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a0022913\Desktop\Ｒ８尼崎市の人口作成途中\ホームページ用\"/>
    </mc:Choice>
  </mc:AlternateContent>
  <xr:revisionPtr revIDLastSave="0" documentId="13_ncr:1_{1C1E681E-7D4A-443E-A2D3-CC56A6235B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全市" sheetId="31" r:id="rId1"/>
    <sheet name="中央" sheetId="32" r:id="rId2"/>
    <sheet name="小田 " sheetId="33" r:id="rId3"/>
    <sheet name="大庄 " sheetId="34" r:id="rId4"/>
    <sheet name="立花 " sheetId="35" r:id="rId5"/>
    <sheet name="武庫 " sheetId="36" r:id="rId6"/>
    <sheet name="園田" sheetId="37" r:id="rId7"/>
  </sheets>
  <definedNames>
    <definedName name="_xlnm.Print_Area" localSheetId="6">園田!$A$1:$J$120</definedName>
    <definedName name="_xlnm.Print_Area" localSheetId="5">'武庫 '!$A$1:$J$119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0" i="36" l="1"/>
  <c r="H71" i="36"/>
  <c r="H72" i="36"/>
  <c r="H73" i="36"/>
  <c r="H74" i="36"/>
  <c r="H71" i="34" l="1"/>
  <c r="H72" i="34"/>
  <c r="H73" i="34"/>
  <c r="H74" i="34"/>
  <c r="H75" i="34"/>
  <c r="E7" i="35"/>
  <c r="D7" i="35"/>
  <c r="H75" i="35"/>
  <c r="H74" i="35"/>
  <c r="H73" i="35"/>
  <c r="H72" i="35"/>
  <c r="H71" i="35"/>
  <c r="H79" i="35"/>
  <c r="H80" i="35"/>
  <c r="H81" i="35"/>
  <c r="H82" i="35"/>
  <c r="H83" i="35"/>
  <c r="H11" i="33" l="1"/>
  <c r="H12" i="33"/>
  <c r="H13" i="33"/>
  <c r="H14" i="33"/>
  <c r="H15" i="33"/>
  <c r="H109" i="32"/>
  <c r="C75" i="31" l="1"/>
  <c r="C71" i="31"/>
  <c r="H109" i="31"/>
  <c r="H12" i="31"/>
  <c r="H13" i="31"/>
  <c r="H14" i="31"/>
  <c r="H15" i="31"/>
  <c r="H11" i="31"/>
  <c r="H19" i="31"/>
  <c r="H20" i="31"/>
  <c r="H21" i="31"/>
  <c r="H22" i="31"/>
  <c r="H23" i="31"/>
  <c r="C35" i="31"/>
  <c r="C36" i="31"/>
  <c r="C37" i="31"/>
  <c r="C38" i="31"/>
  <c r="C39" i="31"/>
  <c r="I9" i="31" l="1"/>
  <c r="J9" i="31"/>
  <c r="I17" i="31"/>
  <c r="J17" i="31"/>
  <c r="I25" i="31"/>
  <c r="J25" i="31"/>
  <c r="H27" i="31"/>
  <c r="H28" i="31"/>
  <c r="H29" i="31"/>
  <c r="H30" i="31"/>
  <c r="H31" i="31"/>
  <c r="I33" i="31"/>
  <c r="J33" i="31"/>
  <c r="H35" i="31"/>
  <c r="H36" i="31"/>
  <c r="H37" i="31"/>
  <c r="H38" i="31"/>
  <c r="H39" i="31"/>
  <c r="I41" i="31"/>
  <c r="J41" i="31"/>
  <c r="H43" i="31"/>
  <c r="H44" i="31"/>
  <c r="H45" i="31"/>
  <c r="H46" i="31"/>
  <c r="H47" i="31"/>
  <c r="H33" i="31" l="1"/>
  <c r="H9" i="31"/>
  <c r="H17" i="31"/>
  <c r="H41" i="31"/>
  <c r="H25" i="31"/>
  <c r="D9" i="31"/>
  <c r="H108" i="37" l="1"/>
  <c r="H106" i="37"/>
  <c r="C106" i="37"/>
  <c r="H105" i="37"/>
  <c r="C105" i="37"/>
  <c r="H104" i="37"/>
  <c r="C104" i="37"/>
  <c r="H103" i="37"/>
  <c r="C103" i="37"/>
  <c r="H102" i="37"/>
  <c r="C102" i="37"/>
  <c r="J100" i="37"/>
  <c r="I100" i="37"/>
  <c r="E100" i="37"/>
  <c r="D100" i="37"/>
  <c r="H98" i="37"/>
  <c r="C98" i="37"/>
  <c r="H97" i="37"/>
  <c r="C97" i="37"/>
  <c r="H96" i="37"/>
  <c r="C96" i="37"/>
  <c r="H95" i="37"/>
  <c r="C95" i="37"/>
  <c r="H94" i="37"/>
  <c r="C94" i="37"/>
  <c r="J92" i="37"/>
  <c r="I92" i="37"/>
  <c r="E92" i="37"/>
  <c r="D92" i="37"/>
  <c r="H90" i="37"/>
  <c r="C90" i="37"/>
  <c r="H89" i="37"/>
  <c r="C89" i="37"/>
  <c r="H88" i="37"/>
  <c r="C88" i="37"/>
  <c r="H87" i="37"/>
  <c r="C87" i="37"/>
  <c r="H86" i="37"/>
  <c r="C86" i="37"/>
  <c r="J84" i="37"/>
  <c r="I84" i="37"/>
  <c r="E84" i="37"/>
  <c r="D84" i="37"/>
  <c r="H82" i="37"/>
  <c r="C82" i="37"/>
  <c r="H81" i="37"/>
  <c r="C81" i="37"/>
  <c r="H80" i="37"/>
  <c r="C80" i="37"/>
  <c r="H79" i="37"/>
  <c r="C79" i="37"/>
  <c r="H78" i="37"/>
  <c r="C78" i="37"/>
  <c r="J76" i="37"/>
  <c r="I76" i="37"/>
  <c r="E76" i="37"/>
  <c r="D76" i="37"/>
  <c r="H74" i="37"/>
  <c r="C74" i="37"/>
  <c r="H73" i="37"/>
  <c r="C73" i="37"/>
  <c r="H72" i="37"/>
  <c r="C72" i="37"/>
  <c r="H71" i="37"/>
  <c r="C71" i="37"/>
  <c r="H70" i="37"/>
  <c r="C70" i="37"/>
  <c r="J68" i="37"/>
  <c r="I68" i="37"/>
  <c r="E68" i="37"/>
  <c r="D68" i="37"/>
  <c r="C68" i="37" s="1"/>
  <c r="H47" i="37"/>
  <c r="C47" i="37"/>
  <c r="H46" i="37"/>
  <c r="C46" i="37"/>
  <c r="H45" i="37"/>
  <c r="C45" i="37"/>
  <c r="H44" i="37"/>
  <c r="C44" i="37"/>
  <c r="H43" i="37"/>
  <c r="C43" i="37"/>
  <c r="J41" i="37"/>
  <c r="I41" i="37"/>
  <c r="H41" i="37" s="1"/>
  <c r="E41" i="37"/>
  <c r="D41" i="37"/>
  <c r="H39" i="37"/>
  <c r="C39" i="37"/>
  <c r="H38" i="37"/>
  <c r="C38" i="37"/>
  <c r="H37" i="37"/>
  <c r="C37" i="37"/>
  <c r="H36" i="37"/>
  <c r="C36" i="37"/>
  <c r="H35" i="37"/>
  <c r="C35" i="37"/>
  <c r="J33" i="37"/>
  <c r="I33" i="37"/>
  <c r="E33" i="37"/>
  <c r="D33" i="37"/>
  <c r="H31" i="37"/>
  <c r="C31" i="37"/>
  <c r="H30" i="37"/>
  <c r="C30" i="37"/>
  <c r="H29" i="37"/>
  <c r="C29" i="37"/>
  <c r="H28" i="37"/>
  <c r="C28" i="37"/>
  <c r="H27" i="37"/>
  <c r="C27" i="37"/>
  <c r="J25" i="37"/>
  <c r="I25" i="37"/>
  <c r="E25" i="37"/>
  <c r="D25" i="37"/>
  <c r="C25" i="37" s="1"/>
  <c r="H23" i="37"/>
  <c r="C23" i="37"/>
  <c r="H22" i="37"/>
  <c r="C22" i="37"/>
  <c r="H21" i="37"/>
  <c r="C21" i="37"/>
  <c r="H20" i="37"/>
  <c r="C20" i="37"/>
  <c r="H19" i="37"/>
  <c r="C19" i="37"/>
  <c r="J17" i="37"/>
  <c r="I17" i="37"/>
  <c r="H17" i="37" s="1"/>
  <c r="E17" i="37"/>
  <c r="D17" i="37"/>
  <c r="H15" i="37"/>
  <c r="C15" i="37"/>
  <c r="H14" i="37"/>
  <c r="C14" i="37"/>
  <c r="H13" i="37"/>
  <c r="C13" i="37"/>
  <c r="H12" i="37"/>
  <c r="C12" i="37"/>
  <c r="H11" i="37"/>
  <c r="C11" i="37"/>
  <c r="J9" i="37"/>
  <c r="I9" i="37"/>
  <c r="E9" i="37"/>
  <c r="D9" i="37"/>
  <c r="H108" i="36"/>
  <c r="H106" i="36"/>
  <c r="C106" i="36"/>
  <c r="H105" i="36"/>
  <c r="C105" i="36"/>
  <c r="H104" i="36"/>
  <c r="C104" i="36"/>
  <c r="H103" i="36"/>
  <c r="C103" i="36"/>
  <c r="H102" i="36"/>
  <c r="C102" i="36"/>
  <c r="J100" i="36"/>
  <c r="I100" i="36"/>
  <c r="E100" i="36"/>
  <c r="D100" i="36"/>
  <c r="H98" i="36"/>
  <c r="C98" i="36"/>
  <c r="H97" i="36"/>
  <c r="C97" i="36"/>
  <c r="H96" i="36"/>
  <c r="C96" i="36"/>
  <c r="H95" i="36"/>
  <c r="C95" i="36"/>
  <c r="H94" i="36"/>
  <c r="C94" i="36"/>
  <c r="J92" i="36"/>
  <c r="I92" i="36"/>
  <c r="E92" i="36"/>
  <c r="D92" i="36"/>
  <c r="H90" i="36"/>
  <c r="C90" i="36"/>
  <c r="H89" i="36"/>
  <c r="C89" i="36"/>
  <c r="H88" i="36"/>
  <c r="C88" i="36"/>
  <c r="H87" i="36"/>
  <c r="C87" i="36"/>
  <c r="H86" i="36"/>
  <c r="C86" i="36"/>
  <c r="J84" i="36"/>
  <c r="I84" i="36"/>
  <c r="E84" i="36"/>
  <c r="D84" i="36"/>
  <c r="H82" i="36"/>
  <c r="C82" i="36"/>
  <c r="H81" i="36"/>
  <c r="C81" i="36"/>
  <c r="H80" i="36"/>
  <c r="C80" i="36"/>
  <c r="H79" i="36"/>
  <c r="C79" i="36"/>
  <c r="H78" i="36"/>
  <c r="C78" i="36"/>
  <c r="J76" i="36"/>
  <c r="I76" i="36"/>
  <c r="E76" i="36"/>
  <c r="D76" i="36"/>
  <c r="C74" i="36"/>
  <c r="C73" i="36"/>
  <c r="C72" i="36"/>
  <c r="C71" i="36"/>
  <c r="C70" i="36"/>
  <c r="J68" i="36"/>
  <c r="I68" i="36"/>
  <c r="E68" i="36"/>
  <c r="D68" i="36"/>
  <c r="H47" i="36"/>
  <c r="C47" i="36"/>
  <c r="H46" i="36"/>
  <c r="C46" i="36"/>
  <c r="H45" i="36"/>
  <c r="C45" i="36"/>
  <c r="H44" i="36"/>
  <c r="C44" i="36"/>
  <c r="H43" i="36"/>
  <c r="C43" i="36"/>
  <c r="J41" i="36"/>
  <c r="I41" i="36"/>
  <c r="E41" i="36"/>
  <c r="D41" i="36"/>
  <c r="H39" i="36"/>
  <c r="C39" i="36"/>
  <c r="H38" i="36"/>
  <c r="C38" i="36"/>
  <c r="H37" i="36"/>
  <c r="C37" i="36"/>
  <c r="H36" i="36"/>
  <c r="C36" i="36"/>
  <c r="H35" i="36"/>
  <c r="C35" i="36"/>
  <c r="J33" i="36"/>
  <c r="I33" i="36"/>
  <c r="E33" i="36"/>
  <c r="D33" i="36"/>
  <c r="H31" i="36"/>
  <c r="C31" i="36"/>
  <c r="H30" i="36"/>
  <c r="C30" i="36"/>
  <c r="H29" i="36"/>
  <c r="C29" i="36"/>
  <c r="H28" i="36"/>
  <c r="C28" i="36"/>
  <c r="H27" i="36"/>
  <c r="C27" i="36"/>
  <c r="J25" i="36"/>
  <c r="I25" i="36"/>
  <c r="E25" i="36"/>
  <c r="D25" i="36"/>
  <c r="C25" i="36" s="1"/>
  <c r="H23" i="36"/>
  <c r="C23" i="36"/>
  <c r="H22" i="36"/>
  <c r="C22" i="36"/>
  <c r="H21" i="36"/>
  <c r="C21" i="36"/>
  <c r="H20" i="36"/>
  <c r="C20" i="36"/>
  <c r="H19" i="36"/>
  <c r="C19" i="36"/>
  <c r="J17" i="36"/>
  <c r="I17" i="36"/>
  <c r="H17" i="36" s="1"/>
  <c r="E17" i="36"/>
  <c r="D17" i="36"/>
  <c r="H15" i="36"/>
  <c r="C15" i="36"/>
  <c r="H14" i="36"/>
  <c r="C14" i="36"/>
  <c r="H13" i="36"/>
  <c r="C13" i="36"/>
  <c r="H12" i="36"/>
  <c r="C12" i="36"/>
  <c r="H11" i="36"/>
  <c r="C11" i="36"/>
  <c r="J9" i="36"/>
  <c r="I9" i="36"/>
  <c r="E9" i="36"/>
  <c r="D9" i="36"/>
  <c r="H109" i="35"/>
  <c r="H107" i="35"/>
  <c r="C107" i="35"/>
  <c r="H106" i="35"/>
  <c r="C106" i="35"/>
  <c r="H105" i="35"/>
  <c r="C105" i="35"/>
  <c r="H104" i="35"/>
  <c r="C104" i="35"/>
  <c r="H103" i="35"/>
  <c r="C103" i="35"/>
  <c r="J101" i="35"/>
  <c r="I101" i="35"/>
  <c r="E101" i="35"/>
  <c r="D101" i="35"/>
  <c r="H99" i="35"/>
  <c r="C99" i="35"/>
  <c r="H98" i="35"/>
  <c r="C98" i="35"/>
  <c r="H97" i="35"/>
  <c r="C97" i="35"/>
  <c r="H96" i="35"/>
  <c r="C96" i="35"/>
  <c r="H95" i="35"/>
  <c r="C95" i="35"/>
  <c r="J93" i="35"/>
  <c r="I93" i="35"/>
  <c r="E93" i="35"/>
  <c r="D93" i="35"/>
  <c r="H91" i="35"/>
  <c r="C91" i="35"/>
  <c r="H90" i="35"/>
  <c r="C90" i="35"/>
  <c r="H89" i="35"/>
  <c r="C89" i="35"/>
  <c r="H88" i="35"/>
  <c r="C88" i="35"/>
  <c r="H87" i="35"/>
  <c r="C87" i="35"/>
  <c r="J85" i="35"/>
  <c r="I85" i="35"/>
  <c r="E85" i="35"/>
  <c r="D85" i="35"/>
  <c r="C83" i="35"/>
  <c r="C82" i="35"/>
  <c r="C81" i="35"/>
  <c r="C80" i="35"/>
  <c r="C79" i="35"/>
  <c r="J77" i="35"/>
  <c r="I77" i="35"/>
  <c r="H77" i="35" s="1"/>
  <c r="E77" i="35"/>
  <c r="D77" i="35"/>
  <c r="C75" i="35"/>
  <c r="C74" i="35"/>
  <c r="C73" i="35"/>
  <c r="C72" i="35"/>
  <c r="C71" i="35"/>
  <c r="J69" i="35"/>
  <c r="I69" i="35"/>
  <c r="E69" i="35"/>
  <c r="D69" i="35"/>
  <c r="H47" i="35"/>
  <c r="C47" i="35"/>
  <c r="H46" i="35"/>
  <c r="C46" i="35"/>
  <c r="H45" i="35"/>
  <c r="C45" i="35"/>
  <c r="H44" i="35"/>
  <c r="C44" i="35"/>
  <c r="H43" i="35"/>
  <c r="C43" i="35"/>
  <c r="J41" i="35"/>
  <c r="I41" i="35"/>
  <c r="E41" i="35"/>
  <c r="D41" i="35"/>
  <c r="H39" i="35"/>
  <c r="C39" i="35"/>
  <c r="H38" i="35"/>
  <c r="C38" i="35"/>
  <c r="H37" i="35"/>
  <c r="C37" i="35"/>
  <c r="H36" i="35"/>
  <c r="C36" i="35"/>
  <c r="H35" i="35"/>
  <c r="C35" i="35"/>
  <c r="J33" i="35"/>
  <c r="I33" i="35"/>
  <c r="E33" i="35"/>
  <c r="D33" i="35"/>
  <c r="H31" i="35"/>
  <c r="C31" i="35"/>
  <c r="H30" i="35"/>
  <c r="C30" i="35"/>
  <c r="H29" i="35"/>
  <c r="C29" i="35"/>
  <c r="H28" i="35"/>
  <c r="C28" i="35"/>
  <c r="H27" i="35"/>
  <c r="C27" i="35"/>
  <c r="J25" i="35"/>
  <c r="I25" i="35"/>
  <c r="H25" i="35"/>
  <c r="E25" i="35"/>
  <c r="D25" i="35"/>
  <c r="H23" i="35"/>
  <c r="C23" i="35"/>
  <c r="H22" i="35"/>
  <c r="C22" i="35"/>
  <c r="H21" i="35"/>
  <c r="C21" i="35"/>
  <c r="H20" i="35"/>
  <c r="C20" i="35"/>
  <c r="H19" i="35"/>
  <c r="C19" i="35"/>
  <c r="J17" i="35"/>
  <c r="I17" i="35"/>
  <c r="E17" i="35"/>
  <c r="D17" i="35"/>
  <c r="H15" i="35"/>
  <c r="C15" i="35"/>
  <c r="H14" i="35"/>
  <c r="C14" i="35"/>
  <c r="H13" i="35"/>
  <c r="C13" i="35"/>
  <c r="H12" i="35"/>
  <c r="C12" i="35"/>
  <c r="H11" i="35"/>
  <c r="C11" i="35"/>
  <c r="J9" i="35"/>
  <c r="I9" i="35"/>
  <c r="E9" i="35"/>
  <c r="D9" i="35"/>
  <c r="H109" i="34"/>
  <c r="H107" i="34"/>
  <c r="C107" i="34"/>
  <c r="H106" i="34"/>
  <c r="C106" i="34"/>
  <c r="H105" i="34"/>
  <c r="C105" i="34"/>
  <c r="H104" i="34"/>
  <c r="C104" i="34"/>
  <c r="H103" i="34"/>
  <c r="C103" i="34"/>
  <c r="J101" i="34"/>
  <c r="I101" i="34"/>
  <c r="E101" i="34"/>
  <c r="D101" i="34"/>
  <c r="H99" i="34"/>
  <c r="C99" i="34"/>
  <c r="H98" i="34"/>
  <c r="C98" i="34"/>
  <c r="H97" i="34"/>
  <c r="C97" i="34"/>
  <c r="H96" i="34"/>
  <c r="C96" i="34"/>
  <c r="H95" i="34"/>
  <c r="C95" i="34"/>
  <c r="J93" i="34"/>
  <c r="I93" i="34"/>
  <c r="E93" i="34"/>
  <c r="D93" i="34"/>
  <c r="H91" i="34"/>
  <c r="C91" i="34"/>
  <c r="H90" i="34"/>
  <c r="C90" i="34"/>
  <c r="H89" i="34"/>
  <c r="C89" i="34"/>
  <c r="H88" i="34"/>
  <c r="C88" i="34"/>
  <c r="H87" i="34"/>
  <c r="C87" i="34"/>
  <c r="J85" i="34"/>
  <c r="I85" i="34"/>
  <c r="H85" i="34" s="1"/>
  <c r="E85" i="34"/>
  <c r="D85" i="34"/>
  <c r="H83" i="34"/>
  <c r="C83" i="34"/>
  <c r="H82" i="34"/>
  <c r="C82" i="34"/>
  <c r="H81" i="34"/>
  <c r="C81" i="34"/>
  <c r="H80" i="34"/>
  <c r="C80" i="34"/>
  <c r="H79" i="34"/>
  <c r="C79" i="34"/>
  <c r="J77" i="34"/>
  <c r="I77" i="34"/>
  <c r="E77" i="34"/>
  <c r="D77" i="34"/>
  <c r="C75" i="34"/>
  <c r="C74" i="34"/>
  <c r="C73" i="34"/>
  <c r="C72" i="34"/>
  <c r="C71" i="34"/>
  <c r="J69" i="34"/>
  <c r="I69" i="34"/>
  <c r="E69" i="34"/>
  <c r="D69" i="34"/>
  <c r="C69" i="34" s="1"/>
  <c r="H47" i="34"/>
  <c r="C47" i="34"/>
  <c r="H46" i="34"/>
  <c r="C46" i="34"/>
  <c r="H45" i="34"/>
  <c r="C45" i="34"/>
  <c r="H44" i="34"/>
  <c r="C44" i="34"/>
  <c r="H43" i="34"/>
  <c r="C43" i="34"/>
  <c r="J41" i="34"/>
  <c r="I41" i="34"/>
  <c r="H41" i="34" s="1"/>
  <c r="E41" i="34"/>
  <c r="D41" i="34"/>
  <c r="H39" i="34"/>
  <c r="C39" i="34"/>
  <c r="H38" i="34"/>
  <c r="C38" i="34"/>
  <c r="H37" i="34"/>
  <c r="C37" i="34"/>
  <c r="H36" i="34"/>
  <c r="C36" i="34"/>
  <c r="H35" i="34"/>
  <c r="C35" i="34"/>
  <c r="J33" i="34"/>
  <c r="I33" i="34"/>
  <c r="E33" i="34"/>
  <c r="D33" i="34"/>
  <c r="H31" i="34"/>
  <c r="C31" i="34"/>
  <c r="H30" i="34"/>
  <c r="C30" i="34"/>
  <c r="H29" i="34"/>
  <c r="C29" i="34"/>
  <c r="H28" i="34"/>
  <c r="C28" i="34"/>
  <c r="H27" i="34"/>
  <c r="C27" i="34"/>
  <c r="J25" i="34"/>
  <c r="I25" i="34"/>
  <c r="E25" i="34"/>
  <c r="D25" i="34"/>
  <c r="C25" i="34" s="1"/>
  <c r="H23" i="34"/>
  <c r="C23" i="34"/>
  <c r="H22" i="34"/>
  <c r="C22" i="34"/>
  <c r="H21" i="34"/>
  <c r="C21" i="34"/>
  <c r="H20" i="34"/>
  <c r="C20" i="34"/>
  <c r="H19" i="34"/>
  <c r="C19" i="34"/>
  <c r="J17" i="34"/>
  <c r="I17" i="34"/>
  <c r="E17" i="34"/>
  <c r="D17" i="34"/>
  <c r="H15" i="34"/>
  <c r="C15" i="34"/>
  <c r="H14" i="34"/>
  <c r="C14" i="34"/>
  <c r="H13" i="34"/>
  <c r="C13" i="34"/>
  <c r="H12" i="34"/>
  <c r="C12" i="34"/>
  <c r="H11" i="34"/>
  <c r="C11" i="34"/>
  <c r="J9" i="34"/>
  <c r="I9" i="34"/>
  <c r="E9" i="34"/>
  <c r="D9" i="34"/>
  <c r="H109" i="33"/>
  <c r="H107" i="33"/>
  <c r="C107" i="33"/>
  <c r="H106" i="33"/>
  <c r="C106" i="33"/>
  <c r="H105" i="33"/>
  <c r="C105" i="33"/>
  <c r="H104" i="33"/>
  <c r="C104" i="33"/>
  <c r="H103" i="33"/>
  <c r="C103" i="33"/>
  <c r="J101" i="33"/>
  <c r="I101" i="33"/>
  <c r="E101" i="33"/>
  <c r="D101" i="33"/>
  <c r="C101" i="33" s="1"/>
  <c r="H99" i="33"/>
  <c r="C99" i="33"/>
  <c r="H98" i="33"/>
  <c r="C98" i="33"/>
  <c r="H97" i="33"/>
  <c r="C97" i="33"/>
  <c r="H96" i="33"/>
  <c r="C96" i="33"/>
  <c r="H95" i="33"/>
  <c r="C95" i="33"/>
  <c r="J93" i="33"/>
  <c r="I93" i="33"/>
  <c r="H93" i="33"/>
  <c r="E93" i="33"/>
  <c r="D93" i="33"/>
  <c r="H91" i="33"/>
  <c r="C91" i="33"/>
  <c r="H90" i="33"/>
  <c r="C90" i="33"/>
  <c r="H89" i="33"/>
  <c r="C89" i="33"/>
  <c r="H88" i="33"/>
  <c r="C88" i="33"/>
  <c r="H87" i="33"/>
  <c r="C87" i="33"/>
  <c r="J85" i="33"/>
  <c r="I85" i="33"/>
  <c r="E85" i="33"/>
  <c r="D85" i="33"/>
  <c r="H83" i="33"/>
  <c r="C83" i="33"/>
  <c r="H82" i="33"/>
  <c r="C82" i="33"/>
  <c r="H81" i="33"/>
  <c r="C81" i="33"/>
  <c r="H80" i="33"/>
  <c r="C80" i="33"/>
  <c r="H79" i="33"/>
  <c r="C79" i="33"/>
  <c r="J77" i="33"/>
  <c r="I77" i="33"/>
  <c r="E77" i="33"/>
  <c r="D77" i="33"/>
  <c r="C77" i="33" s="1"/>
  <c r="H75" i="33"/>
  <c r="C75" i="33"/>
  <c r="H74" i="33"/>
  <c r="C74" i="33"/>
  <c r="H73" i="33"/>
  <c r="C73" i="33"/>
  <c r="H72" i="33"/>
  <c r="C72" i="33"/>
  <c r="H71" i="33"/>
  <c r="C71" i="33"/>
  <c r="J69" i="33"/>
  <c r="I69" i="33"/>
  <c r="E69" i="33"/>
  <c r="D69" i="33"/>
  <c r="H47" i="33"/>
  <c r="C47" i="33"/>
  <c r="H46" i="33"/>
  <c r="C46" i="33"/>
  <c r="H45" i="33"/>
  <c r="C45" i="33"/>
  <c r="H44" i="33"/>
  <c r="C44" i="33"/>
  <c r="H43" i="33"/>
  <c r="C43" i="33"/>
  <c r="J41" i="33"/>
  <c r="I41" i="33"/>
  <c r="E41" i="33"/>
  <c r="D41" i="33"/>
  <c r="H39" i="33"/>
  <c r="C39" i="33"/>
  <c r="H38" i="33"/>
  <c r="C38" i="33"/>
  <c r="H37" i="33"/>
  <c r="C37" i="33"/>
  <c r="H36" i="33"/>
  <c r="C36" i="33"/>
  <c r="H35" i="33"/>
  <c r="C35" i="33"/>
  <c r="J33" i="33"/>
  <c r="I33" i="33"/>
  <c r="E33" i="33"/>
  <c r="D33" i="33"/>
  <c r="H31" i="33"/>
  <c r="C31" i="33"/>
  <c r="H30" i="33"/>
  <c r="C30" i="33"/>
  <c r="H29" i="33"/>
  <c r="C29" i="33"/>
  <c r="H28" i="33"/>
  <c r="C28" i="33"/>
  <c r="H27" i="33"/>
  <c r="C27" i="33"/>
  <c r="J25" i="33"/>
  <c r="I25" i="33"/>
  <c r="E25" i="33"/>
  <c r="D25" i="33"/>
  <c r="H23" i="33"/>
  <c r="C23" i="33"/>
  <c r="H22" i="33"/>
  <c r="C22" i="33"/>
  <c r="H21" i="33"/>
  <c r="C21" i="33"/>
  <c r="H20" i="33"/>
  <c r="C20" i="33"/>
  <c r="H19" i="33"/>
  <c r="C19" i="33"/>
  <c r="J17" i="33"/>
  <c r="I17" i="33"/>
  <c r="H17" i="33" s="1"/>
  <c r="E17" i="33"/>
  <c r="D17" i="33"/>
  <c r="C15" i="33"/>
  <c r="C14" i="33"/>
  <c r="C13" i="33"/>
  <c r="C12" i="33"/>
  <c r="C11" i="33"/>
  <c r="J9" i="33"/>
  <c r="I9" i="33"/>
  <c r="E9" i="33"/>
  <c r="D9" i="33"/>
  <c r="H107" i="31"/>
  <c r="C107" i="31"/>
  <c r="H106" i="31"/>
  <c r="C106" i="31"/>
  <c r="H105" i="31"/>
  <c r="C105" i="31"/>
  <c r="H104" i="31"/>
  <c r="C104" i="31"/>
  <c r="H103" i="31"/>
  <c r="C103" i="31"/>
  <c r="J101" i="31"/>
  <c r="I101" i="31"/>
  <c r="E101" i="31"/>
  <c r="D101" i="31"/>
  <c r="H99" i="31"/>
  <c r="C99" i="31"/>
  <c r="H98" i="31"/>
  <c r="C98" i="31"/>
  <c r="H97" i="31"/>
  <c r="C97" i="31"/>
  <c r="H96" i="31"/>
  <c r="C96" i="31"/>
  <c r="H95" i="31"/>
  <c r="C95" i="31"/>
  <c r="J93" i="31"/>
  <c r="I93" i="31"/>
  <c r="E93" i="31"/>
  <c r="D93" i="31"/>
  <c r="H91" i="31"/>
  <c r="C91" i="31"/>
  <c r="H90" i="31"/>
  <c r="C90" i="31"/>
  <c r="H89" i="31"/>
  <c r="C89" i="31"/>
  <c r="H88" i="31"/>
  <c r="C88" i="31"/>
  <c r="H87" i="31"/>
  <c r="C87" i="31"/>
  <c r="J85" i="31"/>
  <c r="I85" i="31"/>
  <c r="E85" i="31"/>
  <c r="D85" i="31"/>
  <c r="H83" i="31"/>
  <c r="C83" i="31"/>
  <c r="H82" i="31"/>
  <c r="C82" i="31"/>
  <c r="H81" i="31"/>
  <c r="C81" i="31"/>
  <c r="H80" i="31"/>
  <c r="C80" i="31"/>
  <c r="H79" i="31"/>
  <c r="C79" i="31"/>
  <c r="J77" i="31"/>
  <c r="I77" i="31"/>
  <c r="E77" i="31"/>
  <c r="D77" i="31"/>
  <c r="H75" i="31"/>
  <c r="H74" i="31"/>
  <c r="C74" i="31"/>
  <c r="H73" i="31"/>
  <c r="C73" i="31"/>
  <c r="H72" i="31"/>
  <c r="C72" i="31"/>
  <c r="H71" i="31"/>
  <c r="J69" i="31"/>
  <c r="I69" i="31"/>
  <c r="E69" i="31"/>
  <c r="D69" i="31"/>
  <c r="C47" i="31"/>
  <c r="C46" i="31"/>
  <c r="C45" i="31"/>
  <c r="C44" i="31"/>
  <c r="C43" i="31"/>
  <c r="E41" i="31"/>
  <c r="D41" i="31"/>
  <c r="E33" i="31"/>
  <c r="D33" i="31"/>
  <c r="C31" i="31"/>
  <c r="C30" i="31"/>
  <c r="C29" i="31"/>
  <c r="C28" i="31"/>
  <c r="C27" i="31"/>
  <c r="E25" i="31"/>
  <c r="D25" i="31"/>
  <c r="C23" i="31"/>
  <c r="C22" i="31"/>
  <c r="C21" i="31"/>
  <c r="C20" i="31"/>
  <c r="C19" i="31"/>
  <c r="E17" i="31"/>
  <c r="D17" i="31"/>
  <c r="C15" i="31"/>
  <c r="C14" i="31"/>
  <c r="C13" i="31"/>
  <c r="C12" i="31"/>
  <c r="C11" i="31"/>
  <c r="E9" i="31"/>
  <c r="C9" i="31"/>
  <c r="E113" i="37" l="1"/>
  <c r="C113" i="37" s="1"/>
  <c r="E119" i="37"/>
  <c r="C119" i="37" s="1"/>
  <c r="F113" i="37"/>
  <c r="F119" i="37"/>
  <c r="C100" i="37"/>
  <c r="F115" i="36"/>
  <c r="E113" i="36"/>
  <c r="F113" i="36"/>
  <c r="E114" i="33"/>
  <c r="F114" i="33"/>
  <c r="E120" i="33"/>
  <c r="F120" i="33"/>
  <c r="F114" i="31"/>
  <c r="F118" i="31"/>
  <c r="C77" i="31"/>
  <c r="E114" i="31"/>
  <c r="E120" i="31"/>
  <c r="D7" i="31"/>
  <c r="E116" i="31"/>
  <c r="F120" i="31"/>
  <c r="F116" i="31"/>
  <c r="E118" i="31"/>
  <c r="H92" i="37"/>
  <c r="F117" i="37"/>
  <c r="E117" i="37"/>
  <c r="C117" i="37" s="1"/>
  <c r="F115" i="37"/>
  <c r="C33" i="37"/>
  <c r="E115" i="37"/>
  <c r="E119" i="36"/>
  <c r="F119" i="36"/>
  <c r="E117" i="36"/>
  <c r="F117" i="36"/>
  <c r="E115" i="36"/>
  <c r="F118" i="35"/>
  <c r="H101" i="35"/>
  <c r="F120" i="35"/>
  <c r="E120" i="35"/>
  <c r="C120" i="35" s="1"/>
  <c r="C93" i="35"/>
  <c r="E118" i="35"/>
  <c r="C85" i="35"/>
  <c r="E116" i="35"/>
  <c r="F116" i="35"/>
  <c r="F114" i="35"/>
  <c r="C9" i="35"/>
  <c r="E114" i="35"/>
  <c r="C114" i="35" s="1"/>
  <c r="F118" i="34"/>
  <c r="F120" i="34"/>
  <c r="H69" i="34"/>
  <c r="E120" i="34"/>
  <c r="C93" i="34"/>
  <c r="E118" i="34"/>
  <c r="C118" i="34" s="1"/>
  <c r="C85" i="34"/>
  <c r="E116" i="34"/>
  <c r="F116" i="34"/>
  <c r="C17" i="34"/>
  <c r="F114" i="34"/>
  <c r="C9" i="34"/>
  <c r="E114" i="34"/>
  <c r="F118" i="33"/>
  <c r="E118" i="33"/>
  <c r="C118" i="33"/>
  <c r="E116" i="33"/>
  <c r="F116" i="33"/>
  <c r="C116" i="33" s="1"/>
  <c r="C25" i="33"/>
  <c r="H85" i="35"/>
  <c r="H69" i="33"/>
  <c r="C17" i="33"/>
  <c r="H25" i="37"/>
  <c r="C101" i="31"/>
  <c r="H33" i="33"/>
  <c r="H68" i="36"/>
  <c r="C9" i="37"/>
  <c r="H69" i="35"/>
  <c r="H41" i="35"/>
  <c r="C17" i="35"/>
  <c r="C41" i="35"/>
  <c r="C33" i="35"/>
  <c r="H93" i="34"/>
  <c r="C77" i="34"/>
  <c r="C101" i="34"/>
  <c r="H25" i="34"/>
  <c r="H33" i="34"/>
  <c r="C33" i="33"/>
  <c r="H77" i="31"/>
  <c r="C41" i="31"/>
  <c r="H33" i="37"/>
  <c r="H9" i="37"/>
  <c r="C84" i="37"/>
  <c r="H9" i="36"/>
  <c r="C76" i="36"/>
  <c r="H25" i="36"/>
  <c r="H101" i="31"/>
  <c r="H93" i="31"/>
  <c r="H69" i="31"/>
  <c r="C93" i="31"/>
  <c r="C85" i="31"/>
  <c r="C69" i="31"/>
  <c r="C33" i="31"/>
  <c r="C25" i="31"/>
  <c r="C17" i="31"/>
  <c r="H100" i="37"/>
  <c r="H84" i="37"/>
  <c r="H76" i="37"/>
  <c r="H68" i="37"/>
  <c r="C92" i="37"/>
  <c r="C76" i="37"/>
  <c r="C41" i="37"/>
  <c r="C17" i="37"/>
  <c r="H100" i="36"/>
  <c r="H92" i="36"/>
  <c r="C100" i="36"/>
  <c r="C92" i="36"/>
  <c r="C84" i="36"/>
  <c r="C68" i="36"/>
  <c r="H41" i="36"/>
  <c r="H33" i="36"/>
  <c r="C41" i="36"/>
  <c r="C33" i="36"/>
  <c r="C17" i="36"/>
  <c r="C9" i="36"/>
  <c r="H93" i="35"/>
  <c r="C101" i="35"/>
  <c r="C77" i="35"/>
  <c r="C69" i="35"/>
  <c r="H33" i="35"/>
  <c r="H17" i="35"/>
  <c r="H9" i="35"/>
  <c r="C25" i="35"/>
  <c r="H101" i="34"/>
  <c r="H77" i="34"/>
  <c r="H17" i="34"/>
  <c r="H9" i="34"/>
  <c r="C41" i="34"/>
  <c r="C33" i="34"/>
  <c r="E7" i="34"/>
  <c r="D7" i="34"/>
  <c r="H101" i="33"/>
  <c r="H85" i="33"/>
  <c r="H77" i="33"/>
  <c r="C93" i="33"/>
  <c r="C85" i="33"/>
  <c r="C69" i="33"/>
  <c r="H41" i="33"/>
  <c r="H25" i="33"/>
  <c r="H9" i="33"/>
  <c r="C41" i="33"/>
  <c r="C9" i="33"/>
  <c r="E7" i="33"/>
  <c r="D7" i="33"/>
  <c r="D7" i="37"/>
  <c r="E7" i="37"/>
  <c r="D7" i="36"/>
  <c r="H76" i="36"/>
  <c r="E7" i="36"/>
  <c r="H84" i="36"/>
  <c r="H85" i="31"/>
  <c r="E7" i="31"/>
  <c r="C113" i="36" l="1"/>
  <c r="C115" i="36"/>
  <c r="C120" i="33"/>
  <c r="C114" i="33"/>
  <c r="C118" i="31"/>
  <c r="C114" i="31"/>
  <c r="C116" i="31"/>
  <c r="C120" i="31"/>
  <c r="C115" i="37"/>
  <c r="C119" i="36"/>
  <c r="C117" i="36"/>
  <c r="C118" i="35"/>
  <c r="C116" i="35"/>
  <c r="C120" i="34"/>
  <c r="C116" i="34"/>
  <c r="C114" i="34"/>
  <c r="C7" i="35"/>
  <c r="C7" i="31"/>
  <c r="C7" i="37"/>
  <c r="C7" i="36"/>
  <c r="C7" i="34"/>
  <c r="C7" i="33"/>
  <c r="H27" i="32" l="1"/>
  <c r="H107" i="32" l="1"/>
  <c r="H106" i="32"/>
  <c r="H105" i="32"/>
  <c r="H104" i="32"/>
  <c r="H103" i="32"/>
  <c r="C107" i="32"/>
  <c r="C106" i="32"/>
  <c r="C105" i="32"/>
  <c r="C104" i="32"/>
  <c r="C103" i="32"/>
  <c r="C101" i="32"/>
  <c r="H99" i="32"/>
  <c r="H98" i="32"/>
  <c r="H97" i="32"/>
  <c r="H96" i="32"/>
  <c r="H95" i="32"/>
  <c r="C99" i="32"/>
  <c r="C98" i="32"/>
  <c r="C97" i="32"/>
  <c r="C96" i="32"/>
  <c r="C95" i="32"/>
  <c r="H91" i="32"/>
  <c r="H90" i="32"/>
  <c r="H89" i="32"/>
  <c r="H88" i="32"/>
  <c r="H87" i="32"/>
  <c r="C91" i="32"/>
  <c r="C90" i="32"/>
  <c r="C89" i="32"/>
  <c r="C88" i="32"/>
  <c r="C87" i="32"/>
  <c r="H83" i="32"/>
  <c r="H82" i="32"/>
  <c r="H81" i="32"/>
  <c r="H80" i="32"/>
  <c r="H79" i="32"/>
  <c r="C83" i="32"/>
  <c r="C82" i="32"/>
  <c r="C81" i="32"/>
  <c r="C80" i="32"/>
  <c r="C79" i="32"/>
  <c r="H75" i="32"/>
  <c r="H74" i="32"/>
  <c r="H73" i="32"/>
  <c r="H72" i="32"/>
  <c r="H71" i="32"/>
  <c r="C75" i="32"/>
  <c r="C74" i="32"/>
  <c r="C73" i="32"/>
  <c r="C72" i="32"/>
  <c r="C71" i="32"/>
  <c r="C47" i="32"/>
  <c r="C46" i="32"/>
  <c r="C45" i="32"/>
  <c r="C44" i="32"/>
  <c r="C43" i="32"/>
  <c r="H47" i="32"/>
  <c r="H46" i="32"/>
  <c r="H45" i="32"/>
  <c r="H44" i="32"/>
  <c r="H43" i="32"/>
  <c r="H39" i="32"/>
  <c r="H38" i="32"/>
  <c r="H37" i="32"/>
  <c r="H36" i="32"/>
  <c r="H35" i="32"/>
  <c r="C39" i="32"/>
  <c r="C38" i="32"/>
  <c r="C37" i="32"/>
  <c r="C36" i="32"/>
  <c r="C35" i="32"/>
  <c r="C31" i="32"/>
  <c r="C30" i="32"/>
  <c r="C29" i="32"/>
  <c r="C28" i="32"/>
  <c r="C27" i="32"/>
  <c r="H31" i="32"/>
  <c r="H30" i="32"/>
  <c r="H29" i="32"/>
  <c r="H28" i="32"/>
  <c r="H25" i="32"/>
  <c r="H23" i="32"/>
  <c r="H22" i="32"/>
  <c r="H21" i="32"/>
  <c r="H20" i="32"/>
  <c r="H19" i="32"/>
  <c r="C23" i="32"/>
  <c r="C22" i="32"/>
  <c r="C21" i="32"/>
  <c r="C20" i="32"/>
  <c r="C19" i="32"/>
  <c r="H15" i="32"/>
  <c r="H14" i="32"/>
  <c r="H13" i="32"/>
  <c r="H12" i="32"/>
  <c r="H11" i="32"/>
  <c r="C15" i="32"/>
  <c r="C14" i="32"/>
  <c r="C13" i="32"/>
  <c r="C12" i="32"/>
  <c r="C11" i="32"/>
  <c r="J101" i="32"/>
  <c r="I101" i="32"/>
  <c r="E101" i="32"/>
  <c r="D101" i="32"/>
  <c r="J93" i="32"/>
  <c r="I93" i="32"/>
  <c r="E93" i="32"/>
  <c r="D93" i="32"/>
  <c r="E85" i="32"/>
  <c r="D85" i="32"/>
  <c r="J85" i="32"/>
  <c r="I85" i="32"/>
  <c r="H85" i="32" s="1"/>
  <c r="J77" i="32"/>
  <c r="I77" i="32"/>
  <c r="H77" i="32" s="1"/>
  <c r="E77" i="32"/>
  <c r="D77" i="32"/>
  <c r="C77" i="32" s="1"/>
  <c r="J69" i="32"/>
  <c r="F120" i="32" s="1"/>
  <c r="I69" i="32"/>
  <c r="E120" i="32" s="1"/>
  <c r="E69" i="32"/>
  <c r="D69" i="32"/>
  <c r="J41" i="32"/>
  <c r="I41" i="32"/>
  <c r="J33" i="32"/>
  <c r="I33" i="32"/>
  <c r="J25" i="32"/>
  <c r="I25" i="32"/>
  <c r="J17" i="32"/>
  <c r="I17" i="32"/>
  <c r="J9" i="32"/>
  <c r="I9" i="32"/>
  <c r="E41" i="32"/>
  <c r="D41" i="32"/>
  <c r="E33" i="32"/>
  <c r="D33" i="32"/>
  <c r="E25" i="32"/>
  <c r="D25" i="32"/>
  <c r="C25" i="32" s="1"/>
  <c r="E9" i="32"/>
  <c r="E17" i="32"/>
  <c r="D17" i="32"/>
  <c r="C17" i="32" s="1"/>
  <c r="D9" i="32"/>
  <c r="D7" i="32" l="1"/>
  <c r="H101" i="32"/>
  <c r="F118" i="32"/>
  <c r="C120" i="32"/>
  <c r="C93" i="32"/>
  <c r="E118" i="32"/>
  <c r="C118" i="32" s="1"/>
  <c r="C69" i="32"/>
  <c r="E116" i="32"/>
  <c r="F116" i="32"/>
  <c r="E114" i="32"/>
  <c r="F114" i="32"/>
  <c r="C114" i="32"/>
  <c r="C33" i="32"/>
  <c r="H41" i="32"/>
  <c r="H33" i="32"/>
  <c r="C9" i="32"/>
  <c r="E7" i="32"/>
  <c r="C41" i="32"/>
  <c r="H93" i="32"/>
  <c r="H69" i="32"/>
  <c r="C85" i="32"/>
  <c r="H17" i="32"/>
  <c r="H9" i="32"/>
  <c r="C116" i="32" l="1"/>
  <c r="C7" i="32"/>
</calcChain>
</file>

<file path=xl/sharedStrings.xml><?xml version="1.0" encoding="utf-8"?>
<sst xmlns="http://schemas.openxmlformats.org/spreadsheetml/2006/main" count="1017" uniqueCount="246">
  <si>
    <t>地　区　・　年　齢　（各　歳）　別　人　口</t>
    <phoneticPr fontId="2"/>
  </si>
  <si>
    <t>（１）　全　　市</t>
    <rPh sb="4" eb="5">
      <t>ゼン</t>
    </rPh>
    <rPh sb="7" eb="8">
      <t>シ</t>
    </rPh>
    <phoneticPr fontId="2"/>
  </si>
  <si>
    <t>年齢区分</t>
  </si>
  <si>
    <t>増減率</t>
  </si>
  <si>
    <t>総数</t>
  </si>
  <si>
    <t>男</t>
  </si>
  <si>
    <t>女</t>
  </si>
  <si>
    <t>総　　数</t>
  </si>
  <si>
    <t>０～４歳</t>
  </si>
  <si>
    <t>２５～２９歳</t>
  </si>
  <si>
    <t>５～９歳</t>
  </si>
  <si>
    <t>３０～３４歳</t>
  </si>
  <si>
    <t>１０～１４歳</t>
  </si>
  <si>
    <t>３５～３９歳</t>
  </si>
  <si>
    <t>１５～１９歳</t>
  </si>
  <si>
    <t>４０～４４歳</t>
  </si>
  <si>
    <t>２０～２４歳</t>
  </si>
  <si>
    <t>４５～４９歳</t>
  </si>
  <si>
    <t>*増減率は前年３月３１日における1歳若い年齢人口と比較している。</t>
  </si>
  <si>
    <t>５０～５４歳</t>
  </si>
  <si>
    <t>７５～７９歳</t>
  </si>
  <si>
    <t>５５～５９歳</t>
  </si>
  <si>
    <t>８０～８４歳</t>
  </si>
  <si>
    <t>６０～６４歳</t>
  </si>
  <si>
    <t>８５～８９歳</t>
  </si>
  <si>
    <t>６５～６９歳</t>
  </si>
  <si>
    <t>９０～９４歳</t>
  </si>
  <si>
    <t>７０～７４歳</t>
  </si>
  <si>
    <t>９５～９９歳</t>
  </si>
  <si>
    <t>　</t>
  </si>
  <si>
    <t>１００歳以上</t>
  </si>
  <si>
    <t>（再掲）</t>
  </si>
  <si>
    <t>０～１４歳</t>
  </si>
  <si>
    <t>１５～６４歳</t>
  </si>
  <si>
    <t>６５歳以上</t>
  </si>
  <si>
    <t>７５歳以上</t>
  </si>
  <si>
    <t>（２）　中央地区</t>
  </si>
  <si>
    <t>（２）　中央地区（続き）</t>
    <rPh sb="9" eb="10">
      <t>ツヅ</t>
    </rPh>
    <phoneticPr fontId="2"/>
  </si>
  <si>
    <t>（３）　小田地区</t>
    <rPh sb="4" eb="6">
      <t>オダ</t>
    </rPh>
    <phoneticPr fontId="2"/>
  </si>
  <si>
    <t>（４）　大庄地区</t>
    <rPh sb="4" eb="6">
      <t>オオショウ</t>
    </rPh>
    <phoneticPr fontId="2"/>
  </si>
  <si>
    <t>（５）　立花地区</t>
    <rPh sb="4" eb="6">
      <t>タチバナ</t>
    </rPh>
    <phoneticPr fontId="2"/>
  </si>
  <si>
    <t>（１）　全　　市（続き）</t>
    <rPh sb="9" eb="10">
      <t>ツヅ</t>
    </rPh>
    <phoneticPr fontId="2"/>
  </si>
  <si>
    <t>（３）　小田地区（続き）</t>
    <rPh sb="9" eb="10">
      <t>ツヅ</t>
    </rPh>
    <phoneticPr fontId="2"/>
  </si>
  <si>
    <t>（４）　大庄地区（続き）</t>
    <rPh sb="9" eb="10">
      <t>ツヅ</t>
    </rPh>
    <phoneticPr fontId="2"/>
  </si>
  <si>
    <t>（５）　立花地区（続き）</t>
    <rPh sb="9" eb="10">
      <t>ツヅ</t>
    </rPh>
    <phoneticPr fontId="2"/>
  </si>
  <si>
    <t>（６）　武庫地区</t>
    <rPh sb="4" eb="6">
      <t>ムコ</t>
    </rPh>
    <rPh sb="6" eb="8">
      <t>チク</t>
    </rPh>
    <phoneticPr fontId="2"/>
  </si>
  <si>
    <t>（６）　武庫地区（続き）</t>
    <rPh sb="6" eb="8">
      <t>チク</t>
    </rPh>
    <rPh sb="9" eb="10">
      <t>ツヅ</t>
    </rPh>
    <phoneticPr fontId="2"/>
  </si>
  <si>
    <t>（７）　園田地区</t>
    <rPh sb="4" eb="6">
      <t>ソノダ</t>
    </rPh>
    <rPh sb="6" eb="8">
      <t>チク</t>
    </rPh>
    <phoneticPr fontId="2"/>
  </si>
  <si>
    <t>（７）　園田地区（続き）</t>
    <rPh sb="4" eb="6">
      <t>ソノダ</t>
    </rPh>
    <rPh sb="9" eb="10">
      <t>ツヅ</t>
    </rPh>
    <phoneticPr fontId="2"/>
  </si>
  <si>
    <t xml:space="preserve">         女</t>
    <phoneticPr fontId="2"/>
  </si>
  <si>
    <t>98.7%</t>
  </si>
  <si>
    <t>98.8%</t>
  </si>
  <si>
    <t>98.9%</t>
  </si>
  <si>
    <t>98.3%</t>
  </si>
  <si>
    <t>98.1%</t>
  </si>
  <si>
    <t>98.6%</t>
  </si>
  <si>
    <t>99.8%</t>
  </si>
  <si>
    <t>100.1%</t>
  </si>
  <si>
    <t>99.7%</t>
  </si>
  <si>
    <t>100.5%</t>
  </si>
  <si>
    <t>99.4%</t>
  </si>
  <si>
    <t>99.9%</t>
  </si>
  <si>
    <t>100.2%</t>
  </si>
  <si>
    <t>101.2%</t>
  </si>
  <si>
    <t>104.5%</t>
  </si>
  <si>
    <t>106.8%</t>
  </si>
  <si>
    <t>106.6%</t>
  </si>
  <si>
    <t>110.6%</t>
  </si>
  <si>
    <t>105.6%</t>
  </si>
  <si>
    <t>106.5%</t>
  </si>
  <si>
    <t>108.2%</t>
  </si>
  <si>
    <t>105.2%</t>
  </si>
  <si>
    <t>106.1%</t>
  </si>
  <si>
    <t>104.6%</t>
  </si>
  <si>
    <t>102.5%</t>
  </si>
  <si>
    <t>101.8%</t>
  </si>
  <si>
    <t>101.1%</t>
  </si>
  <si>
    <t>100.6%</t>
  </si>
  <si>
    <t>100.8%</t>
  </si>
  <si>
    <t>99.6%</t>
  </si>
  <si>
    <t>100.4%</t>
  </si>
  <si>
    <t>100.3%</t>
  </si>
  <si>
    <t>99.1%</t>
  </si>
  <si>
    <t>98.5%</t>
  </si>
  <si>
    <t>97.7%</t>
  </si>
  <si>
    <t>97.6%</t>
  </si>
  <si>
    <t>97.4%</t>
  </si>
  <si>
    <t>97.2%</t>
  </si>
  <si>
    <t>97.3%</t>
  </si>
  <si>
    <t>96.5%</t>
  </si>
  <si>
    <t>96.1%</t>
  </si>
  <si>
    <t>95.8%</t>
  </si>
  <si>
    <t>93.8%</t>
  </si>
  <si>
    <t>94.4%</t>
  </si>
  <si>
    <t>93.3%</t>
  </si>
  <si>
    <t>92.7%</t>
  </si>
  <si>
    <t>91.8%</t>
  </si>
  <si>
    <t>90.7%</t>
  </si>
  <si>
    <t>87.9%</t>
  </si>
  <si>
    <t>87.5%</t>
  </si>
  <si>
    <t>87.4%</t>
  </si>
  <si>
    <t>82.5%</t>
  </si>
  <si>
    <t>81.5%</t>
  </si>
  <si>
    <t>81.2%</t>
  </si>
  <si>
    <t>77.5%</t>
  </si>
  <si>
    <t>74.4%</t>
  </si>
  <si>
    <t>72.6%</t>
  </si>
  <si>
    <t>101.3%</t>
  </si>
  <si>
    <t>99.3%</t>
  </si>
  <si>
    <t>101.7%</t>
  </si>
  <si>
    <t>105.8%</t>
  </si>
  <si>
    <t>112.9%</t>
  </si>
  <si>
    <t>116.4%</t>
  </si>
  <si>
    <t>128.1%</t>
  </si>
  <si>
    <t>113.5%</t>
  </si>
  <si>
    <t>114.2%</t>
  </si>
  <si>
    <t>110.3%</t>
  </si>
  <si>
    <t>108.3%</t>
  </si>
  <si>
    <t>103.7%</t>
  </si>
  <si>
    <t>104.3%</t>
  </si>
  <si>
    <t>102.9%</t>
  </si>
  <si>
    <t>104.1%</t>
  </si>
  <si>
    <t>101.5%</t>
  </si>
  <si>
    <t>102.2%</t>
  </si>
  <si>
    <t>102.1%</t>
  </si>
  <si>
    <t>101.4%</t>
  </si>
  <si>
    <t>101.6%</t>
  </si>
  <si>
    <t>100.7%</t>
  </si>
  <si>
    <t>98.2%</t>
  </si>
  <si>
    <t>98.4%</t>
  </si>
  <si>
    <t>96.7%</t>
  </si>
  <si>
    <t>95.3%</t>
  </si>
  <si>
    <t>96.4%</t>
  </si>
  <si>
    <t>94.7%</t>
  </si>
  <si>
    <t>91.4%</t>
  </si>
  <si>
    <t>91.6%</t>
  </si>
  <si>
    <t>95.2%</t>
  </si>
  <si>
    <t>89.2%</t>
  </si>
  <si>
    <t>89.5%</t>
  </si>
  <si>
    <t>78.8%</t>
  </si>
  <si>
    <t>82.9%</t>
  </si>
  <si>
    <t>75.8%</t>
  </si>
  <si>
    <t>80.6%</t>
  </si>
  <si>
    <t>79.1%</t>
  </si>
  <si>
    <t>78.9%</t>
  </si>
  <si>
    <t>96.8%</t>
  </si>
  <si>
    <t>99.5%</t>
  </si>
  <si>
    <t>106.2%</t>
  </si>
  <si>
    <t>105.4%</t>
  </si>
  <si>
    <t>105.7%</t>
  </si>
  <si>
    <t>108.9%</t>
  </si>
  <si>
    <t>100.9%</t>
  </si>
  <si>
    <t>107.9%</t>
  </si>
  <si>
    <t>109.4%</t>
  </si>
  <si>
    <t>108.8%</t>
  </si>
  <si>
    <t>97.5%</t>
  </si>
  <si>
    <t>99.2%</t>
  </si>
  <si>
    <t>96.9%</t>
  </si>
  <si>
    <t>97.1%</t>
  </si>
  <si>
    <t>97.9%</t>
  </si>
  <si>
    <t>95.7%</t>
  </si>
  <si>
    <t>95.1%</t>
  </si>
  <si>
    <t>94.6%</t>
  </si>
  <si>
    <t>91.9%</t>
  </si>
  <si>
    <t>88.4%</t>
  </si>
  <si>
    <t>85.2%</t>
  </si>
  <si>
    <t>86.2%</t>
  </si>
  <si>
    <t>81.1%</t>
  </si>
  <si>
    <t>81.8%</t>
  </si>
  <si>
    <t>79.8%</t>
  </si>
  <si>
    <t>79.3%</t>
  </si>
  <si>
    <t>72.7%</t>
  </si>
  <si>
    <t>81.3%</t>
  </si>
  <si>
    <t>97.8%</t>
  </si>
  <si>
    <t>106.9%</t>
  </si>
  <si>
    <t>103.2%</t>
  </si>
  <si>
    <t>102.7%</t>
  </si>
  <si>
    <t>109.3%</t>
  </si>
  <si>
    <t>103.4%</t>
  </si>
  <si>
    <t>103.1%</t>
  </si>
  <si>
    <t>106.4%</t>
  </si>
  <si>
    <t>96.3%</t>
  </si>
  <si>
    <t>93.7%</t>
  </si>
  <si>
    <t>94.5%</t>
  </si>
  <si>
    <t>94.9%</t>
  </si>
  <si>
    <t>90.8%</t>
  </si>
  <si>
    <t>92.5%</t>
  </si>
  <si>
    <t>89.3%</t>
  </si>
  <si>
    <t>89.8%</t>
  </si>
  <si>
    <t>79.7%</t>
  </si>
  <si>
    <t>80.1%</t>
  </si>
  <si>
    <t>79.5%</t>
  </si>
  <si>
    <t>67.1%</t>
  </si>
  <si>
    <t>66.7%</t>
  </si>
  <si>
    <t>107.3%</t>
  </si>
  <si>
    <t>111.8%</t>
  </si>
  <si>
    <t>108.7%</t>
  </si>
  <si>
    <t>110.2%</t>
  </si>
  <si>
    <t>110.8%</t>
  </si>
  <si>
    <t>101.9%</t>
  </si>
  <si>
    <t>95.9%</t>
  </si>
  <si>
    <t>95.5%</t>
  </si>
  <si>
    <t>96.6%</t>
  </si>
  <si>
    <t>93.1%</t>
  </si>
  <si>
    <t>93.5%</t>
  </si>
  <si>
    <t>92.8%</t>
  </si>
  <si>
    <t>91.1%</t>
  </si>
  <si>
    <t>92.4%</t>
  </si>
  <si>
    <t>87.2%</t>
  </si>
  <si>
    <t>88.2%</t>
  </si>
  <si>
    <t>84.8%</t>
  </si>
  <si>
    <t>80.9%</t>
  </si>
  <si>
    <t>81.4%</t>
  </si>
  <si>
    <t>77.4%</t>
  </si>
  <si>
    <t>82.8%</t>
  </si>
  <si>
    <t>63.3%</t>
  </si>
  <si>
    <t>105.5%</t>
  </si>
  <si>
    <t>102.6%</t>
  </si>
  <si>
    <t>104.7%</t>
  </si>
  <si>
    <t>102.3%</t>
  </si>
  <si>
    <t>102.8%</t>
  </si>
  <si>
    <t>103.5%</t>
  </si>
  <si>
    <t>94.2%</t>
  </si>
  <si>
    <t>94.1%</t>
  </si>
  <si>
    <t>96.2%</t>
  </si>
  <si>
    <t>89.7%</t>
  </si>
  <si>
    <t>89.9%</t>
  </si>
  <si>
    <t>88.3%</t>
  </si>
  <si>
    <t>86.3%</t>
  </si>
  <si>
    <t>80.3%</t>
  </si>
  <si>
    <t>74.3%</t>
  </si>
  <si>
    <t>60.4%</t>
  </si>
  <si>
    <t>68.8%</t>
  </si>
  <si>
    <t>107.7%</t>
  </si>
  <si>
    <t>104.4%</t>
  </si>
  <si>
    <t>112.3%</t>
  </si>
  <si>
    <t>110.5%</t>
  </si>
  <si>
    <t>103.6%</t>
  </si>
  <si>
    <t>93.4%</t>
  </si>
  <si>
    <t>92.1%</t>
  </si>
  <si>
    <t>91.3%</t>
  </si>
  <si>
    <t>84.6%</t>
  </si>
  <si>
    <t>81.9%</t>
  </si>
  <si>
    <t>70.3%</t>
  </si>
  <si>
    <t>76.3%</t>
  </si>
  <si>
    <t>(住民基本台帳人口　令和８年３月３１日現在)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</si>
</sst>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@&quot;%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3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54">
    <xf numFmtId="0" fontId="0" fillId="0" borderId="0" xfId="0"/>
    <xf numFmtId="0" fontId="3" fillId="0" borderId="0" xfId="2" applyFont="1" applyBorder="1">
      <alignment vertical="center"/>
    </xf>
    <xf numFmtId="0" fontId="4" fillId="0" borderId="9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6" fillId="0" borderId="3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38" fontId="6" fillId="0" borderId="0" xfId="3" applyFont="1" applyBorder="1">
      <alignment vertical="center"/>
    </xf>
    <xf numFmtId="0" fontId="6" fillId="0" borderId="13" xfId="2" applyFont="1" applyBorder="1" applyAlignment="1">
      <alignment horizontal="center" vertical="center"/>
    </xf>
    <xf numFmtId="38" fontId="6" fillId="0" borderId="0" xfId="2" applyNumberFormat="1" applyFont="1" applyBorder="1">
      <alignment vertical="center"/>
    </xf>
    <xf numFmtId="0" fontId="6" fillId="0" borderId="0" xfId="2" applyFont="1" applyBorder="1">
      <alignment vertical="center"/>
    </xf>
    <xf numFmtId="0" fontId="7" fillId="0" borderId="0" xfId="2" applyFont="1" applyBorder="1" applyAlignment="1">
      <alignment horizontal="right" vertical="center"/>
    </xf>
    <xf numFmtId="0" fontId="5" fillId="0" borderId="0" xfId="2" applyFont="1" applyBorder="1" applyAlignment="1">
      <alignment horizontal="centerContinuous" vertical="center"/>
    </xf>
    <xf numFmtId="38" fontId="1" fillId="0" borderId="0" xfId="3" applyFont="1" applyBorder="1">
      <alignment vertical="center"/>
    </xf>
    <xf numFmtId="38" fontId="6" fillId="0" borderId="0" xfId="3" applyFont="1" applyBorder="1" applyAlignment="1">
      <alignment horizontal="center" vertical="center"/>
    </xf>
    <xf numFmtId="38" fontId="6" fillId="0" borderId="0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8" fillId="0" borderId="0" xfId="2" applyFont="1" applyBorder="1">
      <alignment vertical="center"/>
    </xf>
    <xf numFmtId="38" fontId="6" fillId="0" borderId="15" xfId="3" applyFont="1" applyBorder="1">
      <alignment vertical="center"/>
    </xf>
    <xf numFmtId="0" fontId="1" fillId="0" borderId="0" xfId="0" applyFont="1"/>
    <xf numFmtId="0" fontId="1" fillId="0" borderId="0" xfId="2" applyFont="1" applyBorder="1">
      <alignment vertical="center"/>
    </xf>
    <xf numFmtId="0" fontId="1" fillId="0" borderId="0" xfId="2" applyFont="1" applyBorder="1" applyAlignment="1">
      <alignment horizontal="center" vertical="center"/>
    </xf>
    <xf numFmtId="0" fontId="1" fillId="0" borderId="5" xfId="2" applyFont="1" applyBorder="1">
      <alignment vertical="center"/>
    </xf>
    <xf numFmtId="0" fontId="1" fillId="0" borderId="11" xfId="2" applyFont="1" applyBorder="1" applyAlignment="1">
      <alignment horizontal="center" vertical="center"/>
    </xf>
    <xf numFmtId="0" fontId="1" fillId="0" borderId="8" xfId="2" applyFont="1" applyBorder="1">
      <alignment vertical="center"/>
    </xf>
    <xf numFmtId="0" fontId="1" fillId="0" borderId="3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38" fontId="1" fillId="0" borderId="0" xfId="3" applyFont="1" applyFill="1" applyBorder="1">
      <alignment vertical="center"/>
    </xf>
    <xf numFmtId="0" fontId="1" fillId="0" borderId="12" xfId="0" applyNumberFormat="1" applyFont="1" applyBorder="1" applyAlignment="1">
      <alignment horizontal="center"/>
    </xf>
    <xf numFmtId="176" fontId="1" fillId="0" borderId="12" xfId="0" applyNumberFormat="1" applyFont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1" fillId="0" borderId="12" xfId="2" applyFont="1" applyFill="1" applyBorder="1" applyAlignment="1">
      <alignment horizontal="center" vertical="center"/>
    </xf>
    <xf numFmtId="0" fontId="1" fillId="0" borderId="3" xfId="2" applyFont="1" applyBorder="1">
      <alignment vertical="center"/>
    </xf>
    <xf numFmtId="0" fontId="1" fillId="0" borderId="13" xfId="2" applyFont="1" applyBorder="1">
      <alignment vertical="center"/>
    </xf>
    <xf numFmtId="0" fontId="1" fillId="0" borderId="4" xfId="2" applyFont="1" applyBorder="1">
      <alignment vertical="center"/>
    </xf>
    <xf numFmtId="0" fontId="1" fillId="0" borderId="14" xfId="2" applyFont="1" applyBorder="1" applyAlignment="1">
      <alignment horizontal="center" vertical="center"/>
    </xf>
    <xf numFmtId="0" fontId="1" fillId="0" borderId="2" xfId="2" applyFont="1" applyBorder="1">
      <alignment vertical="center"/>
    </xf>
    <xf numFmtId="0" fontId="1" fillId="0" borderId="10" xfId="2" applyFont="1" applyBorder="1">
      <alignment vertical="center"/>
    </xf>
    <xf numFmtId="176" fontId="1" fillId="0" borderId="12" xfId="0" applyNumberFormat="1" applyFont="1" applyFill="1" applyBorder="1" applyAlignment="1">
      <alignment horizontal="center"/>
    </xf>
    <xf numFmtId="0" fontId="1" fillId="0" borderId="0" xfId="2" applyFont="1" applyBorder="1" applyAlignment="1">
      <alignment horizontal="left" vertical="center"/>
    </xf>
    <xf numFmtId="0" fontId="1" fillId="0" borderId="0" xfId="2" applyFont="1" applyBorder="1" applyAlignment="1">
      <alignment horizontal="centerContinuous" vertical="center"/>
    </xf>
    <xf numFmtId="0" fontId="1" fillId="0" borderId="11" xfId="2" applyFont="1" applyBorder="1">
      <alignment vertical="center"/>
    </xf>
    <xf numFmtId="176" fontId="6" fillId="0" borderId="12" xfId="2" applyNumberFormat="1" applyFont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right" vertical="center"/>
    </xf>
    <xf numFmtId="0" fontId="1" fillId="0" borderId="0" xfId="0" applyNumberFormat="1" applyFont="1" applyFill="1" applyBorder="1" applyAlignment="1">
      <alignment horizontal="center"/>
    </xf>
    <xf numFmtId="0" fontId="1" fillId="0" borderId="12" xfId="2" applyFont="1" applyBorder="1">
      <alignment vertical="center"/>
    </xf>
    <xf numFmtId="0" fontId="1" fillId="0" borderId="14" xfId="2" applyFont="1" applyBorder="1">
      <alignment vertical="center"/>
    </xf>
    <xf numFmtId="176" fontId="6" fillId="0" borderId="1" xfId="2" applyNumberFormat="1" applyFont="1" applyBorder="1" applyAlignment="1">
      <alignment horizontal="center" vertical="center"/>
    </xf>
    <xf numFmtId="176" fontId="6" fillId="0" borderId="12" xfId="2" applyNumberFormat="1" applyFont="1" applyFill="1" applyBorder="1" applyAlignment="1">
      <alignment horizontal="center" vertical="center"/>
    </xf>
    <xf numFmtId="0" fontId="1" fillId="0" borderId="0" xfId="2" applyFont="1" applyFill="1" applyBorder="1">
      <alignment vertical="center"/>
    </xf>
    <xf numFmtId="38" fontId="1" fillId="2" borderId="0" xfId="3" applyFont="1" applyFill="1" applyBorder="1">
      <alignment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</cellXfs>
  <cellStyles count="5"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3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33"/>
  <sheetViews>
    <sheetView tabSelected="1" zoomScale="80" zoomScaleNormal="80" workbookViewId="0">
      <selection activeCell="N15" sqref="N15"/>
    </sheetView>
  </sheetViews>
  <sheetFormatPr defaultRowHeight="13.5" x14ac:dyDescent="0.15"/>
  <cols>
    <col min="1" max="1" width="10.625" style="20" customWidth="1"/>
    <col min="2" max="2" width="8.125" style="21" customWidth="1"/>
    <col min="3" max="5" width="8.125" style="20" customWidth="1"/>
    <col min="6" max="6" width="10.625" style="20" customWidth="1"/>
    <col min="7" max="7" width="8.125" style="21" customWidth="1"/>
    <col min="8" max="10" width="8.125" style="20" customWidth="1"/>
    <col min="11" max="12" width="9" style="20"/>
    <col min="13" max="13" width="12.5" style="20" customWidth="1"/>
    <col min="14" max="14" width="11.5" style="20" customWidth="1"/>
    <col min="15" max="16384" width="9" style="20"/>
  </cols>
  <sheetData>
    <row r="1" spans="1:16" ht="18.75" x14ac:dyDescent="0.1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3" spans="1:16" ht="17.25" x14ac:dyDescent="0.15">
      <c r="A3" s="1" t="s">
        <v>1</v>
      </c>
      <c r="J3" s="11" t="s">
        <v>245</v>
      </c>
    </row>
    <row r="5" spans="1:16" ht="27" customHeight="1" x14ac:dyDescent="0.1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2</v>
      </c>
      <c r="G5" s="3" t="s">
        <v>3</v>
      </c>
      <c r="H5" s="3" t="s">
        <v>4</v>
      </c>
      <c r="I5" s="3" t="s">
        <v>5</v>
      </c>
      <c r="J5" s="4" t="s">
        <v>6</v>
      </c>
    </row>
    <row r="6" spans="1:16" x14ac:dyDescent="0.15">
      <c r="A6" s="22"/>
      <c r="B6" s="23"/>
      <c r="F6" s="24"/>
      <c r="G6" s="23"/>
    </row>
    <row r="7" spans="1:16" x14ac:dyDescent="0.15">
      <c r="A7" s="25" t="s">
        <v>7</v>
      </c>
      <c r="B7" s="26"/>
      <c r="C7" s="13">
        <f>SUM(C9,C17,C25,C33,C41,H9,H17,H25,H33,H41,C69,C77,C85,C93,C101,H69,H77,H85,H93,H101,H109)</f>
        <v>458203</v>
      </c>
      <c r="D7" s="13">
        <f>SUM(D9,D17,D25,D33,D41,I9,I17,I25,I33,I41,D69,D77,D85,D93,D101,I69,I77,I85,I93,I101,I109)</f>
        <v>222513</v>
      </c>
      <c r="E7" s="13">
        <f>SUM(E9,E17,E25,E33,E41,J9,J17,J25,J33,J41,E69,E77,E85,E93,E101,J69,J77,J85,J93,J101,J109)</f>
        <v>235690</v>
      </c>
      <c r="F7" s="27"/>
      <c r="G7" s="26"/>
      <c r="H7" s="13"/>
      <c r="I7" s="13"/>
      <c r="J7" s="13"/>
    </row>
    <row r="8" spans="1:16" x14ac:dyDescent="0.15">
      <c r="A8" s="25"/>
      <c r="B8" s="26"/>
      <c r="C8" s="13"/>
      <c r="D8" s="13"/>
      <c r="E8" s="13"/>
      <c r="F8" s="27"/>
      <c r="G8" s="26"/>
      <c r="H8" s="13"/>
      <c r="I8" s="13"/>
      <c r="J8" s="13"/>
    </row>
    <row r="9" spans="1:16" x14ac:dyDescent="0.15">
      <c r="A9" s="25" t="s">
        <v>8</v>
      </c>
      <c r="B9" s="26"/>
      <c r="C9" s="28">
        <f>SUM(D9:E9)</f>
        <v>15671</v>
      </c>
      <c r="D9" s="13">
        <f>SUM(D11:D15)</f>
        <v>8153</v>
      </c>
      <c r="E9" s="13">
        <f>SUM(E11:E15)</f>
        <v>7518</v>
      </c>
      <c r="F9" s="27" t="s">
        <v>9</v>
      </c>
      <c r="G9" s="26"/>
      <c r="H9" s="13">
        <f>SUM(I9:J9)</f>
        <v>29100</v>
      </c>
      <c r="I9" s="13">
        <f>SUM(I11:I15)</f>
        <v>14743</v>
      </c>
      <c r="J9" s="13">
        <f t="shared" ref="J9" si="0">SUM(J11:J15)</f>
        <v>14357</v>
      </c>
      <c r="M9" s="19"/>
      <c r="N9" s="19"/>
      <c r="O9" s="19"/>
      <c r="P9" s="19"/>
    </row>
    <row r="10" spans="1:16" x14ac:dyDescent="0.15">
      <c r="A10" s="25"/>
      <c r="B10" s="26"/>
      <c r="C10" s="7"/>
      <c r="D10" s="7"/>
      <c r="E10" s="7"/>
      <c r="F10" s="27"/>
      <c r="G10" s="26"/>
      <c r="H10" s="7"/>
      <c r="I10" s="7"/>
      <c r="J10" s="7"/>
      <c r="M10" s="19"/>
      <c r="N10" s="19"/>
      <c r="O10" s="19"/>
      <c r="P10" s="19"/>
    </row>
    <row r="11" spans="1:16" x14ac:dyDescent="0.15">
      <c r="A11" s="5">
        <v>0</v>
      </c>
      <c r="B11" s="6"/>
      <c r="C11" s="7">
        <f t="shared" ref="C11:C15" si="1">SUM(D11:E11)</f>
        <v>3193</v>
      </c>
      <c r="D11" s="7">
        <v>1630</v>
      </c>
      <c r="E11" s="7">
        <v>1563</v>
      </c>
      <c r="F11" s="8">
        <v>25</v>
      </c>
      <c r="G11" s="29" t="s">
        <v>69</v>
      </c>
      <c r="H11" s="7">
        <f>SUM(I11:J11)</f>
        <v>5460</v>
      </c>
      <c r="I11" s="7">
        <v>2788</v>
      </c>
      <c r="J11" s="7">
        <v>2672</v>
      </c>
      <c r="N11" s="19"/>
      <c r="O11" s="19"/>
      <c r="P11" s="19"/>
    </row>
    <row r="12" spans="1:16" x14ac:dyDescent="0.15">
      <c r="A12" s="5">
        <v>1</v>
      </c>
      <c r="B12" s="29" t="s">
        <v>53</v>
      </c>
      <c r="C12" s="7">
        <f t="shared" si="1"/>
        <v>3009</v>
      </c>
      <c r="D12" s="7">
        <v>1550</v>
      </c>
      <c r="E12" s="7">
        <v>1459</v>
      </c>
      <c r="F12" s="8">
        <v>26</v>
      </c>
      <c r="G12" s="29" t="s">
        <v>70</v>
      </c>
      <c r="H12" s="7">
        <f t="shared" ref="H12:H15" si="2">SUM(I12:J12)</f>
        <v>5684</v>
      </c>
      <c r="I12" s="7">
        <v>2916</v>
      </c>
      <c r="J12" s="7">
        <v>2768</v>
      </c>
      <c r="N12" s="19"/>
      <c r="O12" s="19"/>
      <c r="P12" s="19"/>
    </row>
    <row r="13" spans="1:16" x14ac:dyDescent="0.15">
      <c r="A13" s="5">
        <v>2</v>
      </c>
      <c r="B13" s="29" t="s">
        <v>50</v>
      </c>
      <c r="C13" s="7">
        <f t="shared" si="1"/>
        <v>3088</v>
      </c>
      <c r="D13" s="7">
        <v>1629</v>
      </c>
      <c r="E13" s="7">
        <v>1459</v>
      </c>
      <c r="F13" s="8">
        <v>27</v>
      </c>
      <c r="G13" s="29" t="s">
        <v>71</v>
      </c>
      <c r="H13" s="7">
        <f t="shared" si="2"/>
        <v>5917</v>
      </c>
      <c r="I13" s="7">
        <v>2955</v>
      </c>
      <c r="J13" s="7">
        <v>2962</v>
      </c>
      <c r="N13" s="19"/>
      <c r="O13" s="19"/>
      <c r="P13" s="19"/>
    </row>
    <row r="14" spans="1:16" x14ac:dyDescent="0.15">
      <c r="A14" s="5">
        <v>3</v>
      </c>
      <c r="B14" s="29" t="s">
        <v>54</v>
      </c>
      <c r="C14" s="7">
        <f t="shared" si="1"/>
        <v>3131</v>
      </c>
      <c r="D14" s="7">
        <v>1604</v>
      </c>
      <c r="E14" s="7">
        <v>1527</v>
      </c>
      <c r="F14" s="8">
        <v>28</v>
      </c>
      <c r="G14" s="29" t="s">
        <v>72</v>
      </c>
      <c r="H14" s="7">
        <f t="shared" si="2"/>
        <v>6053</v>
      </c>
      <c r="I14" s="7">
        <v>3063</v>
      </c>
      <c r="J14" s="7">
        <v>2990</v>
      </c>
      <c r="N14" s="19"/>
      <c r="O14" s="19"/>
      <c r="P14" s="19"/>
    </row>
    <row r="15" spans="1:16" x14ac:dyDescent="0.15">
      <c r="A15" s="5">
        <v>4</v>
      </c>
      <c r="B15" s="29" t="s">
        <v>50</v>
      </c>
      <c r="C15" s="7">
        <f t="shared" si="1"/>
        <v>3250</v>
      </c>
      <c r="D15" s="7">
        <v>1740</v>
      </c>
      <c r="E15" s="7">
        <v>1510</v>
      </c>
      <c r="F15" s="8">
        <v>29</v>
      </c>
      <c r="G15" s="29" t="s">
        <v>73</v>
      </c>
      <c r="H15" s="7">
        <f t="shared" si="2"/>
        <v>5986</v>
      </c>
      <c r="I15" s="7">
        <v>3021</v>
      </c>
      <c r="J15" s="7">
        <v>2965</v>
      </c>
      <c r="N15" s="19"/>
      <c r="O15" s="19"/>
      <c r="P15" s="19"/>
    </row>
    <row r="16" spans="1:16" x14ac:dyDescent="0.15">
      <c r="A16" s="25"/>
      <c r="B16" s="26"/>
      <c r="C16" s="7"/>
      <c r="D16" s="7"/>
      <c r="E16" s="7"/>
      <c r="F16" s="27"/>
      <c r="G16" s="26"/>
      <c r="H16" s="7"/>
      <c r="I16" s="7"/>
      <c r="J16" s="7"/>
      <c r="N16" s="19"/>
      <c r="O16" s="19"/>
      <c r="P16" s="19"/>
    </row>
    <row r="17" spans="1:16" x14ac:dyDescent="0.15">
      <c r="A17" s="25" t="s">
        <v>10</v>
      </c>
      <c r="B17" s="26"/>
      <c r="C17" s="13">
        <f>SUM(D17:E17)</f>
        <v>16247</v>
      </c>
      <c r="D17" s="13">
        <f>SUM(D19:D23)</f>
        <v>8349</v>
      </c>
      <c r="E17" s="13">
        <f>SUM(E19:E23)</f>
        <v>7898</v>
      </c>
      <c r="F17" s="27" t="s">
        <v>11</v>
      </c>
      <c r="G17" s="26"/>
      <c r="H17" s="13">
        <f>SUM(I17:J17)</f>
        <v>28691</v>
      </c>
      <c r="I17" s="13">
        <f t="shared" ref="I17:J17" si="3">SUM(I19:I23)</f>
        <v>14577</v>
      </c>
      <c r="J17" s="13">
        <f t="shared" si="3"/>
        <v>14114</v>
      </c>
      <c r="N17" s="19"/>
      <c r="O17" s="19"/>
      <c r="P17" s="19"/>
    </row>
    <row r="18" spans="1:16" x14ac:dyDescent="0.15">
      <c r="A18" s="25"/>
      <c r="B18" s="26"/>
      <c r="C18" s="7"/>
      <c r="D18" s="7"/>
      <c r="E18" s="7"/>
      <c r="F18" s="27"/>
      <c r="G18" s="26"/>
      <c r="H18" s="7"/>
      <c r="I18" s="7"/>
      <c r="J18" s="7"/>
      <c r="N18" s="19"/>
      <c r="O18" s="19"/>
      <c r="P18" s="19"/>
    </row>
    <row r="19" spans="1:16" x14ac:dyDescent="0.15">
      <c r="A19" s="5">
        <v>5</v>
      </c>
      <c r="B19" s="30">
        <v>0.99</v>
      </c>
      <c r="C19" s="7">
        <f t="shared" ref="C19:C23" si="4">SUM(D19:E19)</f>
        <v>3142</v>
      </c>
      <c r="D19" s="7">
        <v>1599</v>
      </c>
      <c r="E19" s="7">
        <v>1543</v>
      </c>
      <c r="F19" s="8">
        <v>30</v>
      </c>
      <c r="G19" s="29" t="s">
        <v>74</v>
      </c>
      <c r="H19" s="7">
        <f t="shared" ref="H19:H23" si="5">SUM(I19:J19)</f>
        <v>5977</v>
      </c>
      <c r="I19" s="7">
        <v>2995</v>
      </c>
      <c r="J19" s="7">
        <v>2982</v>
      </c>
      <c r="N19" s="19"/>
      <c r="O19" s="19"/>
      <c r="P19" s="19"/>
    </row>
    <row r="20" spans="1:16" x14ac:dyDescent="0.15">
      <c r="A20" s="5">
        <v>6</v>
      </c>
      <c r="B20" s="29" t="s">
        <v>55</v>
      </c>
      <c r="C20" s="7">
        <f t="shared" si="4"/>
        <v>3269</v>
      </c>
      <c r="D20" s="7">
        <v>1676</v>
      </c>
      <c r="E20" s="7">
        <v>1593</v>
      </c>
      <c r="F20" s="8">
        <v>31</v>
      </c>
      <c r="G20" s="30">
        <v>1.01</v>
      </c>
      <c r="H20" s="7">
        <f t="shared" si="5"/>
        <v>5877</v>
      </c>
      <c r="I20" s="7">
        <v>3036</v>
      </c>
      <c r="J20" s="7">
        <v>2841</v>
      </c>
      <c r="N20" s="19"/>
      <c r="O20" s="19"/>
      <c r="P20" s="19"/>
    </row>
    <row r="21" spans="1:16" x14ac:dyDescent="0.15">
      <c r="A21" s="5">
        <v>7</v>
      </c>
      <c r="B21" s="29" t="s">
        <v>56</v>
      </c>
      <c r="C21" s="7">
        <f t="shared" si="4"/>
        <v>3227</v>
      </c>
      <c r="D21" s="7">
        <v>1642</v>
      </c>
      <c r="E21" s="7">
        <v>1585</v>
      </c>
      <c r="F21" s="8">
        <v>32</v>
      </c>
      <c r="G21" s="29" t="s">
        <v>75</v>
      </c>
      <c r="H21" s="7">
        <f t="shared" si="5"/>
        <v>5708</v>
      </c>
      <c r="I21" s="7">
        <v>2867</v>
      </c>
      <c r="J21" s="7">
        <v>2841</v>
      </c>
      <c r="N21" s="19"/>
      <c r="O21" s="19"/>
      <c r="P21" s="19"/>
    </row>
    <row r="22" spans="1:16" x14ac:dyDescent="0.15">
      <c r="A22" s="5">
        <v>8</v>
      </c>
      <c r="B22" s="30">
        <v>1</v>
      </c>
      <c r="C22" s="7">
        <f t="shared" si="4"/>
        <v>3265</v>
      </c>
      <c r="D22" s="7">
        <v>1694</v>
      </c>
      <c r="E22" s="7">
        <v>1571</v>
      </c>
      <c r="F22" s="8">
        <v>33</v>
      </c>
      <c r="G22" s="29" t="s">
        <v>76</v>
      </c>
      <c r="H22" s="7">
        <f t="shared" si="5"/>
        <v>5539</v>
      </c>
      <c r="I22" s="7">
        <v>2838</v>
      </c>
      <c r="J22" s="7">
        <v>2701</v>
      </c>
      <c r="N22" s="19"/>
      <c r="O22" s="19"/>
      <c r="P22" s="19"/>
    </row>
    <row r="23" spans="1:16" x14ac:dyDescent="0.15">
      <c r="A23" s="5">
        <v>9</v>
      </c>
      <c r="B23" s="29" t="s">
        <v>57</v>
      </c>
      <c r="C23" s="7">
        <f t="shared" si="4"/>
        <v>3344</v>
      </c>
      <c r="D23" s="7">
        <v>1738</v>
      </c>
      <c r="E23" s="7">
        <v>1606</v>
      </c>
      <c r="F23" s="8">
        <v>34</v>
      </c>
      <c r="G23" s="29" t="s">
        <v>77</v>
      </c>
      <c r="H23" s="7">
        <f t="shared" si="5"/>
        <v>5590</v>
      </c>
      <c r="I23" s="7">
        <v>2841</v>
      </c>
      <c r="J23" s="7">
        <v>2749</v>
      </c>
      <c r="N23" s="19"/>
      <c r="O23" s="19"/>
      <c r="P23" s="19"/>
    </row>
    <row r="24" spans="1:16" x14ac:dyDescent="0.15">
      <c r="A24" s="25"/>
      <c r="B24" s="26"/>
      <c r="C24" s="7"/>
      <c r="D24" s="7"/>
      <c r="E24" s="7"/>
      <c r="F24" s="27"/>
      <c r="G24" s="26"/>
      <c r="H24" s="7"/>
      <c r="I24" s="7"/>
      <c r="J24" s="7"/>
      <c r="N24" s="19"/>
      <c r="O24" s="19"/>
      <c r="P24" s="19"/>
    </row>
    <row r="25" spans="1:16" x14ac:dyDescent="0.15">
      <c r="A25" s="25" t="s">
        <v>12</v>
      </c>
      <c r="B25" s="26"/>
      <c r="C25" s="13">
        <f>SUM(D25:E25)</f>
        <v>17201</v>
      </c>
      <c r="D25" s="13">
        <f t="shared" ref="D25:E25" si="6">SUM(D27:D31)</f>
        <v>8872</v>
      </c>
      <c r="E25" s="13">
        <f t="shared" si="6"/>
        <v>8329</v>
      </c>
      <c r="F25" s="27" t="s">
        <v>13</v>
      </c>
      <c r="G25" s="26"/>
      <c r="H25" s="13">
        <f>SUM(I25:J25)</f>
        <v>26377</v>
      </c>
      <c r="I25" s="13">
        <f t="shared" ref="I25:J25" si="7">SUM(I27:I31)</f>
        <v>13456</v>
      </c>
      <c r="J25" s="13">
        <f t="shared" si="7"/>
        <v>12921</v>
      </c>
      <c r="N25" s="19"/>
      <c r="O25" s="19"/>
      <c r="P25" s="19"/>
    </row>
    <row r="26" spans="1:16" x14ac:dyDescent="0.15">
      <c r="A26" s="25"/>
      <c r="B26" s="26"/>
      <c r="C26" s="7"/>
      <c r="D26" s="7"/>
      <c r="E26" s="7"/>
      <c r="F26" s="27"/>
      <c r="G26" s="26"/>
      <c r="H26" s="7"/>
      <c r="I26" s="7"/>
      <c r="J26" s="7"/>
      <c r="N26" s="19"/>
      <c r="O26" s="19"/>
      <c r="P26" s="19"/>
    </row>
    <row r="27" spans="1:16" x14ac:dyDescent="0.15">
      <c r="A27" s="5">
        <v>10</v>
      </c>
      <c r="B27" s="29" t="s">
        <v>58</v>
      </c>
      <c r="C27" s="7">
        <f t="shared" ref="C27:C31" si="8">SUM(D27:E27)</f>
        <v>3391</v>
      </c>
      <c r="D27" s="7">
        <v>1751</v>
      </c>
      <c r="E27" s="7">
        <v>1640</v>
      </c>
      <c r="F27" s="8">
        <v>35</v>
      </c>
      <c r="G27" s="31" t="s">
        <v>78</v>
      </c>
      <c r="H27" s="7">
        <f t="shared" ref="H27:H31" si="9">SUM(I27:J27)</f>
        <v>5266</v>
      </c>
      <c r="I27" s="7">
        <v>2705</v>
      </c>
      <c r="J27" s="7">
        <v>2561</v>
      </c>
      <c r="N27" s="19"/>
      <c r="O27" s="19"/>
      <c r="P27" s="19"/>
    </row>
    <row r="28" spans="1:16" x14ac:dyDescent="0.15">
      <c r="A28" s="5">
        <v>11</v>
      </c>
      <c r="B28" s="29" t="s">
        <v>59</v>
      </c>
      <c r="C28" s="7">
        <f t="shared" si="8"/>
        <v>3334</v>
      </c>
      <c r="D28" s="7">
        <v>1729</v>
      </c>
      <c r="E28" s="7">
        <v>1605</v>
      </c>
      <c r="F28" s="8">
        <v>36</v>
      </c>
      <c r="G28" s="31" t="s">
        <v>56</v>
      </c>
      <c r="H28" s="7">
        <f t="shared" si="9"/>
        <v>5247</v>
      </c>
      <c r="I28" s="7">
        <v>2683</v>
      </c>
      <c r="J28" s="7">
        <v>2564</v>
      </c>
      <c r="N28" s="19"/>
      <c r="O28" s="19"/>
      <c r="P28" s="19"/>
    </row>
    <row r="29" spans="1:16" x14ac:dyDescent="0.15">
      <c r="A29" s="5">
        <v>12</v>
      </c>
      <c r="B29" s="29" t="s">
        <v>60</v>
      </c>
      <c r="C29" s="7">
        <f t="shared" si="8"/>
        <v>3435</v>
      </c>
      <c r="D29" s="7">
        <v>1764</v>
      </c>
      <c r="E29" s="7">
        <v>1671</v>
      </c>
      <c r="F29" s="8">
        <v>37</v>
      </c>
      <c r="G29" s="31" t="s">
        <v>59</v>
      </c>
      <c r="H29" s="7">
        <f t="shared" si="9"/>
        <v>5348</v>
      </c>
      <c r="I29" s="7">
        <v>2747</v>
      </c>
      <c r="J29" s="7">
        <v>2601</v>
      </c>
      <c r="N29" s="19"/>
      <c r="O29" s="19"/>
      <c r="P29" s="19"/>
    </row>
    <row r="30" spans="1:16" x14ac:dyDescent="0.15">
      <c r="A30" s="5">
        <v>13</v>
      </c>
      <c r="B30" s="29" t="s">
        <v>57</v>
      </c>
      <c r="C30" s="7">
        <f t="shared" si="8"/>
        <v>3463</v>
      </c>
      <c r="D30" s="7">
        <v>1776</v>
      </c>
      <c r="E30" s="7">
        <v>1687</v>
      </c>
      <c r="F30" s="8">
        <v>38</v>
      </c>
      <c r="G30" s="31" t="s">
        <v>79</v>
      </c>
      <c r="H30" s="7">
        <f t="shared" si="9"/>
        <v>5196</v>
      </c>
      <c r="I30" s="7">
        <v>2653</v>
      </c>
      <c r="J30" s="7">
        <v>2543</v>
      </c>
      <c r="N30" s="19"/>
      <c r="O30" s="19"/>
      <c r="P30" s="19"/>
    </row>
    <row r="31" spans="1:16" x14ac:dyDescent="0.15">
      <c r="A31" s="5">
        <v>14</v>
      </c>
      <c r="B31" s="30">
        <v>1</v>
      </c>
      <c r="C31" s="7">
        <f t="shared" si="8"/>
        <v>3578</v>
      </c>
      <c r="D31" s="7">
        <v>1852</v>
      </c>
      <c r="E31" s="7">
        <v>1726</v>
      </c>
      <c r="F31" s="8">
        <v>39</v>
      </c>
      <c r="G31" s="31" t="s">
        <v>56</v>
      </c>
      <c r="H31" s="7">
        <f t="shared" si="9"/>
        <v>5320</v>
      </c>
      <c r="I31" s="7">
        <v>2668</v>
      </c>
      <c r="J31" s="7">
        <v>2652</v>
      </c>
      <c r="N31" s="19"/>
      <c r="O31" s="19"/>
      <c r="P31" s="19"/>
    </row>
    <row r="32" spans="1:16" x14ac:dyDescent="0.15">
      <c r="A32" s="25"/>
      <c r="B32" s="26"/>
      <c r="C32" s="7"/>
      <c r="D32" s="7"/>
      <c r="E32" s="7"/>
      <c r="F32" s="27"/>
      <c r="G32" s="32"/>
      <c r="H32" s="7"/>
      <c r="I32" s="7"/>
      <c r="J32" s="7"/>
      <c r="N32" s="19"/>
      <c r="O32" s="19"/>
      <c r="P32" s="19"/>
    </row>
    <row r="33" spans="1:16" x14ac:dyDescent="0.15">
      <c r="A33" s="25" t="s">
        <v>14</v>
      </c>
      <c r="B33" s="26"/>
      <c r="C33" s="13">
        <f>SUM(D33:E33)</f>
        <v>18462</v>
      </c>
      <c r="D33" s="13">
        <f t="shared" ref="D33:E33" si="10">SUM(D35:D39)</f>
        <v>9363</v>
      </c>
      <c r="E33" s="13">
        <f t="shared" si="10"/>
        <v>9099</v>
      </c>
      <c r="F33" s="27" t="s">
        <v>15</v>
      </c>
      <c r="G33" s="26"/>
      <c r="H33" s="13">
        <f>SUM(I33:J33)</f>
        <v>27440</v>
      </c>
      <c r="I33" s="13">
        <f t="shared" ref="I33:J33" si="11">SUM(I35:I39)</f>
        <v>13998</v>
      </c>
      <c r="J33" s="13">
        <f t="shared" si="11"/>
        <v>13442</v>
      </c>
      <c r="N33" s="19"/>
      <c r="O33" s="19"/>
      <c r="P33" s="19"/>
    </row>
    <row r="34" spans="1:16" x14ac:dyDescent="0.15">
      <c r="A34" s="25"/>
      <c r="B34" s="26"/>
      <c r="C34" s="7"/>
      <c r="D34" s="7"/>
      <c r="E34" s="7"/>
      <c r="F34" s="27"/>
      <c r="G34" s="26"/>
      <c r="H34" s="7"/>
      <c r="I34" s="7"/>
      <c r="J34" s="7"/>
      <c r="N34" s="19"/>
      <c r="O34" s="19"/>
      <c r="P34" s="19"/>
    </row>
    <row r="35" spans="1:16" x14ac:dyDescent="0.15">
      <c r="A35" s="5">
        <v>15</v>
      </c>
      <c r="B35" s="30">
        <v>1</v>
      </c>
      <c r="C35" s="7">
        <f t="shared" ref="C35:C39" si="12">SUM(D35:E35)</f>
        <v>3546</v>
      </c>
      <c r="D35" s="7">
        <v>1807</v>
      </c>
      <c r="E35" s="7">
        <v>1739</v>
      </c>
      <c r="F35" s="8">
        <v>40</v>
      </c>
      <c r="G35" s="29" t="s">
        <v>77</v>
      </c>
      <c r="H35" s="7">
        <f t="shared" ref="H35:H39" si="13">SUM(I35:J35)</f>
        <v>5396</v>
      </c>
      <c r="I35" s="7">
        <v>2804</v>
      </c>
      <c r="J35" s="7">
        <v>2592</v>
      </c>
      <c r="N35" s="19"/>
      <c r="O35" s="19"/>
      <c r="P35" s="19"/>
    </row>
    <row r="36" spans="1:16" x14ac:dyDescent="0.15">
      <c r="A36" s="5">
        <v>16</v>
      </c>
      <c r="B36" s="29" t="s">
        <v>61</v>
      </c>
      <c r="C36" s="7">
        <f t="shared" si="12"/>
        <v>3564</v>
      </c>
      <c r="D36" s="7">
        <v>1766</v>
      </c>
      <c r="E36" s="7">
        <v>1798</v>
      </c>
      <c r="F36" s="8">
        <v>41</v>
      </c>
      <c r="G36" s="29" t="s">
        <v>56</v>
      </c>
      <c r="H36" s="7">
        <f t="shared" si="13"/>
        <v>5383</v>
      </c>
      <c r="I36" s="7">
        <v>2786</v>
      </c>
      <c r="J36" s="7">
        <v>2597</v>
      </c>
      <c r="N36" s="19"/>
      <c r="O36" s="19"/>
      <c r="P36" s="19"/>
    </row>
    <row r="37" spans="1:16" x14ac:dyDescent="0.15">
      <c r="A37" s="5">
        <v>17</v>
      </c>
      <c r="B37" s="29" t="s">
        <v>62</v>
      </c>
      <c r="C37" s="7">
        <f t="shared" si="12"/>
        <v>3693</v>
      </c>
      <c r="D37" s="7">
        <v>1859</v>
      </c>
      <c r="E37" s="7">
        <v>1834</v>
      </c>
      <c r="F37" s="8">
        <v>42</v>
      </c>
      <c r="G37" s="30">
        <v>1</v>
      </c>
      <c r="H37" s="7">
        <f t="shared" si="13"/>
        <v>5571</v>
      </c>
      <c r="I37" s="7">
        <v>2784</v>
      </c>
      <c r="J37" s="7">
        <v>2787</v>
      </c>
      <c r="N37" s="19"/>
      <c r="O37" s="19"/>
      <c r="P37" s="19"/>
    </row>
    <row r="38" spans="1:16" x14ac:dyDescent="0.15">
      <c r="A38" s="5">
        <v>18</v>
      </c>
      <c r="B38" s="29" t="s">
        <v>63</v>
      </c>
      <c r="C38" s="7">
        <f t="shared" si="12"/>
        <v>3784</v>
      </c>
      <c r="D38" s="7">
        <v>1919</v>
      </c>
      <c r="E38" s="7">
        <v>1865</v>
      </c>
      <c r="F38" s="8">
        <v>43</v>
      </c>
      <c r="G38" s="29" t="s">
        <v>57</v>
      </c>
      <c r="H38" s="7">
        <f t="shared" si="13"/>
        <v>5628</v>
      </c>
      <c r="I38" s="7">
        <v>2875</v>
      </c>
      <c r="J38" s="7">
        <v>2753</v>
      </c>
      <c r="N38" s="19"/>
      <c r="O38" s="19"/>
      <c r="P38" s="19"/>
    </row>
    <row r="39" spans="1:16" x14ac:dyDescent="0.15">
      <c r="A39" s="5">
        <v>19</v>
      </c>
      <c r="B39" s="29" t="s">
        <v>64</v>
      </c>
      <c r="C39" s="7">
        <f t="shared" si="12"/>
        <v>3875</v>
      </c>
      <c r="D39" s="7">
        <v>2012</v>
      </c>
      <c r="E39" s="7">
        <v>1863</v>
      </c>
      <c r="F39" s="8">
        <v>44</v>
      </c>
      <c r="G39" s="30">
        <v>1</v>
      </c>
      <c r="H39" s="7">
        <f t="shared" si="13"/>
        <v>5462</v>
      </c>
      <c r="I39" s="7">
        <v>2749</v>
      </c>
      <c r="J39" s="7">
        <v>2713</v>
      </c>
      <c r="N39" s="19"/>
      <c r="O39" s="19"/>
      <c r="P39" s="19"/>
    </row>
    <row r="40" spans="1:16" x14ac:dyDescent="0.15">
      <c r="A40" s="25"/>
      <c r="B40" s="26"/>
      <c r="C40" s="7"/>
      <c r="D40" s="7"/>
      <c r="E40" s="7"/>
      <c r="F40" s="27"/>
      <c r="G40" s="26"/>
      <c r="H40" s="7"/>
      <c r="I40" s="7"/>
      <c r="J40" s="7"/>
      <c r="N40" s="19"/>
      <c r="O40" s="19"/>
      <c r="P40" s="19"/>
    </row>
    <row r="41" spans="1:16" x14ac:dyDescent="0.15">
      <c r="A41" s="25" t="s">
        <v>16</v>
      </c>
      <c r="B41" s="26"/>
      <c r="C41" s="13">
        <f>SUM(D41:E41)</f>
        <v>23330</v>
      </c>
      <c r="D41" s="13">
        <f t="shared" ref="D41:E41" si="14">SUM(D43:D47)</f>
        <v>12054</v>
      </c>
      <c r="E41" s="13">
        <f t="shared" si="14"/>
        <v>11276</v>
      </c>
      <c r="F41" s="27" t="s">
        <v>17</v>
      </c>
      <c r="G41" s="26"/>
      <c r="H41" s="13">
        <f>SUM(I41:J41)</f>
        <v>30459</v>
      </c>
      <c r="I41" s="13">
        <f t="shared" ref="I41:J41" si="15">SUM(I43:I47)</f>
        <v>15446</v>
      </c>
      <c r="J41" s="13">
        <f t="shared" si="15"/>
        <v>15013</v>
      </c>
      <c r="N41" s="19"/>
      <c r="O41" s="19"/>
      <c r="P41" s="19"/>
    </row>
    <row r="42" spans="1:16" x14ac:dyDescent="0.15">
      <c r="A42" s="25"/>
      <c r="B42" s="26"/>
      <c r="C42" s="7"/>
      <c r="D42" s="7"/>
      <c r="E42" s="7"/>
      <c r="F42" s="27"/>
      <c r="G42" s="26"/>
      <c r="H42" s="7"/>
      <c r="I42" s="7"/>
      <c r="J42" s="7"/>
      <c r="N42" s="19"/>
      <c r="O42" s="19"/>
      <c r="P42" s="19"/>
    </row>
    <row r="43" spans="1:16" x14ac:dyDescent="0.15">
      <c r="A43" s="5">
        <v>20</v>
      </c>
      <c r="B43" s="29" t="s">
        <v>65</v>
      </c>
      <c r="C43" s="7">
        <f t="shared" ref="C43:C47" si="16">SUM(D43:E43)</f>
        <v>4062</v>
      </c>
      <c r="D43" s="7">
        <v>2154</v>
      </c>
      <c r="E43" s="7">
        <v>1908</v>
      </c>
      <c r="F43" s="8">
        <v>45</v>
      </c>
      <c r="G43" s="29" t="s">
        <v>80</v>
      </c>
      <c r="H43" s="7">
        <f t="shared" ref="H43:H47" si="17">SUM(I43:J43)</f>
        <v>5772</v>
      </c>
      <c r="I43" s="7">
        <v>2966</v>
      </c>
      <c r="J43" s="7">
        <v>2806</v>
      </c>
      <c r="N43" s="19"/>
      <c r="O43" s="19"/>
      <c r="P43" s="19"/>
    </row>
    <row r="44" spans="1:16" x14ac:dyDescent="0.15">
      <c r="A44" s="5">
        <v>21</v>
      </c>
      <c r="B44" s="29" t="s">
        <v>66</v>
      </c>
      <c r="C44" s="7">
        <f t="shared" si="16"/>
        <v>4330</v>
      </c>
      <c r="D44" s="7">
        <v>2231</v>
      </c>
      <c r="E44" s="7">
        <v>2099</v>
      </c>
      <c r="F44" s="8">
        <v>46</v>
      </c>
      <c r="G44" s="29" t="s">
        <v>59</v>
      </c>
      <c r="H44" s="7">
        <f t="shared" si="17"/>
        <v>5855</v>
      </c>
      <c r="I44" s="7">
        <v>2927</v>
      </c>
      <c r="J44" s="7">
        <v>2928</v>
      </c>
      <c r="N44" s="19"/>
      <c r="O44" s="19"/>
      <c r="P44" s="19"/>
    </row>
    <row r="45" spans="1:16" x14ac:dyDescent="0.15">
      <c r="A45" s="5">
        <v>22</v>
      </c>
      <c r="B45" s="29" t="s">
        <v>67</v>
      </c>
      <c r="C45" s="7">
        <f t="shared" si="16"/>
        <v>4596</v>
      </c>
      <c r="D45" s="7">
        <v>2339</v>
      </c>
      <c r="E45" s="7">
        <v>2257</v>
      </c>
      <c r="F45" s="8">
        <v>47</v>
      </c>
      <c r="G45" s="29" t="s">
        <v>80</v>
      </c>
      <c r="H45" s="7">
        <f t="shared" si="17"/>
        <v>5957</v>
      </c>
      <c r="I45" s="7">
        <v>3021</v>
      </c>
      <c r="J45" s="7">
        <v>2936</v>
      </c>
      <c r="N45" s="19"/>
      <c r="O45" s="19"/>
      <c r="P45" s="19"/>
    </row>
    <row r="46" spans="1:16" x14ac:dyDescent="0.15">
      <c r="A46" s="5">
        <v>23</v>
      </c>
      <c r="B46" s="29" t="s">
        <v>68</v>
      </c>
      <c r="C46" s="7">
        <f t="shared" si="16"/>
        <v>4950</v>
      </c>
      <c r="D46" s="7">
        <v>2556</v>
      </c>
      <c r="E46" s="7">
        <v>2394</v>
      </c>
      <c r="F46" s="8">
        <v>48</v>
      </c>
      <c r="G46" s="29" t="s">
        <v>56</v>
      </c>
      <c r="H46" s="7">
        <f t="shared" si="17"/>
        <v>6360</v>
      </c>
      <c r="I46" s="7">
        <v>3246</v>
      </c>
      <c r="J46" s="7">
        <v>3114</v>
      </c>
      <c r="N46" s="19"/>
      <c r="O46" s="19"/>
      <c r="P46" s="19"/>
    </row>
    <row r="47" spans="1:16" x14ac:dyDescent="0.15">
      <c r="A47" s="5">
        <v>24</v>
      </c>
      <c r="B47" s="30">
        <v>1.0900000000000001</v>
      </c>
      <c r="C47" s="7">
        <f t="shared" si="16"/>
        <v>5392</v>
      </c>
      <c r="D47" s="7">
        <v>2774</v>
      </c>
      <c r="E47" s="7">
        <v>2618</v>
      </c>
      <c r="F47" s="8">
        <v>49</v>
      </c>
      <c r="G47" s="30">
        <v>1</v>
      </c>
      <c r="H47" s="7">
        <f t="shared" si="17"/>
        <v>6515</v>
      </c>
      <c r="I47" s="7">
        <v>3286</v>
      </c>
      <c r="J47" s="7">
        <v>3229</v>
      </c>
      <c r="N47" s="19"/>
      <c r="O47" s="19"/>
      <c r="P47" s="19"/>
    </row>
    <row r="48" spans="1:16" x14ac:dyDescent="0.15">
      <c r="A48" s="33"/>
      <c r="B48" s="26"/>
      <c r="C48" s="10"/>
      <c r="D48" s="7"/>
      <c r="E48" s="7"/>
      <c r="F48" s="34"/>
      <c r="G48" s="26"/>
      <c r="N48" s="19"/>
      <c r="O48" s="19"/>
      <c r="P48" s="19"/>
    </row>
    <row r="49" spans="1:16" x14ac:dyDescent="0.15">
      <c r="A49" s="33"/>
      <c r="B49" s="26"/>
      <c r="D49" s="7"/>
      <c r="E49" s="7"/>
      <c r="F49" s="34"/>
      <c r="G49" s="26"/>
      <c r="N49" s="19"/>
      <c r="O49" s="19"/>
      <c r="P49" s="19"/>
    </row>
    <row r="50" spans="1:16" x14ac:dyDescent="0.15">
      <c r="A50" s="35"/>
      <c r="B50" s="36"/>
      <c r="C50" s="37"/>
      <c r="D50" s="37"/>
      <c r="E50" s="37"/>
      <c r="F50" s="38"/>
      <c r="G50" s="36"/>
      <c r="H50" s="37"/>
      <c r="I50" s="37"/>
      <c r="J50" s="37"/>
      <c r="N50" s="19"/>
      <c r="O50" s="19"/>
      <c r="P50" s="19"/>
    </row>
    <row r="51" spans="1:16" x14ac:dyDescent="0.15">
      <c r="A51" s="20" t="s">
        <v>18</v>
      </c>
      <c r="N51" s="19"/>
      <c r="O51" s="19"/>
      <c r="P51" s="19"/>
    </row>
    <row r="52" spans="1:16" x14ac:dyDescent="0.15">
      <c r="N52" s="19"/>
      <c r="O52" s="19"/>
      <c r="P52" s="19"/>
    </row>
    <row r="53" spans="1:16" x14ac:dyDescent="0.15">
      <c r="N53" s="19"/>
      <c r="O53" s="19"/>
      <c r="P53" s="19"/>
    </row>
    <row r="54" spans="1:16" x14ac:dyDescent="0.15">
      <c r="N54" s="19"/>
      <c r="O54" s="19"/>
      <c r="P54" s="19"/>
    </row>
    <row r="55" spans="1:16" x14ac:dyDescent="0.15">
      <c r="N55" s="19"/>
      <c r="O55" s="19"/>
      <c r="P55" s="19"/>
    </row>
    <row r="56" spans="1:16" x14ac:dyDescent="0.15">
      <c r="N56" s="19"/>
      <c r="O56" s="19"/>
      <c r="P56" s="19"/>
    </row>
    <row r="57" spans="1:16" x14ac:dyDescent="0.15">
      <c r="N57" s="19"/>
      <c r="O57" s="19"/>
      <c r="P57" s="19"/>
    </row>
    <row r="58" spans="1:16" x14ac:dyDescent="0.15">
      <c r="N58" s="19"/>
      <c r="O58" s="19"/>
      <c r="P58" s="19"/>
    </row>
    <row r="59" spans="1:16" x14ac:dyDescent="0.15">
      <c r="N59" s="19"/>
      <c r="O59" s="19"/>
      <c r="P59" s="19"/>
    </row>
    <row r="60" spans="1:16" x14ac:dyDescent="0.15">
      <c r="N60" s="19"/>
      <c r="O60" s="19"/>
      <c r="P60" s="19"/>
    </row>
    <row r="61" spans="1:16" ht="18.75" x14ac:dyDescent="0.15">
      <c r="A61" s="53" t="s">
        <v>0</v>
      </c>
      <c r="B61" s="53"/>
      <c r="C61" s="53"/>
      <c r="D61" s="53"/>
      <c r="E61" s="53"/>
      <c r="F61" s="53"/>
      <c r="G61" s="53"/>
      <c r="H61" s="53"/>
      <c r="I61" s="53"/>
      <c r="J61" s="53"/>
      <c r="N61" s="19"/>
      <c r="O61" s="19"/>
      <c r="P61" s="19"/>
    </row>
    <row r="62" spans="1:16" x14ac:dyDescent="0.15">
      <c r="N62" s="19"/>
      <c r="O62" s="19"/>
      <c r="P62" s="19"/>
    </row>
    <row r="63" spans="1:16" ht="17.25" x14ac:dyDescent="0.15">
      <c r="A63" s="1" t="s">
        <v>41</v>
      </c>
      <c r="J63" s="11" t="s">
        <v>245</v>
      </c>
      <c r="N63" s="19"/>
      <c r="O63" s="19"/>
      <c r="P63" s="19"/>
    </row>
    <row r="64" spans="1:16" x14ac:dyDescent="0.15">
      <c r="N64" s="19"/>
      <c r="O64" s="19"/>
      <c r="P64" s="19"/>
    </row>
    <row r="65" spans="1:16" ht="27" customHeight="1" x14ac:dyDescent="0.15">
      <c r="A65" s="2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2</v>
      </c>
      <c r="G65" s="3" t="s">
        <v>3</v>
      </c>
      <c r="H65" s="3" t="s">
        <v>4</v>
      </c>
      <c r="I65" s="3" t="s">
        <v>5</v>
      </c>
      <c r="J65" s="4" t="s">
        <v>6</v>
      </c>
      <c r="N65" s="19"/>
      <c r="O65" s="19"/>
      <c r="P65" s="19"/>
    </row>
    <row r="66" spans="1:16" x14ac:dyDescent="0.15">
      <c r="A66" s="22"/>
      <c r="B66" s="23"/>
      <c r="F66" s="24"/>
      <c r="G66" s="23"/>
      <c r="N66" s="19"/>
      <c r="O66" s="19"/>
      <c r="P66" s="19"/>
    </row>
    <row r="67" spans="1:16" x14ac:dyDescent="0.15">
      <c r="A67" s="33"/>
      <c r="B67" s="26"/>
      <c r="C67" s="13"/>
      <c r="D67" s="13"/>
      <c r="E67" s="13"/>
      <c r="F67" s="34"/>
      <c r="G67" s="26"/>
      <c r="H67" s="13"/>
      <c r="I67" s="13"/>
      <c r="J67" s="13"/>
      <c r="N67" s="19"/>
      <c r="O67" s="19"/>
      <c r="P67" s="19"/>
    </row>
    <row r="68" spans="1:16" x14ac:dyDescent="0.15">
      <c r="A68" s="33"/>
      <c r="B68" s="26"/>
      <c r="C68" s="13"/>
      <c r="D68" s="13"/>
      <c r="E68" s="13"/>
      <c r="F68" s="34"/>
      <c r="G68" s="26"/>
      <c r="H68" s="13"/>
      <c r="I68" s="13"/>
      <c r="J68" s="13"/>
      <c r="N68" s="19"/>
      <c r="O68" s="19"/>
      <c r="P68" s="19"/>
    </row>
    <row r="69" spans="1:16" x14ac:dyDescent="0.15">
      <c r="A69" s="25" t="s">
        <v>19</v>
      </c>
      <c r="B69" s="26"/>
      <c r="C69" s="13">
        <f>SUM(D69:E69)</f>
        <v>38057</v>
      </c>
      <c r="D69" s="13">
        <f t="shared" ref="D69:E69" si="18">SUM(D71:D75)</f>
        <v>19293</v>
      </c>
      <c r="E69" s="13">
        <f t="shared" si="18"/>
        <v>18764</v>
      </c>
      <c r="F69" s="27" t="s">
        <v>20</v>
      </c>
      <c r="G69" s="26"/>
      <c r="H69" s="13">
        <f>SUM(I69:J69)</f>
        <v>30650</v>
      </c>
      <c r="I69" s="13">
        <f t="shared" ref="I69:J69" si="19">SUM(I71:I75)</f>
        <v>13458</v>
      </c>
      <c r="J69" s="13">
        <f t="shared" si="19"/>
        <v>17192</v>
      </c>
      <c r="N69" s="19"/>
      <c r="O69" s="19"/>
      <c r="P69" s="19"/>
    </row>
    <row r="70" spans="1:16" x14ac:dyDescent="0.15">
      <c r="A70" s="25"/>
      <c r="B70" s="26"/>
      <c r="C70" s="7"/>
      <c r="D70" s="7"/>
      <c r="E70" s="7"/>
      <c r="F70" s="27"/>
      <c r="G70" s="32"/>
      <c r="H70" s="7"/>
      <c r="I70" s="7"/>
      <c r="J70" s="7"/>
      <c r="N70" s="19"/>
      <c r="O70" s="19"/>
      <c r="P70" s="19"/>
    </row>
    <row r="71" spans="1:16" x14ac:dyDescent="0.15">
      <c r="A71" s="5">
        <v>50</v>
      </c>
      <c r="B71" s="30">
        <v>1</v>
      </c>
      <c r="C71" s="7">
        <f>SUM(D71:E71)</f>
        <v>7145</v>
      </c>
      <c r="D71" s="7">
        <v>3585</v>
      </c>
      <c r="E71" s="7">
        <v>3560</v>
      </c>
      <c r="F71" s="8">
        <v>75</v>
      </c>
      <c r="G71" s="31" t="s">
        <v>86</v>
      </c>
      <c r="H71" s="7">
        <f t="shared" ref="H71:H75" si="20">SUM(I71:J71)</f>
        <v>5764</v>
      </c>
      <c r="I71" s="7">
        <v>2630</v>
      </c>
      <c r="J71" s="7">
        <v>3134</v>
      </c>
      <c r="N71" s="19"/>
      <c r="O71" s="19"/>
      <c r="P71" s="19"/>
    </row>
    <row r="72" spans="1:16" x14ac:dyDescent="0.15">
      <c r="A72" s="5">
        <v>51</v>
      </c>
      <c r="B72" s="31" t="s">
        <v>57</v>
      </c>
      <c r="C72" s="7">
        <f t="shared" ref="C72:C74" si="21">SUM(D72:E72)</f>
        <v>7550</v>
      </c>
      <c r="D72" s="7">
        <v>3820</v>
      </c>
      <c r="E72" s="7">
        <v>3730</v>
      </c>
      <c r="F72" s="8">
        <v>76</v>
      </c>
      <c r="G72" s="31" t="s">
        <v>85</v>
      </c>
      <c r="H72" s="7">
        <f t="shared" si="20"/>
        <v>6451</v>
      </c>
      <c r="I72" s="7">
        <v>2851</v>
      </c>
      <c r="J72" s="7">
        <v>3600</v>
      </c>
      <c r="N72" s="19"/>
      <c r="O72" s="19"/>
      <c r="P72" s="19"/>
    </row>
    <row r="73" spans="1:16" x14ac:dyDescent="0.15">
      <c r="A73" s="5">
        <v>52</v>
      </c>
      <c r="B73" s="31" t="s">
        <v>61</v>
      </c>
      <c r="C73" s="7">
        <f t="shared" si="21"/>
        <v>7750</v>
      </c>
      <c r="D73" s="7">
        <v>3954</v>
      </c>
      <c r="E73" s="7">
        <v>3796</v>
      </c>
      <c r="F73" s="8">
        <v>77</v>
      </c>
      <c r="G73" s="31" t="s">
        <v>87</v>
      </c>
      <c r="H73" s="7">
        <f t="shared" si="20"/>
        <v>6776</v>
      </c>
      <c r="I73" s="7">
        <v>2971</v>
      </c>
      <c r="J73" s="7">
        <v>3805</v>
      </c>
      <c r="N73" s="19"/>
      <c r="O73" s="19"/>
      <c r="P73" s="19"/>
    </row>
    <row r="74" spans="1:16" x14ac:dyDescent="0.15">
      <c r="A74" s="5">
        <v>53</v>
      </c>
      <c r="B74" s="31" t="s">
        <v>81</v>
      </c>
      <c r="C74" s="7">
        <f t="shared" si="21"/>
        <v>7921</v>
      </c>
      <c r="D74" s="7">
        <v>3991</v>
      </c>
      <c r="E74" s="7">
        <v>3930</v>
      </c>
      <c r="F74" s="8">
        <v>78</v>
      </c>
      <c r="G74" s="31" t="s">
        <v>88</v>
      </c>
      <c r="H74" s="7">
        <f t="shared" si="20"/>
        <v>6668</v>
      </c>
      <c r="I74" s="7">
        <v>2866</v>
      </c>
      <c r="J74" s="7">
        <v>3802</v>
      </c>
      <c r="N74" s="19"/>
      <c r="O74" s="19"/>
      <c r="P74" s="19"/>
    </row>
    <row r="75" spans="1:16" x14ac:dyDescent="0.15">
      <c r="A75" s="5">
        <v>54</v>
      </c>
      <c r="B75" s="31" t="s">
        <v>56</v>
      </c>
      <c r="C75" s="7">
        <f>SUM(D75:E75)</f>
        <v>7691</v>
      </c>
      <c r="D75" s="7">
        <v>3943</v>
      </c>
      <c r="E75" s="7">
        <v>3748</v>
      </c>
      <c r="F75" s="8">
        <v>79</v>
      </c>
      <c r="G75" s="31" t="s">
        <v>89</v>
      </c>
      <c r="H75" s="7">
        <f t="shared" si="20"/>
        <v>4991</v>
      </c>
      <c r="I75" s="7">
        <v>2140</v>
      </c>
      <c r="J75" s="7">
        <v>2851</v>
      </c>
      <c r="N75" s="19"/>
      <c r="O75" s="19"/>
      <c r="P75" s="19"/>
    </row>
    <row r="76" spans="1:16" x14ac:dyDescent="0.15">
      <c r="A76" s="25"/>
      <c r="B76" s="32"/>
      <c r="C76" s="7"/>
      <c r="D76" s="7"/>
      <c r="E76" s="7"/>
      <c r="F76" s="27"/>
      <c r="G76" s="32"/>
      <c r="H76" s="7"/>
      <c r="I76" s="7"/>
      <c r="J76" s="7"/>
      <c r="N76" s="19"/>
      <c r="O76" s="19"/>
      <c r="P76" s="19"/>
    </row>
    <row r="77" spans="1:16" x14ac:dyDescent="0.15">
      <c r="A77" s="25" t="s">
        <v>21</v>
      </c>
      <c r="B77" s="32"/>
      <c r="C77" s="13">
        <f>SUM(D77:E77)</f>
        <v>35010</v>
      </c>
      <c r="D77" s="13">
        <f t="shared" ref="D77:E77" si="22">SUM(D79:D83)</f>
        <v>17599</v>
      </c>
      <c r="E77" s="13">
        <f t="shared" si="22"/>
        <v>17411</v>
      </c>
      <c r="F77" s="27" t="s">
        <v>22</v>
      </c>
      <c r="G77" s="32"/>
      <c r="H77" s="13">
        <f>SUM(I77:J77)</f>
        <v>21388</v>
      </c>
      <c r="I77" s="13">
        <f t="shared" ref="I77:J77" si="23">SUM(I79:I83)</f>
        <v>8583</v>
      </c>
      <c r="J77" s="13">
        <f t="shared" si="23"/>
        <v>12805</v>
      </c>
      <c r="N77" s="19"/>
      <c r="O77" s="19"/>
      <c r="P77" s="19"/>
    </row>
    <row r="78" spans="1:16" x14ac:dyDescent="0.15">
      <c r="A78" s="25"/>
      <c r="B78" s="32"/>
      <c r="C78" s="7"/>
      <c r="D78" s="7"/>
      <c r="E78" s="7"/>
      <c r="F78" s="27"/>
      <c r="G78" s="32"/>
      <c r="H78" s="7"/>
      <c r="I78" s="7"/>
      <c r="J78" s="7"/>
      <c r="N78" s="19"/>
      <c r="O78" s="19"/>
      <c r="P78" s="19"/>
    </row>
    <row r="79" spans="1:16" x14ac:dyDescent="0.15">
      <c r="A79" s="5">
        <v>55</v>
      </c>
      <c r="B79" s="30">
        <v>1</v>
      </c>
      <c r="C79" s="7">
        <f t="shared" ref="C79:C83" si="24">SUM(D79:E79)</f>
        <v>7702</v>
      </c>
      <c r="D79" s="7">
        <v>3862</v>
      </c>
      <c r="E79" s="7">
        <v>3840</v>
      </c>
      <c r="F79" s="8">
        <v>80</v>
      </c>
      <c r="G79" s="39">
        <v>0.96</v>
      </c>
      <c r="H79" s="7">
        <f t="shared" ref="H79:H83" si="25">SUM(I79:J79)</f>
        <v>3583</v>
      </c>
      <c r="I79" s="7">
        <v>1492</v>
      </c>
      <c r="J79" s="7">
        <v>2091</v>
      </c>
      <c r="N79" s="19"/>
      <c r="O79" s="19"/>
      <c r="P79" s="19"/>
    </row>
    <row r="80" spans="1:16" x14ac:dyDescent="0.15">
      <c r="A80" s="5">
        <v>56</v>
      </c>
      <c r="B80" s="31" t="s">
        <v>57</v>
      </c>
      <c r="C80" s="7">
        <f t="shared" si="24"/>
        <v>7441</v>
      </c>
      <c r="D80" s="7">
        <v>3773</v>
      </c>
      <c r="E80" s="7">
        <v>3668</v>
      </c>
      <c r="F80" s="8">
        <v>81</v>
      </c>
      <c r="G80" s="31" t="s">
        <v>90</v>
      </c>
      <c r="H80" s="7">
        <f t="shared" si="25"/>
        <v>4273</v>
      </c>
      <c r="I80" s="7">
        <v>1765</v>
      </c>
      <c r="J80" s="7">
        <v>2508</v>
      </c>
      <c r="N80" s="19"/>
      <c r="O80" s="19"/>
      <c r="P80" s="19"/>
    </row>
    <row r="81" spans="1:16" x14ac:dyDescent="0.15">
      <c r="A81" s="5">
        <v>57</v>
      </c>
      <c r="B81" s="31" t="s">
        <v>58</v>
      </c>
      <c r="C81" s="7">
        <f t="shared" si="24"/>
        <v>7126</v>
      </c>
      <c r="D81" s="7">
        <v>3535</v>
      </c>
      <c r="E81" s="7">
        <v>3591</v>
      </c>
      <c r="F81" s="8">
        <v>82</v>
      </c>
      <c r="G81" s="39">
        <v>0.96</v>
      </c>
      <c r="H81" s="7">
        <f t="shared" si="25"/>
        <v>4740</v>
      </c>
      <c r="I81" s="7">
        <v>1822</v>
      </c>
      <c r="J81" s="7">
        <v>2918</v>
      </c>
      <c r="N81" s="19"/>
      <c r="O81" s="19"/>
      <c r="P81" s="19"/>
    </row>
    <row r="82" spans="1:16" x14ac:dyDescent="0.15">
      <c r="A82" s="5">
        <v>58</v>
      </c>
      <c r="B82" s="31" t="s">
        <v>61</v>
      </c>
      <c r="C82" s="7">
        <f t="shared" si="24"/>
        <v>7078</v>
      </c>
      <c r="D82" s="7">
        <v>3624</v>
      </c>
      <c r="E82" s="7">
        <v>3454</v>
      </c>
      <c r="F82" s="8">
        <v>83</v>
      </c>
      <c r="G82" s="31" t="s">
        <v>91</v>
      </c>
      <c r="H82" s="7">
        <f t="shared" si="25"/>
        <v>4330</v>
      </c>
      <c r="I82" s="7">
        <v>1697</v>
      </c>
      <c r="J82" s="7">
        <v>2633</v>
      </c>
      <c r="N82" s="19"/>
      <c r="O82" s="19"/>
      <c r="P82" s="19"/>
    </row>
    <row r="83" spans="1:16" x14ac:dyDescent="0.15">
      <c r="A83" s="5">
        <v>59</v>
      </c>
      <c r="B83" s="31" t="s">
        <v>79</v>
      </c>
      <c r="C83" s="7">
        <f t="shared" si="24"/>
        <v>5663</v>
      </c>
      <c r="D83" s="7">
        <v>2805</v>
      </c>
      <c r="E83" s="7">
        <v>2858</v>
      </c>
      <c r="F83" s="8">
        <v>84</v>
      </c>
      <c r="G83" s="31" t="s">
        <v>92</v>
      </c>
      <c r="H83" s="7">
        <f t="shared" si="25"/>
        <v>4462</v>
      </c>
      <c r="I83" s="7">
        <v>1807</v>
      </c>
      <c r="J83" s="7">
        <v>2655</v>
      </c>
      <c r="N83" s="19"/>
      <c r="O83" s="19"/>
      <c r="P83" s="19"/>
    </row>
    <row r="84" spans="1:16" x14ac:dyDescent="0.15">
      <c r="A84" s="25"/>
      <c r="B84" s="26"/>
      <c r="C84" s="7"/>
      <c r="D84" s="7"/>
      <c r="E84" s="7"/>
      <c r="F84" s="27"/>
      <c r="G84" s="26"/>
      <c r="H84" s="7"/>
      <c r="I84" s="7"/>
      <c r="J84" s="7"/>
      <c r="N84" s="19"/>
      <c r="O84" s="19"/>
      <c r="P84" s="19"/>
    </row>
    <row r="85" spans="1:16" x14ac:dyDescent="0.15">
      <c r="A85" s="25" t="s">
        <v>23</v>
      </c>
      <c r="B85" s="26"/>
      <c r="C85" s="13">
        <f>SUM(D85:E85)</f>
        <v>28671</v>
      </c>
      <c r="D85" s="13">
        <f t="shared" ref="D85:E85" si="26">SUM(D87:D91)</f>
        <v>14268</v>
      </c>
      <c r="E85" s="13">
        <f t="shared" si="26"/>
        <v>14403</v>
      </c>
      <c r="F85" s="27" t="s">
        <v>24</v>
      </c>
      <c r="G85" s="26"/>
      <c r="H85" s="13">
        <f>SUM(I85:J85)</f>
        <v>14952</v>
      </c>
      <c r="I85" s="13">
        <f t="shared" ref="I85:J85" si="27">SUM(I87:I91)</f>
        <v>5279</v>
      </c>
      <c r="J85" s="13">
        <f t="shared" si="27"/>
        <v>9673</v>
      </c>
      <c r="N85" s="19"/>
      <c r="O85" s="19"/>
      <c r="P85" s="19"/>
    </row>
    <row r="86" spans="1:16" x14ac:dyDescent="0.15">
      <c r="A86" s="25"/>
      <c r="B86" s="26"/>
      <c r="C86" s="7"/>
      <c r="D86" s="7"/>
      <c r="E86" s="7"/>
      <c r="F86" s="27"/>
      <c r="G86" s="26"/>
      <c r="H86" s="7"/>
      <c r="I86" s="7"/>
      <c r="J86" s="7"/>
      <c r="N86" s="19"/>
      <c r="O86" s="19"/>
      <c r="P86" s="19"/>
    </row>
    <row r="87" spans="1:16" x14ac:dyDescent="0.15">
      <c r="A87" s="5">
        <v>60</v>
      </c>
      <c r="B87" s="29" t="s">
        <v>79</v>
      </c>
      <c r="C87" s="7">
        <f t="shared" ref="C87:C91" si="28">SUM(D87:E87)</f>
        <v>6076</v>
      </c>
      <c r="D87" s="7">
        <v>3088</v>
      </c>
      <c r="E87" s="7">
        <v>2988</v>
      </c>
      <c r="F87" s="8">
        <v>85</v>
      </c>
      <c r="G87" s="29" t="s">
        <v>93</v>
      </c>
      <c r="H87" s="7">
        <f t="shared" ref="H87:H91" si="29">SUM(I87:J87)</f>
        <v>3823</v>
      </c>
      <c r="I87" s="7">
        <v>1446</v>
      </c>
      <c r="J87" s="7">
        <v>2377</v>
      </c>
      <c r="N87" s="19"/>
      <c r="O87" s="19"/>
      <c r="P87" s="19"/>
    </row>
    <row r="88" spans="1:16" x14ac:dyDescent="0.15">
      <c r="A88" s="5">
        <v>61</v>
      </c>
      <c r="B88" s="29" t="s">
        <v>79</v>
      </c>
      <c r="C88" s="7">
        <f t="shared" si="28"/>
        <v>6297</v>
      </c>
      <c r="D88" s="7">
        <v>3127</v>
      </c>
      <c r="E88" s="7">
        <v>3170</v>
      </c>
      <c r="F88" s="8">
        <v>86</v>
      </c>
      <c r="G88" s="29" t="s">
        <v>94</v>
      </c>
      <c r="H88" s="7">
        <f t="shared" si="29"/>
        <v>3080</v>
      </c>
      <c r="I88" s="7">
        <v>1136</v>
      </c>
      <c r="J88" s="7">
        <v>1944</v>
      </c>
      <c r="N88" s="19"/>
      <c r="O88" s="19"/>
      <c r="P88" s="19"/>
    </row>
    <row r="89" spans="1:16" x14ac:dyDescent="0.15">
      <c r="A89" s="5">
        <v>62</v>
      </c>
      <c r="B89" s="29" t="s">
        <v>58</v>
      </c>
      <c r="C89" s="7">
        <f t="shared" si="28"/>
        <v>5667</v>
      </c>
      <c r="D89" s="7">
        <v>2826</v>
      </c>
      <c r="E89" s="7">
        <v>2841</v>
      </c>
      <c r="F89" s="8">
        <v>87</v>
      </c>
      <c r="G89" s="29" t="s">
        <v>95</v>
      </c>
      <c r="H89" s="7">
        <f t="shared" si="29"/>
        <v>2791</v>
      </c>
      <c r="I89" s="7">
        <v>951</v>
      </c>
      <c r="J89" s="7">
        <v>1840</v>
      </c>
      <c r="N89" s="19"/>
      <c r="O89" s="19"/>
      <c r="P89" s="19"/>
    </row>
    <row r="90" spans="1:16" x14ac:dyDescent="0.15">
      <c r="A90" s="5">
        <v>63</v>
      </c>
      <c r="B90" s="30">
        <v>0.99</v>
      </c>
      <c r="C90" s="7">
        <f t="shared" si="28"/>
        <v>5408</v>
      </c>
      <c r="D90" s="7">
        <v>2620</v>
      </c>
      <c r="E90" s="7">
        <v>2788</v>
      </c>
      <c r="F90" s="8">
        <v>88</v>
      </c>
      <c r="G90" s="29" t="s">
        <v>96</v>
      </c>
      <c r="H90" s="7">
        <f t="shared" si="29"/>
        <v>2847</v>
      </c>
      <c r="I90" s="7">
        <v>954</v>
      </c>
      <c r="J90" s="7">
        <v>1893</v>
      </c>
      <c r="N90" s="19"/>
      <c r="O90" s="19"/>
      <c r="P90" s="19"/>
    </row>
    <row r="91" spans="1:16" x14ac:dyDescent="0.15">
      <c r="A91" s="5">
        <v>64</v>
      </c>
      <c r="B91" s="29" t="s">
        <v>58</v>
      </c>
      <c r="C91" s="7">
        <f t="shared" si="28"/>
        <v>5223</v>
      </c>
      <c r="D91" s="7">
        <v>2607</v>
      </c>
      <c r="E91" s="7">
        <v>2616</v>
      </c>
      <c r="F91" s="8">
        <v>89</v>
      </c>
      <c r="G91" s="29" t="s">
        <v>97</v>
      </c>
      <c r="H91" s="7">
        <f t="shared" si="29"/>
        <v>2411</v>
      </c>
      <c r="I91" s="7">
        <v>792</v>
      </c>
      <c r="J91" s="7">
        <v>1619</v>
      </c>
      <c r="N91" s="19"/>
      <c r="O91" s="19"/>
      <c r="P91" s="19"/>
    </row>
    <row r="92" spans="1:16" x14ac:dyDescent="0.15">
      <c r="A92" s="25"/>
      <c r="B92" s="26"/>
      <c r="C92" s="7"/>
      <c r="D92" s="7"/>
      <c r="E92" s="7"/>
      <c r="F92" s="27"/>
      <c r="G92" s="26"/>
      <c r="H92" s="7"/>
      <c r="I92" s="7"/>
      <c r="J92" s="7"/>
      <c r="N92" s="19"/>
      <c r="O92" s="19"/>
      <c r="P92" s="19"/>
    </row>
    <row r="93" spans="1:16" x14ac:dyDescent="0.15">
      <c r="A93" s="25" t="s">
        <v>25</v>
      </c>
      <c r="B93" s="26"/>
      <c r="C93" s="13">
        <f>SUM(D93:E93)</f>
        <v>23182</v>
      </c>
      <c r="D93" s="13">
        <f t="shared" ref="D93:E93" si="30">SUM(D95:D99)</f>
        <v>11388</v>
      </c>
      <c r="E93" s="13">
        <f t="shared" si="30"/>
        <v>11794</v>
      </c>
      <c r="F93" s="27" t="s">
        <v>26</v>
      </c>
      <c r="G93" s="26"/>
      <c r="H93" s="13">
        <f>SUM(I93:J93)</f>
        <v>7107</v>
      </c>
      <c r="I93" s="13">
        <f t="shared" ref="I93:J93" si="31">SUM(I95:I99)</f>
        <v>2024</v>
      </c>
      <c r="J93" s="13">
        <f t="shared" si="31"/>
        <v>5083</v>
      </c>
      <c r="N93" s="19"/>
      <c r="O93" s="19"/>
      <c r="P93" s="19"/>
    </row>
    <row r="94" spans="1:16" x14ac:dyDescent="0.15">
      <c r="A94" s="25"/>
      <c r="B94" s="26"/>
      <c r="C94" s="7"/>
      <c r="D94" s="7"/>
      <c r="E94" s="7"/>
      <c r="F94" s="27"/>
      <c r="G94" s="26"/>
      <c r="H94" s="7"/>
      <c r="I94" s="7"/>
      <c r="J94" s="7"/>
      <c r="N94" s="19"/>
      <c r="O94" s="19"/>
      <c r="P94" s="19"/>
    </row>
    <row r="95" spans="1:16" x14ac:dyDescent="0.15">
      <c r="A95" s="5">
        <v>65</v>
      </c>
      <c r="B95" s="29" t="s">
        <v>82</v>
      </c>
      <c r="C95" s="7">
        <f t="shared" ref="C95:C99" si="32">SUM(D95:E95)</f>
        <v>4882</v>
      </c>
      <c r="D95" s="7">
        <v>2454</v>
      </c>
      <c r="E95" s="7">
        <v>2428</v>
      </c>
      <c r="F95" s="8">
        <v>90</v>
      </c>
      <c r="G95" s="29" t="s">
        <v>98</v>
      </c>
      <c r="H95" s="7">
        <f t="shared" ref="H95:H99" si="33">SUM(I95:J95)</f>
        <v>2121</v>
      </c>
      <c r="I95" s="7">
        <v>666</v>
      </c>
      <c r="J95" s="7">
        <v>1455</v>
      </c>
      <c r="N95" s="19"/>
      <c r="O95" s="19"/>
      <c r="P95" s="19"/>
    </row>
    <row r="96" spans="1:16" x14ac:dyDescent="0.15">
      <c r="A96" s="5">
        <v>66</v>
      </c>
      <c r="B96" s="29" t="s">
        <v>83</v>
      </c>
      <c r="C96" s="7">
        <f t="shared" si="32"/>
        <v>4751</v>
      </c>
      <c r="D96" s="7">
        <v>2299</v>
      </c>
      <c r="E96" s="7">
        <v>2452</v>
      </c>
      <c r="F96" s="8">
        <v>91</v>
      </c>
      <c r="G96" s="29" t="s">
        <v>99</v>
      </c>
      <c r="H96" s="7">
        <f t="shared" si="33"/>
        <v>1678</v>
      </c>
      <c r="I96" s="7">
        <v>503</v>
      </c>
      <c r="J96" s="7">
        <v>1175</v>
      </c>
      <c r="N96" s="19"/>
      <c r="O96" s="19"/>
      <c r="P96" s="19"/>
    </row>
    <row r="97" spans="1:16" x14ac:dyDescent="0.15">
      <c r="A97" s="5">
        <v>67</v>
      </c>
      <c r="B97" s="29" t="s">
        <v>51</v>
      </c>
      <c r="C97" s="7">
        <f t="shared" si="32"/>
        <v>4683</v>
      </c>
      <c r="D97" s="7">
        <v>2286</v>
      </c>
      <c r="E97" s="7">
        <v>2397</v>
      </c>
      <c r="F97" s="8">
        <v>92</v>
      </c>
      <c r="G97" s="29" t="s">
        <v>100</v>
      </c>
      <c r="H97" s="7">
        <f t="shared" si="33"/>
        <v>1377</v>
      </c>
      <c r="I97" s="7">
        <v>395</v>
      </c>
      <c r="J97" s="7">
        <v>982</v>
      </c>
      <c r="N97" s="19"/>
      <c r="O97" s="19"/>
      <c r="P97" s="19"/>
    </row>
    <row r="98" spans="1:16" x14ac:dyDescent="0.15">
      <c r="A98" s="5">
        <v>68</v>
      </c>
      <c r="B98" s="29" t="s">
        <v>51</v>
      </c>
      <c r="C98" s="7">
        <f t="shared" si="32"/>
        <v>4410</v>
      </c>
      <c r="D98" s="7">
        <v>2177</v>
      </c>
      <c r="E98" s="7">
        <v>2233</v>
      </c>
      <c r="F98" s="8">
        <v>93</v>
      </c>
      <c r="G98" s="29" t="s">
        <v>101</v>
      </c>
      <c r="H98" s="7">
        <f t="shared" si="33"/>
        <v>1091</v>
      </c>
      <c r="I98" s="7">
        <v>272</v>
      </c>
      <c r="J98" s="7">
        <v>819</v>
      </c>
      <c r="N98" s="19"/>
      <c r="O98" s="19"/>
      <c r="P98" s="19"/>
    </row>
    <row r="99" spans="1:16" x14ac:dyDescent="0.15">
      <c r="A99" s="5">
        <v>69</v>
      </c>
      <c r="B99" s="29" t="s">
        <v>55</v>
      </c>
      <c r="C99" s="7">
        <f t="shared" si="32"/>
        <v>4456</v>
      </c>
      <c r="D99" s="7">
        <v>2172</v>
      </c>
      <c r="E99" s="7">
        <v>2284</v>
      </c>
      <c r="F99" s="8">
        <v>94</v>
      </c>
      <c r="G99" s="29" t="s">
        <v>102</v>
      </c>
      <c r="H99" s="7">
        <f t="shared" si="33"/>
        <v>840</v>
      </c>
      <c r="I99" s="7">
        <v>188</v>
      </c>
      <c r="J99" s="7">
        <v>652</v>
      </c>
      <c r="N99" s="19"/>
      <c r="O99" s="19"/>
      <c r="P99" s="19"/>
    </row>
    <row r="100" spans="1:16" x14ac:dyDescent="0.15">
      <c r="A100" s="25"/>
      <c r="B100" s="26"/>
      <c r="C100" s="7"/>
      <c r="D100" s="7"/>
      <c r="E100" s="7"/>
      <c r="F100" s="27"/>
      <c r="G100" s="26"/>
      <c r="H100" s="7"/>
      <c r="I100" s="7"/>
      <c r="J100" s="7"/>
      <c r="N100" s="19"/>
      <c r="O100" s="19"/>
      <c r="P100" s="19"/>
    </row>
    <row r="101" spans="1:16" x14ac:dyDescent="0.15">
      <c r="A101" s="25" t="s">
        <v>27</v>
      </c>
      <c r="B101" s="26"/>
      <c r="C101" s="13">
        <f>SUM(D101:E101)</f>
        <v>24024</v>
      </c>
      <c r="D101" s="13">
        <f t="shared" ref="D101:E101" si="34">SUM(D103:D107)</f>
        <v>11212</v>
      </c>
      <c r="E101" s="13">
        <f t="shared" si="34"/>
        <v>12812</v>
      </c>
      <c r="F101" s="27" t="s">
        <v>28</v>
      </c>
      <c r="G101" s="26"/>
      <c r="H101" s="13">
        <f>SUM(I101:J101)</f>
        <v>1916</v>
      </c>
      <c r="I101" s="13">
        <f t="shared" ref="I101:J101" si="35">SUM(I103:I107)</f>
        <v>377</v>
      </c>
      <c r="J101" s="13">
        <f t="shared" si="35"/>
        <v>1539</v>
      </c>
      <c r="N101" s="19"/>
      <c r="O101" s="19"/>
      <c r="P101" s="19"/>
    </row>
    <row r="102" spans="1:16" x14ac:dyDescent="0.15">
      <c r="A102" s="25" t="s">
        <v>29</v>
      </c>
      <c r="B102" s="26"/>
      <c r="C102" s="7"/>
      <c r="D102" s="7"/>
      <c r="E102" s="7"/>
      <c r="F102" s="27"/>
      <c r="G102" s="26"/>
      <c r="H102" s="7"/>
      <c r="I102" s="7"/>
      <c r="J102" s="7"/>
      <c r="N102" s="19"/>
      <c r="O102" s="19"/>
      <c r="P102" s="19"/>
    </row>
    <row r="103" spans="1:16" x14ac:dyDescent="0.15">
      <c r="A103" s="5">
        <v>70</v>
      </c>
      <c r="B103" s="29" t="s">
        <v>50</v>
      </c>
      <c r="C103" s="7">
        <f t="shared" ref="C103:C107" si="36">SUM(D103:E103)</f>
        <v>4466</v>
      </c>
      <c r="D103" s="7">
        <v>2149</v>
      </c>
      <c r="E103" s="7">
        <v>2317</v>
      </c>
      <c r="F103" s="8">
        <v>95</v>
      </c>
      <c r="G103" s="29" t="s">
        <v>103</v>
      </c>
      <c r="H103" s="7">
        <f t="shared" ref="H103:H107" si="37">SUM(I103:J103)</f>
        <v>671</v>
      </c>
      <c r="I103" s="7">
        <v>152</v>
      </c>
      <c r="J103" s="7">
        <v>519</v>
      </c>
      <c r="N103" s="19"/>
      <c r="O103" s="19"/>
      <c r="P103" s="19"/>
    </row>
    <row r="104" spans="1:16" x14ac:dyDescent="0.15">
      <c r="A104" s="5">
        <v>71</v>
      </c>
      <c r="B104" s="29" t="s">
        <v>84</v>
      </c>
      <c r="C104" s="7">
        <f t="shared" si="36"/>
        <v>4539</v>
      </c>
      <c r="D104" s="7">
        <v>2195</v>
      </c>
      <c r="E104" s="7">
        <v>2344</v>
      </c>
      <c r="F104" s="8">
        <v>96</v>
      </c>
      <c r="G104" s="29" t="s">
        <v>104</v>
      </c>
      <c r="H104" s="7">
        <f t="shared" si="37"/>
        <v>471</v>
      </c>
      <c r="I104" s="7">
        <v>100</v>
      </c>
      <c r="J104" s="7">
        <v>371</v>
      </c>
      <c r="N104" s="19"/>
      <c r="O104" s="19"/>
      <c r="P104" s="19"/>
    </row>
    <row r="105" spans="1:16" x14ac:dyDescent="0.15">
      <c r="A105" s="5">
        <v>72</v>
      </c>
      <c r="B105" s="29" t="s">
        <v>54</v>
      </c>
      <c r="C105" s="7">
        <f t="shared" si="36"/>
        <v>4699</v>
      </c>
      <c r="D105" s="7">
        <v>2098</v>
      </c>
      <c r="E105" s="7">
        <v>2601</v>
      </c>
      <c r="F105" s="8">
        <v>97</v>
      </c>
      <c r="G105" s="30">
        <v>0.77</v>
      </c>
      <c r="H105" s="7">
        <f t="shared" si="37"/>
        <v>376</v>
      </c>
      <c r="I105" s="7">
        <v>64</v>
      </c>
      <c r="J105" s="7">
        <v>312</v>
      </c>
      <c r="N105" s="19"/>
      <c r="O105" s="19"/>
      <c r="P105" s="19"/>
    </row>
    <row r="106" spans="1:16" x14ac:dyDescent="0.15">
      <c r="A106" s="5">
        <v>73</v>
      </c>
      <c r="B106" s="29" t="s">
        <v>53</v>
      </c>
      <c r="C106" s="7">
        <f t="shared" si="36"/>
        <v>4981</v>
      </c>
      <c r="D106" s="7">
        <v>2328</v>
      </c>
      <c r="E106" s="7">
        <v>2653</v>
      </c>
      <c r="F106" s="8">
        <v>98</v>
      </c>
      <c r="G106" s="29" t="s">
        <v>105</v>
      </c>
      <c r="H106" s="7">
        <f t="shared" si="37"/>
        <v>247</v>
      </c>
      <c r="I106" s="7">
        <v>38</v>
      </c>
      <c r="J106" s="7">
        <v>209</v>
      </c>
      <c r="N106" s="19"/>
      <c r="O106" s="19"/>
      <c r="P106" s="19"/>
    </row>
    <row r="107" spans="1:16" x14ac:dyDescent="0.15">
      <c r="A107" s="5">
        <v>74</v>
      </c>
      <c r="B107" s="29" t="s">
        <v>85</v>
      </c>
      <c r="C107" s="7">
        <f t="shared" si="36"/>
        <v>5339</v>
      </c>
      <c r="D107" s="7">
        <v>2442</v>
      </c>
      <c r="E107" s="7">
        <v>2897</v>
      </c>
      <c r="F107" s="8">
        <v>99</v>
      </c>
      <c r="G107" s="29" t="s">
        <v>106</v>
      </c>
      <c r="H107" s="7">
        <f t="shared" si="37"/>
        <v>151</v>
      </c>
      <c r="I107" s="7">
        <v>23</v>
      </c>
      <c r="J107" s="7">
        <v>128</v>
      </c>
      <c r="N107" s="19"/>
      <c r="O107" s="19"/>
      <c r="P107" s="19"/>
    </row>
    <row r="108" spans="1:16" x14ac:dyDescent="0.15">
      <c r="A108" s="25"/>
      <c r="B108" s="26"/>
      <c r="C108" s="7"/>
      <c r="D108" s="7"/>
      <c r="E108" s="7"/>
      <c r="F108" s="27"/>
      <c r="G108" s="26"/>
      <c r="H108" s="7"/>
      <c r="I108" s="7"/>
      <c r="J108" s="7"/>
      <c r="N108" s="19"/>
      <c r="O108" s="19"/>
      <c r="P108" s="19"/>
    </row>
    <row r="109" spans="1:16" x14ac:dyDescent="0.15">
      <c r="A109" s="25"/>
      <c r="B109" s="26"/>
      <c r="C109" s="7"/>
      <c r="D109" s="7"/>
      <c r="E109" s="7"/>
      <c r="F109" s="27" t="s">
        <v>30</v>
      </c>
      <c r="G109" s="26"/>
      <c r="H109" s="13">
        <f>SUM(I109:J109)</f>
        <v>268</v>
      </c>
      <c r="I109" s="13">
        <v>21</v>
      </c>
      <c r="J109" s="13">
        <v>247</v>
      </c>
      <c r="N109" s="19"/>
      <c r="O109" s="19"/>
      <c r="P109" s="19"/>
    </row>
    <row r="110" spans="1:16" x14ac:dyDescent="0.15">
      <c r="A110" s="35"/>
      <c r="B110" s="36"/>
      <c r="C110" s="37"/>
      <c r="D110" s="37"/>
      <c r="E110" s="37"/>
      <c r="F110" s="38"/>
      <c r="G110" s="36"/>
      <c r="H110" s="37"/>
      <c r="I110" s="37"/>
      <c r="J110" s="37"/>
      <c r="M110" s="19"/>
      <c r="N110" s="19"/>
      <c r="O110" s="19"/>
      <c r="P110" s="19"/>
    </row>
    <row r="111" spans="1:16" x14ac:dyDescent="0.15">
      <c r="M111" s="19"/>
      <c r="N111" s="19"/>
      <c r="O111" s="19"/>
      <c r="P111" s="19"/>
    </row>
    <row r="112" spans="1:16" x14ac:dyDescent="0.15">
      <c r="A112" s="52" t="s">
        <v>31</v>
      </c>
      <c r="B112" s="52"/>
      <c r="C112" s="21" t="s">
        <v>4</v>
      </c>
      <c r="E112" s="21" t="s">
        <v>5</v>
      </c>
      <c r="F112" s="40" t="s">
        <v>49</v>
      </c>
      <c r="M112" s="19"/>
      <c r="N112" s="19"/>
      <c r="O112" s="19"/>
      <c r="P112" s="19"/>
    </row>
    <row r="113" spans="1:16" x14ac:dyDescent="0.15">
      <c r="M113" s="19"/>
      <c r="N113" s="19"/>
      <c r="O113" s="19"/>
      <c r="P113" s="19"/>
    </row>
    <row r="114" spans="1:16" x14ac:dyDescent="0.15">
      <c r="A114" s="52" t="s">
        <v>32</v>
      </c>
      <c r="B114" s="52"/>
      <c r="C114" s="7">
        <f>E114+F114</f>
        <v>49119</v>
      </c>
      <c r="E114" s="7">
        <f>D9+D17+D25</f>
        <v>25374</v>
      </c>
      <c r="F114" s="7">
        <f>E9+E17+E25</f>
        <v>23745</v>
      </c>
      <c r="G114" s="14"/>
      <c r="M114" s="19"/>
      <c r="N114" s="19"/>
      <c r="O114" s="19"/>
      <c r="P114" s="19"/>
    </row>
    <row r="115" spans="1:16" x14ac:dyDescent="0.15">
      <c r="M115" s="19"/>
      <c r="N115" s="19"/>
      <c r="O115" s="19"/>
      <c r="P115" s="19"/>
    </row>
    <row r="116" spans="1:16" x14ac:dyDescent="0.15">
      <c r="A116" s="52" t="s">
        <v>33</v>
      </c>
      <c r="B116" s="52"/>
      <c r="C116" s="7">
        <f>E116+F116</f>
        <v>285597</v>
      </c>
      <c r="E116" s="9">
        <f>D33+D41+I9+I17+I25+I33+I41+D69+D77+D85</f>
        <v>144797</v>
      </c>
      <c r="F116" s="9">
        <f>E33+E41+J9+J17+J25+J33+J41+E69+E77+E85</f>
        <v>140800</v>
      </c>
      <c r="G116" s="15"/>
      <c r="M116" s="19"/>
      <c r="N116" s="19"/>
      <c r="O116" s="19"/>
      <c r="P116" s="19"/>
    </row>
    <row r="117" spans="1:16" x14ac:dyDescent="0.15">
      <c r="M117" s="19"/>
      <c r="N117" s="19"/>
      <c r="O117" s="19"/>
      <c r="P117" s="19"/>
    </row>
    <row r="118" spans="1:16" x14ac:dyDescent="0.15">
      <c r="A118" s="52" t="s">
        <v>34</v>
      </c>
      <c r="B118" s="52"/>
      <c r="C118" s="7">
        <f>E118+F118</f>
        <v>123487</v>
      </c>
      <c r="E118" s="7">
        <f>D93+D101+I69+I77+I85+I93+I101+I109</f>
        <v>52342</v>
      </c>
      <c r="F118" s="7">
        <f>E93+E101+J69+J77+J85+J93+J101+J109</f>
        <v>71145</v>
      </c>
      <c r="G118" s="14"/>
      <c r="M118" s="19"/>
      <c r="N118" s="19"/>
      <c r="O118" s="19"/>
      <c r="P118" s="19"/>
    </row>
    <row r="119" spans="1:16" x14ac:dyDescent="0.15">
      <c r="M119" s="19"/>
      <c r="N119" s="19"/>
      <c r="O119" s="19"/>
      <c r="P119" s="19"/>
    </row>
    <row r="120" spans="1:16" x14ac:dyDescent="0.15">
      <c r="A120" s="52" t="s">
        <v>35</v>
      </c>
      <c r="B120" s="52"/>
      <c r="C120" s="7">
        <f>E120+F120</f>
        <v>76281</v>
      </c>
      <c r="E120" s="7">
        <f>I69+I77+I85+I93+I101+I109</f>
        <v>29742</v>
      </c>
      <c r="F120" s="7">
        <f>J69+J77+J85+J93+J101+J109</f>
        <v>46539</v>
      </c>
      <c r="G120" s="14"/>
      <c r="M120" s="19"/>
      <c r="N120" s="19"/>
      <c r="O120" s="19"/>
      <c r="P120" s="19"/>
    </row>
    <row r="121" spans="1:16" x14ac:dyDescent="0.15">
      <c r="M121" s="19"/>
      <c r="N121" s="19"/>
      <c r="O121" s="19"/>
      <c r="P121" s="19"/>
    </row>
    <row r="122" spans="1:16" x14ac:dyDescent="0.15">
      <c r="M122" s="19"/>
      <c r="N122" s="19"/>
      <c r="O122" s="19"/>
      <c r="P122" s="19"/>
    </row>
    <row r="123" spans="1:16" x14ac:dyDescent="0.15">
      <c r="M123" s="19"/>
      <c r="N123" s="19"/>
      <c r="O123" s="19"/>
      <c r="P123" s="19"/>
    </row>
    <row r="124" spans="1:16" x14ac:dyDescent="0.15">
      <c r="M124" s="19"/>
      <c r="N124" s="19"/>
      <c r="O124" s="19"/>
      <c r="P124" s="19"/>
    </row>
    <row r="125" spans="1:16" x14ac:dyDescent="0.15">
      <c r="M125" s="19"/>
      <c r="N125" s="19"/>
      <c r="O125" s="19"/>
      <c r="P125" s="19"/>
    </row>
    <row r="126" spans="1:16" x14ac:dyDescent="0.15">
      <c r="M126" s="19"/>
      <c r="N126" s="19"/>
      <c r="O126" s="19"/>
      <c r="P126" s="19"/>
    </row>
    <row r="127" spans="1:16" x14ac:dyDescent="0.15">
      <c r="M127" s="19"/>
      <c r="N127" s="19"/>
      <c r="O127" s="19"/>
      <c r="P127" s="19"/>
    </row>
    <row r="128" spans="1:16" x14ac:dyDescent="0.15">
      <c r="M128" s="19"/>
      <c r="N128" s="19"/>
      <c r="O128" s="19"/>
      <c r="P128" s="19"/>
    </row>
    <row r="129" spans="13:16" x14ac:dyDescent="0.15">
      <c r="M129" s="19"/>
      <c r="N129" s="19"/>
      <c r="O129" s="19"/>
      <c r="P129" s="19"/>
    </row>
    <row r="130" spans="13:16" x14ac:dyDescent="0.15">
      <c r="M130" s="19"/>
      <c r="N130" s="19"/>
      <c r="O130" s="19"/>
      <c r="P130" s="19"/>
    </row>
    <row r="131" spans="13:16" x14ac:dyDescent="0.15">
      <c r="M131" s="19"/>
      <c r="N131" s="19"/>
      <c r="O131" s="19"/>
      <c r="P131" s="19"/>
    </row>
    <row r="132" spans="13:16" x14ac:dyDescent="0.15">
      <c r="M132" s="19"/>
      <c r="N132" s="19"/>
      <c r="O132" s="19"/>
      <c r="P132" s="19"/>
    </row>
    <row r="133" spans="13:16" x14ac:dyDescent="0.15">
      <c r="M133" s="19"/>
      <c r="N133" s="19"/>
      <c r="O133" s="19"/>
      <c r="P133" s="19"/>
    </row>
  </sheetData>
  <mergeCells count="7">
    <mergeCell ref="A118:B118"/>
    <mergeCell ref="A120:B120"/>
    <mergeCell ref="A61:J61"/>
    <mergeCell ref="A1:J1"/>
    <mergeCell ref="A112:B112"/>
    <mergeCell ref="A114:B114"/>
    <mergeCell ref="A116:B116"/>
  </mergeCells>
  <phoneticPr fontId="2"/>
  <pageMargins left="0.78740157480314965" right="0.78740157480314965" top="0.59055118110236227" bottom="0.59055118110236227" header="0.19685039370078741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0"/>
  <sheetViews>
    <sheetView zoomScale="85" zoomScaleNormal="85" workbookViewId="0">
      <selection sqref="A1:XFD1048576"/>
    </sheetView>
  </sheetViews>
  <sheetFormatPr defaultRowHeight="13.5" x14ac:dyDescent="0.15"/>
  <cols>
    <col min="1" max="1" width="10.625" style="20" customWidth="1"/>
    <col min="2" max="5" width="8.125" style="20" customWidth="1"/>
    <col min="6" max="6" width="10.625" style="20" customWidth="1"/>
    <col min="7" max="10" width="8.125" style="20" customWidth="1"/>
    <col min="11" max="16384" width="9" style="20"/>
  </cols>
  <sheetData>
    <row r="1" spans="1:13" ht="18.75" x14ac:dyDescent="0.15">
      <c r="A1" s="12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3" spans="1:13" ht="17.25" x14ac:dyDescent="0.15">
      <c r="A3" s="1" t="s">
        <v>36</v>
      </c>
      <c r="J3" s="11" t="s">
        <v>245</v>
      </c>
    </row>
    <row r="5" spans="1:13" ht="27" customHeight="1" x14ac:dyDescent="0.1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2</v>
      </c>
      <c r="G5" s="3" t="s">
        <v>3</v>
      </c>
      <c r="H5" s="3" t="s">
        <v>4</v>
      </c>
      <c r="I5" s="3" t="s">
        <v>5</v>
      </c>
      <c r="J5" s="4" t="s">
        <v>6</v>
      </c>
    </row>
    <row r="6" spans="1:13" x14ac:dyDescent="0.15">
      <c r="A6" s="22"/>
      <c r="B6" s="42"/>
      <c r="F6" s="24"/>
      <c r="G6" s="42"/>
    </row>
    <row r="7" spans="1:13" x14ac:dyDescent="0.15">
      <c r="A7" s="25" t="s">
        <v>7</v>
      </c>
      <c r="B7" s="26"/>
      <c r="C7" s="13">
        <f>SUM(C9,C17,C25,C33,C41,H9,H17,H25,H33,H41,C69,C77,C85,C93,C101,H69,H77,H85,H93,H101,H109)</f>
        <v>52115</v>
      </c>
      <c r="D7" s="13">
        <f>SUM(D9,D17,D25,D33,D41,I9,I17,I25,I33,I41,D69,D77,D85,D93,D101,I69,I77,I85,I93,I101,I109)</f>
        <v>26235</v>
      </c>
      <c r="E7" s="13">
        <f>SUM(E9,E17,E25,E33,E41,J9,J17,J25,J33,J41,E69,E77,E85,E93,E101,J69,J77,J85,J93,J101,J109)</f>
        <v>25880</v>
      </c>
      <c r="F7" s="27"/>
      <c r="G7" s="26"/>
      <c r="H7" s="13"/>
      <c r="I7" s="13"/>
      <c r="J7" s="13"/>
    </row>
    <row r="8" spans="1:13" x14ac:dyDescent="0.15">
      <c r="A8" s="25"/>
      <c r="B8" s="26"/>
      <c r="C8" s="7"/>
      <c r="D8" s="7"/>
      <c r="E8" s="7"/>
      <c r="F8" s="27"/>
      <c r="G8" s="26"/>
      <c r="H8" s="13"/>
      <c r="I8" s="13"/>
      <c r="J8" s="13"/>
    </row>
    <row r="9" spans="1:13" x14ac:dyDescent="0.15">
      <c r="A9" s="25" t="s">
        <v>8</v>
      </c>
      <c r="B9" s="26"/>
      <c r="C9" s="13">
        <f>SUM(D9:E9)</f>
        <v>1275</v>
      </c>
      <c r="D9" s="13">
        <f>SUM(D11:D15)</f>
        <v>651</v>
      </c>
      <c r="E9" s="13">
        <f>SUM(E11:E15)</f>
        <v>624</v>
      </c>
      <c r="F9" s="27" t="s">
        <v>9</v>
      </c>
      <c r="G9" s="26"/>
      <c r="H9" s="13">
        <f>SUM(I9:J9)</f>
        <v>3602</v>
      </c>
      <c r="I9" s="13">
        <f t="shared" ref="I9:J9" si="0">SUM(I11:I15)</f>
        <v>1943</v>
      </c>
      <c r="J9" s="13">
        <f t="shared" si="0"/>
        <v>1659</v>
      </c>
    </row>
    <row r="10" spans="1:13" x14ac:dyDescent="0.15">
      <c r="A10" s="25"/>
      <c r="B10" s="26"/>
      <c r="C10" s="7"/>
      <c r="D10" s="7"/>
      <c r="E10" s="7"/>
      <c r="F10" s="27"/>
      <c r="G10" s="26"/>
      <c r="H10" s="7"/>
      <c r="I10" s="7"/>
      <c r="J10" s="7"/>
    </row>
    <row r="11" spans="1:13" x14ac:dyDescent="0.15">
      <c r="A11" s="5">
        <v>0</v>
      </c>
      <c r="B11" s="6"/>
      <c r="C11" s="7">
        <f t="shared" ref="C11:C15" si="1">SUM(D11:E11)</f>
        <v>260</v>
      </c>
      <c r="D11" s="7">
        <v>133</v>
      </c>
      <c r="E11" s="7">
        <v>127</v>
      </c>
      <c r="F11" s="8">
        <v>25</v>
      </c>
      <c r="G11" s="43" t="s">
        <v>116</v>
      </c>
      <c r="H11" s="7">
        <f t="shared" ref="H11:H15" si="2">SUM(I11:J11)</f>
        <v>781</v>
      </c>
      <c r="I11" s="7">
        <v>429</v>
      </c>
      <c r="J11" s="7">
        <v>352</v>
      </c>
      <c r="L11" s="44"/>
      <c r="M11" s="45"/>
    </row>
    <row r="12" spans="1:13" x14ac:dyDescent="0.15">
      <c r="A12" s="5">
        <v>1</v>
      </c>
      <c r="B12" s="43" t="s">
        <v>80</v>
      </c>
      <c r="C12" s="7">
        <f t="shared" si="1"/>
        <v>247</v>
      </c>
      <c r="D12" s="7">
        <v>118</v>
      </c>
      <c r="E12" s="7">
        <v>129</v>
      </c>
      <c r="F12" s="8">
        <v>26</v>
      </c>
      <c r="G12" s="43" t="s">
        <v>117</v>
      </c>
      <c r="H12" s="7">
        <f t="shared" si="2"/>
        <v>720</v>
      </c>
      <c r="I12" s="7">
        <v>388</v>
      </c>
      <c r="J12" s="7">
        <v>332</v>
      </c>
      <c r="L12" s="44"/>
      <c r="M12" s="45"/>
    </row>
    <row r="13" spans="1:13" x14ac:dyDescent="0.15">
      <c r="A13" s="5">
        <v>2</v>
      </c>
      <c r="B13" s="43" t="s">
        <v>107</v>
      </c>
      <c r="C13" s="7">
        <f t="shared" si="1"/>
        <v>228</v>
      </c>
      <c r="D13" s="7">
        <v>121</v>
      </c>
      <c r="E13" s="7">
        <v>107</v>
      </c>
      <c r="F13" s="8">
        <v>27</v>
      </c>
      <c r="G13" s="43" t="s">
        <v>118</v>
      </c>
      <c r="H13" s="7">
        <f t="shared" si="2"/>
        <v>748</v>
      </c>
      <c r="I13" s="7">
        <v>399</v>
      </c>
      <c r="J13" s="7">
        <v>349</v>
      </c>
      <c r="L13" s="44"/>
      <c r="M13" s="45"/>
    </row>
    <row r="14" spans="1:13" x14ac:dyDescent="0.15">
      <c r="A14" s="5">
        <v>3</v>
      </c>
      <c r="B14" s="43" t="s">
        <v>76</v>
      </c>
      <c r="C14" s="7">
        <f t="shared" si="1"/>
        <v>269</v>
      </c>
      <c r="D14" s="7">
        <v>131</v>
      </c>
      <c r="E14" s="7">
        <v>138</v>
      </c>
      <c r="F14" s="8">
        <v>28</v>
      </c>
      <c r="G14" s="43" t="s">
        <v>119</v>
      </c>
      <c r="H14" s="7">
        <f t="shared" si="2"/>
        <v>709</v>
      </c>
      <c r="I14" s="7">
        <v>387</v>
      </c>
      <c r="J14" s="7">
        <v>322</v>
      </c>
      <c r="L14" s="44"/>
      <c r="M14" s="45"/>
    </row>
    <row r="15" spans="1:13" x14ac:dyDescent="0.15">
      <c r="A15" s="5">
        <v>4</v>
      </c>
      <c r="B15" s="43" t="s">
        <v>83</v>
      </c>
      <c r="C15" s="7">
        <f t="shared" si="1"/>
        <v>271</v>
      </c>
      <c r="D15" s="7">
        <v>148</v>
      </c>
      <c r="E15" s="7">
        <v>123</v>
      </c>
      <c r="F15" s="16">
        <v>29</v>
      </c>
      <c r="G15" s="43" t="s">
        <v>120</v>
      </c>
      <c r="H15" s="7">
        <f t="shared" si="2"/>
        <v>644</v>
      </c>
      <c r="I15" s="7">
        <v>340</v>
      </c>
      <c r="J15" s="7">
        <v>304</v>
      </c>
      <c r="L15" s="44"/>
      <c r="M15" s="45"/>
    </row>
    <row r="16" spans="1:13" x14ac:dyDescent="0.15">
      <c r="A16" s="25"/>
      <c r="B16" s="26"/>
      <c r="C16" s="7"/>
      <c r="D16" s="7"/>
      <c r="E16" s="7"/>
      <c r="F16" s="27"/>
      <c r="G16" s="26"/>
      <c r="H16" s="7"/>
      <c r="I16" s="7"/>
      <c r="J16" s="7"/>
      <c r="L16" s="44"/>
      <c r="M16" s="45"/>
    </row>
    <row r="17" spans="1:13" x14ac:dyDescent="0.15">
      <c r="A17" s="25" t="s">
        <v>10</v>
      </c>
      <c r="B17" s="26"/>
      <c r="C17" s="13">
        <f>SUM(D17:E17)</f>
        <v>1290</v>
      </c>
      <c r="D17" s="13">
        <f>SUM(D19:D23)</f>
        <v>670</v>
      </c>
      <c r="E17" s="13">
        <f>SUM(E19:E23)</f>
        <v>620</v>
      </c>
      <c r="F17" s="27" t="s">
        <v>11</v>
      </c>
      <c r="G17" s="26"/>
      <c r="H17" s="13">
        <f>SUM(I17:J17)</f>
        <v>3156</v>
      </c>
      <c r="I17" s="13">
        <f t="shared" ref="I17:J17" si="3">SUM(I19:I23)</f>
        <v>1747</v>
      </c>
      <c r="J17" s="13">
        <f t="shared" si="3"/>
        <v>1409</v>
      </c>
      <c r="L17" s="44"/>
      <c r="M17" s="45"/>
    </row>
    <row r="18" spans="1:13" x14ac:dyDescent="0.15">
      <c r="A18" s="25"/>
      <c r="B18" s="26"/>
      <c r="C18" s="7"/>
      <c r="D18" s="7"/>
      <c r="E18" s="7"/>
      <c r="F18" s="27"/>
      <c r="G18" s="26"/>
      <c r="H18" s="7"/>
      <c r="I18" s="7"/>
      <c r="J18" s="7"/>
      <c r="L18" s="44"/>
      <c r="M18" s="45"/>
    </row>
    <row r="19" spans="1:13" x14ac:dyDescent="0.15">
      <c r="A19" s="5">
        <v>5</v>
      </c>
      <c r="B19" s="43">
        <v>0.98</v>
      </c>
      <c r="C19" s="7">
        <f t="shared" ref="C19:C23" si="4">SUM(D19:E19)</f>
        <v>239</v>
      </c>
      <c r="D19" s="7">
        <v>124</v>
      </c>
      <c r="E19" s="7">
        <v>115</v>
      </c>
      <c r="F19" s="8">
        <v>30</v>
      </c>
      <c r="G19" s="43" t="s">
        <v>121</v>
      </c>
      <c r="H19" s="7">
        <f t="shared" ref="H19:H23" si="5">SUM(I19:J19)</f>
        <v>656</v>
      </c>
      <c r="I19" s="7">
        <v>370</v>
      </c>
      <c r="J19" s="7">
        <v>286</v>
      </c>
      <c r="L19" s="44"/>
      <c r="M19" s="45"/>
    </row>
    <row r="20" spans="1:13" x14ac:dyDescent="0.15">
      <c r="A20" s="5">
        <v>6</v>
      </c>
      <c r="B20" s="43" t="s">
        <v>79</v>
      </c>
      <c r="C20" s="7">
        <f t="shared" si="4"/>
        <v>247</v>
      </c>
      <c r="D20" s="7">
        <v>128</v>
      </c>
      <c r="E20" s="7">
        <v>119</v>
      </c>
      <c r="F20" s="8">
        <v>31</v>
      </c>
      <c r="G20" s="43" t="s">
        <v>88</v>
      </c>
      <c r="H20" s="7">
        <f t="shared" si="5"/>
        <v>645</v>
      </c>
      <c r="I20" s="7">
        <v>347</v>
      </c>
      <c r="J20" s="7">
        <v>298</v>
      </c>
      <c r="L20" s="44"/>
      <c r="M20" s="45"/>
    </row>
    <row r="21" spans="1:13" x14ac:dyDescent="0.15">
      <c r="A21" s="5">
        <v>7</v>
      </c>
      <c r="B21" s="43" t="s">
        <v>54</v>
      </c>
      <c r="C21" s="7">
        <f t="shared" si="4"/>
        <v>263</v>
      </c>
      <c r="D21" s="7">
        <v>131</v>
      </c>
      <c r="E21" s="7">
        <v>132</v>
      </c>
      <c r="F21" s="8">
        <v>32</v>
      </c>
      <c r="G21" s="43" t="s">
        <v>122</v>
      </c>
      <c r="H21" s="7">
        <f t="shared" si="5"/>
        <v>667</v>
      </c>
      <c r="I21" s="7">
        <v>379</v>
      </c>
      <c r="J21" s="7">
        <v>288</v>
      </c>
      <c r="L21" s="44"/>
      <c r="M21" s="45"/>
    </row>
    <row r="22" spans="1:13" x14ac:dyDescent="0.15">
      <c r="A22" s="5">
        <v>8</v>
      </c>
      <c r="B22" s="43">
        <v>1</v>
      </c>
      <c r="C22" s="7">
        <f t="shared" si="4"/>
        <v>269</v>
      </c>
      <c r="D22" s="7">
        <v>135</v>
      </c>
      <c r="E22" s="7">
        <v>134</v>
      </c>
      <c r="F22" s="8">
        <v>33</v>
      </c>
      <c r="G22" s="43" t="s">
        <v>59</v>
      </c>
      <c r="H22" s="7">
        <f t="shared" si="5"/>
        <v>605</v>
      </c>
      <c r="I22" s="7">
        <v>319</v>
      </c>
      <c r="J22" s="7">
        <v>286</v>
      </c>
      <c r="L22" s="44"/>
      <c r="M22" s="45"/>
    </row>
    <row r="23" spans="1:13" x14ac:dyDescent="0.15">
      <c r="A23" s="5">
        <v>9</v>
      </c>
      <c r="B23" s="43" t="s">
        <v>108</v>
      </c>
      <c r="C23" s="7">
        <f t="shared" si="4"/>
        <v>272</v>
      </c>
      <c r="D23" s="7">
        <v>152</v>
      </c>
      <c r="E23" s="7">
        <v>120</v>
      </c>
      <c r="F23" s="16">
        <v>34</v>
      </c>
      <c r="G23" s="43" t="s">
        <v>58</v>
      </c>
      <c r="H23" s="7">
        <f t="shared" si="5"/>
        <v>583</v>
      </c>
      <c r="I23" s="7">
        <v>332</v>
      </c>
      <c r="J23" s="7">
        <v>251</v>
      </c>
      <c r="L23" s="44"/>
      <c r="M23" s="45"/>
    </row>
    <row r="24" spans="1:13" x14ac:dyDescent="0.15">
      <c r="A24" s="25"/>
      <c r="B24" s="26"/>
      <c r="C24" s="7"/>
      <c r="D24" s="7"/>
      <c r="E24" s="7"/>
      <c r="F24" s="27"/>
      <c r="G24" s="26"/>
      <c r="H24" s="7"/>
      <c r="I24" s="7"/>
      <c r="J24" s="7"/>
      <c r="L24" s="44"/>
      <c r="M24" s="45"/>
    </row>
    <row r="25" spans="1:13" x14ac:dyDescent="0.15">
      <c r="A25" s="25" t="s">
        <v>12</v>
      </c>
      <c r="B25" s="26"/>
      <c r="C25" s="13">
        <f>SUM(D25:E25)</f>
        <v>1554</v>
      </c>
      <c r="D25" s="13">
        <f t="shared" ref="D25:E25" si="6">SUM(D27:D31)</f>
        <v>781</v>
      </c>
      <c r="E25" s="13">
        <f t="shared" si="6"/>
        <v>773</v>
      </c>
      <c r="F25" s="27" t="s">
        <v>13</v>
      </c>
      <c r="G25" s="26"/>
      <c r="H25" s="13">
        <f>SUM(I25:J25)</f>
        <v>2811</v>
      </c>
      <c r="I25" s="13">
        <f t="shared" ref="I25:J25" si="7">SUM(I27:I31)</f>
        <v>1578</v>
      </c>
      <c r="J25" s="13">
        <f t="shared" si="7"/>
        <v>1233</v>
      </c>
      <c r="L25" s="44"/>
      <c r="M25" s="45"/>
    </row>
    <row r="26" spans="1:13" x14ac:dyDescent="0.15">
      <c r="A26" s="25"/>
      <c r="B26" s="26"/>
      <c r="C26" s="7"/>
      <c r="D26" s="7"/>
      <c r="E26" s="7"/>
      <c r="F26" s="27"/>
      <c r="G26" s="26"/>
      <c r="H26" s="7"/>
      <c r="I26" s="7"/>
      <c r="J26" s="7"/>
      <c r="L26" s="44"/>
      <c r="M26" s="45"/>
    </row>
    <row r="27" spans="1:13" x14ac:dyDescent="0.15">
      <c r="A27" s="5">
        <v>10</v>
      </c>
      <c r="B27" s="43" t="s">
        <v>77</v>
      </c>
      <c r="C27" s="7">
        <f t="shared" ref="C27:C31" si="8">SUM(D27:E27)</f>
        <v>319</v>
      </c>
      <c r="D27" s="7">
        <v>157</v>
      </c>
      <c r="E27" s="7">
        <v>162</v>
      </c>
      <c r="F27" s="8">
        <v>35</v>
      </c>
      <c r="G27" s="43" t="s">
        <v>75</v>
      </c>
      <c r="H27" s="7">
        <f t="shared" ref="H27:H31" si="9">SUM(I27:J27)</f>
        <v>560</v>
      </c>
      <c r="I27" s="7">
        <v>308</v>
      </c>
      <c r="J27" s="7">
        <v>252</v>
      </c>
      <c r="L27" s="44"/>
      <c r="M27" s="45"/>
    </row>
    <row r="28" spans="1:13" x14ac:dyDescent="0.15">
      <c r="A28" s="5">
        <v>11</v>
      </c>
      <c r="B28" s="43" t="s">
        <v>109</v>
      </c>
      <c r="C28" s="7">
        <f t="shared" si="8"/>
        <v>297</v>
      </c>
      <c r="D28" s="7">
        <v>170</v>
      </c>
      <c r="E28" s="7">
        <v>127</v>
      </c>
      <c r="F28" s="8">
        <v>36</v>
      </c>
      <c r="G28" s="43" t="s">
        <v>55</v>
      </c>
      <c r="H28" s="7">
        <f t="shared" si="9"/>
        <v>573</v>
      </c>
      <c r="I28" s="7">
        <v>326</v>
      </c>
      <c r="J28" s="7">
        <v>247</v>
      </c>
      <c r="L28" s="44"/>
      <c r="M28" s="45"/>
    </row>
    <row r="29" spans="1:13" x14ac:dyDescent="0.15">
      <c r="A29" s="5">
        <v>12</v>
      </c>
      <c r="B29" s="43" t="s">
        <v>58</v>
      </c>
      <c r="C29" s="7">
        <f t="shared" si="8"/>
        <v>291</v>
      </c>
      <c r="D29" s="7">
        <v>149</v>
      </c>
      <c r="E29" s="7">
        <v>142</v>
      </c>
      <c r="F29" s="8">
        <v>37</v>
      </c>
      <c r="G29" s="43">
        <v>1.05</v>
      </c>
      <c r="H29" s="7">
        <f t="shared" si="9"/>
        <v>564</v>
      </c>
      <c r="I29" s="7">
        <v>326</v>
      </c>
      <c r="J29" s="7">
        <v>238</v>
      </c>
      <c r="L29" s="44"/>
      <c r="M29" s="45"/>
    </row>
    <row r="30" spans="1:13" x14ac:dyDescent="0.15">
      <c r="A30" s="5">
        <v>13</v>
      </c>
      <c r="B30" s="43" t="s">
        <v>63</v>
      </c>
      <c r="C30" s="7">
        <f t="shared" si="8"/>
        <v>326</v>
      </c>
      <c r="D30" s="7">
        <v>148</v>
      </c>
      <c r="E30" s="7">
        <v>178</v>
      </c>
      <c r="F30" s="8">
        <v>38</v>
      </c>
      <c r="G30" s="43" t="s">
        <v>59</v>
      </c>
      <c r="H30" s="7">
        <f t="shared" si="9"/>
        <v>550</v>
      </c>
      <c r="I30" s="7">
        <v>311</v>
      </c>
      <c r="J30" s="7">
        <v>239</v>
      </c>
      <c r="L30" s="44"/>
      <c r="M30" s="45"/>
    </row>
    <row r="31" spans="1:13" x14ac:dyDescent="0.15">
      <c r="A31" s="5">
        <v>14</v>
      </c>
      <c r="B31" s="43" t="s">
        <v>77</v>
      </c>
      <c r="C31" s="7">
        <f t="shared" si="8"/>
        <v>321</v>
      </c>
      <c r="D31" s="7">
        <v>157</v>
      </c>
      <c r="E31" s="7">
        <v>164</v>
      </c>
      <c r="F31" s="8">
        <v>39</v>
      </c>
      <c r="G31" s="43" t="s">
        <v>62</v>
      </c>
      <c r="H31" s="7">
        <f t="shared" si="9"/>
        <v>564</v>
      </c>
      <c r="I31" s="7">
        <v>307</v>
      </c>
      <c r="J31" s="7">
        <v>257</v>
      </c>
      <c r="L31" s="44"/>
      <c r="M31" s="45"/>
    </row>
    <row r="32" spans="1:13" x14ac:dyDescent="0.15">
      <c r="A32" s="25"/>
      <c r="B32" s="26"/>
      <c r="C32" s="7"/>
      <c r="D32" s="7"/>
      <c r="E32" s="7"/>
      <c r="F32" s="27"/>
      <c r="G32" s="26"/>
      <c r="H32" s="7"/>
      <c r="I32" s="7"/>
      <c r="J32" s="7"/>
      <c r="L32" s="44"/>
      <c r="M32" s="45"/>
    </row>
    <row r="33" spans="1:13" x14ac:dyDescent="0.15">
      <c r="A33" s="25" t="s">
        <v>14</v>
      </c>
      <c r="B33" s="26"/>
      <c r="C33" s="13">
        <f>SUM(D33:E33)</f>
        <v>1831</v>
      </c>
      <c r="D33" s="13">
        <f t="shared" ref="D33:E33" si="10">SUM(D35:D39)</f>
        <v>939</v>
      </c>
      <c r="E33" s="13">
        <f t="shared" si="10"/>
        <v>892</v>
      </c>
      <c r="F33" s="27" t="s">
        <v>15</v>
      </c>
      <c r="G33" s="26"/>
      <c r="H33" s="13">
        <f>SUM(I33:J33)</f>
        <v>2773</v>
      </c>
      <c r="I33" s="13">
        <f t="shared" ref="I33:J33" si="11">SUM(I35:I39)</f>
        <v>1500</v>
      </c>
      <c r="J33" s="13">
        <f t="shared" si="11"/>
        <v>1273</v>
      </c>
      <c r="L33" s="44"/>
      <c r="M33" s="45"/>
    </row>
    <row r="34" spans="1:13" x14ac:dyDescent="0.15">
      <c r="A34" s="25"/>
      <c r="B34" s="26"/>
      <c r="C34" s="7"/>
      <c r="D34" s="7"/>
      <c r="E34" s="7"/>
      <c r="F34" s="27"/>
      <c r="G34" s="26"/>
      <c r="H34" s="7"/>
      <c r="I34" s="7"/>
      <c r="J34" s="7"/>
      <c r="L34" s="44"/>
      <c r="M34" s="45"/>
    </row>
    <row r="35" spans="1:13" x14ac:dyDescent="0.15">
      <c r="A35" s="5">
        <v>15</v>
      </c>
      <c r="B35" s="43">
        <v>1</v>
      </c>
      <c r="C35" s="7">
        <f t="shared" ref="C35:C39" si="12">SUM(D35:E35)</f>
        <v>316</v>
      </c>
      <c r="D35" s="7">
        <v>149</v>
      </c>
      <c r="E35" s="7">
        <v>167</v>
      </c>
      <c r="F35" s="8">
        <v>40</v>
      </c>
      <c r="G35" s="43" t="s">
        <v>119</v>
      </c>
      <c r="H35" s="7">
        <f t="shared" ref="H35:H39" si="13">SUM(I35:J35)</f>
        <v>554</v>
      </c>
      <c r="I35" s="7">
        <v>317</v>
      </c>
      <c r="J35" s="7">
        <v>237</v>
      </c>
      <c r="L35" s="44"/>
      <c r="M35" s="45"/>
    </row>
    <row r="36" spans="1:13" x14ac:dyDescent="0.15">
      <c r="A36" s="5">
        <v>16</v>
      </c>
      <c r="B36" s="43" t="s">
        <v>60</v>
      </c>
      <c r="C36" s="7">
        <f t="shared" si="12"/>
        <v>336</v>
      </c>
      <c r="D36" s="7">
        <v>161</v>
      </c>
      <c r="E36" s="7">
        <v>175</v>
      </c>
      <c r="F36" s="8">
        <v>41</v>
      </c>
      <c r="G36" s="43" t="s">
        <v>122</v>
      </c>
      <c r="H36" s="7">
        <f t="shared" si="13"/>
        <v>543</v>
      </c>
      <c r="I36" s="7">
        <v>305</v>
      </c>
      <c r="J36" s="7">
        <v>238</v>
      </c>
      <c r="L36" s="44"/>
      <c r="M36" s="45"/>
    </row>
    <row r="37" spans="1:13" x14ac:dyDescent="0.15">
      <c r="A37" s="5">
        <v>17</v>
      </c>
      <c r="B37" s="43" t="s">
        <v>78</v>
      </c>
      <c r="C37" s="7">
        <f t="shared" si="12"/>
        <v>363</v>
      </c>
      <c r="D37" s="7">
        <v>191</v>
      </c>
      <c r="E37" s="7">
        <v>172</v>
      </c>
      <c r="F37" s="8">
        <v>42</v>
      </c>
      <c r="G37" s="43" t="s">
        <v>55</v>
      </c>
      <c r="H37" s="7">
        <f t="shared" si="13"/>
        <v>551</v>
      </c>
      <c r="I37" s="7">
        <v>295</v>
      </c>
      <c r="J37" s="7">
        <v>256</v>
      </c>
      <c r="L37" s="44"/>
      <c r="M37" s="45"/>
    </row>
    <row r="38" spans="1:13" x14ac:dyDescent="0.15">
      <c r="A38" s="5">
        <v>18</v>
      </c>
      <c r="B38" s="43" t="s">
        <v>78</v>
      </c>
      <c r="C38" s="7">
        <f t="shared" si="12"/>
        <v>377</v>
      </c>
      <c r="D38" s="7">
        <v>182</v>
      </c>
      <c r="E38" s="7">
        <v>195</v>
      </c>
      <c r="F38" s="8">
        <v>43</v>
      </c>
      <c r="G38" s="43" t="s">
        <v>62</v>
      </c>
      <c r="H38" s="7">
        <f t="shared" si="13"/>
        <v>587</v>
      </c>
      <c r="I38" s="7">
        <v>304</v>
      </c>
      <c r="J38" s="7">
        <v>283</v>
      </c>
      <c r="L38" s="44"/>
      <c r="M38" s="45"/>
    </row>
    <row r="39" spans="1:13" x14ac:dyDescent="0.15">
      <c r="A39" s="5">
        <v>19</v>
      </c>
      <c r="B39" s="43" t="s">
        <v>110</v>
      </c>
      <c r="C39" s="7">
        <f t="shared" si="12"/>
        <v>439</v>
      </c>
      <c r="D39" s="7">
        <v>256</v>
      </c>
      <c r="E39" s="7">
        <v>183</v>
      </c>
      <c r="F39" s="16">
        <v>44</v>
      </c>
      <c r="G39" s="43" t="s">
        <v>74</v>
      </c>
      <c r="H39" s="7">
        <f t="shared" si="13"/>
        <v>538</v>
      </c>
      <c r="I39" s="7">
        <v>279</v>
      </c>
      <c r="J39" s="7">
        <v>259</v>
      </c>
      <c r="L39" s="44"/>
      <c r="M39" s="45"/>
    </row>
    <row r="40" spans="1:13" x14ac:dyDescent="0.15">
      <c r="A40" s="25"/>
      <c r="B40" s="26"/>
      <c r="C40" s="7"/>
      <c r="D40" s="7"/>
      <c r="E40" s="7"/>
      <c r="F40" s="27"/>
      <c r="G40" s="26"/>
      <c r="H40" s="7"/>
      <c r="I40" s="7"/>
      <c r="J40" s="7"/>
      <c r="L40" s="44"/>
      <c r="M40" s="45"/>
    </row>
    <row r="41" spans="1:13" x14ac:dyDescent="0.15">
      <c r="A41" s="25" t="s">
        <v>16</v>
      </c>
      <c r="B41" s="26"/>
      <c r="C41" s="13">
        <f>SUM(D41:E41)</f>
        <v>3044</v>
      </c>
      <c r="D41" s="13">
        <f t="shared" ref="D41:E41" si="14">SUM(D43:D47)</f>
        <v>1641</v>
      </c>
      <c r="E41" s="13">
        <f t="shared" si="14"/>
        <v>1403</v>
      </c>
      <c r="F41" s="27" t="s">
        <v>17</v>
      </c>
      <c r="G41" s="26"/>
      <c r="H41" s="13">
        <f>SUM(I41:J41)</f>
        <v>3370</v>
      </c>
      <c r="I41" s="13">
        <f t="shared" ref="I41:J41" si="15">SUM(I43:I47)</f>
        <v>1770</v>
      </c>
      <c r="J41" s="13">
        <f t="shared" si="15"/>
        <v>1600</v>
      </c>
      <c r="L41" s="44"/>
      <c r="M41" s="45"/>
    </row>
    <row r="42" spans="1:13" x14ac:dyDescent="0.15">
      <c r="A42" s="25"/>
      <c r="B42" s="26"/>
      <c r="C42" s="7"/>
      <c r="D42" s="7"/>
      <c r="E42" s="7"/>
      <c r="F42" s="27"/>
      <c r="G42" s="26"/>
      <c r="H42" s="7"/>
      <c r="I42" s="7"/>
      <c r="J42" s="7"/>
      <c r="L42" s="44"/>
      <c r="M42" s="45"/>
    </row>
    <row r="43" spans="1:13" x14ac:dyDescent="0.15">
      <c r="A43" s="5">
        <v>20</v>
      </c>
      <c r="B43" s="43" t="s">
        <v>111</v>
      </c>
      <c r="C43" s="7">
        <f t="shared" ref="C43:C47" si="16">SUM(D43:E43)</f>
        <v>472</v>
      </c>
      <c r="D43" s="7">
        <v>277</v>
      </c>
      <c r="E43" s="7">
        <v>195</v>
      </c>
      <c r="F43" s="8">
        <v>45</v>
      </c>
      <c r="G43" s="43" t="s">
        <v>81</v>
      </c>
      <c r="H43" s="7">
        <f t="shared" ref="H43:H47" si="17">SUM(I43:J43)</f>
        <v>625</v>
      </c>
      <c r="I43" s="7">
        <v>329</v>
      </c>
      <c r="J43" s="7">
        <v>296</v>
      </c>
      <c r="L43" s="44"/>
      <c r="M43" s="45"/>
    </row>
    <row r="44" spans="1:13" x14ac:dyDescent="0.15">
      <c r="A44" s="5">
        <v>21</v>
      </c>
      <c r="B44" s="43" t="s">
        <v>112</v>
      </c>
      <c r="C44" s="7">
        <f t="shared" si="16"/>
        <v>517</v>
      </c>
      <c r="D44" s="7">
        <v>262</v>
      </c>
      <c r="E44" s="7">
        <v>255</v>
      </c>
      <c r="F44" s="8">
        <v>46</v>
      </c>
      <c r="G44" s="43" t="s">
        <v>123</v>
      </c>
      <c r="H44" s="7">
        <f t="shared" si="17"/>
        <v>615</v>
      </c>
      <c r="I44" s="7">
        <v>325</v>
      </c>
      <c r="J44" s="7">
        <v>290</v>
      </c>
      <c r="L44" s="44"/>
      <c r="M44" s="45"/>
    </row>
    <row r="45" spans="1:13" x14ac:dyDescent="0.15">
      <c r="A45" s="5">
        <v>22</v>
      </c>
      <c r="B45" s="43" t="s">
        <v>113</v>
      </c>
      <c r="C45" s="7">
        <f t="shared" si="16"/>
        <v>601</v>
      </c>
      <c r="D45" s="7">
        <v>318</v>
      </c>
      <c r="E45" s="7">
        <v>283</v>
      </c>
      <c r="F45" s="8">
        <v>47</v>
      </c>
      <c r="G45" s="43" t="s">
        <v>77</v>
      </c>
      <c r="H45" s="7">
        <f t="shared" si="17"/>
        <v>655</v>
      </c>
      <c r="I45" s="7">
        <v>333</v>
      </c>
      <c r="J45" s="7">
        <v>322</v>
      </c>
      <c r="L45" s="44"/>
      <c r="M45" s="45"/>
    </row>
    <row r="46" spans="1:13" x14ac:dyDescent="0.15">
      <c r="A46" s="5">
        <v>23</v>
      </c>
      <c r="B46" s="43" t="s">
        <v>114</v>
      </c>
      <c r="C46" s="7">
        <f t="shared" si="16"/>
        <v>688</v>
      </c>
      <c r="D46" s="7">
        <v>378</v>
      </c>
      <c r="E46" s="7">
        <v>310</v>
      </c>
      <c r="F46" s="8">
        <v>48</v>
      </c>
      <c r="G46" s="43" t="s">
        <v>78</v>
      </c>
      <c r="H46" s="7">
        <f t="shared" si="17"/>
        <v>738</v>
      </c>
      <c r="I46" s="7">
        <v>391</v>
      </c>
      <c r="J46" s="7">
        <v>347</v>
      </c>
      <c r="L46" s="44"/>
      <c r="M46" s="45"/>
    </row>
    <row r="47" spans="1:13" x14ac:dyDescent="0.15">
      <c r="A47" s="5">
        <v>24</v>
      </c>
      <c r="B47" s="43" t="s">
        <v>115</v>
      </c>
      <c r="C47" s="7">
        <f t="shared" si="16"/>
        <v>766</v>
      </c>
      <c r="D47" s="7">
        <v>406</v>
      </c>
      <c r="E47" s="7">
        <v>360</v>
      </c>
      <c r="F47" s="8">
        <v>49</v>
      </c>
      <c r="G47" s="43" t="s">
        <v>124</v>
      </c>
      <c r="H47" s="7">
        <f t="shared" si="17"/>
        <v>737</v>
      </c>
      <c r="I47" s="7">
        <v>392</v>
      </c>
      <c r="J47" s="7">
        <v>345</v>
      </c>
      <c r="L47" s="44"/>
      <c r="M47" s="45"/>
    </row>
    <row r="48" spans="1:13" x14ac:dyDescent="0.15">
      <c r="A48" s="33"/>
      <c r="B48" s="46"/>
      <c r="C48" s="7"/>
      <c r="D48" s="7"/>
      <c r="E48" s="7"/>
      <c r="F48" s="34"/>
      <c r="G48" s="46"/>
      <c r="H48" s="7"/>
      <c r="I48" s="7"/>
      <c r="J48" s="7"/>
      <c r="L48" s="44"/>
      <c r="M48" s="45"/>
    </row>
    <row r="49" spans="1:13" x14ac:dyDescent="0.15">
      <c r="A49" s="33"/>
      <c r="B49" s="46"/>
      <c r="C49" s="7"/>
      <c r="D49" s="7"/>
      <c r="E49" s="7"/>
      <c r="F49" s="34"/>
      <c r="G49" s="46"/>
      <c r="L49" s="44"/>
      <c r="M49" s="45"/>
    </row>
    <row r="50" spans="1:13" x14ac:dyDescent="0.15">
      <c r="A50" s="35"/>
      <c r="B50" s="47"/>
      <c r="C50" s="37"/>
      <c r="D50" s="37"/>
      <c r="E50" s="37"/>
      <c r="F50" s="38"/>
      <c r="G50" s="47"/>
      <c r="H50" s="37"/>
      <c r="I50" s="37"/>
      <c r="J50" s="37"/>
      <c r="L50" s="44"/>
      <c r="M50" s="45"/>
    </row>
    <row r="51" spans="1:13" x14ac:dyDescent="0.15">
      <c r="A51" s="20" t="s">
        <v>18</v>
      </c>
      <c r="L51" s="44"/>
      <c r="M51" s="45"/>
    </row>
    <row r="52" spans="1:13" x14ac:dyDescent="0.15">
      <c r="L52" s="44"/>
      <c r="M52" s="45"/>
    </row>
    <row r="53" spans="1:13" x14ac:dyDescent="0.15">
      <c r="L53" s="44"/>
      <c r="M53" s="45"/>
    </row>
    <row r="54" spans="1:13" x14ac:dyDescent="0.15">
      <c r="L54" s="44"/>
      <c r="M54" s="45"/>
    </row>
    <row r="55" spans="1:13" x14ac:dyDescent="0.15">
      <c r="L55" s="44"/>
      <c r="M55" s="45"/>
    </row>
    <row r="56" spans="1:13" x14ac:dyDescent="0.15">
      <c r="L56" s="44"/>
      <c r="M56" s="45"/>
    </row>
    <row r="57" spans="1:13" x14ac:dyDescent="0.15">
      <c r="L57" s="44"/>
      <c r="M57" s="45"/>
    </row>
    <row r="58" spans="1:13" x14ac:dyDescent="0.15">
      <c r="L58" s="44"/>
      <c r="M58" s="45"/>
    </row>
    <row r="59" spans="1:13" x14ac:dyDescent="0.15">
      <c r="L59" s="44"/>
      <c r="M59" s="45"/>
    </row>
    <row r="60" spans="1:13" x14ac:dyDescent="0.15">
      <c r="L60" s="44"/>
      <c r="M60" s="45"/>
    </row>
    <row r="61" spans="1:13" ht="18.75" x14ac:dyDescent="0.15">
      <c r="A61" s="12" t="s">
        <v>0</v>
      </c>
      <c r="B61" s="41"/>
      <c r="C61" s="41"/>
      <c r="D61" s="41"/>
      <c r="E61" s="41"/>
      <c r="F61" s="41"/>
      <c r="G61" s="41"/>
      <c r="H61" s="41"/>
      <c r="I61" s="41"/>
      <c r="J61" s="41"/>
      <c r="L61" s="44"/>
      <c r="M61" s="45"/>
    </row>
    <row r="62" spans="1:13" x14ac:dyDescent="0.15">
      <c r="L62" s="44"/>
      <c r="M62" s="45"/>
    </row>
    <row r="63" spans="1:13" ht="17.25" x14ac:dyDescent="0.15">
      <c r="A63" s="1" t="s">
        <v>37</v>
      </c>
      <c r="J63" s="11" t="s">
        <v>245</v>
      </c>
      <c r="L63" s="44"/>
      <c r="M63" s="45"/>
    </row>
    <row r="64" spans="1:13" x14ac:dyDescent="0.15">
      <c r="L64" s="44"/>
      <c r="M64" s="45"/>
    </row>
    <row r="65" spans="1:13" ht="27" customHeight="1" x14ac:dyDescent="0.15">
      <c r="A65" s="2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2</v>
      </c>
      <c r="G65" s="3" t="s">
        <v>3</v>
      </c>
      <c r="H65" s="3" t="s">
        <v>4</v>
      </c>
      <c r="I65" s="3" t="s">
        <v>5</v>
      </c>
      <c r="J65" s="4" t="s">
        <v>6</v>
      </c>
      <c r="L65" s="44"/>
      <c r="M65" s="45"/>
    </row>
    <row r="66" spans="1:13" x14ac:dyDescent="0.15">
      <c r="A66" s="22"/>
      <c r="B66" s="42"/>
      <c r="F66" s="24"/>
      <c r="G66" s="42"/>
      <c r="L66" s="44"/>
      <c r="M66" s="45"/>
    </row>
    <row r="67" spans="1:13" x14ac:dyDescent="0.15">
      <c r="A67" s="33"/>
      <c r="B67" s="46"/>
      <c r="C67" s="13"/>
      <c r="D67" s="13"/>
      <c r="E67" s="13"/>
      <c r="F67" s="34"/>
      <c r="G67" s="46"/>
      <c r="H67" s="13"/>
      <c r="I67" s="13"/>
      <c r="J67" s="13"/>
      <c r="L67" s="44"/>
      <c r="M67" s="45"/>
    </row>
    <row r="68" spans="1:13" x14ac:dyDescent="0.15">
      <c r="A68" s="33"/>
      <c r="B68" s="46"/>
      <c r="C68" s="13"/>
      <c r="D68" s="13"/>
      <c r="E68" s="13"/>
      <c r="F68" s="34"/>
      <c r="G68" s="46"/>
      <c r="H68" s="13"/>
      <c r="I68" s="13"/>
      <c r="J68" s="13"/>
      <c r="L68" s="44"/>
      <c r="M68" s="45"/>
    </row>
    <row r="69" spans="1:13" x14ac:dyDescent="0.15">
      <c r="A69" s="25" t="s">
        <v>19</v>
      </c>
      <c r="B69" s="26"/>
      <c r="C69" s="13">
        <f>SUM(D69:E69)</f>
        <v>4507</v>
      </c>
      <c r="D69" s="13">
        <f t="shared" ref="D69:E69" si="18">SUM(D71:D75)</f>
        <v>2383</v>
      </c>
      <c r="E69" s="13">
        <f t="shared" si="18"/>
        <v>2124</v>
      </c>
      <c r="F69" s="27" t="s">
        <v>20</v>
      </c>
      <c r="G69" s="26"/>
      <c r="H69" s="13">
        <f>SUM(I69:J69)</f>
        <v>3909</v>
      </c>
      <c r="I69" s="13">
        <f t="shared" ref="I69:J69" si="19">SUM(I71:I75)</f>
        <v>1789</v>
      </c>
      <c r="J69" s="13">
        <f t="shared" si="19"/>
        <v>2120</v>
      </c>
      <c r="L69" s="44"/>
      <c r="M69" s="45"/>
    </row>
    <row r="70" spans="1:13" x14ac:dyDescent="0.15">
      <c r="A70" s="25"/>
      <c r="B70" s="26"/>
      <c r="C70" s="7"/>
      <c r="D70" s="7"/>
      <c r="E70" s="7"/>
      <c r="F70" s="27"/>
      <c r="G70" s="26"/>
      <c r="H70" s="7"/>
      <c r="I70" s="7"/>
      <c r="J70" s="7"/>
      <c r="L70" s="44"/>
      <c r="M70" s="45"/>
    </row>
    <row r="71" spans="1:13" x14ac:dyDescent="0.15">
      <c r="A71" s="5">
        <v>50</v>
      </c>
      <c r="B71" s="43" t="s">
        <v>58</v>
      </c>
      <c r="C71" s="7">
        <f t="shared" ref="C71:C75" si="20">SUM(D71:E71)</f>
        <v>791</v>
      </c>
      <c r="D71" s="7">
        <v>426</v>
      </c>
      <c r="E71" s="7">
        <v>365</v>
      </c>
      <c r="F71" s="8">
        <v>75</v>
      </c>
      <c r="G71" s="43" t="s">
        <v>89</v>
      </c>
      <c r="H71" s="7">
        <f t="shared" ref="H71:H75" si="21">SUM(I71:J71)</f>
        <v>737</v>
      </c>
      <c r="I71" s="7">
        <v>351</v>
      </c>
      <c r="J71" s="7">
        <v>386</v>
      </c>
      <c r="L71" s="44"/>
      <c r="M71" s="45"/>
    </row>
    <row r="72" spans="1:13" x14ac:dyDescent="0.15">
      <c r="A72" s="5">
        <v>51</v>
      </c>
      <c r="B72" s="43" t="s">
        <v>125</v>
      </c>
      <c r="C72" s="7">
        <f t="shared" si="20"/>
        <v>877</v>
      </c>
      <c r="D72" s="7">
        <v>467</v>
      </c>
      <c r="E72" s="7">
        <v>410</v>
      </c>
      <c r="F72" s="8">
        <v>76</v>
      </c>
      <c r="G72" s="43" t="s">
        <v>130</v>
      </c>
      <c r="H72" s="7">
        <f t="shared" si="21"/>
        <v>793</v>
      </c>
      <c r="I72" s="7">
        <v>372</v>
      </c>
      <c r="J72" s="7">
        <v>421</v>
      </c>
      <c r="L72" s="44"/>
      <c r="M72" s="45"/>
    </row>
    <row r="73" spans="1:13" x14ac:dyDescent="0.15">
      <c r="A73" s="5">
        <v>52</v>
      </c>
      <c r="B73" s="43" t="s">
        <v>59</v>
      </c>
      <c r="C73" s="7">
        <f t="shared" si="20"/>
        <v>928</v>
      </c>
      <c r="D73" s="7">
        <v>482</v>
      </c>
      <c r="E73" s="7">
        <v>446</v>
      </c>
      <c r="F73" s="8">
        <v>77</v>
      </c>
      <c r="G73" s="43" t="s">
        <v>90</v>
      </c>
      <c r="H73" s="7">
        <f t="shared" si="21"/>
        <v>880</v>
      </c>
      <c r="I73" s="7">
        <v>391</v>
      </c>
      <c r="J73" s="7">
        <v>489</v>
      </c>
      <c r="L73" s="44"/>
      <c r="M73" s="45"/>
    </row>
    <row r="74" spans="1:13" x14ac:dyDescent="0.15">
      <c r="A74" s="5">
        <v>53</v>
      </c>
      <c r="B74" s="43" t="s">
        <v>63</v>
      </c>
      <c r="C74" s="7">
        <f t="shared" si="20"/>
        <v>994</v>
      </c>
      <c r="D74" s="7">
        <v>534</v>
      </c>
      <c r="E74" s="7">
        <v>460</v>
      </c>
      <c r="F74" s="8">
        <v>78</v>
      </c>
      <c r="G74" s="43" t="s">
        <v>130</v>
      </c>
      <c r="H74" s="7">
        <f t="shared" si="21"/>
        <v>856</v>
      </c>
      <c r="I74" s="7">
        <v>382</v>
      </c>
      <c r="J74" s="7">
        <v>474</v>
      </c>
      <c r="L74" s="44"/>
      <c r="M74" s="45"/>
    </row>
    <row r="75" spans="1:13" x14ac:dyDescent="0.15">
      <c r="A75" s="5">
        <v>54</v>
      </c>
      <c r="B75" s="43">
        <v>1.01</v>
      </c>
      <c r="C75" s="7">
        <f t="shared" si="20"/>
        <v>917</v>
      </c>
      <c r="D75" s="7">
        <v>474</v>
      </c>
      <c r="E75" s="7">
        <v>443</v>
      </c>
      <c r="F75" s="8">
        <v>79</v>
      </c>
      <c r="G75" s="43" t="s">
        <v>131</v>
      </c>
      <c r="H75" s="7">
        <f t="shared" si="21"/>
        <v>643</v>
      </c>
      <c r="I75" s="7">
        <v>293</v>
      </c>
      <c r="J75" s="7">
        <v>350</v>
      </c>
      <c r="L75" s="44"/>
      <c r="M75" s="45"/>
    </row>
    <row r="76" spans="1:13" x14ac:dyDescent="0.15">
      <c r="A76" s="25"/>
      <c r="B76" s="26"/>
      <c r="C76" s="7"/>
      <c r="D76" s="7"/>
      <c r="E76" s="7"/>
      <c r="F76" s="27"/>
      <c r="G76" s="26"/>
      <c r="H76" s="7"/>
      <c r="I76" s="7"/>
      <c r="J76" s="7"/>
      <c r="L76" s="44"/>
      <c r="M76" s="45"/>
    </row>
    <row r="77" spans="1:13" x14ac:dyDescent="0.15">
      <c r="A77" s="25" t="s">
        <v>21</v>
      </c>
      <c r="B77" s="26"/>
      <c r="C77" s="13">
        <f>SUM(D77:E77)</f>
        <v>4131</v>
      </c>
      <c r="D77" s="13">
        <f t="shared" ref="D77:E77" si="22">SUM(D79:D83)</f>
        <v>2174</v>
      </c>
      <c r="E77" s="13">
        <f t="shared" si="22"/>
        <v>1957</v>
      </c>
      <c r="F77" s="27" t="s">
        <v>22</v>
      </c>
      <c r="G77" s="26"/>
      <c r="H77" s="13">
        <f>SUM(I77:J77)</f>
        <v>2498</v>
      </c>
      <c r="I77" s="13">
        <f t="shared" ref="I77:J77" si="23">SUM(I79:I83)</f>
        <v>1030</v>
      </c>
      <c r="J77" s="13">
        <f t="shared" si="23"/>
        <v>1468</v>
      </c>
      <c r="L77" s="44"/>
      <c r="M77" s="45"/>
    </row>
    <row r="78" spans="1:13" x14ac:dyDescent="0.15">
      <c r="A78" s="25"/>
      <c r="B78" s="26"/>
      <c r="C78" s="7"/>
      <c r="D78" s="7"/>
      <c r="E78" s="7"/>
      <c r="F78" s="27"/>
      <c r="G78" s="26"/>
      <c r="H78" s="7"/>
      <c r="I78" s="7"/>
      <c r="J78" s="7"/>
      <c r="L78" s="44"/>
      <c r="M78" s="45"/>
    </row>
    <row r="79" spans="1:13" x14ac:dyDescent="0.15">
      <c r="A79" s="5">
        <v>55</v>
      </c>
      <c r="B79" s="43" t="s">
        <v>126</v>
      </c>
      <c r="C79" s="7">
        <f t="shared" ref="C79:C83" si="24">SUM(D79:E79)</f>
        <v>899</v>
      </c>
      <c r="D79" s="7">
        <v>468</v>
      </c>
      <c r="E79" s="7">
        <v>431</v>
      </c>
      <c r="F79" s="8">
        <v>80</v>
      </c>
      <c r="G79" s="43" t="s">
        <v>94</v>
      </c>
      <c r="H79" s="7">
        <f t="shared" ref="H79:H83" si="25">SUM(I79:J79)</f>
        <v>406</v>
      </c>
      <c r="I79" s="7">
        <v>160</v>
      </c>
      <c r="J79" s="7">
        <v>246</v>
      </c>
      <c r="L79" s="44"/>
      <c r="M79" s="45"/>
    </row>
    <row r="80" spans="1:13" x14ac:dyDescent="0.15">
      <c r="A80" s="5">
        <v>56</v>
      </c>
      <c r="B80" s="43" t="s">
        <v>77</v>
      </c>
      <c r="C80" s="7">
        <f t="shared" si="24"/>
        <v>888</v>
      </c>
      <c r="D80" s="7">
        <v>469</v>
      </c>
      <c r="E80" s="7">
        <v>419</v>
      </c>
      <c r="F80" s="8">
        <v>81</v>
      </c>
      <c r="G80" s="43" t="s">
        <v>88</v>
      </c>
      <c r="H80" s="7">
        <f t="shared" si="25"/>
        <v>496</v>
      </c>
      <c r="I80" s="7">
        <v>222</v>
      </c>
      <c r="J80" s="7">
        <v>274</v>
      </c>
      <c r="L80" s="44"/>
      <c r="M80" s="45"/>
    </row>
    <row r="81" spans="1:13" x14ac:dyDescent="0.15">
      <c r="A81" s="5">
        <v>57</v>
      </c>
      <c r="B81" s="43" t="s">
        <v>58</v>
      </c>
      <c r="C81" s="7">
        <f t="shared" si="24"/>
        <v>860</v>
      </c>
      <c r="D81" s="7">
        <v>427</v>
      </c>
      <c r="E81" s="7">
        <v>433</v>
      </c>
      <c r="F81" s="8">
        <v>82</v>
      </c>
      <c r="G81" s="43" t="s">
        <v>132</v>
      </c>
      <c r="H81" s="7">
        <f t="shared" si="25"/>
        <v>585</v>
      </c>
      <c r="I81" s="7">
        <v>249</v>
      </c>
      <c r="J81" s="7">
        <v>336</v>
      </c>
      <c r="L81" s="44"/>
      <c r="M81" s="45"/>
    </row>
    <row r="82" spans="1:13" x14ac:dyDescent="0.15">
      <c r="A82" s="5">
        <v>58</v>
      </c>
      <c r="B82" s="43" t="s">
        <v>57</v>
      </c>
      <c r="C82" s="7">
        <f t="shared" si="24"/>
        <v>828</v>
      </c>
      <c r="D82" s="7">
        <v>464</v>
      </c>
      <c r="E82" s="7">
        <v>364</v>
      </c>
      <c r="F82" s="8">
        <v>83</v>
      </c>
      <c r="G82" s="43" t="s">
        <v>133</v>
      </c>
      <c r="H82" s="7">
        <f t="shared" si="25"/>
        <v>496</v>
      </c>
      <c r="I82" s="7">
        <v>200</v>
      </c>
      <c r="J82" s="7">
        <v>296</v>
      </c>
      <c r="L82" s="44"/>
      <c r="M82" s="45"/>
    </row>
    <row r="83" spans="1:13" x14ac:dyDescent="0.15">
      <c r="A83" s="5">
        <v>59</v>
      </c>
      <c r="B83" s="43" t="s">
        <v>82</v>
      </c>
      <c r="C83" s="7">
        <f t="shared" si="24"/>
        <v>656</v>
      </c>
      <c r="D83" s="7">
        <v>346</v>
      </c>
      <c r="E83" s="7">
        <v>310</v>
      </c>
      <c r="F83" s="8">
        <v>84</v>
      </c>
      <c r="G83" s="43" t="s">
        <v>96</v>
      </c>
      <c r="H83" s="7">
        <f t="shared" si="25"/>
        <v>515</v>
      </c>
      <c r="I83" s="7">
        <v>199</v>
      </c>
      <c r="J83" s="7">
        <v>316</v>
      </c>
      <c r="L83" s="44"/>
      <c r="M83" s="45"/>
    </row>
    <row r="84" spans="1:13" x14ac:dyDescent="0.15">
      <c r="A84" s="25"/>
      <c r="B84" s="26"/>
      <c r="C84" s="7"/>
      <c r="D84" s="7"/>
      <c r="E84" s="7"/>
      <c r="F84" s="27"/>
      <c r="G84" s="26"/>
      <c r="H84" s="7"/>
      <c r="I84" s="7"/>
      <c r="J84" s="7"/>
      <c r="L84" s="44"/>
      <c r="M84" s="45"/>
    </row>
    <row r="85" spans="1:13" x14ac:dyDescent="0.15">
      <c r="A85" s="25" t="s">
        <v>23</v>
      </c>
      <c r="B85" s="26"/>
      <c r="C85" s="13">
        <f>SUM(D85:E85)</f>
        <v>3470</v>
      </c>
      <c r="D85" s="13">
        <f t="shared" ref="D85:E85" si="26">SUM(D87:D91)</f>
        <v>1758</v>
      </c>
      <c r="E85" s="13">
        <f t="shared" si="26"/>
        <v>1712</v>
      </c>
      <c r="F85" s="27" t="s">
        <v>24</v>
      </c>
      <c r="G85" s="26"/>
      <c r="H85" s="13">
        <f>SUM(I85:J85)</f>
        <v>1753</v>
      </c>
      <c r="I85" s="13">
        <f t="shared" ref="I85:J85" si="27">SUM(I87:I91)</f>
        <v>606</v>
      </c>
      <c r="J85" s="13">
        <f t="shared" si="27"/>
        <v>1147</v>
      </c>
      <c r="L85" s="44"/>
      <c r="M85" s="45"/>
    </row>
    <row r="86" spans="1:13" x14ac:dyDescent="0.15">
      <c r="A86" s="25"/>
      <c r="B86" s="26"/>
      <c r="C86" s="7"/>
      <c r="D86" s="7"/>
      <c r="E86" s="7"/>
      <c r="F86" s="27"/>
      <c r="G86" s="26"/>
      <c r="H86" s="7"/>
      <c r="I86" s="7"/>
      <c r="J86" s="7"/>
      <c r="L86" s="44"/>
      <c r="M86" s="45"/>
    </row>
    <row r="87" spans="1:13" x14ac:dyDescent="0.15">
      <c r="A87" s="5">
        <v>60</v>
      </c>
      <c r="B87" s="43" t="s">
        <v>78</v>
      </c>
      <c r="C87" s="7">
        <f t="shared" ref="C87:C91" si="28">SUM(D87:E87)</f>
        <v>746</v>
      </c>
      <c r="D87" s="7">
        <v>390</v>
      </c>
      <c r="E87" s="7">
        <v>356</v>
      </c>
      <c r="F87" s="8">
        <v>85</v>
      </c>
      <c r="G87" s="43">
        <v>0.95</v>
      </c>
      <c r="H87" s="7">
        <f t="shared" ref="H87:H91" si="29">SUM(I87:J87)</f>
        <v>478</v>
      </c>
      <c r="I87" s="7">
        <v>176</v>
      </c>
      <c r="J87" s="7">
        <v>302</v>
      </c>
      <c r="L87" s="44"/>
      <c r="M87" s="45"/>
    </row>
    <row r="88" spans="1:13" x14ac:dyDescent="0.15">
      <c r="A88" s="5">
        <v>61</v>
      </c>
      <c r="B88" s="43" t="s">
        <v>127</v>
      </c>
      <c r="C88" s="7">
        <f t="shared" si="28"/>
        <v>750</v>
      </c>
      <c r="D88" s="7">
        <v>373</v>
      </c>
      <c r="E88" s="7">
        <v>377</v>
      </c>
      <c r="F88" s="8">
        <v>86</v>
      </c>
      <c r="G88" s="43" t="s">
        <v>134</v>
      </c>
      <c r="H88" s="7">
        <f t="shared" si="29"/>
        <v>349</v>
      </c>
      <c r="I88" s="7">
        <v>133</v>
      </c>
      <c r="J88" s="7">
        <v>216</v>
      </c>
      <c r="L88" s="44"/>
      <c r="M88" s="45"/>
    </row>
    <row r="89" spans="1:13" x14ac:dyDescent="0.15">
      <c r="A89" s="5">
        <v>62</v>
      </c>
      <c r="B89" s="43" t="s">
        <v>61</v>
      </c>
      <c r="C89" s="7">
        <f t="shared" si="28"/>
        <v>697</v>
      </c>
      <c r="D89" s="7">
        <v>350</v>
      </c>
      <c r="E89" s="7">
        <v>347</v>
      </c>
      <c r="F89" s="8">
        <v>87</v>
      </c>
      <c r="G89" s="43" t="s">
        <v>135</v>
      </c>
      <c r="H89" s="7">
        <f t="shared" si="29"/>
        <v>305</v>
      </c>
      <c r="I89" s="7">
        <v>87</v>
      </c>
      <c r="J89" s="7">
        <v>218</v>
      </c>
      <c r="L89" s="44"/>
      <c r="M89" s="45"/>
    </row>
    <row r="90" spans="1:13" x14ac:dyDescent="0.15">
      <c r="A90" s="5">
        <v>63</v>
      </c>
      <c r="B90" s="43" t="s">
        <v>79</v>
      </c>
      <c r="C90" s="7">
        <f t="shared" si="28"/>
        <v>683</v>
      </c>
      <c r="D90" s="7">
        <v>350</v>
      </c>
      <c r="E90" s="7">
        <v>333</v>
      </c>
      <c r="F90" s="8">
        <v>88</v>
      </c>
      <c r="G90" s="43" t="s">
        <v>136</v>
      </c>
      <c r="H90" s="7">
        <f t="shared" si="29"/>
        <v>339</v>
      </c>
      <c r="I90" s="7">
        <v>114</v>
      </c>
      <c r="J90" s="7">
        <v>225</v>
      </c>
      <c r="L90" s="44"/>
      <c r="M90" s="45"/>
    </row>
    <row r="91" spans="1:13" x14ac:dyDescent="0.15">
      <c r="A91" s="5">
        <v>64</v>
      </c>
      <c r="B91" s="43" t="s">
        <v>62</v>
      </c>
      <c r="C91" s="7">
        <f t="shared" si="28"/>
        <v>594</v>
      </c>
      <c r="D91" s="7">
        <v>295</v>
      </c>
      <c r="E91" s="7">
        <v>299</v>
      </c>
      <c r="F91" s="16">
        <v>89</v>
      </c>
      <c r="G91" s="48" t="s">
        <v>137</v>
      </c>
      <c r="H91" s="18">
        <f t="shared" si="29"/>
        <v>282</v>
      </c>
      <c r="I91" s="7">
        <v>96</v>
      </c>
      <c r="J91" s="7">
        <v>186</v>
      </c>
      <c r="L91" s="44"/>
      <c r="M91" s="45"/>
    </row>
    <row r="92" spans="1:13" x14ac:dyDescent="0.15">
      <c r="A92" s="25"/>
      <c r="B92" s="26"/>
      <c r="C92" s="7"/>
      <c r="D92" s="7"/>
      <c r="E92" s="7"/>
      <c r="F92" s="27"/>
      <c r="G92" s="26"/>
      <c r="H92" s="7"/>
      <c r="I92" s="7"/>
      <c r="J92" s="7"/>
      <c r="L92" s="44"/>
      <c r="M92" s="45"/>
    </row>
    <row r="93" spans="1:13" x14ac:dyDescent="0.15">
      <c r="A93" s="25" t="s">
        <v>25</v>
      </c>
      <c r="B93" s="26"/>
      <c r="C93" s="13">
        <f>SUM(D93:E93)</f>
        <v>2860</v>
      </c>
      <c r="D93" s="13">
        <f t="shared" ref="D93:E93" si="30">SUM(D95:D99)</f>
        <v>1470</v>
      </c>
      <c r="E93" s="13">
        <f t="shared" si="30"/>
        <v>1390</v>
      </c>
      <c r="F93" s="27" t="s">
        <v>26</v>
      </c>
      <c r="G93" s="26"/>
      <c r="H93" s="13">
        <f>SUM(I93:J93)</f>
        <v>957</v>
      </c>
      <c r="I93" s="13">
        <f t="shared" ref="I93:J93" si="31">SUM(I95:I99)</f>
        <v>260</v>
      </c>
      <c r="J93" s="13">
        <f t="shared" si="31"/>
        <v>697</v>
      </c>
      <c r="L93" s="44"/>
      <c r="M93" s="45"/>
    </row>
    <row r="94" spans="1:13" x14ac:dyDescent="0.15">
      <c r="A94" s="25"/>
      <c r="B94" s="26"/>
      <c r="C94" s="7"/>
      <c r="D94" s="7"/>
      <c r="E94" s="7"/>
      <c r="F94" s="27"/>
      <c r="G94" s="26"/>
      <c r="H94" s="7"/>
      <c r="I94" s="7"/>
      <c r="J94" s="7"/>
      <c r="L94" s="44"/>
      <c r="M94" s="45"/>
    </row>
    <row r="95" spans="1:13" x14ac:dyDescent="0.15">
      <c r="A95" s="5">
        <v>65</v>
      </c>
      <c r="B95" s="43" t="s">
        <v>128</v>
      </c>
      <c r="C95" s="7">
        <f t="shared" ref="C95:C99" si="32">SUM(D95:E95)</f>
        <v>637</v>
      </c>
      <c r="D95" s="7">
        <v>337</v>
      </c>
      <c r="E95" s="7">
        <v>300</v>
      </c>
      <c r="F95" s="8">
        <v>90</v>
      </c>
      <c r="G95" s="49" t="s">
        <v>138</v>
      </c>
      <c r="H95" s="7">
        <f t="shared" ref="H95:H99" si="33">SUM(I95:J95)</f>
        <v>290</v>
      </c>
      <c r="I95" s="7">
        <v>87</v>
      </c>
      <c r="J95" s="7">
        <v>203</v>
      </c>
      <c r="L95" s="44"/>
      <c r="M95" s="45"/>
    </row>
    <row r="96" spans="1:13" x14ac:dyDescent="0.15">
      <c r="A96" s="5">
        <v>66</v>
      </c>
      <c r="B96" s="43" t="s">
        <v>79</v>
      </c>
      <c r="C96" s="7">
        <f t="shared" si="32"/>
        <v>554</v>
      </c>
      <c r="D96" s="7">
        <v>272</v>
      </c>
      <c r="E96" s="7">
        <v>282</v>
      </c>
      <c r="F96" s="8">
        <v>91</v>
      </c>
      <c r="G96" s="49">
        <v>0.87</v>
      </c>
      <c r="H96" s="7">
        <f t="shared" si="33"/>
        <v>208</v>
      </c>
      <c r="I96" s="7">
        <v>56</v>
      </c>
      <c r="J96" s="7">
        <v>152</v>
      </c>
      <c r="L96" s="44"/>
      <c r="M96" s="45"/>
    </row>
    <row r="97" spans="1:13" x14ac:dyDescent="0.15">
      <c r="A97" s="5">
        <v>67</v>
      </c>
      <c r="B97" s="43" t="s">
        <v>51</v>
      </c>
      <c r="C97" s="7">
        <f t="shared" si="32"/>
        <v>573</v>
      </c>
      <c r="D97" s="7">
        <v>287</v>
      </c>
      <c r="E97" s="7">
        <v>286</v>
      </c>
      <c r="F97" s="8">
        <v>92</v>
      </c>
      <c r="G97" s="49">
        <v>0.86</v>
      </c>
      <c r="H97" s="7">
        <f t="shared" si="33"/>
        <v>202</v>
      </c>
      <c r="I97" s="7">
        <v>59</v>
      </c>
      <c r="J97" s="7">
        <v>143</v>
      </c>
      <c r="L97" s="44"/>
      <c r="M97" s="45"/>
    </row>
    <row r="98" spans="1:13" x14ac:dyDescent="0.15">
      <c r="A98" s="5">
        <v>68</v>
      </c>
      <c r="B98" s="43" t="s">
        <v>83</v>
      </c>
      <c r="C98" s="7">
        <f t="shared" si="32"/>
        <v>541</v>
      </c>
      <c r="D98" s="7">
        <v>286</v>
      </c>
      <c r="E98" s="7">
        <v>255</v>
      </c>
      <c r="F98" s="8">
        <v>93</v>
      </c>
      <c r="G98" s="49">
        <v>0.83</v>
      </c>
      <c r="H98" s="7">
        <f t="shared" si="33"/>
        <v>142</v>
      </c>
      <c r="I98" s="7">
        <v>35</v>
      </c>
      <c r="J98" s="7">
        <v>107</v>
      </c>
      <c r="L98" s="44"/>
      <c r="M98" s="45"/>
    </row>
    <row r="99" spans="1:13" x14ac:dyDescent="0.15">
      <c r="A99" s="5">
        <v>69</v>
      </c>
      <c r="B99" s="43" t="s">
        <v>55</v>
      </c>
      <c r="C99" s="7">
        <f t="shared" si="32"/>
        <v>555</v>
      </c>
      <c r="D99" s="7">
        <v>288</v>
      </c>
      <c r="E99" s="7">
        <v>267</v>
      </c>
      <c r="F99" s="8">
        <v>94</v>
      </c>
      <c r="G99" s="49" t="s">
        <v>139</v>
      </c>
      <c r="H99" s="7">
        <f t="shared" si="33"/>
        <v>115</v>
      </c>
      <c r="I99" s="7">
        <v>23</v>
      </c>
      <c r="J99" s="7">
        <v>92</v>
      </c>
      <c r="L99" s="44"/>
      <c r="M99" s="45"/>
    </row>
    <row r="100" spans="1:13" x14ac:dyDescent="0.15">
      <c r="A100" s="25"/>
      <c r="B100" s="26"/>
      <c r="C100" s="7"/>
      <c r="D100" s="7"/>
      <c r="E100" s="7"/>
      <c r="F100" s="27"/>
      <c r="G100" s="26"/>
      <c r="H100" s="7"/>
      <c r="I100" s="7"/>
      <c r="J100" s="7"/>
      <c r="L100" s="44"/>
      <c r="M100" s="45"/>
    </row>
    <row r="101" spans="1:13" x14ac:dyDescent="0.15">
      <c r="A101" s="25" t="s">
        <v>27</v>
      </c>
      <c r="B101" s="26"/>
      <c r="C101" s="13">
        <f>SUM(D101:E101)</f>
        <v>3038</v>
      </c>
      <c r="D101" s="13">
        <f t="shared" ref="D101:E101" si="34">SUM(D103:D107)</f>
        <v>1503</v>
      </c>
      <c r="E101" s="13">
        <f t="shared" si="34"/>
        <v>1535</v>
      </c>
      <c r="F101" s="27" t="s">
        <v>28</v>
      </c>
      <c r="G101" s="26"/>
      <c r="H101" s="13">
        <f>SUM(I101:J101)</f>
        <v>242</v>
      </c>
      <c r="I101" s="13">
        <f t="shared" ref="I101:J101" si="35">SUM(I103:I107)</f>
        <v>41</v>
      </c>
      <c r="J101" s="13">
        <f t="shared" si="35"/>
        <v>201</v>
      </c>
      <c r="L101" s="44"/>
      <c r="M101" s="45"/>
    </row>
    <row r="102" spans="1:13" x14ac:dyDescent="0.15">
      <c r="A102" s="25" t="s">
        <v>29</v>
      </c>
      <c r="B102" s="26"/>
      <c r="C102" s="7"/>
      <c r="D102" s="7"/>
      <c r="E102" s="7"/>
      <c r="F102" s="27"/>
      <c r="G102" s="26"/>
      <c r="H102" s="7"/>
      <c r="I102" s="7"/>
      <c r="J102" s="7"/>
      <c r="L102" s="44"/>
      <c r="M102" s="45"/>
    </row>
    <row r="103" spans="1:13" x14ac:dyDescent="0.15">
      <c r="A103" s="5">
        <v>70</v>
      </c>
      <c r="B103" s="43" t="s">
        <v>128</v>
      </c>
      <c r="C103" s="7">
        <f t="shared" ref="C103:C107" si="36">SUM(D103:E103)</f>
        <v>586</v>
      </c>
      <c r="D103" s="7">
        <v>297</v>
      </c>
      <c r="E103" s="7">
        <v>289</v>
      </c>
      <c r="F103" s="8">
        <v>95</v>
      </c>
      <c r="G103" s="43" t="s">
        <v>140</v>
      </c>
      <c r="H103" s="7">
        <f t="shared" ref="H103:H109" si="37">SUM(I103:J103)</f>
        <v>92</v>
      </c>
      <c r="I103" s="7">
        <v>20</v>
      </c>
      <c r="J103" s="7">
        <v>72</v>
      </c>
      <c r="L103" s="44"/>
      <c r="M103" s="45"/>
    </row>
    <row r="104" spans="1:13" x14ac:dyDescent="0.15">
      <c r="A104" s="5">
        <v>71</v>
      </c>
      <c r="B104" s="43" t="s">
        <v>54</v>
      </c>
      <c r="C104" s="7">
        <f t="shared" si="36"/>
        <v>572</v>
      </c>
      <c r="D104" s="7">
        <v>290</v>
      </c>
      <c r="E104" s="7">
        <v>282</v>
      </c>
      <c r="F104" s="8">
        <v>96</v>
      </c>
      <c r="G104" s="43" t="s">
        <v>141</v>
      </c>
      <c r="H104" s="7">
        <f t="shared" si="37"/>
        <v>47</v>
      </c>
      <c r="I104" s="7">
        <v>5</v>
      </c>
      <c r="J104" s="7">
        <v>42</v>
      </c>
      <c r="L104" s="44"/>
      <c r="M104" s="45"/>
    </row>
    <row r="105" spans="1:13" x14ac:dyDescent="0.15">
      <c r="A105" s="5">
        <v>72</v>
      </c>
      <c r="B105" s="43" t="s">
        <v>129</v>
      </c>
      <c r="C105" s="7">
        <f t="shared" si="36"/>
        <v>606</v>
      </c>
      <c r="D105" s="7">
        <v>291</v>
      </c>
      <c r="E105" s="7">
        <v>315</v>
      </c>
      <c r="F105" s="8">
        <v>97</v>
      </c>
      <c r="G105" s="43" t="s">
        <v>142</v>
      </c>
      <c r="H105" s="7">
        <f t="shared" si="37"/>
        <v>54</v>
      </c>
      <c r="I105" s="7">
        <v>11</v>
      </c>
      <c r="J105" s="7">
        <v>43</v>
      </c>
      <c r="L105" s="44"/>
      <c r="M105" s="45"/>
    </row>
    <row r="106" spans="1:13" x14ac:dyDescent="0.15">
      <c r="A106" s="5">
        <v>73</v>
      </c>
      <c r="B106" s="43" t="s">
        <v>128</v>
      </c>
      <c r="C106" s="7">
        <f t="shared" si="36"/>
        <v>608</v>
      </c>
      <c r="D106" s="7">
        <v>289</v>
      </c>
      <c r="E106" s="7">
        <v>319</v>
      </c>
      <c r="F106" s="8">
        <v>98</v>
      </c>
      <c r="G106" s="43" t="s">
        <v>143</v>
      </c>
      <c r="H106" s="7">
        <f t="shared" si="37"/>
        <v>34</v>
      </c>
      <c r="I106" s="7">
        <v>4</v>
      </c>
      <c r="J106" s="7">
        <v>30</v>
      </c>
      <c r="L106" s="44"/>
      <c r="M106" s="45"/>
    </row>
    <row r="107" spans="1:13" x14ac:dyDescent="0.15">
      <c r="A107" s="5">
        <v>74</v>
      </c>
      <c r="B107" s="43" t="s">
        <v>86</v>
      </c>
      <c r="C107" s="7">
        <f t="shared" si="36"/>
        <v>666</v>
      </c>
      <c r="D107" s="7">
        <v>336</v>
      </c>
      <c r="E107" s="7">
        <v>330</v>
      </c>
      <c r="F107" s="8">
        <v>99</v>
      </c>
      <c r="G107" s="43" t="s">
        <v>144</v>
      </c>
      <c r="H107" s="7">
        <f t="shared" si="37"/>
        <v>15</v>
      </c>
      <c r="I107" s="7">
        <v>1</v>
      </c>
      <c r="J107" s="7">
        <v>14</v>
      </c>
      <c r="L107" s="44"/>
      <c r="M107" s="45"/>
    </row>
    <row r="108" spans="1:13" x14ac:dyDescent="0.15">
      <c r="A108" s="25"/>
      <c r="B108" s="26"/>
      <c r="C108" s="7"/>
      <c r="D108" s="7"/>
      <c r="E108" s="7"/>
      <c r="F108" s="27"/>
      <c r="G108" s="26"/>
      <c r="H108" s="7"/>
      <c r="I108" s="7"/>
      <c r="J108" s="7"/>
      <c r="L108" s="44"/>
      <c r="M108" s="45"/>
    </row>
    <row r="109" spans="1:13" x14ac:dyDescent="0.15">
      <c r="A109" s="25"/>
      <c r="B109" s="26"/>
      <c r="C109" s="13"/>
      <c r="D109" s="13"/>
      <c r="E109" s="13"/>
      <c r="F109" s="27" t="s">
        <v>30</v>
      </c>
      <c r="G109" s="26"/>
      <c r="H109" s="7">
        <f t="shared" si="37"/>
        <v>44</v>
      </c>
      <c r="I109" s="13">
        <v>1</v>
      </c>
      <c r="J109" s="13">
        <v>43</v>
      </c>
      <c r="L109" s="44"/>
      <c r="M109" s="45"/>
    </row>
    <row r="110" spans="1:13" x14ac:dyDescent="0.15">
      <c r="A110" s="35"/>
      <c r="B110" s="47"/>
      <c r="C110" s="37"/>
      <c r="D110" s="37"/>
      <c r="E110" s="37"/>
      <c r="F110" s="38"/>
      <c r="G110" s="47"/>
      <c r="H110" s="37"/>
      <c r="I110" s="37"/>
      <c r="J110" s="37"/>
      <c r="L110" s="50"/>
      <c r="M110" s="50"/>
    </row>
    <row r="111" spans="1:13" x14ac:dyDescent="0.15">
      <c r="L111" s="50"/>
      <c r="M111" s="50"/>
    </row>
    <row r="112" spans="1:13" x14ac:dyDescent="0.15">
      <c r="A112" s="52" t="s">
        <v>31</v>
      </c>
      <c r="B112" s="52"/>
      <c r="C112" s="21" t="s">
        <v>4</v>
      </c>
      <c r="E112" s="21" t="s">
        <v>5</v>
      </c>
      <c r="F112" s="40" t="s">
        <v>49</v>
      </c>
      <c r="G112" s="21"/>
      <c r="L112" s="50"/>
      <c r="M112" s="50"/>
    </row>
    <row r="113" spans="1:13" x14ac:dyDescent="0.15">
      <c r="M113" s="50"/>
    </row>
    <row r="114" spans="1:13" x14ac:dyDescent="0.15">
      <c r="A114" s="52" t="s">
        <v>32</v>
      </c>
      <c r="B114" s="52"/>
      <c r="C114" s="7">
        <f>E114+F114</f>
        <v>4119</v>
      </c>
      <c r="E114" s="7">
        <f>D9+D17+D25</f>
        <v>2102</v>
      </c>
      <c r="F114" s="7">
        <f>E9+E17+E25</f>
        <v>2017</v>
      </c>
      <c r="G114" s="7"/>
    </row>
    <row r="116" spans="1:13" x14ac:dyDescent="0.15">
      <c r="A116" s="52" t="s">
        <v>33</v>
      </c>
      <c r="B116" s="52"/>
      <c r="C116" s="7">
        <f>E116+F116</f>
        <v>32695</v>
      </c>
      <c r="E116" s="9">
        <f>D33+D41+I9+I17+I25+I33+I41+D69+D77+D85</f>
        <v>17433</v>
      </c>
      <c r="F116" s="9">
        <f>E33+E41+J9+J17+J25+J33+J41+E69+E77+E85</f>
        <v>15262</v>
      </c>
      <c r="G116" s="9"/>
    </row>
    <row r="118" spans="1:13" x14ac:dyDescent="0.15">
      <c r="A118" s="52" t="s">
        <v>34</v>
      </c>
      <c r="B118" s="52"/>
      <c r="C118" s="7">
        <f>E118+F118</f>
        <v>15301</v>
      </c>
      <c r="E118" s="7">
        <f>D93+D101+I69+I77+I85+I93+I101+I109</f>
        <v>6700</v>
      </c>
      <c r="F118" s="7">
        <f>E93+E101+J69+J77+J85+J93+J101+J109</f>
        <v>8601</v>
      </c>
      <c r="G118" s="7"/>
    </row>
    <row r="120" spans="1:13" x14ac:dyDescent="0.15">
      <c r="A120" s="52" t="s">
        <v>35</v>
      </c>
      <c r="B120" s="52"/>
      <c r="C120" s="7">
        <f>E120+F120</f>
        <v>9403</v>
      </c>
      <c r="E120" s="7">
        <f>I69+I77+I85+I93+I101+I109</f>
        <v>3727</v>
      </c>
      <c r="F120" s="7">
        <f>J69+J77+J85+J93+J101+J109</f>
        <v>5676</v>
      </c>
      <c r="G120" s="7"/>
    </row>
  </sheetData>
  <mergeCells count="5">
    <mergeCell ref="A112:B112"/>
    <mergeCell ref="A114:B114"/>
    <mergeCell ref="A116:B116"/>
    <mergeCell ref="A118:B118"/>
    <mergeCell ref="A120:B120"/>
  </mergeCells>
  <phoneticPr fontId="2"/>
  <pageMargins left="0.78740157480314965" right="0.78740157480314965" top="0.59055118110236227" bottom="0.59055118110236227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20"/>
  <sheetViews>
    <sheetView zoomScale="90" zoomScaleNormal="90" workbookViewId="0">
      <selection sqref="A1:XFD1048576"/>
    </sheetView>
  </sheetViews>
  <sheetFormatPr defaultRowHeight="13.5" x14ac:dyDescent="0.15"/>
  <cols>
    <col min="1" max="1" width="10.625" style="20" customWidth="1"/>
    <col min="2" max="5" width="8.125" style="20" customWidth="1"/>
    <col min="6" max="6" width="10.625" style="20" customWidth="1"/>
    <col min="7" max="10" width="8.125" style="20" customWidth="1"/>
    <col min="11" max="11" width="9" style="20"/>
    <col min="12" max="12" width="14.375" style="20" customWidth="1"/>
    <col min="13" max="16384" width="9" style="20"/>
  </cols>
  <sheetData>
    <row r="1" spans="1:10" ht="18.75" x14ac:dyDescent="0.15">
      <c r="A1" s="12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3" spans="1:10" ht="17.25" x14ac:dyDescent="0.15">
      <c r="A3" s="1" t="s">
        <v>38</v>
      </c>
      <c r="J3" s="11" t="s">
        <v>245</v>
      </c>
    </row>
    <row r="5" spans="1:10" ht="27" customHeight="1" x14ac:dyDescent="0.1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2</v>
      </c>
      <c r="G5" s="3" t="s">
        <v>3</v>
      </c>
      <c r="H5" s="3" t="s">
        <v>4</v>
      </c>
      <c r="I5" s="3" t="s">
        <v>5</v>
      </c>
      <c r="J5" s="4" t="s">
        <v>6</v>
      </c>
    </row>
    <row r="6" spans="1:10" x14ac:dyDescent="0.15">
      <c r="A6" s="22"/>
      <c r="B6" s="42"/>
      <c r="F6" s="24"/>
      <c r="G6" s="42"/>
    </row>
    <row r="7" spans="1:10" x14ac:dyDescent="0.15">
      <c r="A7" s="25" t="s">
        <v>7</v>
      </c>
      <c r="B7" s="26"/>
      <c r="C7" s="13">
        <f>SUM(C9,C17,C25,C33,C41,H9,H17,H25,H33,H41,C69,C77,C85,C93,C101,H69,H77,H85,H93,H101,H109)</f>
        <v>74445</v>
      </c>
      <c r="D7" s="13">
        <f>SUM(D9,D17,D25,D33,D41,I9,I17,I25,I33,I41,D69,D77,D85,D93,D101,I69,I77,I85,I93,I101,I109)</f>
        <v>36229</v>
      </c>
      <c r="E7" s="13">
        <f>SUM(E9,E17,E25,E33,E41,J9,J17,J25,J33,J41,E69,E77,E85,E93,E101,J69,J77,J85,J93,J101,J109)</f>
        <v>38216</v>
      </c>
      <c r="F7" s="27"/>
      <c r="G7" s="26"/>
      <c r="H7" s="13"/>
      <c r="I7" s="13"/>
      <c r="J7" s="13"/>
    </row>
    <row r="8" spans="1:10" x14ac:dyDescent="0.15">
      <c r="A8" s="25"/>
      <c r="B8" s="26"/>
      <c r="C8" s="13"/>
      <c r="D8" s="13"/>
      <c r="E8" s="13"/>
      <c r="F8" s="27"/>
      <c r="G8" s="26"/>
      <c r="H8" s="13"/>
      <c r="I8" s="13"/>
      <c r="J8" s="13"/>
    </row>
    <row r="9" spans="1:10" x14ac:dyDescent="0.15">
      <c r="A9" s="25" t="s">
        <v>8</v>
      </c>
      <c r="B9" s="26"/>
      <c r="C9" s="13">
        <f>SUM(D9:E9)</f>
        <v>2563</v>
      </c>
      <c r="D9" s="13">
        <f>SUM(D11:D15)</f>
        <v>1321</v>
      </c>
      <c r="E9" s="13">
        <f>SUM(E11:E15)</f>
        <v>1242</v>
      </c>
      <c r="F9" s="27" t="s">
        <v>9</v>
      </c>
      <c r="G9" s="26"/>
      <c r="H9" s="13">
        <f>SUM(I9:J9)</f>
        <v>4561</v>
      </c>
      <c r="I9" s="13">
        <f t="shared" ref="I9:J9" si="0">SUM(I11:I15)</f>
        <v>2352</v>
      </c>
      <c r="J9" s="13">
        <f t="shared" si="0"/>
        <v>2209</v>
      </c>
    </row>
    <row r="10" spans="1:10" x14ac:dyDescent="0.15">
      <c r="A10" s="25"/>
      <c r="B10" s="26"/>
      <c r="C10" s="7"/>
      <c r="D10" s="7"/>
      <c r="E10" s="7"/>
      <c r="F10" s="27"/>
      <c r="G10" s="26"/>
      <c r="H10" s="7"/>
      <c r="I10" s="7"/>
      <c r="J10" s="7"/>
    </row>
    <row r="11" spans="1:10" x14ac:dyDescent="0.15">
      <c r="A11" s="5">
        <v>0</v>
      </c>
      <c r="B11" s="6"/>
      <c r="C11" s="7">
        <f t="shared" ref="C11:C15" si="1">SUM(D11:E11)</f>
        <v>528</v>
      </c>
      <c r="D11" s="7">
        <v>267</v>
      </c>
      <c r="E11" s="7">
        <v>261</v>
      </c>
      <c r="F11" s="8">
        <v>25</v>
      </c>
      <c r="G11" s="43" t="s">
        <v>123</v>
      </c>
      <c r="H11" s="7">
        <f t="shared" ref="H11:H15" si="2">SUM(I11:J11)</f>
        <v>802</v>
      </c>
      <c r="I11" s="7">
        <v>405</v>
      </c>
      <c r="J11" s="7">
        <v>397</v>
      </c>
    </row>
    <row r="12" spans="1:10" x14ac:dyDescent="0.15">
      <c r="A12" s="5">
        <v>1</v>
      </c>
      <c r="B12" s="43" t="s">
        <v>79</v>
      </c>
      <c r="C12" s="7">
        <f t="shared" si="1"/>
        <v>513</v>
      </c>
      <c r="D12" s="7">
        <v>253</v>
      </c>
      <c r="E12" s="7">
        <v>260</v>
      </c>
      <c r="F12" s="8">
        <v>26</v>
      </c>
      <c r="G12" s="43" t="s">
        <v>152</v>
      </c>
      <c r="H12" s="7">
        <f t="shared" si="2"/>
        <v>904</v>
      </c>
      <c r="I12" s="7">
        <v>487</v>
      </c>
      <c r="J12" s="7">
        <v>417</v>
      </c>
    </row>
    <row r="13" spans="1:10" x14ac:dyDescent="0.15">
      <c r="A13" s="5">
        <v>2</v>
      </c>
      <c r="B13" s="43" t="s">
        <v>91</v>
      </c>
      <c r="C13" s="7">
        <f t="shared" si="1"/>
        <v>480</v>
      </c>
      <c r="D13" s="7">
        <v>264</v>
      </c>
      <c r="E13" s="7">
        <v>216</v>
      </c>
      <c r="F13" s="8">
        <v>27</v>
      </c>
      <c r="G13" s="43" t="s">
        <v>153</v>
      </c>
      <c r="H13" s="7">
        <f t="shared" si="2"/>
        <v>920</v>
      </c>
      <c r="I13" s="7">
        <v>458</v>
      </c>
      <c r="J13" s="7">
        <v>462</v>
      </c>
    </row>
    <row r="14" spans="1:10" x14ac:dyDescent="0.15">
      <c r="A14" s="5">
        <v>3</v>
      </c>
      <c r="B14" s="43" t="s">
        <v>145</v>
      </c>
      <c r="C14" s="7">
        <f t="shared" si="1"/>
        <v>515</v>
      </c>
      <c r="D14" s="7">
        <v>262</v>
      </c>
      <c r="E14" s="7">
        <v>253</v>
      </c>
      <c r="F14" s="8">
        <v>28</v>
      </c>
      <c r="G14" s="43" t="s">
        <v>154</v>
      </c>
      <c r="H14" s="7">
        <f t="shared" si="2"/>
        <v>962</v>
      </c>
      <c r="I14" s="7">
        <v>497</v>
      </c>
      <c r="J14" s="7">
        <v>465</v>
      </c>
    </row>
    <row r="15" spans="1:10" x14ac:dyDescent="0.15">
      <c r="A15" s="5">
        <v>4</v>
      </c>
      <c r="B15" s="43" t="s">
        <v>56</v>
      </c>
      <c r="C15" s="7">
        <f t="shared" si="1"/>
        <v>527</v>
      </c>
      <c r="D15" s="7">
        <v>275</v>
      </c>
      <c r="E15" s="7">
        <v>252</v>
      </c>
      <c r="F15" s="8">
        <v>29</v>
      </c>
      <c r="G15" s="43">
        <v>1.05</v>
      </c>
      <c r="H15" s="7">
        <f t="shared" si="2"/>
        <v>973</v>
      </c>
      <c r="I15" s="7">
        <v>505</v>
      </c>
      <c r="J15" s="7">
        <v>468</v>
      </c>
    </row>
    <row r="16" spans="1:10" x14ac:dyDescent="0.15">
      <c r="A16" s="25"/>
      <c r="B16" s="26"/>
      <c r="C16" s="7"/>
      <c r="D16" s="7"/>
      <c r="E16" s="7"/>
      <c r="F16" s="27"/>
      <c r="G16" s="26"/>
      <c r="H16" s="7"/>
      <c r="I16" s="7"/>
      <c r="J16" s="7"/>
    </row>
    <row r="17" spans="1:10" x14ac:dyDescent="0.15">
      <c r="A17" s="25" t="s">
        <v>10</v>
      </c>
      <c r="B17" s="26"/>
      <c r="C17" s="13">
        <f>SUM(D17:E17)</f>
        <v>2699</v>
      </c>
      <c r="D17" s="13">
        <f>SUM(D19:D23)</f>
        <v>1412</v>
      </c>
      <c r="E17" s="13">
        <f>SUM(E19:E23)</f>
        <v>1287</v>
      </c>
      <c r="F17" s="27" t="s">
        <v>11</v>
      </c>
      <c r="G17" s="26"/>
      <c r="H17" s="13">
        <f>SUM(I17:J17)</f>
        <v>4604</v>
      </c>
      <c r="I17" s="13">
        <f t="shared" ref="I17:J17" si="3">SUM(I19:I23)</f>
        <v>2420</v>
      </c>
      <c r="J17" s="13">
        <f t="shared" si="3"/>
        <v>2184</v>
      </c>
    </row>
    <row r="18" spans="1:10" x14ac:dyDescent="0.15">
      <c r="A18" s="25"/>
      <c r="B18" s="26"/>
      <c r="C18" s="7"/>
      <c r="D18" s="7"/>
      <c r="E18" s="7"/>
      <c r="F18" s="27"/>
      <c r="G18" s="26"/>
      <c r="H18" s="7"/>
      <c r="I18" s="7"/>
      <c r="J18" s="7"/>
    </row>
    <row r="19" spans="1:10" x14ac:dyDescent="0.15">
      <c r="A19" s="5">
        <v>5</v>
      </c>
      <c r="B19" s="43">
        <v>1</v>
      </c>
      <c r="C19" s="7">
        <f t="shared" ref="C19:C23" si="4">SUM(D19:E19)</f>
        <v>521</v>
      </c>
      <c r="D19" s="7">
        <v>256</v>
      </c>
      <c r="E19" s="7">
        <v>265</v>
      </c>
      <c r="F19" s="8">
        <v>30</v>
      </c>
      <c r="G19" s="43">
        <v>1.03</v>
      </c>
      <c r="H19" s="7">
        <f t="shared" ref="H19:H23" si="5">SUM(I19:J19)</f>
        <v>902</v>
      </c>
      <c r="I19" s="7">
        <v>480</v>
      </c>
      <c r="J19" s="7">
        <v>422</v>
      </c>
    </row>
    <row r="20" spans="1:10" x14ac:dyDescent="0.15">
      <c r="A20" s="5">
        <v>6</v>
      </c>
      <c r="B20" s="43">
        <v>1</v>
      </c>
      <c r="C20" s="7">
        <f t="shared" si="4"/>
        <v>530</v>
      </c>
      <c r="D20" s="7">
        <v>289</v>
      </c>
      <c r="E20" s="7">
        <v>241</v>
      </c>
      <c r="F20" s="8">
        <v>31</v>
      </c>
      <c r="G20" s="43" t="s">
        <v>58</v>
      </c>
      <c r="H20" s="7">
        <f t="shared" si="5"/>
        <v>971</v>
      </c>
      <c r="I20" s="7">
        <v>526</v>
      </c>
      <c r="J20" s="7">
        <v>445</v>
      </c>
    </row>
    <row r="21" spans="1:10" x14ac:dyDescent="0.15">
      <c r="A21" s="5">
        <v>7</v>
      </c>
      <c r="B21" s="43" t="s">
        <v>78</v>
      </c>
      <c r="C21" s="7">
        <f t="shared" si="4"/>
        <v>510</v>
      </c>
      <c r="D21" s="7">
        <v>258</v>
      </c>
      <c r="E21" s="7">
        <v>252</v>
      </c>
      <c r="F21" s="8">
        <v>32</v>
      </c>
      <c r="G21" s="43" t="s">
        <v>63</v>
      </c>
      <c r="H21" s="7">
        <f t="shared" si="5"/>
        <v>954</v>
      </c>
      <c r="I21" s="7">
        <v>485</v>
      </c>
      <c r="J21" s="7">
        <v>469</v>
      </c>
    </row>
    <row r="22" spans="1:10" x14ac:dyDescent="0.15">
      <c r="A22" s="5">
        <v>8</v>
      </c>
      <c r="B22" s="43" t="s">
        <v>109</v>
      </c>
      <c r="C22" s="7">
        <f t="shared" si="4"/>
        <v>552</v>
      </c>
      <c r="D22" s="7">
        <v>305</v>
      </c>
      <c r="E22" s="7">
        <v>247</v>
      </c>
      <c r="F22" s="8">
        <v>33</v>
      </c>
      <c r="G22" s="43" t="s">
        <v>61</v>
      </c>
      <c r="H22" s="7">
        <f t="shared" si="5"/>
        <v>870</v>
      </c>
      <c r="I22" s="7">
        <v>463</v>
      </c>
      <c r="J22" s="7">
        <v>407</v>
      </c>
    </row>
    <row r="23" spans="1:10" x14ac:dyDescent="0.15">
      <c r="A23" s="5">
        <v>9</v>
      </c>
      <c r="B23" s="43" t="s">
        <v>146</v>
      </c>
      <c r="C23" s="7">
        <f t="shared" si="4"/>
        <v>586</v>
      </c>
      <c r="D23" s="7">
        <v>304</v>
      </c>
      <c r="E23" s="7">
        <v>282</v>
      </c>
      <c r="F23" s="8">
        <v>34</v>
      </c>
      <c r="G23" s="43" t="s">
        <v>108</v>
      </c>
      <c r="H23" s="7">
        <f t="shared" si="5"/>
        <v>907</v>
      </c>
      <c r="I23" s="7">
        <v>466</v>
      </c>
      <c r="J23" s="7">
        <v>441</v>
      </c>
    </row>
    <row r="24" spans="1:10" x14ac:dyDescent="0.15">
      <c r="A24" s="25"/>
      <c r="B24" s="26"/>
      <c r="C24" s="7"/>
      <c r="D24" s="7"/>
      <c r="E24" s="7"/>
      <c r="F24" s="27"/>
      <c r="G24" s="26"/>
      <c r="H24" s="7"/>
      <c r="I24" s="7"/>
      <c r="J24" s="7"/>
    </row>
    <row r="25" spans="1:10" x14ac:dyDescent="0.15">
      <c r="A25" s="25" t="s">
        <v>12</v>
      </c>
      <c r="B25" s="26"/>
      <c r="C25" s="13">
        <f>SUM(D25:E25)</f>
        <v>2917</v>
      </c>
      <c r="D25" s="13">
        <f t="shared" ref="D25:E25" si="6">SUM(D27:D31)</f>
        <v>1450</v>
      </c>
      <c r="E25" s="13">
        <f t="shared" si="6"/>
        <v>1467</v>
      </c>
      <c r="F25" s="27" t="s">
        <v>13</v>
      </c>
      <c r="G25" s="26"/>
      <c r="H25" s="13">
        <f>SUM(I25:J25)</f>
        <v>4196</v>
      </c>
      <c r="I25" s="13">
        <f t="shared" ref="I25:J25" si="7">SUM(I27:I31)</f>
        <v>2114</v>
      </c>
      <c r="J25" s="13">
        <f t="shared" si="7"/>
        <v>2082</v>
      </c>
    </row>
    <row r="26" spans="1:10" x14ac:dyDescent="0.15">
      <c r="A26" s="25"/>
      <c r="B26" s="26"/>
      <c r="C26" s="7"/>
      <c r="D26" s="7"/>
      <c r="E26" s="7"/>
      <c r="F26" s="27"/>
      <c r="G26" s="26"/>
      <c r="H26" s="7"/>
      <c r="I26" s="7"/>
      <c r="J26" s="7"/>
    </row>
    <row r="27" spans="1:10" x14ac:dyDescent="0.15">
      <c r="A27" s="5">
        <v>10</v>
      </c>
      <c r="B27" s="43" t="s">
        <v>55</v>
      </c>
      <c r="C27" s="7">
        <f t="shared" ref="C27:C31" si="8">SUM(D27:E27)</f>
        <v>578</v>
      </c>
      <c r="D27" s="7">
        <v>287</v>
      </c>
      <c r="E27" s="7">
        <v>291</v>
      </c>
      <c r="F27" s="8">
        <v>35</v>
      </c>
      <c r="G27" s="43" t="s">
        <v>124</v>
      </c>
      <c r="H27" s="7">
        <f t="shared" ref="H27:H31" si="9">SUM(I27:J27)</f>
        <v>867</v>
      </c>
      <c r="I27" s="7">
        <v>461</v>
      </c>
      <c r="J27" s="7">
        <v>406</v>
      </c>
    </row>
    <row r="28" spans="1:10" x14ac:dyDescent="0.15">
      <c r="A28" s="5">
        <v>11</v>
      </c>
      <c r="B28" s="43" t="s">
        <v>108</v>
      </c>
      <c r="C28" s="7">
        <f t="shared" si="8"/>
        <v>584</v>
      </c>
      <c r="D28" s="7">
        <v>319</v>
      </c>
      <c r="E28" s="7">
        <v>265</v>
      </c>
      <c r="F28" s="8">
        <v>36</v>
      </c>
      <c r="G28" s="43" t="s">
        <v>155</v>
      </c>
      <c r="H28" s="7">
        <f t="shared" si="9"/>
        <v>841</v>
      </c>
      <c r="I28" s="7">
        <v>415</v>
      </c>
      <c r="J28" s="7">
        <v>426</v>
      </c>
    </row>
    <row r="29" spans="1:10" x14ac:dyDescent="0.15">
      <c r="A29" s="5">
        <v>12</v>
      </c>
      <c r="B29" s="43" t="s">
        <v>108</v>
      </c>
      <c r="C29" s="7">
        <f t="shared" si="8"/>
        <v>602</v>
      </c>
      <c r="D29" s="7">
        <v>298</v>
      </c>
      <c r="E29" s="7">
        <v>304</v>
      </c>
      <c r="F29" s="8">
        <v>37</v>
      </c>
      <c r="G29" s="43" t="s">
        <v>129</v>
      </c>
      <c r="H29" s="7">
        <f t="shared" si="9"/>
        <v>842</v>
      </c>
      <c r="I29" s="7">
        <v>417</v>
      </c>
      <c r="J29" s="7">
        <v>425</v>
      </c>
    </row>
    <row r="30" spans="1:10" x14ac:dyDescent="0.15">
      <c r="A30" s="5">
        <v>13</v>
      </c>
      <c r="B30" s="43" t="s">
        <v>50</v>
      </c>
      <c r="C30" s="7">
        <f t="shared" si="8"/>
        <v>592</v>
      </c>
      <c r="D30" s="7">
        <v>263</v>
      </c>
      <c r="E30" s="7">
        <v>329</v>
      </c>
      <c r="F30" s="8">
        <v>38</v>
      </c>
      <c r="G30" s="43" t="s">
        <v>60</v>
      </c>
      <c r="H30" s="7">
        <f t="shared" si="9"/>
        <v>781</v>
      </c>
      <c r="I30" s="7">
        <v>400</v>
      </c>
      <c r="J30" s="7">
        <v>381</v>
      </c>
    </row>
    <row r="31" spans="1:10" x14ac:dyDescent="0.15">
      <c r="A31" s="5">
        <v>14</v>
      </c>
      <c r="B31" s="43" t="s">
        <v>59</v>
      </c>
      <c r="C31" s="7">
        <f t="shared" si="8"/>
        <v>561</v>
      </c>
      <c r="D31" s="7">
        <v>283</v>
      </c>
      <c r="E31" s="7">
        <v>278</v>
      </c>
      <c r="F31" s="8">
        <v>39</v>
      </c>
      <c r="G31" s="43" t="s">
        <v>151</v>
      </c>
      <c r="H31" s="7">
        <f t="shared" si="9"/>
        <v>865</v>
      </c>
      <c r="I31" s="7">
        <v>421</v>
      </c>
      <c r="J31" s="7">
        <v>444</v>
      </c>
    </row>
    <row r="32" spans="1:10" x14ac:dyDescent="0.15">
      <c r="A32" s="25"/>
      <c r="B32" s="26"/>
      <c r="C32" s="7"/>
      <c r="D32" s="7"/>
      <c r="E32" s="7"/>
      <c r="F32" s="27"/>
      <c r="G32" s="26"/>
      <c r="H32" s="7"/>
      <c r="I32" s="7"/>
      <c r="J32" s="7"/>
    </row>
    <row r="33" spans="1:10" x14ac:dyDescent="0.15">
      <c r="A33" s="25" t="s">
        <v>14</v>
      </c>
      <c r="B33" s="26"/>
      <c r="C33" s="13">
        <f>SUM(D33:E33)</f>
        <v>2958</v>
      </c>
      <c r="D33" s="13">
        <f t="shared" ref="D33:E33" si="10">SUM(D35:D39)</f>
        <v>1450</v>
      </c>
      <c r="E33" s="13">
        <f t="shared" si="10"/>
        <v>1508</v>
      </c>
      <c r="F33" s="27" t="s">
        <v>15</v>
      </c>
      <c r="G33" s="26"/>
      <c r="H33" s="13">
        <f>SUM(I33:J33)</f>
        <v>4628</v>
      </c>
      <c r="I33" s="13">
        <f t="shared" ref="I33:J33" si="11">SUM(I35:I39)</f>
        <v>2399</v>
      </c>
      <c r="J33" s="13">
        <f t="shared" si="11"/>
        <v>2229</v>
      </c>
    </row>
    <row r="34" spans="1:10" x14ac:dyDescent="0.15">
      <c r="A34" s="25"/>
      <c r="B34" s="26"/>
      <c r="C34" s="7"/>
      <c r="D34" s="7"/>
      <c r="E34" s="7"/>
      <c r="F34" s="27"/>
      <c r="G34" s="26"/>
      <c r="H34" s="7"/>
      <c r="I34" s="7"/>
      <c r="J34" s="7"/>
    </row>
    <row r="35" spans="1:10" x14ac:dyDescent="0.15">
      <c r="A35" s="5">
        <v>15</v>
      </c>
      <c r="B35" s="43" t="s">
        <v>52</v>
      </c>
      <c r="C35" s="7">
        <f t="shared" ref="C35:C39" si="12">SUM(D35:E35)</f>
        <v>554</v>
      </c>
      <c r="D35" s="7">
        <v>285</v>
      </c>
      <c r="E35" s="7">
        <v>269</v>
      </c>
      <c r="F35" s="8">
        <v>40</v>
      </c>
      <c r="G35" s="43" t="s">
        <v>57</v>
      </c>
      <c r="H35" s="7">
        <f t="shared" ref="H35:H39" si="13">SUM(I35:J35)</f>
        <v>921</v>
      </c>
      <c r="I35" s="7">
        <v>483</v>
      </c>
      <c r="J35" s="7">
        <v>438</v>
      </c>
    </row>
    <row r="36" spans="1:10" x14ac:dyDescent="0.15">
      <c r="A36" s="5">
        <v>16</v>
      </c>
      <c r="B36" s="43" t="s">
        <v>55</v>
      </c>
      <c r="C36" s="7">
        <f t="shared" si="12"/>
        <v>571</v>
      </c>
      <c r="D36" s="7">
        <v>273</v>
      </c>
      <c r="E36" s="7">
        <v>298</v>
      </c>
      <c r="F36" s="8">
        <v>41</v>
      </c>
      <c r="G36" s="43" t="s">
        <v>108</v>
      </c>
      <c r="H36" s="7">
        <f t="shared" si="13"/>
        <v>876</v>
      </c>
      <c r="I36" s="7">
        <v>451</v>
      </c>
      <c r="J36" s="7">
        <v>425</v>
      </c>
    </row>
    <row r="37" spans="1:10" x14ac:dyDescent="0.15">
      <c r="A37" s="5">
        <v>17</v>
      </c>
      <c r="B37" s="43" t="s">
        <v>59</v>
      </c>
      <c r="C37" s="7">
        <f t="shared" si="12"/>
        <v>577</v>
      </c>
      <c r="D37" s="7">
        <v>269</v>
      </c>
      <c r="E37" s="7">
        <v>308</v>
      </c>
      <c r="F37" s="8">
        <v>42</v>
      </c>
      <c r="G37" s="43" t="s">
        <v>107</v>
      </c>
      <c r="H37" s="7">
        <f t="shared" si="13"/>
        <v>965</v>
      </c>
      <c r="I37" s="7">
        <v>514</v>
      </c>
      <c r="J37" s="7">
        <v>451</v>
      </c>
    </row>
    <row r="38" spans="1:10" x14ac:dyDescent="0.15">
      <c r="A38" s="5">
        <v>18</v>
      </c>
      <c r="B38" s="43" t="s">
        <v>147</v>
      </c>
      <c r="C38" s="7">
        <f t="shared" si="12"/>
        <v>616</v>
      </c>
      <c r="D38" s="7">
        <v>298</v>
      </c>
      <c r="E38" s="7">
        <v>318</v>
      </c>
      <c r="F38" s="8">
        <v>43</v>
      </c>
      <c r="G38" s="43" t="s">
        <v>81</v>
      </c>
      <c r="H38" s="7">
        <f t="shared" si="13"/>
        <v>940</v>
      </c>
      <c r="I38" s="7">
        <v>490</v>
      </c>
      <c r="J38" s="7">
        <v>450</v>
      </c>
    </row>
    <row r="39" spans="1:10" x14ac:dyDescent="0.15">
      <c r="A39" s="5">
        <v>19</v>
      </c>
      <c r="B39" s="43" t="s">
        <v>148</v>
      </c>
      <c r="C39" s="7">
        <f t="shared" si="12"/>
        <v>640</v>
      </c>
      <c r="D39" s="7">
        <v>325</v>
      </c>
      <c r="E39" s="7">
        <v>315</v>
      </c>
      <c r="F39" s="8">
        <v>44</v>
      </c>
      <c r="G39" s="43" t="s">
        <v>60</v>
      </c>
      <c r="H39" s="7">
        <f t="shared" si="13"/>
        <v>926</v>
      </c>
      <c r="I39" s="7">
        <v>461</v>
      </c>
      <c r="J39" s="7">
        <v>465</v>
      </c>
    </row>
    <row r="40" spans="1:10" x14ac:dyDescent="0.15">
      <c r="A40" s="25"/>
      <c r="B40" s="26"/>
      <c r="C40" s="7"/>
      <c r="D40" s="7"/>
      <c r="E40" s="7"/>
      <c r="F40" s="27"/>
      <c r="G40" s="26"/>
      <c r="H40" s="7"/>
      <c r="I40" s="7"/>
      <c r="J40" s="7"/>
    </row>
    <row r="41" spans="1:10" x14ac:dyDescent="0.15">
      <c r="A41" s="25" t="s">
        <v>16</v>
      </c>
      <c r="B41" s="26"/>
      <c r="C41" s="13">
        <f>SUM(D41:E41)</f>
        <v>3592</v>
      </c>
      <c r="D41" s="13">
        <f t="shared" ref="D41:E41" si="14">SUM(D43:D47)</f>
        <v>1904</v>
      </c>
      <c r="E41" s="13">
        <f t="shared" si="14"/>
        <v>1688</v>
      </c>
      <c r="F41" s="27" t="s">
        <v>17</v>
      </c>
      <c r="G41" s="26"/>
      <c r="H41" s="13">
        <f>SUM(I41:J41)</f>
        <v>4971</v>
      </c>
      <c r="I41" s="13">
        <f t="shared" ref="I41:J41" si="15">SUM(I43:I47)</f>
        <v>2579</v>
      </c>
      <c r="J41" s="13">
        <f t="shared" si="15"/>
        <v>2392</v>
      </c>
    </row>
    <row r="42" spans="1:10" x14ac:dyDescent="0.15">
      <c r="A42" s="25"/>
      <c r="B42" s="26"/>
      <c r="C42" s="7"/>
      <c r="D42" s="7"/>
      <c r="E42" s="7"/>
      <c r="F42" s="27"/>
      <c r="G42" s="26"/>
      <c r="H42" s="7"/>
      <c r="I42" s="7"/>
      <c r="J42" s="7"/>
    </row>
    <row r="43" spans="1:10" x14ac:dyDescent="0.15">
      <c r="A43" s="5">
        <v>20</v>
      </c>
      <c r="B43" s="43" t="s">
        <v>149</v>
      </c>
      <c r="C43" s="7">
        <f t="shared" ref="C43:C47" si="16">SUM(D43:E43)</f>
        <v>646</v>
      </c>
      <c r="D43" s="7">
        <v>365</v>
      </c>
      <c r="E43" s="7">
        <v>281</v>
      </c>
      <c r="F43" s="8">
        <v>45</v>
      </c>
      <c r="G43" s="43" t="s">
        <v>75</v>
      </c>
      <c r="H43" s="7">
        <f t="shared" ref="H43:H47" si="17">SUM(I43:J43)</f>
        <v>964</v>
      </c>
      <c r="I43" s="7">
        <v>508</v>
      </c>
      <c r="J43" s="7">
        <v>456</v>
      </c>
    </row>
    <row r="44" spans="1:10" x14ac:dyDescent="0.15">
      <c r="A44" s="5">
        <v>21</v>
      </c>
      <c r="B44" s="43">
        <v>1.06</v>
      </c>
      <c r="C44" s="7">
        <f t="shared" si="16"/>
        <v>675</v>
      </c>
      <c r="D44" s="7">
        <v>348</v>
      </c>
      <c r="E44" s="7">
        <v>327</v>
      </c>
      <c r="F44" s="8">
        <v>46</v>
      </c>
      <c r="G44" s="43" t="s">
        <v>146</v>
      </c>
      <c r="H44" s="7">
        <f t="shared" si="17"/>
        <v>915</v>
      </c>
      <c r="I44" s="7">
        <v>454</v>
      </c>
      <c r="J44" s="7">
        <v>461</v>
      </c>
    </row>
    <row r="45" spans="1:10" x14ac:dyDescent="0.15">
      <c r="A45" s="5">
        <v>22</v>
      </c>
      <c r="B45" s="43" t="s">
        <v>150</v>
      </c>
      <c r="C45" s="7">
        <f t="shared" si="16"/>
        <v>699</v>
      </c>
      <c r="D45" s="7">
        <v>362</v>
      </c>
      <c r="E45" s="7">
        <v>337</v>
      </c>
      <c r="F45" s="8">
        <v>47</v>
      </c>
      <c r="G45" s="43" t="s">
        <v>62</v>
      </c>
      <c r="H45" s="7">
        <f t="shared" si="17"/>
        <v>956</v>
      </c>
      <c r="I45" s="7">
        <v>496</v>
      </c>
      <c r="J45" s="7">
        <v>460</v>
      </c>
    </row>
    <row r="46" spans="1:10" x14ac:dyDescent="0.15">
      <c r="A46" s="5">
        <v>23</v>
      </c>
      <c r="B46" s="43" t="s">
        <v>151</v>
      </c>
      <c r="C46" s="7">
        <f t="shared" si="16"/>
        <v>744</v>
      </c>
      <c r="D46" s="7">
        <v>386</v>
      </c>
      <c r="E46" s="7">
        <v>358</v>
      </c>
      <c r="F46" s="8">
        <v>48</v>
      </c>
      <c r="G46" s="43" t="s">
        <v>127</v>
      </c>
      <c r="H46" s="7">
        <f t="shared" si="17"/>
        <v>1039</v>
      </c>
      <c r="I46" s="7">
        <v>546</v>
      </c>
      <c r="J46" s="7">
        <v>493</v>
      </c>
    </row>
    <row r="47" spans="1:10" x14ac:dyDescent="0.15">
      <c r="A47" s="5">
        <v>24</v>
      </c>
      <c r="B47" s="43" t="s">
        <v>65</v>
      </c>
      <c r="C47" s="7">
        <f t="shared" si="16"/>
        <v>828</v>
      </c>
      <c r="D47" s="7">
        <v>443</v>
      </c>
      <c r="E47" s="7">
        <v>385</v>
      </c>
      <c r="F47" s="8">
        <v>49</v>
      </c>
      <c r="G47" s="43" t="s">
        <v>146</v>
      </c>
      <c r="H47" s="7">
        <f t="shared" si="17"/>
        <v>1097</v>
      </c>
      <c r="I47" s="7">
        <v>575</v>
      </c>
      <c r="J47" s="7">
        <v>522</v>
      </c>
    </row>
    <row r="48" spans="1:10" x14ac:dyDescent="0.15">
      <c r="A48" s="33"/>
      <c r="B48" s="46"/>
      <c r="C48" s="7"/>
      <c r="D48" s="7"/>
      <c r="E48" s="7"/>
      <c r="F48" s="34"/>
      <c r="G48" s="46"/>
      <c r="H48" s="7"/>
      <c r="I48" s="7"/>
      <c r="J48" s="7"/>
    </row>
    <row r="49" spans="1:10" x14ac:dyDescent="0.15">
      <c r="A49" s="33"/>
      <c r="B49" s="46"/>
      <c r="F49" s="34"/>
      <c r="G49" s="46"/>
    </row>
    <row r="50" spans="1:10" x14ac:dyDescent="0.15">
      <c r="A50" s="35"/>
      <c r="B50" s="47"/>
      <c r="C50" s="37"/>
      <c r="D50" s="37"/>
      <c r="E50" s="37"/>
      <c r="F50" s="38"/>
      <c r="G50" s="47"/>
      <c r="H50" s="37"/>
      <c r="I50" s="37"/>
      <c r="J50" s="37"/>
    </row>
    <row r="51" spans="1:10" x14ac:dyDescent="0.15">
      <c r="A51" s="20" t="s">
        <v>18</v>
      </c>
    </row>
    <row r="61" spans="1:10" ht="18.75" x14ac:dyDescent="0.15">
      <c r="A61" s="12" t="s">
        <v>0</v>
      </c>
      <c r="B61" s="41"/>
      <c r="C61" s="41"/>
      <c r="D61" s="41"/>
      <c r="E61" s="41"/>
      <c r="F61" s="41"/>
      <c r="G61" s="41"/>
      <c r="H61" s="41"/>
      <c r="I61" s="41"/>
      <c r="J61" s="41"/>
    </row>
    <row r="63" spans="1:10" ht="17.25" x14ac:dyDescent="0.15">
      <c r="A63" s="1" t="s">
        <v>42</v>
      </c>
      <c r="J63" s="11" t="s">
        <v>245</v>
      </c>
    </row>
    <row r="65" spans="1:10" ht="27" customHeight="1" x14ac:dyDescent="0.15">
      <c r="A65" s="2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2</v>
      </c>
      <c r="G65" s="3" t="s">
        <v>3</v>
      </c>
      <c r="H65" s="3" t="s">
        <v>4</v>
      </c>
      <c r="I65" s="3" t="s">
        <v>5</v>
      </c>
      <c r="J65" s="4" t="s">
        <v>6</v>
      </c>
    </row>
    <row r="66" spans="1:10" x14ac:dyDescent="0.15">
      <c r="A66" s="22"/>
      <c r="B66" s="42"/>
      <c r="F66" s="24"/>
      <c r="G66" s="42"/>
    </row>
    <row r="67" spans="1:10" x14ac:dyDescent="0.15">
      <c r="A67" s="33"/>
      <c r="B67" s="46"/>
      <c r="C67" s="13"/>
      <c r="D67" s="13"/>
      <c r="E67" s="13"/>
      <c r="F67" s="34"/>
      <c r="G67" s="46"/>
      <c r="H67" s="13"/>
      <c r="I67" s="13"/>
      <c r="J67" s="13"/>
    </row>
    <row r="68" spans="1:10" x14ac:dyDescent="0.15">
      <c r="A68" s="33"/>
      <c r="B68" s="46"/>
      <c r="C68" s="13"/>
      <c r="D68" s="13"/>
      <c r="E68" s="13"/>
      <c r="F68" s="34"/>
      <c r="G68" s="46"/>
      <c r="H68" s="13"/>
      <c r="I68" s="13"/>
      <c r="J68" s="13"/>
    </row>
    <row r="69" spans="1:10" x14ac:dyDescent="0.15">
      <c r="A69" s="25" t="s">
        <v>19</v>
      </c>
      <c r="B69" s="26"/>
      <c r="C69" s="13">
        <f>SUM(D69:E69)</f>
        <v>6080</v>
      </c>
      <c r="D69" s="13">
        <f t="shared" ref="D69:E69" si="18">SUM(D71:D75)</f>
        <v>3127</v>
      </c>
      <c r="E69" s="13">
        <f t="shared" si="18"/>
        <v>2953</v>
      </c>
      <c r="F69" s="27" t="s">
        <v>20</v>
      </c>
      <c r="G69" s="26"/>
      <c r="H69" s="13">
        <f>SUM(I69:J69)</f>
        <v>4943</v>
      </c>
      <c r="I69" s="13">
        <f t="shared" ref="I69:J69" si="19">SUM(I71:I75)</f>
        <v>2200</v>
      </c>
      <c r="J69" s="13">
        <f t="shared" si="19"/>
        <v>2743</v>
      </c>
    </row>
    <row r="70" spans="1:10" x14ac:dyDescent="0.15">
      <c r="A70" s="25"/>
      <c r="B70" s="26"/>
      <c r="C70" s="7"/>
      <c r="D70" s="7"/>
      <c r="E70" s="7"/>
      <c r="F70" s="27"/>
      <c r="G70" s="26"/>
      <c r="H70" s="7"/>
      <c r="I70" s="7"/>
      <c r="J70" s="7"/>
    </row>
    <row r="71" spans="1:10" x14ac:dyDescent="0.15">
      <c r="A71" s="5">
        <v>50</v>
      </c>
      <c r="B71" s="43" t="s">
        <v>59</v>
      </c>
      <c r="C71" s="7">
        <f t="shared" ref="C71:C75" si="20">SUM(D71:E71)</f>
        <v>1177</v>
      </c>
      <c r="D71" s="7">
        <v>611</v>
      </c>
      <c r="E71" s="7">
        <v>566</v>
      </c>
      <c r="F71" s="8">
        <v>75</v>
      </c>
      <c r="G71" s="43" t="s">
        <v>51</v>
      </c>
      <c r="H71" s="7">
        <f t="shared" ref="H71:H75" si="21">SUM(I71:J71)</f>
        <v>908</v>
      </c>
      <c r="I71" s="7">
        <v>441</v>
      </c>
      <c r="J71" s="7">
        <v>467</v>
      </c>
    </row>
    <row r="72" spans="1:10" x14ac:dyDescent="0.15">
      <c r="A72" s="5">
        <v>51</v>
      </c>
      <c r="B72" s="43" t="s">
        <v>127</v>
      </c>
      <c r="C72" s="7">
        <f t="shared" si="20"/>
        <v>1214</v>
      </c>
      <c r="D72" s="7">
        <v>623</v>
      </c>
      <c r="E72" s="7">
        <v>591</v>
      </c>
      <c r="F72" s="8">
        <v>76</v>
      </c>
      <c r="G72" s="43" t="s">
        <v>128</v>
      </c>
      <c r="H72" s="7">
        <f t="shared" si="21"/>
        <v>1086</v>
      </c>
      <c r="I72" s="7">
        <v>471</v>
      </c>
      <c r="J72" s="7">
        <v>615</v>
      </c>
    </row>
    <row r="73" spans="1:10" x14ac:dyDescent="0.15">
      <c r="A73" s="5">
        <v>52</v>
      </c>
      <c r="B73" s="43">
        <v>1</v>
      </c>
      <c r="C73" s="7">
        <f t="shared" si="20"/>
        <v>1206</v>
      </c>
      <c r="D73" s="7">
        <v>604</v>
      </c>
      <c r="E73" s="7">
        <v>602</v>
      </c>
      <c r="F73" s="8">
        <v>77</v>
      </c>
      <c r="G73" s="43" t="s">
        <v>158</v>
      </c>
      <c r="H73" s="7">
        <f t="shared" si="21"/>
        <v>1049</v>
      </c>
      <c r="I73" s="7">
        <v>473</v>
      </c>
      <c r="J73" s="7">
        <v>576</v>
      </c>
    </row>
    <row r="74" spans="1:10" x14ac:dyDescent="0.15">
      <c r="A74" s="5">
        <v>53</v>
      </c>
      <c r="B74" s="43" t="s">
        <v>60</v>
      </c>
      <c r="C74" s="7">
        <f t="shared" si="20"/>
        <v>1253</v>
      </c>
      <c r="D74" s="7">
        <v>646</v>
      </c>
      <c r="E74" s="7">
        <v>607</v>
      </c>
      <c r="F74" s="8">
        <v>78</v>
      </c>
      <c r="G74" s="43" t="s">
        <v>132</v>
      </c>
      <c r="H74" s="7">
        <f t="shared" si="21"/>
        <v>1114</v>
      </c>
      <c r="I74" s="7">
        <v>481</v>
      </c>
      <c r="J74" s="7">
        <v>633</v>
      </c>
    </row>
    <row r="75" spans="1:10" x14ac:dyDescent="0.15">
      <c r="A75" s="5">
        <v>54</v>
      </c>
      <c r="B75" s="43" t="s">
        <v>127</v>
      </c>
      <c r="C75" s="7">
        <f t="shared" si="20"/>
        <v>1230</v>
      </c>
      <c r="D75" s="7">
        <v>643</v>
      </c>
      <c r="E75" s="7">
        <v>587</v>
      </c>
      <c r="F75" s="8">
        <v>79</v>
      </c>
      <c r="G75" s="43" t="s">
        <v>159</v>
      </c>
      <c r="H75" s="7">
        <f t="shared" si="21"/>
        <v>786</v>
      </c>
      <c r="I75" s="7">
        <v>334</v>
      </c>
      <c r="J75" s="7">
        <v>452</v>
      </c>
    </row>
    <row r="76" spans="1:10" x14ac:dyDescent="0.15">
      <c r="A76" s="25"/>
      <c r="B76" s="26"/>
      <c r="C76" s="7"/>
      <c r="D76" s="7"/>
      <c r="E76" s="7"/>
      <c r="F76" s="27"/>
      <c r="G76" s="26"/>
      <c r="H76" s="7"/>
      <c r="I76" s="7"/>
      <c r="J76" s="7"/>
    </row>
    <row r="77" spans="1:10" x14ac:dyDescent="0.15">
      <c r="A77" s="25" t="s">
        <v>21</v>
      </c>
      <c r="B77" s="26"/>
      <c r="C77" s="13">
        <f>SUM(D77:E77)</f>
        <v>5602</v>
      </c>
      <c r="D77" s="13">
        <f t="shared" ref="D77:E77" si="22">SUM(D79:D83)</f>
        <v>2841</v>
      </c>
      <c r="E77" s="13">
        <f t="shared" si="22"/>
        <v>2761</v>
      </c>
      <c r="F77" s="27" t="s">
        <v>22</v>
      </c>
      <c r="G77" s="26"/>
      <c r="H77" s="13">
        <f>SUM(I77:J77)</f>
        <v>3593</v>
      </c>
      <c r="I77" s="13">
        <f t="shared" ref="I77:J77" si="23">SUM(I79:I83)</f>
        <v>1429</v>
      </c>
      <c r="J77" s="13">
        <f t="shared" si="23"/>
        <v>2164</v>
      </c>
    </row>
    <row r="78" spans="1:10" x14ac:dyDescent="0.15">
      <c r="A78" s="25"/>
      <c r="B78" s="26"/>
      <c r="C78" s="7"/>
      <c r="D78" s="7"/>
      <c r="E78" s="7"/>
      <c r="F78" s="27"/>
      <c r="G78" s="26"/>
      <c r="H78" s="7"/>
      <c r="I78" s="7"/>
      <c r="J78" s="7"/>
    </row>
    <row r="79" spans="1:10" x14ac:dyDescent="0.15">
      <c r="A79" s="5">
        <v>55</v>
      </c>
      <c r="B79" s="43">
        <v>1.01</v>
      </c>
      <c r="C79" s="7">
        <f t="shared" ref="C79:C83" si="24">SUM(D79:E79)</f>
        <v>1246</v>
      </c>
      <c r="D79" s="7">
        <v>638</v>
      </c>
      <c r="E79" s="7">
        <v>608</v>
      </c>
      <c r="F79" s="8">
        <v>80</v>
      </c>
      <c r="G79" s="43" t="s">
        <v>91</v>
      </c>
      <c r="H79" s="7">
        <f t="shared" ref="H79:H83" si="25">SUM(I79:J79)</f>
        <v>588</v>
      </c>
      <c r="I79" s="7">
        <v>241</v>
      </c>
      <c r="J79" s="7">
        <v>347</v>
      </c>
    </row>
    <row r="80" spans="1:10" x14ac:dyDescent="0.15">
      <c r="A80" s="5">
        <v>56</v>
      </c>
      <c r="B80" s="43" t="s">
        <v>58</v>
      </c>
      <c r="C80" s="7">
        <f t="shared" si="24"/>
        <v>1189</v>
      </c>
      <c r="D80" s="7">
        <v>623</v>
      </c>
      <c r="E80" s="7">
        <v>566</v>
      </c>
      <c r="F80" s="8">
        <v>81</v>
      </c>
      <c r="G80" s="43" t="s">
        <v>160</v>
      </c>
      <c r="H80" s="7">
        <f t="shared" si="25"/>
        <v>710</v>
      </c>
      <c r="I80" s="7">
        <v>283</v>
      </c>
      <c r="J80" s="7">
        <v>427</v>
      </c>
    </row>
    <row r="81" spans="1:10" x14ac:dyDescent="0.15">
      <c r="A81" s="5">
        <v>57</v>
      </c>
      <c r="B81" s="43" t="s">
        <v>126</v>
      </c>
      <c r="C81" s="7">
        <f t="shared" si="24"/>
        <v>1157</v>
      </c>
      <c r="D81" s="7">
        <v>591</v>
      </c>
      <c r="E81" s="7">
        <v>566</v>
      </c>
      <c r="F81" s="8">
        <v>82</v>
      </c>
      <c r="G81" s="43" t="s">
        <v>161</v>
      </c>
      <c r="H81" s="7">
        <f t="shared" si="25"/>
        <v>765</v>
      </c>
      <c r="I81" s="7">
        <v>294</v>
      </c>
      <c r="J81" s="7">
        <v>471</v>
      </c>
    </row>
    <row r="82" spans="1:10" x14ac:dyDescent="0.15">
      <c r="A82" s="5">
        <v>58</v>
      </c>
      <c r="B82" s="43" t="s">
        <v>79</v>
      </c>
      <c r="C82" s="7">
        <f t="shared" si="24"/>
        <v>1074</v>
      </c>
      <c r="D82" s="7">
        <v>524</v>
      </c>
      <c r="E82" s="7">
        <v>550</v>
      </c>
      <c r="F82" s="8">
        <v>83</v>
      </c>
      <c r="G82" s="43" t="s">
        <v>136</v>
      </c>
      <c r="H82" s="7">
        <f t="shared" si="25"/>
        <v>737</v>
      </c>
      <c r="I82" s="7">
        <v>270</v>
      </c>
      <c r="J82" s="7">
        <v>467</v>
      </c>
    </row>
    <row r="83" spans="1:10" x14ac:dyDescent="0.15">
      <c r="A83" s="5">
        <v>59</v>
      </c>
      <c r="B83" s="43" t="s">
        <v>108</v>
      </c>
      <c r="C83" s="7">
        <f t="shared" si="24"/>
        <v>936</v>
      </c>
      <c r="D83" s="7">
        <v>465</v>
      </c>
      <c r="E83" s="7">
        <v>471</v>
      </c>
      <c r="F83" s="8">
        <v>84</v>
      </c>
      <c r="G83" s="43" t="s">
        <v>91</v>
      </c>
      <c r="H83" s="7">
        <f t="shared" si="25"/>
        <v>793</v>
      </c>
      <c r="I83" s="7">
        <v>341</v>
      </c>
      <c r="J83" s="7">
        <v>452</v>
      </c>
    </row>
    <row r="84" spans="1:10" x14ac:dyDescent="0.15">
      <c r="A84" s="25"/>
      <c r="B84" s="26"/>
      <c r="C84" s="7"/>
      <c r="D84" s="7"/>
      <c r="E84" s="7"/>
      <c r="F84" s="27"/>
      <c r="G84" s="26"/>
      <c r="H84" s="7"/>
      <c r="I84" s="7"/>
      <c r="J84" s="7"/>
    </row>
    <row r="85" spans="1:10" x14ac:dyDescent="0.15">
      <c r="A85" s="25" t="s">
        <v>23</v>
      </c>
      <c r="B85" s="26"/>
      <c r="C85" s="13">
        <f>SUM(D85:E85)</f>
        <v>4465</v>
      </c>
      <c r="D85" s="13">
        <f t="shared" ref="D85:E85" si="26">SUM(D87:D91)</f>
        <v>2251</v>
      </c>
      <c r="E85" s="13">
        <f t="shared" si="26"/>
        <v>2214</v>
      </c>
      <c r="F85" s="27" t="s">
        <v>24</v>
      </c>
      <c r="G85" s="26"/>
      <c r="H85" s="13">
        <f>SUM(I85:J85)</f>
        <v>2548</v>
      </c>
      <c r="I85" s="13">
        <f t="shared" ref="I85:J85" si="27">SUM(I87:I91)</f>
        <v>825</v>
      </c>
      <c r="J85" s="13">
        <f t="shared" si="27"/>
        <v>1723</v>
      </c>
    </row>
    <row r="86" spans="1:10" x14ac:dyDescent="0.15">
      <c r="A86" s="25"/>
      <c r="B86" s="26"/>
      <c r="C86" s="7"/>
      <c r="D86" s="7"/>
      <c r="E86" s="7"/>
      <c r="F86" s="27"/>
      <c r="G86" s="26"/>
      <c r="H86" s="7"/>
      <c r="I86" s="7"/>
      <c r="J86" s="7"/>
    </row>
    <row r="87" spans="1:10" x14ac:dyDescent="0.15">
      <c r="A87" s="5">
        <v>60</v>
      </c>
      <c r="B87" s="43" t="s">
        <v>52</v>
      </c>
      <c r="C87" s="7">
        <f t="shared" ref="C87:C91" si="28">SUM(D87:E87)</f>
        <v>957</v>
      </c>
      <c r="D87" s="7">
        <v>503</v>
      </c>
      <c r="E87" s="7">
        <v>454</v>
      </c>
      <c r="F87" s="8">
        <v>85</v>
      </c>
      <c r="G87" s="43" t="s">
        <v>162</v>
      </c>
      <c r="H87" s="7">
        <f t="shared" ref="H87:H91" si="29">SUM(I87:J87)</f>
        <v>633</v>
      </c>
      <c r="I87" s="7">
        <v>223</v>
      </c>
      <c r="J87" s="7">
        <v>410</v>
      </c>
    </row>
    <row r="88" spans="1:10" x14ac:dyDescent="0.15">
      <c r="A88" s="5">
        <v>61</v>
      </c>
      <c r="B88" s="43" t="s">
        <v>58</v>
      </c>
      <c r="C88" s="7">
        <f t="shared" si="28"/>
        <v>989</v>
      </c>
      <c r="D88" s="7">
        <v>480</v>
      </c>
      <c r="E88" s="7">
        <v>509</v>
      </c>
      <c r="F88" s="8">
        <v>86</v>
      </c>
      <c r="G88" s="43" t="s">
        <v>95</v>
      </c>
      <c r="H88" s="7">
        <f t="shared" si="29"/>
        <v>510</v>
      </c>
      <c r="I88" s="7">
        <v>155</v>
      </c>
      <c r="J88" s="7">
        <v>355</v>
      </c>
    </row>
    <row r="89" spans="1:10" x14ac:dyDescent="0.15">
      <c r="A89" s="5">
        <v>62</v>
      </c>
      <c r="B89" s="43" t="s">
        <v>79</v>
      </c>
      <c r="C89" s="7">
        <f t="shared" si="28"/>
        <v>896</v>
      </c>
      <c r="D89" s="7">
        <v>453</v>
      </c>
      <c r="E89" s="7">
        <v>443</v>
      </c>
      <c r="F89" s="8">
        <v>87</v>
      </c>
      <c r="G89" s="43" t="s">
        <v>96</v>
      </c>
      <c r="H89" s="7">
        <f t="shared" si="29"/>
        <v>493</v>
      </c>
      <c r="I89" s="7">
        <v>157</v>
      </c>
      <c r="J89" s="7">
        <v>336</v>
      </c>
    </row>
    <row r="90" spans="1:10" x14ac:dyDescent="0.15">
      <c r="A90" s="5">
        <v>63</v>
      </c>
      <c r="B90" s="43" t="s">
        <v>51</v>
      </c>
      <c r="C90" s="7">
        <f t="shared" si="28"/>
        <v>816</v>
      </c>
      <c r="D90" s="7">
        <v>410</v>
      </c>
      <c r="E90" s="7">
        <v>406</v>
      </c>
      <c r="F90" s="8">
        <v>88</v>
      </c>
      <c r="G90" s="43" t="s">
        <v>163</v>
      </c>
      <c r="H90" s="7">
        <f t="shared" si="29"/>
        <v>502</v>
      </c>
      <c r="I90" s="7">
        <v>163</v>
      </c>
      <c r="J90" s="7">
        <v>339</v>
      </c>
    </row>
    <row r="91" spans="1:10" x14ac:dyDescent="0.15">
      <c r="A91" s="5">
        <v>64</v>
      </c>
      <c r="B91" s="43" t="s">
        <v>79</v>
      </c>
      <c r="C91" s="7">
        <f t="shared" si="28"/>
        <v>807</v>
      </c>
      <c r="D91" s="7">
        <v>405</v>
      </c>
      <c r="E91" s="7">
        <v>402</v>
      </c>
      <c r="F91" s="8">
        <v>89</v>
      </c>
      <c r="G91" s="43" t="s">
        <v>164</v>
      </c>
      <c r="H91" s="7">
        <f t="shared" si="29"/>
        <v>410</v>
      </c>
      <c r="I91" s="7">
        <v>127</v>
      </c>
      <c r="J91" s="7">
        <v>283</v>
      </c>
    </row>
    <row r="92" spans="1:10" x14ac:dyDescent="0.15">
      <c r="A92" s="25"/>
      <c r="B92" s="26"/>
      <c r="C92" s="7"/>
      <c r="D92" s="7"/>
      <c r="E92" s="7"/>
      <c r="F92" s="27"/>
      <c r="G92" s="26"/>
      <c r="H92" s="7"/>
      <c r="I92" s="7"/>
      <c r="J92" s="7"/>
    </row>
    <row r="93" spans="1:10" x14ac:dyDescent="0.15">
      <c r="A93" s="25" t="s">
        <v>25</v>
      </c>
      <c r="B93" s="26"/>
      <c r="C93" s="13">
        <f>SUM(D93:E93)</f>
        <v>3868</v>
      </c>
      <c r="D93" s="13">
        <f t="shared" ref="D93:E93" si="30">SUM(D95:D99)</f>
        <v>1870</v>
      </c>
      <c r="E93" s="13">
        <f t="shared" si="30"/>
        <v>1998</v>
      </c>
      <c r="F93" s="27" t="s">
        <v>26</v>
      </c>
      <c r="G93" s="26"/>
      <c r="H93" s="13">
        <f>SUM(I93:J93)</f>
        <v>1259</v>
      </c>
      <c r="I93" s="13">
        <f t="shared" ref="I93:J93" si="31">SUM(I95:I99)</f>
        <v>366</v>
      </c>
      <c r="J93" s="13">
        <f t="shared" si="31"/>
        <v>893</v>
      </c>
    </row>
    <row r="94" spans="1:10" x14ac:dyDescent="0.15">
      <c r="A94" s="25"/>
      <c r="B94" s="26"/>
      <c r="C94" s="7"/>
      <c r="D94" s="7"/>
      <c r="E94" s="7"/>
      <c r="F94" s="27"/>
      <c r="G94" s="26"/>
      <c r="H94" s="7"/>
      <c r="I94" s="7"/>
      <c r="J94" s="7"/>
    </row>
    <row r="95" spans="1:10" x14ac:dyDescent="0.15">
      <c r="A95" s="5">
        <v>65</v>
      </c>
      <c r="B95" s="43" t="s">
        <v>79</v>
      </c>
      <c r="C95" s="7">
        <f t="shared" ref="C95:C99" si="32">SUM(D95:E95)</f>
        <v>808</v>
      </c>
      <c r="D95" s="7">
        <v>397</v>
      </c>
      <c r="E95" s="7">
        <v>411</v>
      </c>
      <c r="F95" s="8">
        <v>90</v>
      </c>
      <c r="G95" s="43" t="s">
        <v>165</v>
      </c>
      <c r="H95" s="7">
        <f t="shared" ref="H95:H99" si="33">SUM(I95:J95)</f>
        <v>358</v>
      </c>
      <c r="I95" s="7">
        <v>111</v>
      </c>
      <c r="J95" s="7">
        <v>247</v>
      </c>
    </row>
    <row r="96" spans="1:10" x14ac:dyDescent="0.15">
      <c r="A96" s="5">
        <v>66</v>
      </c>
      <c r="B96" s="43" t="s">
        <v>128</v>
      </c>
      <c r="C96" s="7">
        <f t="shared" si="32"/>
        <v>811</v>
      </c>
      <c r="D96" s="7">
        <v>396</v>
      </c>
      <c r="E96" s="7">
        <v>415</v>
      </c>
      <c r="F96" s="8">
        <v>91</v>
      </c>
      <c r="G96" s="43" t="s">
        <v>166</v>
      </c>
      <c r="H96" s="7">
        <f t="shared" si="33"/>
        <v>299</v>
      </c>
      <c r="I96" s="7">
        <v>101</v>
      </c>
      <c r="J96" s="7">
        <v>198</v>
      </c>
    </row>
    <row r="97" spans="1:10" x14ac:dyDescent="0.15">
      <c r="A97" s="5">
        <v>67</v>
      </c>
      <c r="B97" s="43" t="s">
        <v>54</v>
      </c>
      <c r="C97" s="7">
        <f t="shared" si="32"/>
        <v>762</v>
      </c>
      <c r="D97" s="7">
        <v>354</v>
      </c>
      <c r="E97" s="7">
        <v>408</v>
      </c>
      <c r="F97" s="8">
        <v>92</v>
      </c>
      <c r="G97" s="43">
        <v>0.88</v>
      </c>
      <c r="H97" s="7">
        <f t="shared" si="33"/>
        <v>249</v>
      </c>
      <c r="I97" s="7">
        <v>66</v>
      </c>
      <c r="J97" s="7">
        <v>183</v>
      </c>
    </row>
    <row r="98" spans="1:10" x14ac:dyDescent="0.15">
      <c r="A98" s="5">
        <v>68</v>
      </c>
      <c r="B98" s="43" t="s">
        <v>50</v>
      </c>
      <c r="C98" s="7">
        <f t="shared" si="32"/>
        <v>746</v>
      </c>
      <c r="D98" s="7">
        <v>359</v>
      </c>
      <c r="E98" s="7">
        <v>387</v>
      </c>
      <c r="F98" s="8">
        <v>93</v>
      </c>
      <c r="G98" s="43">
        <v>0.79</v>
      </c>
      <c r="H98" s="7">
        <f t="shared" si="33"/>
        <v>203</v>
      </c>
      <c r="I98" s="7">
        <v>52</v>
      </c>
      <c r="J98" s="7">
        <v>151</v>
      </c>
    </row>
    <row r="99" spans="1:10" x14ac:dyDescent="0.15">
      <c r="A99" s="5">
        <v>69</v>
      </c>
      <c r="B99" s="43" t="s">
        <v>156</v>
      </c>
      <c r="C99" s="7">
        <f t="shared" si="32"/>
        <v>741</v>
      </c>
      <c r="D99" s="7">
        <v>364</v>
      </c>
      <c r="E99" s="7">
        <v>377</v>
      </c>
      <c r="F99" s="8">
        <v>94</v>
      </c>
      <c r="G99" s="43" t="s">
        <v>167</v>
      </c>
      <c r="H99" s="7">
        <f t="shared" si="33"/>
        <v>150</v>
      </c>
      <c r="I99" s="7">
        <v>36</v>
      </c>
      <c r="J99" s="7">
        <v>114</v>
      </c>
    </row>
    <row r="100" spans="1:10" x14ac:dyDescent="0.15">
      <c r="A100" s="25"/>
      <c r="B100" s="26"/>
      <c r="C100" s="7"/>
      <c r="D100" s="7"/>
      <c r="E100" s="7"/>
      <c r="F100" s="27"/>
      <c r="G100" s="26"/>
      <c r="H100" s="7"/>
      <c r="I100" s="7"/>
      <c r="J100" s="7"/>
    </row>
    <row r="101" spans="1:10" x14ac:dyDescent="0.15">
      <c r="A101" s="25" t="s">
        <v>27</v>
      </c>
      <c r="B101" s="26"/>
      <c r="C101" s="13">
        <f>SUM(D101:E101)</f>
        <v>3996</v>
      </c>
      <c r="D101" s="13">
        <f t="shared" ref="D101:E101" si="34">SUM(D103:D107)</f>
        <v>1847</v>
      </c>
      <c r="E101" s="13">
        <f t="shared" si="34"/>
        <v>2149</v>
      </c>
      <c r="F101" s="27" t="s">
        <v>28</v>
      </c>
      <c r="G101" s="26"/>
      <c r="H101" s="13">
        <f>SUM(I101:J101)</f>
        <v>351</v>
      </c>
      <c r="I101" s="13">
        <f t="shared" ref="I101:J101" si="35">SUM(I103:I107)</f>
        <v>67</v>
      </c>
      <c r="J101" s="13">
        <f t="shared" si="35"/>
        <v>284</v>
      </c>
    </row>
    <row r="102" spans="1:10" x14ac:dyDescent="0.15">
      <c r="A102" s="25" t="s">
        <v>29</v>
      </c>
      <c r="B102" s="26"/>
      <c r="C102" s="7"/>
      <c r="D102" s="7"/>
      <c r="E102" s="7"/>
      <c r="F102" s="27"/>
      <c r="G102" s="26"/>
      <c r="H102" s="7"/>
      <c r="I102" s="7"/>
      <c r="J102" s="7"/>
    </row>
    <row r="103" spans="1:10" x14ac:dyDescent="0.15">
      <c r="A103" s="5">
        <v>70</v>
      </c>
      <c r="B103" s="43" t="s">
        <v>51</v>
      </c>
      <c r="C103" s="7">
        <f t="shared" ref="C103:C107" si="36">SUM(D103:E103)</f>
        <v>732</v>
      </c>
      <c r="D103" s="7">
        <v>372</v>
      </c>
      <c r="E103" s="7">
        <v>360</v>
      </c>
      <c r="F103" s="8">
        <v>95</v>
      </c>
      <c r="G103" s="43" t="s">
        <v>168</v>
      </c>
      <c r="H103" s="7">
        <f t="shared" ref="H103:H107" si="37">SUM(I103:J103)</f>
        <v>121</v>
      </c>
      <c r="I103" s="7">
        <v>27</v>
      </c>
      <c r="J103" s="7">
        <v>94</v>
      </c>
    </row>
    <row r="104" spans="1:10" x14ac:dyDescent="0.15">
      <c r="A104" s="5">
        <v>71</v>
      </c>
      <c r="B104" s="43" t="s">
        <v>157</v>
      </c>
      <c r="C104" s="7">
        <f t="shared" si="36"/>
        <v>731</v>
      </c>
      <c r="D104" s="7">
        <v>353</v>
      </c>
      <c r="E104" s="7">
        <v>378</v>
      </c>
      <c r="F104" s="8">
        <v>96</v>
      </c>
      <c r="G104" s="43" t="s">
        <v>169</v>
      </c>
      <c r="H104" s="7">
        <f t="shared" si="37"/>
        <v>91</v>
      </c>
      <c r="I104" s="7">
        <v>13</v>
      </c>
      <c r="J104" s="7">
        <v>78</v>
      </c>
    </row>
    <row r="105" spans="1:10" x14ac:dyDescent="0.15">
      <c r="A105" s="5">
        <v>72</v>
      </c>
      <c r="B105" s="43" t="s">
        <v>53</v>
      </c>
      <c r="C105" s="7">
        <f t="shared" si="36"/>
        <v>765</v>
      </c>
      <c r="D105" s="7">
        <v>322</v>
      </c>
      <c r="E105" s="7">
        <v>443</v>
      </c>
      <c r="F105" s="8">
        <v>97</v>
      </c>
      <c r="G105" s="43" t="s">
        <v>170</v>
      </c>
      <c r="H105" s="7">
        <f t="shared" si="37"/>
        <v>65</v>
      </c>
      <c r="I105" s="7">
        <v>11</v>
      </c>
      <c r="J105" s="7">
        <v>54</v>
      </c>
    </row>
    <row r="106" spans="1:10" x14ac:dyDescent="0.15">
      <c r="A106" s="5">
        <v>73</v>
      </c>
      <c r="B106" s="43" t="s">
        <v>129</v>
      </c>
      <c r="C106" s="7">
        <f t="shared" si="36"/>
        <v>843</v>
      </c>
      <c r="D106" s="7">
        <v>380</v>
      </c>
      <c r="E106" s="7">
        <v>463</v>
      </c>
      <c r="F106" s="8">
        <v>98</v>
      </c>
      <c r="G106" s="43" t="s">
        <v>171</v>
      </c>
      <c r="H106" s="7">
        <f t="shared" si="37"/>
        <v>48</v>
      </c>
      <c r="I106" s="7">
        <v>11</v>
      </c>
      <c r="J106" s="7">
        <v>37</v>
      </c>
    </row>
    <row r="107" spans="1:10" x14ac:dyDescent="0.15">
      <c r="A107" s="5">
        <v>74</v>
      </c>
      <c r="B107" s="43" t="s">
        <v>129</v>
      </c>
      <c r="C107" s="7">
        <f t="shared" si="36"/>
        <v>925</v>
      </c>
      <c r="D107" s="7">
        <v>420</v>
      </c>
      <c r="E107" s="7">
        <v>505</v>
      </c>
      <c r="F107" s="8">
        <v>99</v>
      </c>
      <c r="G107" s="43" t="s">
        <v>172</v>
      </c>
      <c r="H107" s="7">
        <f t="shared" si="37"/>
        <v>26</v>
      </c>
      <c r="I107" s="7">
        <v>5</v>
      </c>
      <c r="J107" s="7">
        <v>21</v>
      </c>
    </row>
    <row r="108" spans="1:10" x14ac:dyDescent="0.15">
      <c r="A108" s="25"/>
      <c r="B108" s="26"/>
      <c r="C108" s="7"/>
      <c r="D108" s="7"/>
      <c r="E108" s="7"/>
      <c r="F108" s="27"/>
      <c r="G108" s="26"/>
      <c r="H108" s="7"/>
      <c r="I108" s="7"/>
      <c r="J108" s="7"/>
    </row>
    <row r="109" spans="1:10" x14ac:dyDescent="0.15">
      <c r="A109" s="25"/>
      <c r="B109" s="26"/>
      <c r="C109" s="7"/>
      <c r="D109" s="7"/>
      <c r="E109" s="7"/>
      <c r="F109" s="27" t="s">
        <v>30</v>
      </c>
      <c r="G109" s="26"/>
      <c r="H109" s="13">
        <f>SUM(I109:J109)</f>
        <v>51</v>
      </c>
      <c r="I109" s="13">
        <v>5</v>
      </c>
      <c r="J109" s="13">
        <v>46</v>
      </c>
    </row>
    <row r="110" spans="1:10" x14ac:dyDescent="0.15">
      <c r="A110" s="35"/>
      <c r="B110" s="47"/>
      <c r="C110" s="37"/>
      <c r="D110" s="37"/>
      <c r="E110" s="37"/>
      <c r="F110" s="38"/>
      <c r="G110" s="47"/>
      <c r="H110" s="37"/>
      <c r="I110" s="37"/>
      <c r="J110" s="37"/>
    </row>
    <row r="112" spans="1:10" x14ac:dyDescent="0.15">
      <c r="A112" s="52" t="s">
        <v>31</v>
      </c>
      <c r="B112" s="52"/>
      <c r="C112" s="21" t="s">
        <v>4</v>
      </c>
      <c r="E112" s="21" t="s">
        <v>5</v>
      </c>
      <c r="F112" s="40" t="s">
        <v>49</v>
      </c>
      <c r="G112" s="21"/>
    </row>
    <row r="114" spans="1:7" x14ac:dyDescent="0.15">
      <c r="A114" s="52" t="s">
        <v>32</v>
      </c>
      <c r="B114" s="52"/>
      <c r="C114" s="7">
        <f>E114+F114</f>
        <v>8179</v>
      </c>
      <c r="E114" s="7">
        <f>D9+D17+D25</f>
        <v>4183</v>
      </c>
      <c r="F114" s="7">
        <f>E9+E17+E25</f>
        <v>3996</v>
      </c>
      <c r="G114" s="7"/>
    </row>
    <row r="116" spans="1:7" x14ac:dyDescent="0.15">
      <c r="A116" s="52" t="s">
        <v>33</v>
      </c>
      <c r="B116" s="52"/>
      <c r="C116" s="7">
        <f>E116+F116</f>
        <v>45657</v>
      </c>
      <c r="E116" s="9">
        <f>D33+D41+I9+I17+I25+I33+I41+D69+D77+D85</f>
        <v>23437</v>
      </c>
      <c r="F116" s="9">
        <f>E33+E41+J9+J17+J25+J33+J41+E69+E77+E85</f>
        <v>22220</v>
      </c>
      <c r="G116" s="9"/>
    </row>
    <row r="118" spans="1:7" x14ac:dyDescent="0.15">
      <c r="A118" s="52" t="s">
        <v>34</v>
      </c>
      <c r="B118" s="52"/>
      <c r="C118" s="7">
        <f>E118+F118</f>
        <v>20609</v>
      </c>
      <c r="E118" s="7">
        <f>D93+D101+I69+I77+I85+I93+I101+I109</f>
        <v>8609</v>
      </c>
      <c r="F118" s="7">
        <f>E93+E101+J69+J77+J85+J93+J101+J109</f>
        <v>12000</v>
      </c>
      <c r="G118" s="7"/>
    </row>
    <row r="120" spans="1:7" x14ac:dyDescent="0.15">
      <c r="A120" s="52" t="s">
        <v>35</v>
      </c>
      <c r="B120" s="52"/>
      <c r="C120" s="7">
        <f>E120+F120</f>
        <v>12745</v>
      </c>
      <c r="E120" s="7">
        <f>I69+I77+I85+I93+I101+I109</f>
        <v>4892</v>
      </c>
      <c r="F120" s="7">
        <f>J69+J77+J85+J93+J101+J109</f>
        <v>7853</v>
      </c>
      <c r="G120" s="7"/>
    </row>
  </sheetData>
  <mergeCells count="5">
    <mergeCell ref="A112:B112"/>
    <mergeCell ref="A114:B114"/>
    <mergeCell ref="A116:B116"/>
    <mergeCell ref="A118:B118"/>
    <mergeCell ref="A120:B120"/>
  </mergeCells>
  <phoneticPr fontId="2"/>
  <pageMargins left="0.78740157480314965" right="0.78740157480314965" top="0.59055118110236227" bottom="0.59055118110236227" header="0.19685039370078741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58"/>
  <sheetViews>
    <sheetView zoomScale="80" zoomScaleNormal="80" workbookViewId="0">
      <selection sqref="A1:XFD1048576"/>
    </sheetView>
  </sheetViews>
  <sheetFormatPr defaultRowHeight="13.5" x14ac:dyDescent="0.15"/>
  <cols>
    <col min="1" max="1" width="10.625" style="20" customWidth="1"/>
    <col min="2" max="5" width="8.125" style="20" customWidth="1"/>
    <col min="6" max="6" width="10.625" style="20" customWidth="1"/>
    <col min="7" max="10" width="8.125" style="20" customWidth="1"/>
    <col min="11" max="16384" width="9" style="20"/>
  </cols>
  <sheetData>
    <row r="1" spans="1:14" ht="18.75" x14ac:dyDescent="0.15">
      <c r="A1" s="12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3" spans="1:14" ht="17.25" x14ac:dyDescent="0.15">
      <c r="A3" s="1" t="s">
        <v>39</v>
      </c>
      <c r="J3" s="11" t="s">
        <v>245</v>
      </c>
    </row>
    <row r="5" spans="1:14" ht="27" customHeight="1" x14ac:dyDescent="0.1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2</v>
      </c>
      <c r="G5" s="3" t="s">
        <v>3</v>
      </c>
      <c r="H5" s="3" t="s">
        <v>4</v>
      </c>
      <c r="I5" s="3" t="s">
        <v>5</v>
      </c>
      <c r="J5" s="4" t="s">
        <v>6</v>
      </c>
    </row>
    <row r="6" spans="1:14" x14ac:dyDescent="0.15">
      <c r="A6" s="22"/>
      <c r="B6" s="42"/>
      <c r="F6" s="24"/>
      <c r="G6" s="42"/>
    </row>
    <row r="7" spans="1:14" x14ac:dyDescent="0.15">
      <c r="A7" s="25" t="s">
        <v>7</v>
      </c>
      <c r="B7" s="26"/>
      <c r="C7" s="13">
        <f>SUM(C9,C17,C25,C33,C41,H9,H17,H25,H33,H41,C69,C77,C85,C93,C101,H69,H77,H85,H93,H101,H109)</f>
        <v>50399</v>
      </c>
      <c r="D7" s="13">
        <f>SUM(D9,D17,D25,D33,D41,I9,I17,I25,I33,I41,D69,D77,D85,D93,D101,I69,I77,I85,I93,I101,I109)</f>
        <v>24864</v>
      </c>
      <c r="E7" s="13">
        <f>SUM(E9,E17,E25,E33,E41,J9,J17,J25,J33,J41,E69,E77,E85,E93,E101,J69,J77,J85,J93,J101,J109)</f>
        <v>25535</v>
      </c>
      <c r="F7" s="27"/>
      <c r="G7" s="26"/>
      <c r="H7" s="13"/>
      <c r="I7" s="13"/>
      <c r="J7" s="13"/>
    </row>
    <row r="8" spans="1:14" x14ac:dyDescent="0.15">
      <c r="A8" s="25"/>
      <c r="B8" s="26"/>
      <c r="C8" s="13"/>
      <c r="D8" s="13"/>
      <c r="E8" s="13"/>
      <c r="F8" s="27"/>
      <c r="G8" s="26"/>
      <c r="H8" s="13"/>
      <c r="I8" s="13"/>
      <c r="J8" s="13"/>
    </row>
    <row r="9" spans="1:14" x14ac:dyDescent="0.15">
      <c r="A9" s="25" t="s">
        <v>8</v>
      </c>
      <c r="B9" s="26"/>
      <c r="C9" s="13">
        <f>SUM(D9:E9)</f>
        <v>1526</v>
      </c>
      <c r="D9" s="13">
        <f>SUM(D11:D15)</f>
        <v>778</v>
      </c>
      <c r="E9" s="13">
        <f>SUM(E11:E15)</f>
        <v>748</v>
      </c>
      <c r="F9" s="27" t="s">
        <v>9</v>
      </c>
      <c r="G9" s="26"/>
      <c r="H9" s="13">
        <f>SUM(I9:J9)</f>
        <v>2859</v>
      </c>
      <c r="I9" s="13">
        <f t="shared" ref="I9:J9" si="0">SUM(I11:I15)</f>
        <v>1529</v>
      </c>
      <c r="J9" s="13">
        <f t="shared" si="0"/>
        <v>1330</v>
      </c>
    </row>
    <row r="10" spans="1:14" x14ac:dyDescent="0.15">
      <c r="A10" s="25"/>
      <c r="B10" s="26"/>
      <c r="C10" s="7"/>
      <c r="D10" s="7"/>
      <c r="E10" s="7"/>
      <c r="F10" s="27"/>
      <c r="G10" s="26"/>
      <c r="H10" s="7"/>
      <c r="I10" s="7"/>
      <c r="J10" s="7"/>
      <c r="M10" s="50"/>
      <c r="N10" s="50"/>
    </row>
    <row r="11" spans="1:14" x14ac:dyDescent="0.15">
      <c r="A11" s="5">
        <v>0</v>
      </c>
      <c r="B11" s="6"/>
      <c r="C11" s="7">
        <f t="shared" ref="C11:C15" si="1">SUM(D11:E11)</f>
        <v>305</v>
      </c>
      <c r="D11" s="7">
        <v>150</v>
      </c>
      <c r="E11" s="7">
        <v>155</v>
      </c>
      <c r="F11" s="8">
        <v>25</v>
      </c>
      <c r="G11" s="49" t="s">
        <v>178</v>
      </c>
      <c r="H11" s="7">
        <f t="shared" ref="H11:H15" si="2">SUM(I11:J11)</f>
        <v>550</v>
      </c>
      <c r="I11" s="7">
        <v>317</v>
      </c>
      <c r="J11" s="7">
        <v>233</v>
      </c>
      <c r="M11" s="50"/>
      <c r="N11" s="50"/>
    </row>
    <row r="12" spans="1:14" x14ac:dyDescent="0.15">
      <c r="A12" s="5">
        <v>1</v>
      </c>
      <c r="B12" s="43" t="s">
        <v>155</v>
      </c>
      <c r="C12" s="7">
        <f t="shared" si="1"/>
        <v>272</v>
      </c>
      <c r="D12" s="7">
        <v>144</v>
      </c>
      <c r="E12" s="7">
        <v>128</v>
      </c>
      <c r="F12" s="8">
        <v>26</v>
      </c>
      <c r="G12" s="49" t="s">
        <v>66</v>
      </c>
      <c r="H12" s="7">
        <f t="shared" si="2"/>
        <v>532</v>
      </c>
      <c r="I12" s="7">
        <v>286</v>
      </c>
      <c r="J12" s="7">
        <v>246</v>
      </c>
      <c r="M12" s="50"/>
      <c r="N12" s="50"/>
    </row>
    <row r="13" spans="1:14" x14ac:dyDescent="0.15">
      <c r="A13" s="5">
        <v>2</v>
      </c>
      <c r="B13" s="43" t="s">
        <v>55</v>
      </c>
      <c r="C13" s="7">
        <f t="shared" si="1"/>
        <v>288</v>
      </c>
      <c r="D13" s="7">
        <v>136</v>
      </c>
      <c r="E13" s="7">
        <v>152</v>
      </c>
      <c r="F13" s="8">
        <v>27</v>
      </c>
      <c r="G13" s="49" t="s">
        <v>70</v>
      </c>
      <c r="H13" s="7">
        <f t="shared" si="2"/>
        <v>610</v>
      </c>
      <c r="I13" s="7">
        <v>338</v>
      </c>
      <c r="J13" s="7">
        <v>272</v>
      </c>
      <c r="M13" s="50"/>
      <c r="N13" s="50"/>
    </row>
    <row r="14" spans="1:14" x14ac:dyDescent="0.15">
      <c r="A14" s="5">
        <v>3</v>
      </c>
      <c r="B14" s="43" t="s">
        <v>58</v>
      </c>
      <c r="C14" s="7">
        <f t="shared" si="1"/>
        <v>324</v>
      </c>
      <c r="D14" s="7">
        <v>171</v>
      </c>
      <c r="E14" s="7">
        <v>153</v>
      </c>
      <c r="F14" s="8">
        <v>28</v>
      </c>
      <c r="G14" s="49" t="s">
        <v>179</v>
      </c>
      <c r="H14" s="7">
        <f t="shared" si="2"/>
        <v>599</v>
      </c>
      <c r="I14" s="7">
        <v>295</v>
      </c>
      <c r="J14" s="7">
        <v>304</v>
      </c>
      <c r="M14" s="50"/>
      <c r="N14" s="50"/>
    </row>
    <row r="15" spans="1:14" x14ac:dyDescent="0.15">
      <c r="A15" s="5">
        <v>4</v>
      </c>
      <c r="B15" s="43">
        <v>0.98</v>
      </c>
      <c r="C15" s="7">
        <f t="shared" si="1"/>
        <v>337</v>
      </c>
      <c r="D15" s="7">
        <v>177</v>
      </c>
      <c r="E15" s="7">
        <v>160</v>
      </c>
      <c r="F15" s="8">
        <v>29</v>
      </c>
      <c r="G15" s="49" t="s">
        <v>180</v>
      </c>
      <c r="H15" s="7">
        <f t="shared" si="2"/>
        <v>568</v>
      </c>
      <c r="I15" s="7">
        <v>293</v>
      </c>
      <c r="J15" s="7">
        <v>275</v>
      </c>
      <c r="M15" s="50"/>
      <c r="N15" s="50"/>
    </row>
    <row r="16" spans="1:14" x14ac:dyDescent="0.15">
      <c r="A16" s="25"/>
      <c r="B16" s="26"/>
      <c r="C16" s="7"/>
      <c r="D16" s="7"/>
      <c r="E16" s="7"/>
      <c r="F16" s="27"/>
      <c r="G16" s="32"/>
      <c r="H16" s="7"/>
      <c r="I16" s="7"/>
      <c r="J16" s="7"/>
      <c r="M16" s="50"/>
      <c r="N16" s="50"/>
    </row>
    <row r="17" spans="1:14" x14ac:dyDescent="0.15">
      <c r="A17" s="25" t="s">
        <v>10</v>
      </c>
      <c r="B17" s="26"/>
      <c r="C17" s="13">
        <f>SUM(D17:E17)</f>
        <v>1595</v>
      </c>
      <c r="D17" s="13">
        <f>SUM(D19:D23)</f>
        <v>808</v>
      </c>
      <c r="E17" s="13">
        <f>SUM(E19:E23)</f>
        <v>787</v>
      </c>
      <c r="F17" s="27" t="s">
        <v>11</v>
      </c>
      <c r="G17" s="32"/>
      <c r="H17" s="13">
        <f>SUM(I17:J17)</f>
        <v>2746</v>
      </c>
      <c r="I17" s="13">
        <f t="shared" ref="I17:J17" si="3">SUM(I19:I23)</f>
        <v>1450</v>
      </c>
      <c r="J17" s="13">
        <f t="shared" si="3"/>
        <v>1296</v>
      </c>
      <c r="M17" s="50"/>
      <c r="N17" s="50"/>
    </row>
    <row r="18" spans="1:14" x14ac:dyDescent="0.15">
      <c r="A18" s="25"/>
      <c r="B18" s="26"/>
      <c r="C18" s="7"/>
      <c r="D18" s="7"/>
      <c r="E18" s="7"/>
      <c r="F18" s="27"/>
      <c r="G18" s="32"/>
      <c r="H18" s="7"/>
      <c r="I18" s="7"/>
      <c r="J18" s="7"/>
      <c r="M18" s="50"/>
      <c r="N18" s="50"/>
    </row>
    <row r="19" spans="1:14" x14ac:dyDescent="0.15">
      <c r="A19" s="5">
        <v>5</v>
      </c>
      <c r="B19" s="43" t="s">
        <v>173</v>
      </c>
      <c r="C19" s="7">
        <f t="shared" ref="C19:C23" si="4">SUM(D19:E19)</f>
        <v>307</v>
      </c>
      <c r="D19" s="7">
        <v>142</v>
      </c>
      <c r="E19" s="7">
        <v>165</v>
      </c>
      <c r="F19" s="8">
        <v>30</v>
      </c>
      <c r="G19" s="49" t="s">
        <v>59</v>
      </c>
      <c r="H19" s="7">
        <f t="shared" ref="H19:H23" si="5">SUM(I19:J19)</f>
        <v>581</v>
      </c>
      <c r="I19" s="7">
        <v>298</v>
      </c>
      <c r="J19" s="7">
        <v>283</v>
      </c>
      <c r="M19" s="50"/>
      <c r="N19" s="50"/>
    </row>
    <row r="20" spans="1:14" x14ac:dyDescent="0.15">
      <c r="A20" s="5">
        <v>6</v>
      </c>
      <c r="B20" s="43" t="s">
        <v>58</v>
      </c>
      <c r="C20" s="7">
        <f t="shared" si="4"/>
        <v>338</v>
      </c>
      <c r="D20" s="7">
        <v>167</v>
      </c>
      <c r="E20" s="7">
        <v>171</v>
      </c>
      <c r="F20" s="8">
        <v>31</v>
      </c>
      <c r="G20" s="49" t="s">
        <v>85</v>
      </c>
      <c r="H20" s="7">
        <f t="shared" si="5"/>
        <v>560</v>
      </c>
      <c r="I20" s="7">
        <v>293</v>
      </c>
      <c r="J20" s="7">
        <v>267</v>
      </c>
      <c r="M20" s="50"/>
      <c r="N20" s="50"/>
    </row>
    <row r="21" spans="1:14" x14ac:dyDescent="0.15">
      <c r="A21" s="5">
        <v>7</v>
      </c>
      <c r="B21" s="43">
        <v>1</v>
      </c>
      <c r="C21" s="7">
        <f t="shared" si="4"/>
        <v>311</v>
      </c>
      <c r="D21" s="7">
        <v>169</v>
      </c>
      <c r="E21" s="7">
        <v>142</v>
      </c>
      <c r="F21" s="8">
        <v>32</v>
      </c>
      <c r="G21" s="49" t="s">
        <v>175</v>
      </c>
      <c r="H21" s="7">
        <f t="shared" si="5"/>
        <v>548</v>
      </c>
      <c r="I21" s="7">
        <v>302</v>
      </c>
      <c r="J21" s="7">
        <v>246</v>
      </c>
      <c r="M21" s="50"/>
      <c r="N21" s="50"/>
    </row>
    <row r="22" spans="1:14" x14ac:dyDescent="0.15">
      <c r="A22" s="5">
        <v>8</v>
      </c>
      <c r="B22" s="43" t="s">
        <v>81</v>
      </c>
      <c r="C22" s="7">
        <f t="shared" si="4"/>
        <v>332</v>
      </c>
      <c r="D22" s="7">
        <v>181</v>
      </c>
      <c r="E22" s="7">
        <v>151</v>
      </c>
      <c r="F22" s="8">
        <v>33</v>
      </c>
      <c r="G22" s="49" t="s">
        <v>179</v>
      </c>
      <c r="H22" s="7">
        <f t="shared" si="5"/>
        <v>538</v>
      </c>
      <c r="I22" s="7">
        <v>280</v>
      </c>
      <c r="J22" s="7">
        <v>258</v>
      </c>
      <c r="M22" s="50"/>
      <c r="N22" s="50"/>
    </row>
    <row r="23" spans="1:14" x14ac:dyDescent="0.15">
      <c r="A23" s="5">
        <v>9</v>
      </c>
      <c r="B23" s="43">
        <v>1</v>
      </c>
      <c r="C23" s="7">
        <f t="shared" si="4"/>
        <v>307</v>
      </c>
      <c r="D23" s="7">
        <v>149</v>
      </c>
      <c r="E23" s="7">
        <v>158</v>
      </c>
      <c r="F23" s="8">
        <v>34</v>
      </c>
      <c r="G23" s="49" t="s">
        <v>159</v>
      </c>
      <c r="H23" s="7">
        <f t="shared" si="5"/>
        <v>519</v>
      </c>
      <c r="I23" s="7">
        <v>277</v>
      </c>
      <c r="J23" s="7">
        <v>242</v>
      </c>
      <c r="M23" s="50"/>
      <c r="N23" s="50"/>
    </row>
    <row r="24" spans="1:14" x14ac:dyDescent="0.15">
      <c r="A24" s="25"/>
      <c r="B24" s="26"/>
      <c r="C24" s="7"/>
      <c r="D24" s="7"/>
      <c r="E24" s="7"/>
      <c r="F24" s="27"/>
      <c r="G24" s="32"/>
      <c r="H24" s="7"/>
      <c r="I24" s="7"/>
      <c r="J24" s="7"/>
      <c r="M24" s="50"/>
      <c r="N24" s="50"/>
    </row>
    <row r="25" spans="1:14" x14ac:dyDescent="0.15">
      <c r="A25" s="25" t="s">
        <v>12</v>
      </c>
      <c r="B25" s="26"/>
      <c r="C25" s="13">
        <f>SUM(D25:E25)</f>
        <v>1735</v>
      </c>
      <c r="D25" s="13">
        <f t="shared" ref="D25:E25" si="6">SUM(D27:D31)</f>
        <v>911</v>
      </c>
      <c r="E25" s="13">
        <f t="shared" si="6"/>
        <v>824</v>
      </c>
      <c r="F25" s="27" t="s">
        <v>13</v>
      </c>
      <c r="G25" s="26"/>
      <c r="H25" s="13">
        <f>SUM(I25:J25)</f>
        <v>2579</v>
      </c>
      <c r="I25" s="13">
        <f t="shared" ref="I25:J25" si="7">SUM(I27:I31)</f>
        <v>1367</v>
      </c>
      <c r="J25" s="13">
        <f t="shared" si="7"/>
        <v>1212</v>
      </c>
      <c r="M25" s="50"/>
      <c r="N25" s="50"/>
    </row>
    <row r="26" spans="1:14" x14ac:dyDescent="0.15">
      <c r="A26" s="25"/>
      <c r="B26" s="26"/>
      <c r="C26" s="7"/>
      <c r="D26" s="7"/>
      <c r="E26" s="7"/>
      <c r="F26" s="27"/>
      <c r="G26" s="26"/>
      <c r="H26" s="7"/>
      <c r="I26" s="7"/>
      <c r="J26" s="7"/>
      <c r="M26" s="50"/>
      <c r="N26" s="50"/>
    </row>
    <row r="27" spans="1:14" x14ac:dyDescent="0.15">
      <c r="A27" s="5">
        <v>10</v>
      </c>
      <c r="B27" s="43">
        <v>1</v>
      </c>
      <c r="C27" s="7">
        <f t="shared" ref="C27:C31" si="8">SUM(D27:E27)</f>
        <v>344</v>
      </c>
      <c r="D27" s="7">
        <v>178</v>
      </c>
      <c r="E27" s="7">
        <v>166</v>
      </c>
      <c r="F27" s="8">
        <v>35</v>
      </c>
      <c r="G27" s="43" t="s">
        <v>53</v>
      </c>
      <c r="H27" s="7">
        <f t="shared" ref="H27:H31" si="9">SUM(I27:J27)</f>
        <v>525</v>
      </c>
      <c r="I27" s="7">
        <v>289</v>
      </c>
      <c r="J27" s="7">
        <v>236</v>
      </c>
      <c r="M27" s="50"/>
      <c r="N27" s="50"/>
    </row>
    <row r="28" spans="1:14" x14ac:dyDescent="0.15">
      <c r="A28" s="5">
        <v>11</v>
      </c>
      <c r="B28" s="43" t="s">
        <v>122</v>
      </c>
      <c r="C28" s="7">
        <f t="shared" si="8"/>
        <v>341</v>
      </c>
      <c r="D28" s="7">
        <v>182</v>
      </c>
      <c r="E28" s="7">
        <v>159</v>
      </c>
      <c r="F28" s="8">
        <v>36</v>
      </c>
      <c r="G28" s="43" t="s">
        <v>89</v>
      </c>
      <c r="H28" s="7">
        <f t="shared" si="9"/>
        <v>524</v>
      </c>
      <c r="I28" s="7">
        <v>278</v>
      </c>
      <c r="J28" s="7">
        <v>246</v>
      </c>
      <c r="M28" s="50"/>
      <c r="N28" s="50"/>
    </row>
    <row r="29" spans="1:14" x14ac:dyDescent="0.15">
      <c r="A29" s="5">
        <v>12</v>
      </c>
      <c r="B29" s="43" t="s">
        <v>159</v>
      </c>
      <c r="C29" s="7">
        <f t="shared" si="8"/>
        <v>328</v>
      </c>
      <c r="D29" s="7">
        <v>176</v>
      </c>
      <c r="E29" s="7">
        <v>152</v>
      </c>
      <c r="F29" s="8">
        <v>37</v>
      </c>
      <c r="G29" s="43" t="s">
        <v>50</v>
      </c>
      <c r="H29" s="7">
        <f t="shared" si="9"/>
        <v>538</v>
      </c>
      <c r="I29" s="7">
        <v>290</v>
      </c>
      <c r="J29" s="7">
        <v>248</v>
      </c>
      <c r="M29" s="50"/>
      <c r="N29" s="50"/>
    </row>
    <row r="30" spans="1:14" x14ac:dyDescent="0.15">
      <c r="A30" s="5">
        <v>13</v>
      </c>
      <c r="B30" s="43">
        <v>1</v>
      </c>
      <c r="C30" s="7">
        <f t="shared" si="8"/>
        <v>330</v>
      </c>
      <c r="D30" s="7">
        <v>177</v>
      </c>
      <c r="E30" s="7">
        <v>153</v>
      </c>
      <c r="F30" s="8">
        <v>38</v>
      </c>
      <c r="G30" s="43" t="s">
        <v>129</v>
      </c>
      <c r="H30" s="7">
        <f t="shared" si="9"/>
        <v>482</v>
      </c>
      <c r="I30" s="7">
        <v>252</v>
      </c>
      <c r="J30" s="7">
        <v>230</v>
      </c>
      <c r="M30" s="50"/>
      <c r="N30" s="50"/>
    </row>
    <row r="31" spans="1:14" x14ac:dyDescent="0.15">
      <c r="A31" s="5">
        <v>14</v>
      </c>
      <c r="B31" s="43" t="s">
        <v>59</v>
      </c>
      <c r="C31" s="7">
        <f t="shared" si="8"/>
        <v>392</v>
      </c>
      <c r="D31" s="7">
        <v>198</v>
      </c>
      <c r="E31" s="7">
        <v>194</v>
      </c>
      <c r="F31" s="8">
        <v>39</v>
      </c>
      <c r="G31" s="43" t="s">
        <v>62</v>
      </c>
      <c r="H31" s="7">
        <f t="shared" si="9"/>
        <v>510</v>
      </c>
      <c r="I31" s="7">
        <v>258</v>
      </c>
      <c r="J31" s="7">
        <v>252</v>
      </c>
      <c r="M31" s="50"/>
      <c r="N31" s="50"/>
    </row>
    <row r="32" spans="1:14" x14ac:dyDescent="0.15">
      <c r="A32" s="25"/>
      <c r="B32" s="26"/>
      <c r="C32" s="7"/>
      <c r="D32" s="7"/>
      <c r="E32" s="7"/>
      <c r="F32" s="27"/>
      <c r="G32" s="26"/>
      <c r="H32" s="7"/>
      <c r="I32" s="7"/>
      <c r="J32" s="7"/>
      <c r="M32" s="50"/>
      <c r="N32" s="50"/>
    </row>
    <row r="33" spans="1:14" x14ac:dyDescent="0.15">
      <c r="A33" s="25" t="s">
        <v>14</v>
      </c>
      <c r="B33" s="26"/>
      <c r="C33" s="13">
        <f>SUM(D33:E33)</f>
        <v>2014</v>
      </c>
      <c r="D33" s="13">
        <f t="shared" ref="D33:E33" si="10">SUM(D35:D39)</f>
        <v>1045</v>
      </c>
      <c r="E33" s="13">
        <f t="shared" si="10"/>
        <v>969</v>
      </c>
      <c r="F33" s="27" t="s">
        <v>15</v>
      </c>
      <c r="G33" s="26"/>
      <c r="H33" s="13">
        <f>SUM(I33:J33)</f>
        <v>2728</v>
      </c>
      <c r="I33" s="13">
        <f t="shared" ref="I33:J33" si="11">SUM(I35:I39)</f>
        <v>1408</v>
      </c>
      <c r="J33" s="13">
        <f t="shared" si="11"/>
        <v>1320</v>
      </c>
      <c r="M33" s="50"/>
      <c r="N33" s="50"/>
    </row>
    <row r="34" spans="1:14" x14ac:dyDescent="0.15">
      <c r="A34" s="25"/>
      <c r="B34" s="26"/>
      <c r="C34" s="7"/>
      <c r="D34" s="7"/>
      <c r="E34" s="7"/>
      <c r="F34" s="27"/>
      <c r="G34" s="26"/>
      <c r="H34" s="7"/>
      <c r="I34" s="7"/>
      <c r="J34" s="7"/>
      <c r="M34" s="50"/>
      <c r="N34" s="50"/>
    </row>
    <row r="35" spans="1:14" x14ac:dyDescent="0.15">
      <c r="A35" s="5">
        <v>15</v>
      </c>
      <c r="B35" s="43" t="s">
        <v>123</v>
      </c>
      <c r="C35" s="7">
        <f t="shared" ref="C35:C39" si="12">SUM(D35:E35)</f>
        <v>374</v>
      </c>
      <c r="D35" s="7">
        <v>186</v>
      </c>
      <c r="E35" s="7">
        <v>188</v>
      </c>
      <c r="F35" s="8">
        <v>40</v>
      </c>
      <c r="G35" s="43">
        <v>1.01</v>
      </c>
      <c r="H35" s="7">
        <f t="shared" ref="H35:H39" si="13">SUM(I35:J35)</f>
        <v>510</v>
      </c>
      <c r="I35" s="19">
        <v>266</v>
      </c>
      <c r="J35" s="19">
        <v>244</v>
      </c>
      <c r="M35" s="50"/>
      <c r="N35" s="50"/>
    </row>
    <row r="36" spans="1:14" x14ac:dyDescent="0.15">
      <c r="A36" s="5">
        <v>16</v>
      </c>
      <c r="B36" s="43">
        <v>0.99</v>
      </c>
      <c r="C36" s="7">
        <f t="shared" si="12"/>
        <v>398</v>
      </c>
      <c r="D36" s="7">
        <v>210</v>
      </c>
      <c r="E36" s="7">
        <v>188</v>
      </c>
      <c r="F36" s="8">
        <v>41</v>
      </c>
      <c r="G36" s="43" t="s">
        <v>52</v>
      </c>
      <c r="H36" s="7">
        <f t="shared" si="13"/>
        <v>533</v>
      </c>
      <c r="I36" s="19">
        <v>272</v>
      </c>
      <c r="J36" s="19">
        <v>261</v>
      </c>
      <c r="M36" s="50"/>
      <c r="N36" s="50"/>
    </row>
    <row r="37" spans="1:14" x14ac:dyDescent="0.15">
      <c r="A37" s="5">
        <v>17</v>
      </c>
      <c r="B37" s="43" t="s">
        <v>62</v>
      </c>
      <c r="C37" s="7">
        <f t="shared" si="12"/>
        <v>402</v>
      </c>
      <c r="D37" s="7">
        <v>215</v>
      </c>
      <c r="E37" s="7">
        <v>187</v>
      </c>
      <c r="F37" s="8">
        <v>42</v>
      </c>
      <c r="G37" s="43" t="s">
        <v>80</v>
      </c>
      <c r="H37" s="7">
        <f t="shared" si="13"/>
        <v>531</v>
      </c>
      <c r="I37" s="19">
        <v>286</v>
      </c>
      <c r="J37" s="19">
        <v>245</v>
      </c>
      <c r="M37" s="50"/>
      <c r="N37" s="50"/>
    </row>
    <row r="38" spans="1:14" x14ac:dyDescent="0.15">
      <c r="A38" s="5">
        <v>18</v>
      </c>
      <c r="B38" s="43">
        <v>1.01</v>
      </c>
      <c r="C38" s="7">
        <f t="shared" si="12"/>
        <v>405</v>
      </c>
      <c r="D38" s="7">
        <v>204</v>
      </c>
      <c r="E38" s="7">
        <v>201</v>
      </c>
      <c r="F38" s="8">
        <v>43</v>
      </c>
      <c r="G38" s="43" t="s">
        <v>62</v>
      </c>
      <c r="H38" s="7">
        <f t="shared" si="13"/>
        <v>589</v>
      </c>
      <c r="I38" s="19">
        <v>310</v>
      </c>
      <c r="J38" s="19">
        <v>279</v>
      </c>
      <c r="M38" s="50"/>
      <c r="N38" s="50"/>
    </row>
    <row r="39" spans="1:14" x14ac:dyDescent="0.15">
      <c r="A39" s="5">
        <v>19</v>
      </c>
      <c r="B39" s="43" t="s">
        <v>174</v>
      </c>
      <c r="C39" s="7">
        <f t="shared" si="12"/>
        <v>435</v>
      </c>
      <c r="D39" s="7">
        <v>230</v>
      </c>
      <c r="E39" s="7">
        <v>205</v>
      </c>
      <c r="F39" s="8">
        <v>44</v>
      </c>
      <c r="G39" s="43" t="s">
        <v>146</v>
      </c>
      <c r="H39" s="7">
        <f t="shared" si="13"/>
        <v>565</v>
      </c>
      <c r="I39" s="19">
        <v>274</v>
      </c>
      <c r="J39" s="19">
        <v>291</v>
      </c>
      <c r="M39" s="50"/>
      <c r="N39" s="50"/>
    </row>
    <row r="40" spans="1:14" x14ac:dyDescent="0.15">
      <c r="A40" s="25"/>
      <c r="B40" s="26"/>
      <c r="C40" s="7"/>
      <c r="D40" s="7"/>
      <c r="E40" s="7"/>
      <c r="F40" s="27"/>
      <c r="G40" s="26"/>
      <c r="H40" s="7"/>
      <c r="I40" s="7"/>
      <c r="J40" s="7"/>
      <c r="M40" s="50"/>
      <c r="N40" s="50"/>
    </row>
    <row r="41" spans="1:14" x14ac:dyDescent="0.15">
      <c r="A41" s="25" t="s">
        <v>16</v>
      </c>
      <c r="B41" s="26"/>
      <c r="C41" s="13">
        <f>SUM(D41:E41)</f>
        <v>2539</v>
      </c>
      <c r="D41" s="13">
        <f t="shared" ref="D41:E41" si="14">SUM(D43:D47)</f>
        <v>1354</v>
      </c>
      <c r="E41" s="13">
        <f t="shared" si="14"/>
        <v>1185</v>
      </c>
      <c r="F41" s="27" t="s">
        <v>17</v>
      </c>
      <c r="G41" s="26"/>
      <c r="H41" s="13">
        <f>SUM(I41:J41)</f>
        <v>3210</v>
      </c>
      <c r="I41" s="13">
        <f t="shared" ref="I41:J41" si="15">SUM(I43:I47)</f>
        <v>1688</v>
      </c>
      <c r="J41" s="13">
        <f t="shared" si="15"/>
        <v>1522</v>
      </c>
      <c r="M41" s="50"/>
      <c r="N41" s="50"/>
    </row>
    <row r="42" spans="1:14" x14ac:dyDescent="0.15">
      <c r="A42" s="25"/>
      <c r="B42" s="26"/>
      <c r="C42" s="7"/>
      <c r="D42" s="7"/>
      <c r="E42" s="7"/>
      <c r="F42" s="27"/>
      <c r="G42" s="26"/>
      <c r="H42" s="7"/>
      <c r="I42" s="7"/>
      <c r="J42" s="7"/>
      <c r="M42" s="50"/>
      <c r="N42" s="50"/>
    </row>
    <row r="43" spans="1:14" x14ac:dyDescent="0.15">
      <c r="A43" s="5">
        <v>20</v>
      </c>
      <c r="B43" s="43" t="s">
        <v>174</v>
      </c>
      <c r="C43" s="7">
        <f t="shared" ref="C43:C47" si="16">SUM(D43:E43)</f>
        <v>479</v>
      </c>
      <c r="D43" s="7">
        <v>243</v>
      </c>
      <c r="E43" s="7">
        <v>236</v>
      </c>
      <c r="F43" s="8">
        <v>45</v>
      </c>
      <c r="G43" s="43">
        <v>1.01</v>
      </c>
      <c r="H43" s="7">
        <f t="shared" ref="H43:H47" si="17">SUM(I43:J43)</f>
        <v>603</v>
      </c>
      <c r="I43" s="7">
        <v>332</v>
      </c>
      <c r="J43" s="7">
        <v>271</v>
      </c>
      <c r="M43" s="50"/>
      <c r="N43" s="50"/>
    </row>
    <row r="44" spans="1:14" x14ac:dyDescent="0.15">
      <c r="A44" s="5">
        <v>21</v>
      </c>
      <c r="B44" s="43" t="s">
        <v>175</v>
      </c>
      <c r="C44" s="7">
        <f t="shared" si="16"/>
        <v>483</v>
      </c>
      <c r="D44" s="7">
        <v>257</v>
      </c>
      <c r="E44" s="7">
        <v>226</v>
      </c>
      <c r="F44" s="8">
        <v>46</v>
      </c>
      <c r="G44" s="43" t="s">
        <v>53</v>
      </c>
      <c r="H44" s="7">
        <f t="shared" si="17"/>
        <v>581</v>
      </c>
      <c r="I44" s="7">
        <v>309</v>
      </c>
      <c r="J44" s="7">
        <v>272</v>
      </c>
      <c r="M44" s="50"/>
      <c r="N44" s="50"/>
    </row>
    <row r="45" spans="1:14" x14ac:dyDescent="0.15">
      <c r="A45" s="5">
        <v>22</v>
      </c>
      <c r="B45" s="43" t="s">
        <v>66</v>
      </c>
      <c r="C45" s="7">
        <f t="shared" si="16"/>
        <v>503</v>
      </c>
      <c r="D45" s="7">
        <v>262</v>
      </c>
      <c r="E45" s="7">
        <v>241</v>
      </c>
      <c r="F45" s="8">
        <v>47</v>
      </c>
      <c r="G45" s="43" t="s">
        <v>76</v>
      </c>
      <c r="H45" s="7">
        <f t="shared" si="17"/>
        <v>642</v>
      </c>
      <c r="I45" s="7">
        <v>324</v>
      </c>
      <c r="J45" s="7">
        <v>318</v>
      </c>
      <c r="M45" s="50"/>
      <c r="N45" s="50"/>
    </row>
    <row r="46" spans="1:14" x14ac:dyDescent="0.15">
      <c r="A46" s="5">
        <v>23</v>
      </c>
      <c r="B46" s="43" t="s">
        <v>176</v>
      </c>
      <c r="C46" s="7">
        <f t="shared" si="16"/>
        <v>497</v>
      </c>
      <c r="D46" s="7">
        <v>274</v>
      </c>
      <c r="E46" s="7">
        <v>223</v>
      </c>
      <c r="F46" s="8">
        <v>48</v>
      </c>
      <c r="G46" s="43" t="s">
        <v>82</v>
      </c>
      <c r="H46" s="7">
        <f t="shared" si="17"/>
        <v>674</v>
      </c>
      <c r="I46" s="7">
        <v>357</v>
      </c>
      <c r="J46" s="7">
        <v>317</v>
      </c>
      <c r="M46" s="50"/>
      <c r="N46" s="50"/>
    </row>
    <row r="47" spans="1:14" x14ac:dyDescent="0.15">
      <c r="A47" s="5">
        <v>24</v>
      </c>
      <c r="B47" s="43" t="s">
        <v>177</v>
      </c>
      <c r="C47" s="7">
        <f t="shared" si="16"/>
        <v>577</v>
      </c>
      <c r="D47" s="7">
        <v>318</v>
      </c>
      <c r="E47" s="7">
        <v>259</v>
      </c>
      <c r="F47" s="8">
        <v>49</v>
      </c>
      <c r="G47" s="43" t="s">
        <v>107</v>
      </c>
      <c r="H47" s="7">
        <f t="shared" si="17"/>
        <v>710</v>
      </c>
      <c r="I47" s="7">
        <v>366</v>
      </c>
      <c r="J47" s="7">
        <v>344</v>
      </c>
      <c r="M47" s="50"/>
      <c r="N47" s="50"/>
    </row>
    <row r="48" spans="1:14" x14ac:dyDescent="0.15">
      <c r="A48" s="33"/>
      <c r="B48" s="46"/>
      <c r="C48" s="7"/>
      <c r="D48" s="7"/>
      <c r="E48" s="7"/>
      <c r="F48" s="34"/>
      <c r="G48" s="46"/>
      <c r="H48" s="7"/>
      <c r="I48" s="7"/>
      <c r="J48" s="7"/>
      <c r="M48" s="50"/>
      <c r="N48" s="50"/>
    </row>
    <row r="49" spans="1:14" x14ac:dyDescent="0.15">
      <c r="A49" s="33"/>
      <c r="B49" s="46"/>
      <c r="F49" s="34"/>
      <c r="G49" s="46"/>
      <c r="M49" s="50"/>
      <c r="N49" s="50"/>
    </row>
    <row r="50" spans="1:14" x14ac:dyDescent="0.15">
      <c r="A50" s="35"/>
      <c r="B50" s="47"/>
      <c r="C50" s="37"/>
      <c r="D50" s="37"/>
      <c r="E50" s="37"/>
      <c r="F50" s="38"/>
      <c r="G50" s="47"/>
      <c r="H50" s="37"/>
      <c r="I50" s="37"/>
      <c r="J50" s="37"/>
      <c r="M50" s="50"/>
      <c r="N50" s="50"/>
    </row>
    <row r="51" spans="1:14" x14ac:dyDescent="0.15">
      <c r="A51" s="20" t="s">
        <v>18</v>
      </c>
      <c r="M51" s="50"/>
      <c r="N51" s="50"/>
    </row>
    <row r="52" spans="1:14" x14ac:dyDescent="0.15">
      <c r="M52" s="50"/>
      <c r="N52" s="50"/>
    </row>
    <row r="53" spans="1:14" x14ac:dyDescent="0.15">
      <c r="M53" s="50"/>
      <c r="N53" s="50"/>
    </row>
    <row r="54" spans="1:14" x14ac:dyDescent="0.15">
      <c r="M54" s="50"/>
      <c r="N54" s="50"/>
    </row>
    <row r="55" spans="1:14" x14ac:dyDescent="0.15">
      <c r="M55" s="50"/>
      <c r="N55" s="50"/>
    </row>
    <row r="56" spans="1:14" x14ac:dyDescent="0.15">
      <c r="M56" s="50"/>
      <c r="N56" s="50"/>
    </row>
    <row r="57" spans="1:14" x14ac:dyDescent="0.15">
      <c r="M57" s="50"/>
      <c r="N57" s="50"/>
    </row>
    <row r="58" spans="1:14" x14ac:dyDescent="0.15">
      <c r="M58" s="50"/>
      <c r="N58" s="50"/>
    </row>
    <row r="59" spans="1:14" x14ac:dyDescent="0.15">
      <c r="M59" s="50"/>
      <c r="N59" s="50"/>
    </row>
    <row r="61" spans="1:14" ht="18.75" x14ac:dyDescent="0.15">
      <c r="A61" s="12" t="s">
        <v>0</v>
      </c>
      <c r="B61" s="41"/>
      <c r="C61" s="41"/>
      <c r="D61" s="41"/>
      <c r="E61" s="41"/>
      <c r="F61" s="41"/>
      <c r="G61" s="41"/>
      <c r="H61" s="41"/>
      <c r="I61" s="41"/>
      <c r="J61" s="41"/>
    </row>
    <row r="63" spans="1:14" ht="17.25" x14ac:dyDescent="0.15">
      <c r="A63" s="1" t="s">
        <v>43</v>
      </c>
      <c r="J63" s="11" t="s">
        <v>245</v>
      </c>
    </row>
    <row r="65" spans="1:10" ht="27" customHeight="1" x14ac:dyDescent="0.15">
      <c r="A65" s="2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2</v>
      </c>
      <c r="G65" s="3" t="s">
        <v>3</v>
      </c>
      <c r="H65" s="3" t="s">
        <v>4</v>
      </c>
      <c r="I65" s="3" t="s">
        <v>5</v>
      </c>
      <c r="J65" s="4" t="s">
        <v>6</v>
      </c>
    </row>
    <row r="66" spans="1:10" x14ac:dyDescent="0.15">
      <c r="A66" s="22"/>
      <c r="B66" s="42"/>
      <c r="F66" s="24"/>
      <c r="G66" s="42"/>
    </row>
    <row r="67" spans="1:10" x14ac:dyDescent="0.15">
      <c r="A67" s="33"/>
      <c r="B67" s="46"/>
      <c r="C67" s="13"/>
      <c r="D67" s="13"/>
      <c r="E67" s="13"/>
      <c r="F67" s="34"/>
      <c r="G67" s="46"/>
      <c r="H67" s="13"/>
      <c r="I67" s="13"/>
      <c r="J67" s="13"/>
    </row>
    <row r="68" spans="1:10" x14ac:dyDescent="0.15">
      <c r="A68" s="33"/>
      <c r="B68" s="46"/>
      <c r="C68" s="13"/>
      <c r="D68" s="13"/>
      <c r="E68" s="13"/>
      <c r="F68" s="34"/>
      <c r="G68" s="46"/>
      <c r="H68" s="13"/>
      <c r="I68" s="13"/>
      <c r="J68" s="13"/>
    </row>
    <row r="69" spans="1:10" x14ac:dyDescent="0.15">
      <c r="A69" s="25" t="s">
        <v>19</v>
      </c>
      <c r="B69" s="26"/>
      <c r="C69" s="13">
        <f>SUM(D69:E69)</f>
        <v>4100</v>
      </c>
      <c r="D69" s="13">
        <f t="shared" ref="D69:E69" si="18">SUM(D71:D75)</f>
        <v>2154</v>
      </c>
      <c r="E69" s="13">
        <f t="shared" si="18"/>
        <v>1946</v>
      </c>
      <c r="F69" s="27" t="s">
        <v>20</v>
      </c>
      <c r="G69" s="26"/>
      <c r="H69" s="13">
        <f>SUM(I69:J69)</f>
        <v>3892</v>
      </c>
      <c r="I69" s="13">
        <f t="shared" ref="I69:J69" si="19">SUM(I71:I75)</f>
        <v>1755</v>
      </c>
      <c r="J69" s="13">
        <f t="shared" si="19"/>
        <v>2137</v>
      </c>
    </row>
    <row r="70" spans="1:10" x14ac:dyDescent="0.15">
      <c r="A70" s="25"/>
      <c r="B70" s="26"/>
      <c r="C70" s="7"/>
      <c r="D70" s="7"/>
      <c r="E70" s="7"/>
      <c r="F70" s="27"/>
      <c r="G70" s="26"/>
      <c r="H70" s="7"/>
      <c r="I70" s="7"/>
      <c r="J70" s="7"/>
    </row>
    <row r="71" spans="1:10" x14ac:dyDescent="0.15">
      <c r="A71" s="5">
        <v>50</v>
      </c>
      <c r="B71" s="49">
        <v>1</v>
      </c>
      <c r="C71" s="7">
        <f t="shared" ref="C71:C75" si="20">SUM(D71:E71)</f>
        <v>733</v>
      </c>
      <c r="D71" s="7">
        <v>377</v>
      </c>
      <c r="E71" s="7">
        <v>356</v>
      </c>
      <c r="F71" s="8">
        <v>75</v>
      </c>
      <c r="G71" s="43" t="s">
        <v>145</v>
      </c>
      <c r="H71" s="7">
        <f t="shared" ref="H71:H75" si="21">SUM(I71:J71)</f>
        <v>721</v>
      </c>
      <c r="I71" s="7">
        <v>336</v>
      </c>
      <c r="J71" s="7">
        <v>385</v>
      </c>
    </row>
    <row r="72" spans="1:10" x14ac:dyDescent="0.15">
      <c r="A72" s="5">
        <v>51</v>
      </c>
      <c r="B72" s="49">
        <v>1</v>
      </c>
      <c r="C72" s="7">
        <f t="shared" si="20"/>
        <v>785</v>
      </c>
      <c r="D72" s="7">
        <v>417</v>
      </c>
      <c r="E72" s="7">
        <v>368</v>
      </c>
      <c r="F72" s="8">
        <v>76</v>
      </c>
      <c r="G72" s="43" t="s">
        <v>89</v>
      </c>
      <c r="H72" s="7">
        <f t="shared" si="21"/>
        <v>838</v>
      </c>
      <c r="I72" s="7">
        <v>367</v>
      </c>
      <c r="J72" s="7">
        <v>471</v>
      </c>
    </row>
    <row r="73" spans="1:10" x14ac:dyDescent="0.15">
      <c r="A73" s="5">
        <v>52</v>
      </c>
      <c r="B73" s="49" t="s">
        <v>61</v>
      </c>
      <c r="C73" s="7">
        <f t="shared" si="20"/>
        <v>861</v>
      </c>
      <c r="D73" s="7">
        <v>442</v>
      </c>
      <c r="E73" s="7">
        <v>419</v>
      </c>
      <c r="F73" s="8">
        <v>77</v>
      </c>
      <c r="G73" s="43" t="s">
        <v>159</v>
      </c>
      <c r="H73" s="7">
        <f t="shared" si="21"/>
        <v>878</v>
      </c>
      <c r="I73" s="7">
        <v>409</v>
      </c>
      <c r="J73" s="7">
        <v>469</v>
      </c>
    </row>
    <row r="74" spans="1:10" x14ac:dyDescent="0.15">
      <c r="A74" s="5">
        <v>53</v>
      </c>
      <c r="B74" s="49" t="s">
        <v>57</v>
      </c>
      <c r="C74" s="7">
        <f t="shared" si="20"/>
        <v>854</v>
      </c>
      <c r="D74" s="7">
        <v>452</v>
      </c>
      <c r="E74" s="7">
        <v>402</v>
      </c>
      <c r="F74" s="8">
        <v>78</v>
      </c>
      <c r="G74" s="43" t="s">
        <v>88</v>
      </c>
      <c r="H74" s="7">
        <f t="shared" si="21"/>
        <v>823</v>
      </c>
      <c r="I74" s="7">
        <v>356</v>
      </c>
      <c r="J74" s="7">
        <v>467</v>
      </c>
    </row>
    <row r="75" spans="1:10" x14ac:dyDescent="0.15">
      <c r="A75" s="5">
        <v>54</v>
      </c>
      <c r="B75" s="49" t="s">
        <v>151</v>
      </c>
      <c r="C75" s="7">
        <f t="shared" si="20"/>
        <v>867</v>
      </c>
      <c r="D75" s="7">
        <v>466</v>
      </c>
      <c r="E75" s="7">
        <v>401</v>
      </c>
      <c r="F75" s="8">
        <v>79</v>
      </c>
      <c r="G75" s="43" t="s">
        <v>181</v>
      </c>
      <c r="H75" s="7">
        <f t="shared" si="21"/>
        <v>632</v>
      </c>
      <c r="I75" s="7">
        <v>287</v>
      </c>
      <c r="J75" s="7">
        <v>345</v>
      </c>
    </row>
    <row r="76" spans="1:10" x14ac:dyDescent="0.15">
      <c r="A76" s="25"/>
      <c r="B76" s="32"/>
      <c r="C76" s="7"/>
      <c r="D76" s="7"/>
      <c r="E76" s="7"/>
      <c r="F76" s="27"/>
      <c r="G76" s="26"/>
      <c r="H76" s="7"/>
      <c r="I76" s="7"/>
      <c r="J76" s="7"/>
    </row>
    <row r="77" spans="1:10" x14ac:dyDescent="0.15">
      <c r="A77" s="25" t="s">
        <v>21</v>
      </c>
      <c r="B77" s="32"/>
      <c r="C77" s="13">
        <f>SUM(D77:E77)</f>
        <v>3848</v>
      </c>
      <c r="D77" s="13">
        <f t="shared" ref="D77:E77" si="22">SUM(D79:D83)</f>
        <v>2006</v>
      </c>
      <c r="E77" s="13">
        <f t="shared" si="22"/>
        <v>1842</v>
      </c>
      <c r="F77" s="27" t="s">
        <v>22</v>
      </c>
      <c r="G77" s="26"/>
      <c r="H77" s="13">
        <f>SUM(I77:J77)</f>
        <v>2771</v>
      </c>
      <c r="I77" s="13">
        <f t="shared" ref="I77:J77" si="23">SUM(I79:I83)</f>
        <v>1129</v>
      </c>
      <c r="J77" s="13">
        <f t="shared" si="23"/>
        <v>1642</v>
      </c>
    </row>
    <row r="78" spans="1:10" x14ac:dyDescent="0.15">
      <c r="A78" s="25"/>
      <c r="B78" s="32"/>
      <c r="C78" s="7"/>
      <c r="D78" s="7"/>
      <c r="E78" s="7"/>
      <c r="F78" s="27"/>
      <c r="G78" s="26"/>
      <c r="H78" s="7"/>
      <c r="I78" s="7"/>
      <c r="J78" s="7"/>
    </row>
    <row r="79" spans="1:10" x14ac:dyDescent="0.15">
      <c r="A79" s="5">
        <v>55</v>
      </c>
      <c r="B79" s="49" t="s">
        <v>82</v>
      </c>
      <c r="C79" s="7">
        <f t="shared" ref="C79:C83" si="24">SUM(D79:E79)</f>
        <v>835</v>
      </c>
      <c r="D79" s="7">
        <v>424</v>
      </c>
      <c r="E79" s="7">
        <v>411</v>
      </c>
      <c r="F79" s="8">
        <v>80</v>
      </c>
      <c r="G79" s="43">
        <v>0.97</v>
      </c>
      <c r="H79" s="7">
        <f t="shared" ref="H79:H83" si="25">SUM(I79:J79)</f>
        <v>487</v>
      </c>
      <c r="I79" s="7">
        <v>191</v>
      </c>
      <c r="J79" s="7">
        <v>296</v>
      </c>
    </row>
    <row r="80" spans="1:10" x14ac:dyDescent="0.15">
      <c r="A80" s="5">
        <v>56</v>
      </c>
      <c r="B80" s="49" t="s">
        <v>146</v>
      </c>
      <c r="C80" s="7">
        <f t="shared" si="24"/>
        <v>807</v>
      </c>
      <c r="D80" s="7">
        <v>441</v>
      </c>
      <c r="E80" s="7">
        <v>366</v>
      </c>
      <c r="F80" s="8">
        <v>81</v>
      </c>
      <c r="G80" s="43" t="s">
        <v>182</v>
      </c>
      <c r="H80" s="7">
        <f t="shared" si="25"/>
        <v>568</v>
      </c>
      <c r="I80" s="7">
        <v>222</v>
      </c>
      <c r="J80" s="7">
        <v>346</v>
      </c>
    </row>
    <row r="81" spans="1:10" x14ac:dyDescent="0.15">
      <c r="A81" s="5">
        <v>57</v>
      </c>
      <c r="B81" s="49" t="s">
        <v>52</v>
      </c>
      <c r="C81" s="7">
        <f t="shared" si="24"/>
        <v>791</v>
      </c>
      <c r="D81" s="7">
        <v>394</v>
      </c>
      <c r="E81" s="7">
        <v>397</v>
      </c>
      <c r="F81" s="8">
        <v>82</v>
      </c>
      <c r="G81" s="43">
        <v>0.95</v>
      </c>
      <c r="H81" s="7">
        <f t="shared" si="25"/>
        <v>608</v>
      </c>
      <c r="I81" s="7">
        <v>252</v>
      </c>
      <c r="J81" s="7">
        <v>356</v>
      </c>
    </row>
    <row r="82" spans="1:10" x14ac:dyDescent="0.15">
      <c r="A82" s="5">
        <v>58</v>
      </c>
      <c r="B82" s="49">
        <v>0.99</v>
      </c>
      <c r="C82" s="7">
        <f t="shared" si="24"/>
        <v>801</v>
      </c>
      <c r="D82" s="7">
        <v>434</v>
      </c>
      <c r="E82" s="7">
        <v>367</v>
      </c>
      <c r="F82" s="8">
        <v>83</v>
      </c>
      <c r="G82" s="43" t="s">
        <v>160</v>
      </c>
      <c r="H82" s="7">
        <f t="shared" si="25"/>
        <v>538</v>
      </c>
      <c r="I82" s="7">
        <v>218</v>
      </c>
      <c r="J82" s="7">
        <v>320</v>
      </c>
    </row>
    <row r="83" spans="1:10" x14ac:dyDescent="0.15">
      <c r="A83" s="5">
        <v>59</v>
      </c>
      <c r="B83" s="49" t="s">
        <v>107</v>
      </c>
      <c r="C83" s="7">
        <f t="shared" si="24"/>
        <v>614</v>
      </c>
      <c r="D83" s="7">
        <v>313</v>
      </c>
      <c r="E83" s="7">
        <v>301</v>
      </c>
      <c r="F83" s="8">
        <v>84</v>
      </c>
      <c r="G83" s="43" t="s">
        <v>183</v>
      </c>
      <c r="H83" s="7">
        <f t="shared" si="25"/>
        <v>570</v>
      </c>
      <c r="I83" s="7">
        <v>246</v>
      </c>
      <c r="J83" s="7">
        <v>324</v>
      </c>
    </row>
    <row r="84" spans="1:10" x14ac:dyDescent="0.15">
      <c r="A84" s="25"/>
      <c r="B84" s="32"/>
      <c r="C84" s="7"/>
      <c r="D84" s="7"/>
      <c r="E84" s="7"/>
      <c r="F84" s="27"/>
      <c r="G84" s="26"/>
      <c r="H84" s="7"/>
      <c r="I84" s="7"/>
      <c r="J84" s="7"/>
    </row>
    <row r="85" spans="1:10" x14ac:dyDescent="0.15">
      <c r="A85" s="25" t="s">
        <v>23</v>
      </c>
      <c r="B85" s="26"/>
      <c r="C85" s="13">
        <f>SUM(D85:E85)</f>
        <v>3239</v>
      </c>
      <c r="D85" s="13">
        <f t="shared" ref="D85:E85" si="26">SUM(D87:D91)</f>
        <v>1644</v>
      </c>
      <c r="E85" s="13">
        <f t="shared" si="26"/>
        <v>1595</v>
      </c>
      <c r="F85" s="27" t="s">
        <v>24</v>
      </c>
      <c r="G85" s="26"/>
      <c r="H85" s="28">
        <f>SUM(I85:J85)</f>
        <v>2090</v>
      </c>
      <c r="I85" s="13">
        <f t="shared" ref="I85:J85" si="27">SUM(I87:I91)</f>
        <v>737</v>
      </c>
      <c r="J85" s="13">
        <f t="shared" si="27"/>
        <v>1353</v>
      </c>
    </row>
    <row r="86" spans="1:10" x14ac:dyDescent="0.15">
      <c r="A86" s="25"/>
      <c r="B86" s="26"/>
      <c r="C86" s="7"/>
      <c r="D86" s="7"/>
      <c r="E86" s="7"/>
      <c r="F86" s="27"/>
      <c r="G86" s="26"/>
      <c r="H86" s="7"/>
      <c r="I86" s="7"/>
      <c r="J86" s="7"/>
    </row>
    <row r="87" spans="1:10" x14ac:dyDescent="0.15">
      <c r="A87" s="5">
        <v>60</v>
      </c>
      <c r="B87" s="43" t="s">
        <v>156</v>
      </c>
      <c r="C87" s="7">
        <f t="shared" ref="C87:C91" si="28">SUM(D87:E87)</f>
        <v>633</v>
      </c>
      <c r="D87" s="7">
        <v>342</v>
      </c>
      <c r="E87" s="7">
        <v>291</v>
      </c>
      <c r="F87" s="8">
        <v>85</v>
      </c>
      <c r="G87" s="43" t="s">
        <v>184</v>
      </c>
      <c r="H87" s="7">
        <f t="shared" ref="H87:H91" si="29">SUM(I87:J87)</f>
        <v>535</v>
      </c>
      <c r="I87" s="7">
        <v>205</v>
      </c>
      <c r="J87" s="7">
        <v>330</v>
      </c>
    </row>
    <row r="88" spans="1:10" x14ac:dyDescent="0.15">
      <c r="A88" s="5">
        <v>61</v>
      </c>
      <c r="B88" s="43" t="s">
        <v>76</v>
      </c>
      <c r="C88" s="7">
        <f t="shared" si="28"/>
        <v>736</v>
      </c>
      <c r="D88" s="7">
        <v>361</v>
      </c>
      <c r="E88" s="7">
        <v>375</v>
      </c>
      <c r="F88" s="8">
        <v>86</v>
      </c>
      <c r="G88" s="43" t="s">
        <v>93</v>
      </c>
      <c r="H88" s="7">
        <f t="shared" si="29"/>
        <v>452</v>
      </c>
      <c r="I88" s="7">
        <v>164</v>
      </c>
      <c r="J88" s="7">
        <v>288</v>
      </c>
    </row>
    <row r="89" spans="1:10" x14ac:dyDescent="0.15">
      <c r="A89" s="5">
        <v>62</v>
      </c>
      <c r="B89" s="43" t="s">
        <v>156</v>
      </c>
      <c r="C89" s="7">
        <f t="shared" si="28"/>
        <v>600</v>
      </c>
      <c r="D89" s="7">
        <v>313</v>
      </c>
      <c r="E89" s="7">
        <v>287</v>
      </c>
      <c r="F89" s="8">
        <v>87</v>
      </c>
      <c r="G89" s="43">
        <v>0.94</v>
      </c>
      <c r="H89" s="7">
        <f t="shared" si="29"/>
        <v>374</v>
      </c>
      <c r="I89" s="7">
        <v>130</v>
      </c>
      <c r="J89" s="7">
        <v>244</v>
      </c>
    </row>
    <row r="90" spans="1:10" x14ac:dyDescent="0.15">
      <c r="A90" s="5">
        <v>63</v>
      </c>
      <c r="B90" s="43" t="s">
        <v>52</v>
      </c>
      <c r="C90" s="7">
        <f t="shared" si="28"/>
        <v>655</v>
      </c>
      <c r="D90" s="7">
        <v>324</v>
      </c>
      <c r="E90" s="7">
        <v>331</v>
      </c>
      <c r="F90" s="8">
        <v>88</v>
      </c>
      <c r="G90" s="43" t="s">
        <v>185</v>
      </c>
      <c r="H90" s="7">
        <f t="shared" si="29"/>
        <v>373</v>
      </c>
      <c r="I90" s="7">
        <v>128</v>
      </c>
      <c r="J90" s="7">
        <v>245</v>
      </c>
    </row>
    <row r="91" spans="1:10" x14ac:dyDescent="0.15">
      <c r="A91" s="5">
        <v>64</v>
      </c>
      <c r="B91" s="43" t="s">
        <v>63</v>
      </c>
      <c r="C91" s="7">
        <f t="shared" si="28"/>
        <v>615</v>
      </c>
      <c r="D91" s="7">
        <v>304</v>
      </c>
      <c r="E91" s="7">
        <v>311</v>
      </c>
      <c r="F91" s="8">
        <v>89</v>
      </c>
      <c r="G91" s="43" t="s">
        <v>186</v>
      </c>
      <c r="H91" s="7">
        <f t="shared" si="29"/>
        <v>356</v>
      </c>
      <c r="I91" s="7">
        <v>110</v>
      </c>
      <c r="J91" s="7">
        <v>246</v>
      </c>
    </row>
    <row r="92" spans="1:10" x14ac:dyDescent="0.15">
      <c r="A92" s="25"/>
      <c r="B92" s="26"/>
      <c r="C92" s="7"/>
      <c r="D92" s="7"/>
      <c r="E92" s="7"/>
      <c r="F92" s="27"/>
      <c r="G92" s="26"/>
      <c r="H92" s="7"/>
      <c r="I92" s="7"/>
      <c r="J92" s="7"/>
    </row>
    <row r="93" spans="1:10" x14ac:dyDescent="0.15">
      <c r="A93" s="25" t="s">
        <v>25</v>
      </c>
      <c r="B93" s="26"/>
      <c r="C93" s="13">
        <f>SUM(D93:E93)</f>
        <v>2744</v>
      </c>
      <c r="D93" s="13">
        <f t="shared" ref="D93:E93" si="30">SUM(D95:D99)</f>
        <v>1378</v>
      </c>
      <c r="E93" s="13">
        <f t="shared" si="30"/>
        <v>1366</v>
      </c>
      <c r="F93" s="27" t="s">
        <v>26</v>
      </c>
      <c r="G93" s="26"/>
      <c r="H93" s="13">
        <f>SUM(I93:J93)</f>
        <v>1017</v>
      </c>
      <c r="I93" s="13">
        <f t="shared" ref="I93:J93" si="31">SUM(I95:I99)</f>
        <v>289</v>
      </c>
      <c r="J93" s="13">
        <f t="shared" si="31"/>
        <v>728</v>
      </c>
    </row>
    <row r="94" spans="1:10" x14ac:dyDescent="0.15">
      <c r="A94" s="25"/>
      <c r="B94" s="26"/>
      <c r="C94" s="7"/>
      <c r="D94" s="7"/>
      <c r="E94" s="7"/>
      <c r="F94" s="27"/>
      <c r="G94" s="26"/>
      <c r="H94" s="7"/>
      <c r="I94" s="7"/>
      <c r="J94" s="7"/>
    </row>
    <row r="95" spans="1:10" x14ac:dyDescent="0.15">
      <c r="A95" s="5">
        <v>65</v>
      </c>
      <c r="B95" s="43" t="s">
        <v>56</v>
      </c>
      <c r="C95" s="7">
        <f t="shared" ref="C95:C99" si="32">SUM(D95:E95)</f>
        <v>578</v>
      </c>
      <c r="D95" s="7">
        <v>314</v>
      </c>
      <c r="E95" s="7">
        <v>264</v>
      </c>
      <c r="F95" s="8">
        <v>90</v>
      </c>
      <c r="G95" s="43" t="s">
        <v>187</v>
      </c>
      <c r="H95" s="7">
        <f t="shared" ref="H95:H99" si="33">SUM(I95:J95)</f>
        <v>302</v>
      </c>
      <c r="I95" s="7">
        <v>80</v>
      </c>
      <c r="J95" s="7">
        <v>222</v>
      </c>
    </row>
    <row r="96" spans="1:10" x14ac:dyDescent="0.15">
      <c r="A96" s="5">
        <v>66</v>
      </c>
      <c r="B96" s="43" t="s">
        <v>52</v>
      </c>
      <c r="C96" s="7">
        <f t="shared" si="32"/>
        <v>548</v>
      </c>
      <c r="D96" s="7">
        <v>260</v>
      </c>
      <c r="E96" s="7">
        <v>288</v>
      </c>
      <c r="F96" s="8">
        <v>91</v>
      </c>
      <c r="G96" s="43" t="s">
        <v>188</v>
      </c>
      <c r="H96" s="7">
        <f t="shared" si="33"/>
        <v>247</v>
      </c>
      <c r="I96" s="7">
        <v>85</v>
      </c>
      <c r="J96" s="7">
        <v>162</v>
      </c>
    </row>
    <row r="97" spans="1:10" x14ac:dyDescent="0.15">
      <c r="A97" s="5">
        <v>67</v>
      </c>
      <c r="B97" s="43" t="s">
        <v>129</v>
      </c>
      <c r="C97" s="7">
        <f t="shared" si="32"/>
        <v>552</v>
      </c>
      <c r="D97" s="7">
        <v>275</v>
      </c>
      <c r="E97" s="7">
        <v>277</v>
      </c>
      <c r="F97" s="8">
        <v>92</v>
      </c>
      <c r="G97" s="43" t="s">
        <v>97</v>
      </c>
      <c r="H97" s="7">
        <f t="shared" si="33"/>
        <v>206</v>
      </c>
      <c r="I97" s="7">
        <v>63</v>
      </c>
      <c r="J97" s="7">
        <v>143</v>
      </c>
    </row>
    <row r="98" spans="1:10" x14ac:dyDescent="0.15">
      <c r="A98" s="5">
        <v>68</v>
      </c>
      <c r="B98" s="43">
        <v>0.99</v>
      </c>
      <c r="C98" s="7">
        <f t="shared" si="32"/>
        <v>520</v>
      </c>
      <c r="D98" s="7">
        <v>258</v>
      </c>
      <c r="E98" s="7">
        <v>262</v>
      </c>
      <c r="F98" s="8">
        <v>93</v>
      </c>
      <c r="G98" s="43" t="s">
        <v>189</v>
      </c>
      <c r="H98" s="7">
        <f t="shared" si="33"/>
        <v>149</v>
      </c>
      <c r="I98" s="7">
        <v>34</v>
      </c>
      <c r="J98" s="7">
        <v>115</v>
      </c>
    </row>
    <row r="99" spans="1:10" x14ac:dyDescent="0.15">
      <c r="A99" s="5">
        <v>69</v>
      </c>
      <c r="B99" s="43" t="s">
        <v>88</v>
      </c>
      <c r="C99" s="7">
        <f t="shared" si="32"/>
        <v>546</v>
      </c>
      <c r="D99" s="7">
        <v>271</v>
      </c>
      <c r="E99" s="7">
        <v>275</v>
      </c>
      <c r="F99" s="8">
        <v>94</v>
      </c>
      <c r="G99" s="43" t="s">
        <v>190</v>
      </c>
      <c r="H99" s="7">
        <f t="shared" si="33"/>
        <v>113</v>
      </c>
      <c r="I99" s="7">
        <v>27</v>
      </c>
      <c r="J99" s="7">
        <v>86</v>
      </c>
    </row>
    <row r="100" spans="1:10" x14ac:dyDescent="0.15">
      <c r="A100" s="25"/>
      <c r="B100" s="26"/>
      <c r="C100" s="7"/>
      <c r="D100" s="7"/>
      <c r="E100" s="7"/>
      <c r="F100" s="27"/>
      <c r="G100" s="26"/>
      <c r="H100" s="7"/>
      <c r="I100" s="7"/>
      <c r="J100" s="7"/>
    </row>
    <row r="101" spans="1:10" x14ac:dyDescent="0.15">
      <c r="A101" s="25" t="s">
        <v>27</v>
      </c>
      <c r="B101" s="26"/>
      <c r="C101" s="13">
        <f>SUM(D101:E101)</f>
        <v>2896</v>
      </c>
      <c r="D101" s="13">
        <f t="shared" ref="D101:E101" si="34">SUM(D103:D107)</f>
        <v>1381</v>
      </c>
      <c r="E101" s="13">
        <f t="shared" si="34"/>
        <v>1515</v>
      </c>
      <c r="F101" s="27" t="s">
        <v>28</v>
      </c>
      <c r="G101" s="26"/>
      <c r="H101" s="13">
        <f>SUM(I101:J101)</f>
        <v>248</v>
      </c>
      <c r="I101" s="13">
        <f t="shared" ref="I101:J101" si="35">SUM(I103:I107)</f>
        <v>50</v>
      </c>
      <c r="J101" s="13">
        <f t="shared" si="35"/>
        <v>198</v>
      </c>
    </row>
    <row r="102" spans="1:10" x14ac:dyDescent="0.15">
      <c r="A102" s="25" t="s">
        <v>29</v>
      </c>
      <c r="B102" s="26"/>
      <c r="C102" s="7"/>
      <c r="D102" s="7"/>
      <c r="E102" s="7"/>
      <c r="F102" s="27"/>
      <c r="G102" s="26"/>
      <c r="H102" s="7"/>
      <c r="I102" s="7"/>
      <c r="J102" s="7"/>
    </row>
    <row r="103" spans="1:10" x14ac:dyDescent="0.15">
      <c r="A103" s="5">
        <v>70</v>
      </c>
      <c r="B103" s="43" t="s">
        <v>56</v>
      </c>
      <c r="C103" s="7">
        <f t="shared" ref="C103:C107" si="36">SUM(D103:E103)</f>
        <v>545</v>
      </c>
      <c r="D103" s="7">
        <v>256</v>
      </c>
      <c r="E103" s="7">
        <v>289</v>
      </c>
      <c r="F103" s="8">
        <v>95</v>
      </c>
      <c r="G103" s="43" t="s">
        <v>191</v>
      </c>
      <c r="H103" s="7">
        <f t="shared" ref="H103:H107" si="37">SUM(I103:J103)</f>
        <v>89</v>
      </c>
      <c r="I103" s="7">
        <v>23</v>
      </c>
      <c r="J103" s="7">
        <v>66</v>
      </c>
    </row>
    <row r="104" spans="1:10" x14ac:dyDescent="0.15">
      <c r="A104" s="5">
        <v>71</v>
      </c>
      <c r="B104" s="43" t="s">
        <v>87</v>
      </c>
      <c r="C104" s="7">
        <f t="shared" si="36"/>
        <v>551</v>
      </c>
      <c r="D104" s="7">
        <v>270</v>
      </c>
      <c r="E104" s="7">
        <v>281</v>
      </c>
      <c r="F104" s="8">
        <v>96</v>
      </c>
      <c r="G104" s="43" t="s">
        <v>172</v>
      </c>
      <c r="H104" s="7">
        <f t="shared" si="37"/>
        <v>65</v>
      </c>
      <c r="I104" s="7">
        <v>15</v>
      </c>
      <c r="J104" s="7">
        <v>50</v>
      </c>
    </row>
    <row r="105" spans="1:10" x14ac:dyDescent="0.15">
      <c r="A105" s="5">
        <v>72</v>
      </c>
      <c r="B105" s="43" t="s">
        <v>84</v>
      </c>
      <c r="C105" s="7">
        <f t="shared" si="36"/>
        <v>559</v>
      </c>
      <c r="D105" s="7">
        <v>280</v>
      </c>
      <c r="E105" s="7">
        <v>279</v>
      </c>
      <c r="F105" s="8">
        <v>97</v>
      </c>
      <c r="G105" s="43" t="s">
        <v>192</v>
      </c>
      <c r="H105" s="7">
        <f t="shared" si="37"/>
        <v>49</v>
      </c>
      <c r="I105" s="7">
        <v>4</v>
      </c>
      <c r="J105" s="7">
        <v>45</v>
      </c>
    </row>
    <row r="106" spans="1:10" x14ac:dyDescent="0.15">
      <c r="A106" s="5">
        <v>73</v>
      </c>
      <c r="B106" s="43" t="s">
        <v>89</v>
      </c>
      <c r="C106" s="7">
        <f t="shared" si="36"/>
        <v>575</v>
      </c>
      <c r="D106" s="7">
        <v>284</v>
      </c>
      <c r="E106" s="7">
        <v>291</v>
      </c>
      <c r="F106" s="8">
        <v>98</v>
      </c>
      <c r="G106" s="43" t="s">
        <v>193</v>
      </c>
      <c r="H106" s="7">
        <f t="shared" si="37"/>
        <v>24</v>
      </c>
      <c r="I106" s="7">
        <v>3</v>
      </c>
      <c r="J106" s="7">
        <v>21</v>
      </c>
    </row>
    <row r="107" spans="1:10" x14ac:dyDescent="0.15">
      <c r="A107" s="5">
        <v>74</v>
      </c>
      <c r="B107" s="43" t="s">
        <v>159</v>
      </c>
      <c r="C107" s="7">
        <f t="shared" si="36"/>
        <v>666</v>
      </c>
      <c r="D107" s="7">
        <v>291</v>
      </c>
      <c r="E107" s="7">
        <v>375</v>
      </c>
      <c r="F107" s="8">
        <v>99</v>
      </c>
      <c r="G107" s="43">
        <v>0.7</v>
      </c>
      <c r="H107" s="7">
        <f t="shared" si="37"/>
        <v>21</v>
      </c>
      <c r="I107" s="7">
        <v>5</v>
      </c>
      <c r="J107" s="7">
        <v>16</v>
      </c>
    </row>
    <row r="108" spans="1:10" x14ac:dyDescent="0.15">
      <c r="A108" s="25"/>
      <c r="B108" s="26"/>
      <c r="C108" s="13"/>
      <c r="D108" s="13"/>
      <c r="E108" s="13"/>
      <c r="F108" s="27"/>
      <c r="G108" s="26"/>
      <c r="H108" s="7"/>
      <c r="I108" s="7"/>
      <c r="J108" s="7"/>
    </row>
    <row r="109" spans="1:10" x14ac:dyDescent="0.15">
      <c r="A109" s="25"/>
      <c r="B109" s="26"/>
      <c r="C109" s="13"/>
      <c r="D109" s="13"/>
      <c r="E109" s="13"/>
      <c r="F109" s="27" t="s">
        <v>30</v>
      </c>
      <c r="G109" s="26"/>
      <c r="H109" s="13">
        <f>SUM(I109:J109)</f>
        <v>23</v>
      </c>
      <c r="I109" s="13">
        <v>3</v>
      </c>
      <c r="J109" s="13">
        <v>20</v>
      </c>
    </row>
    <row r="110" spans="1:10" x14ac:dyDescent="0.15">
      <c r="A110" s="35"/>
      <c r="B110" s="47"/>
      <c r="C110" s="37"/>
      <c r="D110" s="37"/>
      <c r="E110" s="37"/>
      <c r="F110" s="38"/>
      <c r="G110" s="47"/>
      <c r="H110" s="37"/>
      <c r="I110" s="37"/>
      <c r="J110" s="37"/>
    </row>
    <row r="112" spans="1:10" x14ac:dyDescent="0.15">
      <c r="A112" s="52" t="s">
        <v>31</v>
      </c>
      <c r="B112" s="52"/>
      <c r="C112" s="21" t="s">
        <v>4</v>
      </c>
      <c r="E112" s="21" t="s">
        <v>5</v>
      </c>
      <c r="F112" s="40" t="s">
        <v>49</v>
      </c>
      <c r="G112" s="21"/>
    </row>
    <row r="114" spans="1:14" x14ac:dyDescent="0.15">
      <c r="A114" s="52" t="s">
        <v>32</v>
      </c>
      <c r="B114" s="52"/>
      <c r="C114" s="7">
        <f>E114+F114</f>
        <v>4856</v>
      </c>
      <c r="E114" s="7">
        <f>D9+D17+D25</f>
        <v>2497</v>
      </c>
      <c r="F114" s="7">
        <f>E9+E17+E25</f>
        <v>2359</v>
      </c>
      <c r="G114" s="7"/>
    </row>
    <row r="116" spans="1:14" x14ac:dyDescent="0.15">
      <c r="A116" s="52" t="s">
        <v>33</v>
      </c>
      <c r="B116" s="52"/>
      <c r="C116" s="7">
        <f>E116+F116</f>
        <v>29862</v>
      </c>
      <c r="E116" s="9">
        <f>D33+D41+I9+I17+I25+I33+I41+D69+D77+D85</f>
        <v>15645</v>
      </c>
      <c r="F116" s="9">
        <f>E33+E41+J9+J17+J25+J33+J41+E69+E77+E85</f>
        <v>14217</v>
      </c>
      <c r="G116" s="9"/>
    </row>
    <row r="118" spans="1:14" x14ac:dyDescent="0.15">
      <c r="A118" s="52" t="s">
        <v>34</v>
      </c>
      <c r="B118" s="52"/>
      <c r="C118" s="7">
        <f>E118+F118</f>
        <v>15681</v>
      </c>
      <c r="E118" s="7">
        <f>D93+D101+I69+I77+I85+I93+I101+I109</f>
        <v>6722</v>
      </c>
      <c r="F118" s="7">
        <f>E93+E101+J69+J77+J85+J93+J101+J109</f>
        <v>8959</v>
      </c>
      <c r="G118" s="7"/>
    </row>
    <row r="119" spans="1:14" x14ac:dyDescent="0.15">
      <c r="N119" s="50"/>
    </row>
    <row r="120" spans="1:14" x14ac:dyDescent="0.15">
      <c r="A120" s="52" t="s">
        <v>35</v>
      </c>
      <c r="B120" s="52"/>
      <c r="C120" s="7">
        <f>E120+F120</f>
        <v>10041</v>
      </c>
      <c r="E120" s="7">
        <f>I69+I77+I85+I93+I101+I109</f>
        <v>3963</v>
      </c>
      <c r="F120" s="7">
        <f>J69+J77+J85+J93+J101+J109</f>
        <v>6078</v>
      </c>
      <c r="G120" s="7"/>
      <c r="N120" s="50"/>
    </row>
    <row r="121" spans="1:14" x14ac:dyDescent="0.15">
      <c r="N121" s="50"/>
    </row>
    <row r="122" spans="1:14" x14ac:dyDescent="0.15">
      <c r="N122" s="50"/>
    </row>
    <row r="123" spans="1:14" x14ac:dyDescent="0.15">
      <c r="N123" s="50"/>
    </row>
    <row r="124" spans="1:14" x14ac:dyDescent="0.15">
      <c r="N124" s="50"/>
    </row>
    <row r="125" spans="1:14" x14ac:dyDescent="0.15">
      <c r="N125" s="50"/>
    </row>
    <row r="126" spans="1:14" x14ac:dyDescent="0.15">
      <c r="N126" s="50"/>
    </row>
    <row r="127" spans="1:14" x14ac:dyDescent="0.15">
      <c r="N127" s="50"/>
    </row>
    <row r="128" spans="1:14" x14ac:dyDescent="0.15">
      <c r="N128" s="50"/>
    </row>
    <row r="129" spans="14:14" x14ac:dyDescent="0.15">
      <c r="N129" s="50"/>
    </row>
    <row r="130" spans="14:14" x14ac:dyDescent="0.15">
      <c r="N130" s="50"/>
    </row>
    <row r="131" spans="14:14" x14ac:dyDescent="0.15">
      <c r="N131" s="50"/>
    </row>
    <row r="132" spans="14:14" x14ac:dyDescent="0.15">
      <c r="N132" s="50"/>
    </row>
    <row r="133" spans="14:14" x14ac:dyDescent="0.15">
      <c r="N133" s="50"/>
    </row>
    <row r="134" spans="14:14" x14ac:dyDescent="0.15">
      <c r="N134" s="50"/>
    </row>
    <row r="135" spans="14:14" x14ac:dyDescent="0.15">
      <c r="N135" s="50"/>
    </row>
    <row r="136" spans="14:14" x14ac:dyDescent="0.15">
      <c r="N136" s="50"/>
    </row>
    <row r="137" spans="14:14" x14ac:dyDescent="0.15">
      <c r="N137" s="50"/>
    </row>
    <row r="138" spans="14:14" x14ac:dyDescent="0.15">
      <c r="N138" s="50"/>
    </row>
    <row r="139" spans="14:14" x14ac:dyDescent="0.15">
      <c r="N139" s="50"/>
    </row>
    <row r="140" spans="14:14" x14ac:dyDescent="0.15">
      <c r="N140" s="50"/>
    </row>
    <row r="141" spans="14:14" x14ac:dyDescent="0.15">
      <c r="N141" s="50"/>
    </row>
    <row r="142" spans="14:14" x14ac:dyDescent="0.15">
      <c r="N142" s="50"/>
    </row>
    <row r="143" spans="14:14" x14ac:dyDescent="0.15">
      <c r="N143" s="50"/>
    </row>
    <row r="144" spans="14:14" x14ac:dyDescent="0.15">
      <c r="N144" s="50"/>
    </row>
    <row r="145" spans="14:14" x14ac:dyDescent="0.15">
      <c r="N145" s="50"/>
    </row>
    <row r="146" spans="14:14" x14ac:dyDescent="0.15">
      <c r="N146" s="50"/>
    </row>
    <row r="147" spans="14:14" x14ac:dyDescent="0.15">
      <c r="N147" s="50"/>
    </row>
    <row r="148" spans="14:14" x14ac:dyDescent="0.15">
      <c r="N148" s="50"/>
    </row>
    <row r="149" spans="14:14" x14ac:dyDescent="0.15">
      <c r="N149" s="50"/>
    </row>
    <row r="150" spans="14:14" x14ac:dyDescent="0.15">
      <c r="N150" s="50"/>
    </row>
    <row r="151" spans="14:14" x14ac:dyDescent="0.15">
      <c r="N151" s="50"/>
    </row>
    <row r="152" spans="14:14" x14ac:dyDescent="0.15">
      <c r="N152" s="50"/>
    </row>
    <row r="153" spans="14:14" x14ac:dyDescent="0.15">
      <c r="N153" s="50"/>
    </row>
    <row r="154" spans="14:14" x14ac:dyDescent="0.15">
      <c r="N154" s="50"/>
    </row>
    <row r="155" spans="14:14" x14ac:dyDescent="0.15">
      <c r="N155" s="50"/>
    </row>
    <row r="156" spans="14:14" x14ac:dyDescent="0.15">
      <c r="N156" s="50"/>
    </row>
    <row r="157" spans="14:14" x14ac:dyDescent="0.15">
      <c r="N157" s="50"/>
    </row>
    <row r="158" spans="14:14" x14ac:dyDescent="0.15">
      <c r="N158" s="50"/>
    </row>
    <row r="159" spans="14:14" x14ac:dyDescent="0.15">
      <c r="N159" s="50"/>
    </row>
    <row r="160" spans="14:14" x14ac:dyDescent="0.15">
      <c r="N160" s="50"/>
    </row>
    <row r="161" spans="14:14" x14ac:dyDescent="0.15">
      <c r="N161" s="50"/>
    </row>
    <row r="162" spans="14:14" x14ac:dyDescent="0.15">
      <c r="N162" s="50"/>
    </row>
    <row r="163" spans="14:14" x14ac:dyDescent="0.15">
      <c r="N163" s="50"/>
    </row>
    <row r="164" spans="14:14" x14ac:dyDescent="0.15">
      <c r="N164" s="50"/>
    </row>
    <row r="165" spans="14:14" x14ac:dyDescent="0.15">
      <c r="N165" s="50"/>
    </row>
    <row r="166" spans="14:14" x14ac:dyDescent="0.15">
      <c r="N166" s="50"/>
    </row>
    <row r="167" spans="14:14" x14ac:dyDescent="0.15">
      <c r="N167" s="50"/>
    </row>
    <row r="168" spans="14:14" x14ac:dyDescent="0.15">
      <c r="N168" s="50"/>
    </row>
    <row r="169" spans="14:14" x14ac:dyDescent="0.15">
      <c r="N169" s="50"/>
    </row>
    <row r="170" spans="14:14" x14ac:dyDescent="0.15">
      <c r="N170" s="50"/>
    </row>
    <row r="171" spans="14:14" x14ac:dyDescent="0.15">
      <c r="N171" s="50"/>
    </row>
    <row r="172" spans="14:14" x14ac:dyDescent="0.15">
      <c r="N172" s="50"/>
    </row>
    <row r="173" spans="14:14" x14ac:dyDescent="0.15">
      <c r="N173" s="50"/>
    </row>
    <row r="174" spans="14:14" x14ac:dyDescent="0.15">
      <c r="N174" s="50"/>
    </row>
    <row r="175" spans="14:14" x14ac:dyDescent="0.15">
      <c r="N175" s="50"/>
    </row>
    <row r="176" spans="14:14" x14ac:dyDescent="0.15">
      <c r="N176" s="50"/>
    </row>
    <row r="177" spans="14:14" x14ac:dyDescent="0.15">
      <c r="N177" s="50"/>
    </row>
    <row r="178" spans="14:14" x14ac:dyDescent="0.15">
      <c r="N178" s="50"/>
    </row>
    <row r="179" spans="14:14" x14ac:dyDescent="0.15">
      <c r="N179" s="50"/>
    </row>
    <row r="180" spans="14:14" x14ac:dyDescent="0.15">
      <c r="N180" s="50"/>
    </row>
    <row r="181" spans="14:14" x14ac:dyDescent="0.15">
      <c r="N181" s="50"/>
    </row>
    <row r="182" spans="14:14" x14ac:dyDescent="0.15">
      <c r="N182" s="50"/>
    </row>
    <row r="183" spans="14:14" x14ac:dyDescent="0.15">
      <c r="N183" s="50"/>
    </row>
    <row r="184" spans="14:14" x14ac:dyDescent="0.15">
      <c r="N184" s="50"/>
    </row>
    <row r="185" spans="14:14" x14ac:dyDescent="0.15">
      <c r="N185" s="50"/>
    </row>
    <row r="186" spans="14:14" x14ac:dyDescent="0.15">
      <c r="N186" s="50"/>
    </row>
    <row r="187" spans="14:14" x14ac:dyDescent="0.15">
      <c r="N187" s="50"/>
    </row>
    <row r="188" spans="14:14" x14ac:dyDescent="0.15">
      <c r="N188" s="50"/>
    </row>
    <row r="189" spans="14:14" x14ac:dyDescent="0.15">
      <c r="N189" s="50"/>
    </row>
    <row r="190" spans="14:14" x14ac:dyDescent="0.15">
      <c r="N190" s="50"/>
    </row>
    <row r="191" spans="14:14" x14ac:dyDescent="0.15">
      <c r="N191" s="50"/>
    </row>
    <row r="192" spans="14:14" x14ac:dyDescent="0.15">
      <c r="N192" s="50"/>
    </row>
    <row r="193" spans="14:14" x14ac:dyDescent="0.15">
      <c r="N193" s="50"/>
    </row>
    <row r="194" spans="14:14" x14ac:dyDescent="0.15">
      <c r="N194" s="50"/>
    </row>
    <row r="195" spans="14:14" x14ac:dyDescent="0.15">
      <c r="N195" s="50"/>
    </row>
    <row r="196" spans="14:14" x14ac:dyDescent="0.15">
      <c r="N196" s="50"/>
    </row>
    <row r="197" spans="14:14" x14ac:dyDescent="0.15">
      <c r="N197" s="50"/>
    </row>
    <row r="198" spans="14:14" x14ac:dyDescent="0.15">
      <c r="N198" s="50"/>
    </row>
    <row r="199" spans="14:14" x14ac:dyDescent="0.15">
      <c r="N199" s="50"/>
    </row>
    <row r="200" spans="14:14" x14ac:dyDescent="0.15">
      <c r="N200" s="50"/>
    </row>
    <row r="201" spans="14:14" x14ac:dyDescent="0.15">
      <c r="N201" s="50"/>
    </row>
    <row r="202" spans="14:14" x14ac:dyDescent="0.15">
      <c r="N202" s="50"/>
    </row>
    <row r="203" spans="14:14" x14ac:dyDescent="0.15">
      <c r="N203" s="50"/>
    </row>
    <row r="204" spans="14:14" x14ac:dyDescent="0.15">
      <c r="N204" s="50"/>
    </row>
    <row r="205" spans="14:14" x14ac:dyDescent="0.15">
      <c r="N205" s="50"/>
    </row>
    <row r="206" spans="14:14" x14ac:dyDescent="0.15">
      <c r="N206" s="50"/>
    </row>
    <row r="207" spans="14:14" x14ac:dyDescent="0.15">
      <c r="N207" s="50"/>
    </row>
    <row r="208" spans="14:14" x14ac:dyDescent="0.15">
      <c r="N208" s="50"/>
    </row>
    <row r="209" spans="14:14" x14ac:dyDescent="0.15">
      <c r="N209" s="50"/>
    </row>
    <row r="210" spans="14:14" x14ac:dyDescent="0.15">
      <c r="N210" s="50"/>
    </row>
    <row r="211" spans="14:14" x14ac:dyDescent="0.15">
      <c r="N211" s="50"/>
    </row>
    <row r="212" spans="14:14" x14ac:dyDescent="0.15">
      <c r="N212" s="50"/>
    </row>
    <row r="213" spans="14:14" x14ac:dyDescent="0.15">
      <c r="N213" s="50"/>
    </row>
    <row r="214" spans="14:14" x14ac:dyDescent="0.15">
      <c r="N214" s="50"/>
    </row>
    <row r="215" spans="14:14" x14ac:dyDescent="0.15">
      <c r="N215" s="50"/>
    </row>
    <row r="216" spans="14:14" x14ac:dyDescent="0.15">
      <c r="N216" s="50"/>
    </row>
    <row r="217" spans="14:14" x14ac:dyDescent="0.15">
      <c r="N217" s="50"/>
    </row>
    <row r="218" spans="14:14" x14ac:dyDescent="0.15">
      <c r="N218" s="50"/>
    </row>
    <row r="219" spans="14:14" x14ac:dyDescent="0.15">
      <c r="N219" s="50"/>
    </row>
    <row r="220" spans="14:14" x14ac:dyDescent="0.15">
      <c r="N220" s="50"/>
    </row>
    <row r="221" spans="14:14" x14ac:dyDescent="0.15">
      <c r="N221" s="50"/>
    </row>
    <row r="222" spans="14:14" x14ac:dyDescent="0.15">
      <c r="N222" s="50"/>
    </row>
    <row r="223" spans="14:14" x14ac:dyDescent="0.15">
      <c r="N223" s="50"/>
    </row>
    <row r="224" spans="14:14" x14ac:dyDescent="0.15">
      <c r="N224" s="50"/>
    </row>
    <row r="225" spans="14:14" x14ac:dyDescent="0.15">
      <c r="N225" s="50"/>
    </row>
    <row r="226" spans="14:14" x14ac:dyDescent="0.15">
      <c r="N226" s="50"/>
    </row>
    <row r="227" spans="14:14" x14ac:dyDescent="0.15">
      <c r="N227" s="50"/>
    </row>
    <row r="228" spans="14:14" x14ac:dyDescent="0.15">
      <c r="N228" s="50"/>
    </row>
    <row r="229" spans="14:14" x14ac:dyDescent="0.15">
      <c r="N229" s="50"/>
    </row>
    <row r="230" spans="14:14" x14ac:dyDescent="0.15">
      <c r="N230" s="50"/>
    </row>
    <row r="231" spans="14:14" x14ac:dyDescent="0.15">
      <c r="N231" s="50"/>
    </row>
    <row r="232" spans="14:14" x14ac:dyDescent="0.15">
      <c r="N232" s="50"/>
    </row>
    <row r="233" spans="14:14" x14ac:dyDescent="0.15">
      <c r="N233" s="50"/>
    </row>
    <row r="234" spans="14:14" x14ac:dyDescent="0.15">
      <c r="N234" s="50"/>
    </row>
    <row r="235" spans="14:14" x14ac:dyDescent="0.15">
      <c r="N235" s="50"/>
    </row>
    <row r="236" spans="14:14" x14ac:dyDescent="0.15">
      <c r="N236" s="50"/>
    </row>
    <row r="237" spans="14:14" x14ac:dyDescent="0.15">
      <c r="N237" s="50"/>
    </row>
    <row r="238" spans="14:14" x14ac:dyDescent="0.15">
      <c r="N238" s="50"/>
    </row>
    <row r="239" spans="14:14" x14ac:dyDescent="0.15">
      <c r="N239" s="50"/>
    </row>
    <row r="240" spans="14:14" x14ac:dyDescent="0.15">
      <c r="N240" s="50"/>
    </row>
    <row r="241" spans="14:14" x14ac:dyDescent="0.15">
      <c r="N241" s="50"/>
    </row>
    <row r="242" spans="14:14" x14ac:dyDescent="0.15">
      <c r="N242" s="50"/>
    </row>
    <row r="243" spans="14:14" x14ac:dyDescent="0.15">
      <c r="N243" s="50"/>
    </row>
    <row r="244" spans="14:14" x14ac:dyDescent="0.15">
      <c r="N244" s="50"/>
    </row>
    <row r="245" spans="14:14" x14ac:dyDescent="0.15">
      <c r="N245" s="50"/>
    </row>
    <row r="246" spans="14:14" x14ac:dyDescent="0.15">
      <c r="N246" s="50"/>
    </row>
    <row r="247" spans="14:14" x14ac:dyDescent="0.15">
      <c r="N247" s="50"/>
    </row>
    <row r="248" spans="14:14" x14ac:dyDescent="0.15">
      <c r="N248" s="50"/>
    </row>
    <row r="249" spans="14:14" x14ac:dyDescent="0.15">
      <c r="N249" s="50"/>
    </row>
    <row r="250" spans="14:14" x14ac:dyDescent="0.15">
      <c r="N250" s="50"/>
    </row>
    <row r="251" spans="14:14" x14ac:dyDescent="0.15">
      <c r="N251" s="50"/>
    </row>
    <row r="252" spans="14:14" x14ac:dyDescent="0.15">
      <c r="N252" s="50"/>
    </row>
    <row r="253" spans="14:14" x14ac:dyDescent="0.15">
      <c r="N253" s="50"/>
    </row>
    <row r="254" spans="14:14" x14ac:dyDescent="0.15">
      <c r="N254" s="50"/>
    </row>
    <row r="255" spans="14:14" x14ac:dyDescent="0.15">
      <c r="N255" s="50"/>
    </row>
    <row r="256" spans="14:14" x14ac:dyDescent="0.15">
      <c r="N256" s="50"/>
    </row>
    <row r="257" spans="14:14" x14ac:dyDescent="0.15">
      <c r="N257" s="50"/>
    </row>
    <row r="258" spans="14:14" x14ac:dyDescent="0.15">
      <c r="N258" s="50"/>
    </row>
  </sheetData>
  <mergeCells count="5">
    <mergeCell ref="A112:B112"/>
    <mergeCell ref="A114:B114"/>
    <mergeCell ref="A116:B116"/>
    <mergeCell ref="A118:B118"/>
    <mergeCell ref="A120:B120"/>
  </mergeCells>
  <phoneticPr fontId="2"/>
  <pageMargins left="0.78740157480314965" right="0.78740157480314965" top="0.59055118110236227" bottom="0.59055118110236227" header="0.19685039370078741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20"/>
  <sheetViews>
    <sheetView zoomScale="80" zoomScaleNormal="80" workbookViewId="0">
      <selection sqref="A1:XFD1048576"/>
    </sheetView>
  </sheetViews>
  <sheetFormatPr defaultRowHeight="13.5" x14ac:dyDescent="0.15"/>
  <cols>
    <col min="1" max="1" width="10.625" style="20" customWidth="1"/>
    <col min="2" max="5" width="8.125" style="20" customWidth="1"/>
    <col min="6" max="6" width="10.625" style="20" customWidth="1"/>
    <col min="7" max="10" width="8.125" style="20" customWidth="1"/>
    <col min="11" max="11" width="9" style="20"/>
    <col min="12" max="12" width="21.5" style="20" customWidth="1"/>
    <col min="13" max="16384" width="9" style="20"/>
  </cols>
  <sheetData>
    <row r="1" spans="1:10" ht="18.75" x14ac:dyDescent="0.15">
      <c r="A1" s="12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3" spans="1:10" ht="17.25" x14ac:dyDescent="0.15">
      <c r="A3" s="1" t="s">
        <v>40</v>
      </c>
      <c r="J3" s="11" t="s">
        <v>245</v>
      </c>
    </row>
    <row r="5" spans="1:10" ht="27" customHeight="1" x14ac:dyDescent="0.1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2</v>
      </c>
      <c r="G5" s="3" t="s">
        <v>3</v>
      </c>
      <c r="H5" s="3" t="s">
        <v>4</v>
      </c>
      <c r="I5" s="3" t="s">
        <v>5</v>
      </c>
      <c r="J5" s="4" t="s">
        <v>6</v>
      </c>
    </row>
    <row r="6" spans="1:10" x14ac:dyDescent="0.15">
      <c r="A6" s="22"/>
      <c r="B6" s="42"/>
      <c r="F6" s="24"/>
      <c r="G6" s="42"/>
    </row>
    <row r="7" spans="1:10" x14ac:dyDescent="0.15">
      <c r="A7" s="25" t="s">
        <v>7</v>
      </c>
      <c r="B7" s="26"/>
      <c r="C7" s="13">
        <f>SUM(C9,C17,C25,C33,C41,H9,H17,H25,H33,H41,C69,C77,C85,C93,C101,H69,H77,H85,H93,H101,H109)</f>
        <v>107439</v>
      </c>
      <c r="D7" s="13">
        <f>SUM(D9,D17,D25,D33,D41,I9,I17,I25,I33,I41,D69,D77,D85,D93,D101,I69,I77,I85,I93,I101,I109)</f>
        <v>51558</v>
      </c>
      <c r="E7" s="13">
        <f>SUM(E9,E17,E25,E33,E41,J9,J17,J25,J33,J41,E69,E77,E85,E93,E101,J69,J77,J85,J93,J101,J109)</f>
        <v>55881</v>
      </c>
      <c r="F7" s="27"/>
      <c r="G7" s="26"/>
      <c r="H7" s="13"/>
      <c r="I7" s="13"/>
      <c r="J7" s="13"/>
    </row>
    <row r="8" spans="1:10" x14ac:dyDescent="0.15">
      <c r="A8" s="25"/>
      <c r="B8" s="26"/>
      <c r="C8" s="13"/>
      <c r="D8" s="13"/>
      <c r="E8" s="13"/>
      <c r="F8" s="27"/>
      <c r="G8" s="26"/>
      <c r="H8" s="13"/>
      <c r="I8" s="13"/>
      <c r="J8" s="13"/>
    </row>
    <row r="9" spans="1:10" x14ac:dyDescent="0.15">
      <c r="A9" s="25" t="s">
        <v>8</v>
      </c>
      <c r="B9" s="26"/>
      <c r="C9" s="13">
        <f>SUM(D9:E9)</f>
        <v>3483</v>
      </c>
      <c r="D9" s="13">
        <f>SUM(D11:D15)</f>
        <v>1836</v>
      </c>
      <c r="E9" s="13">
        <f>SUM(E11:E15)</f>
        <v>1647</v>
      </c>
      <c r="F9" s="27" t="s">
        <v>9</v>
      </c>
      <c r="G9" s="26"/>
      <c r="H9" s="13">
        <f>SUM(I9:J9)</f>
        <v>7198</v>
      </c>
      <c r="I9" s="13">
        <f t="shared" ref="I9:J9" si="0">SUM(I11:I15)</f>
        <v>3510</v>
      </c>
      <c r="J9" s="13">
        <f t="shared" si="0"/>
        <v>3688</v>
      </c>
    </row>
    <row r="10" spans="1:10" x14ac:dyDescent="0.15">
      <c r="A10" s="25"/>
      <c r="B10" s="26"/>
      <c r="C10" s="7"/>
      <c r="D10" s="7"/>
      <c r="E10" s="7"/>
      <c r="F10" s="27"/>
      <c r="G10" s="26"/>
      <c r="H10" s="7"/>
      <c r="I10" s="7"/>
      <c r="J10" s="7"/>
    </row>
    <row r="11" spans="1:10" x14ac:dyDescent="0.15">
      <c r="A11" s="5">
        <v>0</v>
      </c>
      <c r="B11" s="6"/>
      <c r="C11" s="7">
        <f t="shared" ref="C11:C15" si="1">SUM(D11:E11)</f>
        <v>736</v>
      </c>
      <c r="D11" s="7">
        <v>375</v>
      </c>
      <c r="E11" s="7">
        <v>361</v>
      </c>
      <c r="F11" s="8">
        <v>25</v>
      </c>
      <c r="G11" s="43" t="s">
        <v>198</v>
      </c>
      <c r="H11" s="7">
        <f t="shared" ref="H11:H15" si="2">SUM(I11:J11)</f>
        <v>1333</v>
      </c>
      <c r="I11" s="7">
        <v>670</v>
      </c>
      <c r="J11" s="7">
        <v>663</v>
      </c>
    </row>
    <row r="12" spans="1:10" x14ac:dyDescent="0.15">
      <c r="A12" s="5">
        <v>1</v>
      </c>
      <c r="B12" s="43" t="s">
        <v>53</v>
      </c>
      <c r="C12" s="7">
        <f t="shared" si="1"/>
        <v>684</v>
      </c>
      <c r="D12" s="7">
        <v>356</v>
      </c>
      <c r="E12" s="7">
        <v>328</v>
      </c>
      <c r="F12" s="8">
        <v>26</v>
      </c>
      <c r="G12" s="43" t="s">
        <v>117</v>
      </c>
      <c r="H12" s="7">
        <f t="shared" si="2"/>
        <v>1448</v>
      </c>
      <c r="I12" s="7">
        <v>721</v>
      </c>
      <c r="J12" s="7">
        <v>727</v>
      </c>
    </row>
    <row r="13" spans="1:10" x14ac:dyDescent="0.15">
      <c r="A13" s="5">
        <v>2</v>
      </c>
      <c r="B13" s="43" t="s">
        <v>158</v>
      </c>
      <c r="C13" s="7">
        <f t="shared" si="1"/>
        <v>715</v>
      </c>
      <c r="D13" s="7">
        <v>388</v>
      </c>
      <c r="E13" s="7">
        <v>327</v>
      </c>
      <c r="F13" s="8">
        <v>27</v>
      </c>
      <c r="G13" s="43" t="s">
        <v>199</v>
      </c>
      <c r="H13" s="7">
        <f t="shared" si="2"/>
        <v>1428</v>
      </c>
      <c r="I13" s="7">
        <v>669</v>
      </c>
      <c r="J13" s="7">
        <v>759</v>
      </c>
    </row>
    <row r="14" spans="1:10" x14ac:dyDescent="0.15">
      <c r="A14" s="5">
        <v>3</v>
      </c>
      <c r="B14" s="43">
        <v>0.97</v>
      </c>
      <c r="C14" s="7">
        <f t="shared" si="1"/>
        <v>677</v>
      </c>
      <c r="D14" s="7">
        <v>351</v>
      </c>
      <c r="E14" s="7">
        <v>326</v>
      </c>
      <c r="F14" s="8">
        <v>28</v>
      </c>
      <c r="G14" s="43" t="s">
        <v>110</v>
      </c>
      <c r="H14" s="7">
        <f t="shared" si="2"/>
        <v>1454</v>
      </c>
      <c r="I14" s="7">
        <v>711</v>
      </c>
      <c r="J14" s="7">
        <v>743</v>
      </c>
    </row>
    <row r="15" spans="1:10" x14ac:dyDescent="0.15">
      <c r="A15" s="5">
        <v>4</v>
      </c>
      <c r="B15" s="43" t="s">
        <v>82</v>
      </c>
      <c r="C15" s="7">
        <f t="shared" si="1"/>
        <v>671</v>
      </c>
      <c r="D15" s="7">
        <v>366</v>
      </c>
      <c r="E15" s="7">
        <v>305</v>
      </c>
      <c r="F15" s="8">
        <v>29</v>
      </c>
      <c r="G15" s="43" t="s">
        <v>180</v>
      </c>
      <c r="H15" s="7">
        <f t="shared" si="2"/>
        <v>1535</v>
      </c>
      <c r="I15" s="7">
        <v>739</v>
      </c>
      <c r="J15" s="7">
        <v>796</v>
      </c>
    </row>
    <row r="16" spans="1:10" x14ac:dyDescent="0.15">
      <c r="A16" s="25"/>
      <c r="B16" s="26"/>
      <c r="C16" s="7"/>
      <c r="D16" s="7"/>
      <c r="E16" s="7"/>
      <c r="F16" s="27"/>
      <c r="G16" s="26"/>
      <c r="H16" s="7"/>
      <c r="I16" s="7"/>
      <c r="J16" s="7"/>
    </row>
    <row r="17" spans="1:10" x14ac:dyDescent="0.15">
      <c r="A17" s="25" t="s">
        <v>10</v>
      </c>
      <c r="B17" s="26"/>
      <c r="C17" s="13">
        <f>SUM(D17:E17)</f>
        <v>3560</v>
      </c>
      <c r="D17" s="13">
        <f>SUM(D19:D23)</f>
        <v>1819</v>
      </c>
      <c r="E17" s="13">
        <f>SUM(E19:E23)</f>
        <v>1741</v>
      </c>
      <c r="F17" s="27" t="s">
        <v>11</v>
      </c>
      <c r="G17" s="26"/>
      <c r="H17" s="7">
        <f>SUM(I17:J17)</f>
        <v>6918</v>
      </c>
      <c r="I17" s="7">
        <f t="shared" ref="I17:J17" si="3">SUM(I19:I23)</f>
        <v>3426</v>
      </c>
      <c r="J17" s="7">
        <f t="shared" si="3"/>
        <v>3492</v>
      </c>
    </row>
    <row r="18" spans="1:10" x14ac:dyDescent="0.15">
      <c r="A18" s="25"/>
      <c r="B18" s="26"/>
      <c r="C18" s="7"/>
      <c r="D18" s="7"/>
      <c r="E18" s="7"/>
      <c r="F18" s="27"/>
      <c r="G18" s="26"/>
      <c r="H18" s="7"/>
      <c r="I18" s="7"/>
      <c r="J18" s="7"/>
    </row>
    <row r="19" spans="1:10" x14ac:dyDescent="0.15">
      <c r="A19" s="5">
        <v>5</v>
      </c>
      <c r="B19" s="43" t="s">
        <v>125</v>
      </c>
      <c r="C19" s="7">
        <f t="shared" ref="C19:C23" si="4">SUM(D19:E19)</f>
        <v>645</v>
      </c>
      <c r="D19" s="7">
        <v>322</v>
      </c>
      <c r="E19" s="7">
        <v>323</v>
      </c>
      <c r="F19" s="8">
        <v>30</v>
      </c>
      <c r="G19" s="43">
        <v>1.02</v>
      </c>
      <c r="H19" s="7">
        <f t="shared" ref="H19:H23" si="5">SUM(I19:J19)</f>
        <v>1483</v>
      </c>
      <c r="I19" s="7">
        <v>698</v>
      </c>
      <c r="J19" s="7">
        <v>785</v>
      </c>
    </row>
    <row r="20" spans="1:10" x14ac:dyDescent="0.15">
      <c r="A20" s="5">
        <v>6</v>
      </c>
      <c r="B20" s="43">
        <v>0.98</v>
      </c>
      <c r="C20" s="7">
        <f t="shared" si="4"/>
        <v>729</v>
      </c>
      <c r="D20" s="7">
        <v>370</v>
      </c>
      <c r="E20" s="7">
        <v>359</v>
      </c>
      <c r="F20" s="8">
        <v>31</v>
      </c>
      <c r="G20" s="43">
        <v>1.03</v>
      </c>
      <c r="H20" s="7">
        <f t="shared" si="5"/>
        <v>1414</v>
      </c>
      <c r="I20" s="7">
        <v>695</v>
      </c>
      <c r="J20" s="7">
        <v>719</v>
      </c>
    </row>
    <row r="21" spans="1:10" x14ac:dyDescent="0.15">
      <c r="A21" s="5">
        <v>7</v>
      </c>
      <c r="B21" s="43" t="s">
        <v>79</v>
      </c>
      <c r="C21" s="7">
        <f t="shared" si="4"/>
        <v>721</v>
      </c>
      <c r="D21" s="7">
        <v>373</v>
      </c>
      <c r="E21" s="7">
        <v>348</v>
      </c>
      <c r="F21" s="8">
        <v>32</v>
      </c>
      <c r="G21" s="43" t="s">
        <v>109</v>
      </c>
      <c r="H21" s="7">
        <f t="shared" si="5"/>
        <v>1335</v>
      </c>
      <c r="I21" s="7">
        <v>650</v>
      </c>
      <c r="J21" s="7">
        <v>685</v>
      </c>
    </row>
    <row r="22" spans="1:10" x14ac:dyDescent="0.15">
      <c r="A22" s="5">
        <v>8</v>
      </c>
      <c r="B22" s="43" t="s">
        <v>50</v>
      </c>
      <c r="C22" s="7">
        <f t="shared" si="4"/>
        <v>702</v>
      </c>
      <c r="D22" s="7">
        <v>358</v>
      </c>
      <c r="E22" s="7">
        <v>344</v>
      </c>
      <c r="F22" s="8">
        <v>33</v>
      </c>
      <c r="G22" s="43" t="s">
        <v>125</v>
      </c>
      <c r="H22" s="7">
        <f t="shared" si="5"/>
        <v>1344</v>
      </c>
      <c r="I22" s="7">
        <v>686</v>
      </c>
      <c r="J22" s="7">
        <v>658</v>
      </c>
    </row>
    <row r="23" spans="1:10" x14ac:dyDescent="0.15">
      <c r="A23" s="5">
        <v>9</v>
      </c>
      <c r="B23" s="43" t="s">
        <v>79</v>
      </c>
      <c r="C23" s="7">
        <f t="shared" si="4"/>
        <v>763</v>
      </c>
      <c r="D23" s="7">
        <v>396</v>
      </c>
      <c r="E23" s="7">
        <v>367</v>
      </c>
      <c r="F23" s="8">
        <v>34</v>
      </c>
      <c r="G23" s="43" t="s">
        <v>75</v>
      </c>
      <c r="H23" s="7">
        <f t="shared" si="5"/>
        <v>1342</v>
      </c>
      <c r="I23" s="7">
        <v>697</v>
      </c>
      <c r="J23" s="7">
        <v>645</v>
      </c>
    </row>
    <row r="24" spans="1:10" x14ac:dyDescent="0.15">
      <c r="A24" s="25"/>
      <c r="B24" s="26"/>
      <c r="C24" s="7"/>
      <c r="D24" s="7"/>
      <c r="E24" s="7"/>
      <c r="F24" s="27"/>
      <c r="G24" s="26"/>
      <c r="H24" s="7"/>
      <c r="I24" s="7"/>
      <c r="J24" s="7"/>
    </row>
    <row r="25" spans="1:10" x14ac:dyDescent="0.15">
      <c r="A25" s="25" t="s">
        <v>12</v>
      </c>
      <c r="B25" s="26"/>
      <c r="C25" s="13">
        <f>SUM(D25:E25)</f>
        <v>3877</v>
      </c>
      <c r="D25" s="51">
        <f t="shared" ref="D25:E25" si="6">SUM(D27:D31)</f>
        <v>2044</v>
      </c>
      <c r="E25" s="51">
        <f t="shared" si="6"/>
        <v>1833</v>
      </c>
      <c r="F25" s="27" t="s">
        <v>13</v>
      </c>
      <c r="G25" s="26"/>
      <c r="H25" s="13">
        <f>SUM(I25:J25)</f>
        <v>6071</v>
      </c>
      <c r="I25" s="13">
        <f t="shared" ref="I25:J25" si="7">SUM(I27:I31)</f>
        <v>3028</v>
      </c>
      <c r="J25" s="13">
        <f t="shared" si="7"/>
        <v>3043</v>
      </c>
    </row>
    <row r="26" spans="1:10" x14ac:dyDescent="0.15">
      <c r="A26" s="25"/>
      <c r="B26" s="26"/>
      <c r="C26" s="7"/>
      <c r="D26" s="7"/>
      <c r="E26" s="7"/>
      <c r="F26" s="27"/>
      <c r="G26" s="26"/>
      <c r="H26" s="7"/>
      <c r="I26" s="7"/>
      <c r="J26" s="7"/>
    </row>
    <row r="27" spans="1:10" x14ac:dyDescent="0.15">
      <c r="A27" s="5">
        <v>10</v>
      </c>
      <c r="B27" s="43" t="s">
        <v>108</v>
      </c>
      <c r="C27" s="7">
        <f t="shared" ref="C27:C31" si="8">SUM(D27:E27)</f>
        <v>756</v>
      </c>
      <c r="D27" s="7">
        <v>394</v>
      </c>
      <c r="E27" s="7">
        <v>362</v>
      </c>
      <c r="F27" s="8">
        <v>35</v>
      </c>
      <c r="G27" s="43" t="s">
        <v>77</v>
      </c>
      <c r="H27" s="7">
        <f t="shared" ref="H27:H31" si="9">SUM(I27:J27)</f>
        <v>1230</v>
      </c>
      <c r="I27" s="7">
        <v>597</v>
      </c>
      <c r="J27" s="7">
        <v>633</v>
      </c>
    </row>
    <row r="28" spans="1:10" x14ac:dyDescent="0.15">
      <c r="A28" s="5">
        <v>11</v>
      </c>
      <c r="B28" s="43" t="s">
        <v>61</v>
      </c>
      <c r="C28" s="7">
        <f t="shared" si="8"/>
        <v>723</v>
      </c>
      <c r="D28" s="7">
        <v>374</v>
      </c>
      <c r="E28" s="7">
        <v>349</v>
      </c>
      <c r="F28" s="8">
        <v>36</v>
      </c>
      <c r="G28" s="43" t="s">
        <v>57</v>
      </c>
      <c r="H28" s="7">
        <f t="shared" si="9"/>
        <v>1205</v>
      </c>
      <c r="I28" s="7">
        <v>608</v>
      </c>
      <c r="J28" s="7">
        <v>597</v>
      </c>
    </row>
    <row r="29" spans="1:10" x14ac:dyDescent="0.15">
      <c r="A29" s="5">
        <v>12</v>
      </c>
      <c r="B29" s="43">
        <v>0.98</v>
      </c>
      <c r="C29" s="7">
        <f t="shared" si="8"/>
        <v>771</v>
      </c>
      <c r="D29" s="7">
        <v>416</v>
      </c>
      <c r="E29" s="7">
        <v>355</v>
      </c>
      <c r="F29" s="8">
        <v>37</v>
      </c>
      <c r="G29" s="43" t="s">
        <v>122</v>
      </c>
      <c r="H29" s="7">
        <f t="shared" si="9"/>
        <v>1244</v>
      </c>
      <c r="I29" s="7">
        <v>614</v>
      </c>
      <c r="J29" s="7">
        <v>630</v>
      </c>
    </row>
    <row r="30" spans="1:10" x14ac:dyDescent="0.15">
      <c r="A30" s="5">
        <v>13</v>
      </c>
      <c r="B30" s="43" t="s">
        <v>57</v>
      </c>
      <c r="C30" s="7">
        <f t="shared" si="8"/>
        <v>806</v>
      </c>
      <c r="D30" s="7">
        <v>443</v>
      </c>
      <c r="E30" s="7">
        <v>363</v>
      </c>
      <c r="F30" s="8">
        <v>38</v>
      </c>
      <c r="G30" s="43" t="s">
        <v>60</v>
      </c>
      <c r="H30" s="7">
        <f t="shared" si="9"/>
        <v>1160</v>
      </c>
      <c r="I30" s="7">
        <v>595</v>
      </c>
      <c r="J30" s="7">
        <v>565</v>
      </c>
    </row>
    <row r="31" spans="1:10" x14ac:dyDescent="0.15">
      <c r="A31" s="5">
        <v>14</v>
      </c>
      <c r="B31" s="43">
        <v>1</v>
      </c>
      <c r="C31" s="7">
        <f t="shared" si="8"/>
        <v>821</v>
      </c>
      <c r="D31" s="7">
        <v>417</v>
      </c>
      <c r="E31" s="7">
        <v>404</v>
      </c>
      <c r="F31" s="8">
        <v>39</v>
      </c>
      <c r="G31" s="43" t="s">
        <v>56</v>
      </c>
      <c r="H31" s="7">
        <f t="shared" si="9"/>
        <v>1232</v>
      </c>
      <c r="I31" s="7">
        <v>614</v>
      </c>
      <c r="J31" s="7">
        <v>618</v>
      </c>
    </row>
    <row r="32" spans="1:10" x14ac:dyDescent="0.15">
      <c r="A32" s="25"/>
      <c r="B32" s="26"/>
      <c r="C32" s="7"/>
      <c r="D32" s="7"/>
      <c r="E32" s="7"/>
      <c r="F32" s="27"/>
      <c r="G32" s="26"/>
      <c r="H32" s="7"/>
      <c r="I32" s="7"/>
      <c r="J32" s="7"/>
    </row>
    <row r="33" spans="1:10" x14ac:dyDescent="0.15">
      <c r="A33" s="25" t="s">
        <v>14</v>
      </c>
      <c r="B33" s="26"/>
      <c r="C33" s="13">
        <f>SUM(D33:E33)</f>
        <v>4376</v>
      </c>
      <c r="D33" s="13">
        <f t="shared" ref="D33:E33" si="10">SUM(D35:D39)</f>
        <v>2226</v>
      </c>
      <c r="E33" s="13">
        <f t="shared" si="10"/>
        <v>2150</v>
      </c>
      <c r="F33" s="27" t="s">
        <v>15</v>
      </c>
      <c r="G33" s="26"/>
      <c r="H33" s="13">
        <f>SUM(I33:J33)</f>
        <v>6335</v>
      </c>
      <c r="I33" s="13">
        <f t="shared" ref="I33:J33" si="11">SUM(I35:I39)</f>
        <v>3210</v>
      </c>
      <c r="J33" s="13">
        <f t="shared" si="11"/>
        <v>3125</v>
      </c>
    </row>
    <row r="34" spans="1:10" x14ac:dyDescent="0.15">
      <c r="A34" s="25"/>
      <c r="B34" s="26"/>
      <c r="C34" s="7"/>
      <c r="D34" s="7"/>
      <c r="E34" s="7"/>
      <c r="F34" s="27"/>
      <c r="G34" s="26"/>
      <c r="H34" s="7"/>
      <c r="I34" s="7"/>
      <c r="J34" s="7"/>
    </row>
    <row r="35" spans="1:10" x14ac:dyDescent="0.15">
      <c r="A35" s="5">
        <v>15</v>
      </c>
      <c r="B35" s="43" t="s">
        <v>60</v>
      </c>
      <c r="C35" s="7">
        <f t="shared" ref="C35:C39" si="12">SUM(D35:E35)</f>
        <v>840</v>
      </c>
      <c r="D35" s="7">
        <v>445</v>
      </c>
      <c r="E35" s="7">
        <v>395</v>
      </c>
      <c r="F35" s="8">
        <v>40</v>
      </c>
      <c r="G35" s="43" t="s">
        <v>62</v>
      </c>
      <c r="H35" s="7">
        <f t="shared" ref="H35:H39" si="13">SUM(I35:J35)</f>
        <v>1272</v>
      </c>
      <c r="I35" s="7">
        <v>663</v>
      </c>
      <c r="J35" s="7">
        <v>609</v>
      </c>
    </row>
    <row r="36" spans="1:10" x14ac:dyDescent="0.15">
      <c r="A36" s="5">
        <v>16</v>
      </c>
      <c r="B36" s="43" t="s">
        <v>57</v>
      </c>
      <c r="C36" s="7">
        <f t="shared" si="12"/>
        <v>820</v>
      </c>
      <c r="D36" s="7">
        <v>405</v>
      </c>
      <c r="E36" s="7">
        <v>415</v>
      </c>
      <c r="F36" s="8">
        <v>41</v>
      </c>
      <c r="G36" s="43">
        <v>0.99</v>
      </c>
      <c r="H36" s="7">
        <f t="shared" si="13"/>
        <v>1230</v>
      </c>
      <c r="I36" s="7">
        <v>624</v>
      </c>
      <c r="J36" s="7">
        <v>606</v>
      </c>
    </row>
    <row r="37" spans="1:10" x14ac:dyDescent="0.15">
      <c r="A37" s="5">
        <v>17</v>
      </c>
      <c r="B37" s="43">
        <v>1</v>
      </c>
      <c r="C37" s="7">
        <f t="shared" si="12"/>
        <v>877</v>
      </c>
      <c r="D37" s="7">
        <v>426</v>
      </c>
      <c r="E37" s="7">
        <v>451</v>
      </c>
      <c r="F37" s="8">
        <v>42</v>
      </c>
      <c r="G37" s="43">
        <v>1</v>
      </c>
      <c r="H37" s="7">
        <f t="shared" si="13"/>
        <v>1344</v>
      </c>
      <c r="I37" s="7">
        <v>651</v>
      </c>
      <c r="J37" s="7">
        <v>693</v>
      </c>
    </row>
    <row r="38" spans="1:10" x14ac:dyDescent="0.15">
      <c r="A38" s="5">
        <v>18</v>
      </c>
      <c r="B38" s="43" t="s">
        <v>125</v>
      </c>
      <c r="C38" s="7">
        <f t="shared" si="12"/>
        <v>952</v>
      </c>
      <c r="D38" s="7">
        <v>501</v>
      </c>
      <c r="E38" s="7">
        <v>451</v>
      </c>
      <c r="F38" s="8">
        <v>43</v>
      </c>
      <c r="G38" s="43" t="s">
        <v>56</v>
      </c>
      <c r="H38" s="7">
        <f t="shared" si="13"/>
        <v>1226</v>
      </c>
      <c r="I38" s="7">
        <v>622</v>
      </c>
      <c r="J38" s="7">
        <v>604</v>
      </c>
    </row>
    <row r="39" spans="1:10" x14ac:dyDescent="0.15">
      <c r="A39" s="5">
        <v>19</v>
      </c>
      <c r="B39" s="43">
        <v>1.02</v>
      </c>
      <c r="C39" s="7">
        <f t="shared" si="12"/>
        <v>887</v>
      </c>
      <c r="D39" s="7">
        <v>449</v>
      </c>
      <c r="E39" s="7">
        <v>438</v>
      </c>
      <c r="F39" s="8">
        <v>44</v>
      </c>
      <c r="G39" s="43" t="s">
        <v>61</v>
      </c>
      <c r="H39" s="7">
        <f t="shared" si="13"/>
        <v>1263</v>
      </c>
      <c r="I39" s="7">
        <v>650</v>
      </c>
      <c r="J39" s="7">
        <v>613</v>
      </c>
    </row>
    <row r="40" spans="1:10" x14ac:dyDescent="0.15">
      <c r="A40" s="25"/>
      <c r="B40" s="26"/>
      <c r="C40" s="7"/>
      <c r="D40" s="7"/>
      <c r="E40" s="7"/>
      <c r="F40" s="27"/>
      <c r="G40" s="26"/>
      <c r="H40" s="7"/>
      <c r="I40" s="7"/>
      <c r="J40" s="7"/>
    </row>
    <row r="41" spans="1:10" x14ac:dyDescent="0.15">
      <c r="A41" s="25" t="s">
        <v>16</v>
      </c>
      <c r="B41" s="26"/>
      <c r="C41" s="13">
        <f>SUM(D41:E41)</f>
        <v>5660</v>
      </c>
      <c r="D41" s="13">
        <f t="shared" ref="D41:E41" si="14">SUM(D43:D47)</f>
        <v>2805</v>
      </c>
      <c r="E41" s="13">
        <f t="shared" si="14"/>
        <v>2855</v>
      </c>
      <c r="F41" s="27" t="s">
        <v>17</v>
      </c>
      <c r="G41" s="26"/>
      <c r="H41" s="13">
        <f>SUM(I41:J41)</f>
        <v>7241</v>
      </c>
      <c r="I41" s="13">
        <f t="shared" ref="I41:J41" si="15">SUM(I43:I47)</f>
        <v>3650</v>
      </c>
      <c r="J41" s="13">
        <f t="shared" si="15"/>
        <v>3591</v>
      </c>
    </row>
    <row r="42" spans="1:10" x14ac:dyDescent="0.15">
      <c r="A42" s="25"/>
      <c r="B42" s="26"/>
      <c r="C42" s="7"/>
      <c r="D42" s="7"/>
      <c r="E42" s="7"/>
      <c r="F42" s="27"/>
      <c r="G42" s="26"/>
      <c r="H42" s="7"/>
      <c r="I42" s="7"/>
      <c r="J42" s="7"/>
    </row>
    <row r="43" spans="1:10" x14ac:dyDescent="0.15">
      <c r="A43" s="5">
        <v>20</v>
      </c>
      <c r="B43" s="43" t="s">
        <v>194</v>
      </c>
      <c r="C43" s="7">
        <f t="shared" ref="C43:C47" si="16">SUM(D43:E43)</f>
        <v>976</v>
      </c>
      <c r="D43" s="7">
        <v>480</v>
      </c>
      <c r="E43" s="7">
        <v>496</v>
      </c>
      <c r="F43" s="8">
        <v>45</v>
      </c>
      <c r="G43" s="43" t="s">
        <v>62</v>
      </c>
      <c r="H43" s="7">
        <f t="shared" ref="H43:H47" si="17">SUM(I43:J43)</f>
        <v>1320</v>
      </c>
      <c r="I43" s="7">
        <v>705</v>
      </c>
      <c r="J43" s="7">
        <v>615</v>
      </c>
    </row>
    <row r="44" spans="1:10" x14ac:dyDescent="0.15">
      <c r="A44" s="5">
        <v>21</v>
      </c>
      <c r="B44" s="43">
        <v>1.07</v>
      </c>
      <c r="C44" s="7">
        <f t="shared" si="16"/>
        <v>1044</v>
      </c>
      <c r="D44" s="7">
        <v>535</v>
      </c>
      <c r="E44" s="7">
        <v>509</v>
      </c>
      <c r="F44" s="8">
        <v>46</v>
      </c>
      <c r="G44" s="43" t="s">
        <v>62</v>
      </c>
      <c r="H44" s="7">
        <f t="shared" si="17"/>
        <v>1475</v>
      </c>
      <c r="I44" s="7">
        <v>728</v>
      </c>
      <c r="J44" s="7">
        <v>747</v>
      </c>
    </row>
    <row r="45" spans="1:10" x14ac:dyDescent="0.15">
      <c r="A45" s="5">
        <v>22</v>
      </c>
      <c r="B45" s="43" t="s">
        <v>195</v>
      </c>
      <c r="C45" s="7">
        <f t="shared" si="16"/>
        <v>1097</v>
      </c>
      <c r="D45" s="7">
        <v>532</v>
      </c>
      <c r="E45" s="7">
        <v>565</v>
      </c>
      <c r="F45" s="8">
        <v>47</v>
      </c>
      <c r="G45" s="43" t="s">
        <v>57</v>
      </c>
      <c r="H45" s="7">
        <f t="shared" si="17"/>
        <v>1423</v>
      </c>
      <c r="I45" s="7">
        <v>696</v>
      </c>
      <c r="J45" s="7">
        <v>727</v>
      </c>
    </row>
    <row r="46" spans="1:10" x14ac:dyDescent="0.15">
      <c r="A46" s="5">
        <v>23</v>
      </c>
      <c r="B46" s="43" t="s">
        <v>196</v>
      </c>
      <c r="C46" s="7">
        <f t="shared" si="16"/>
        <v>1236</v>
      </c>
      <c r="D46" s="7">
        <v>611</v>
      </c>
      <c r="E46" s="7">
        <v>625</v>
      </c>
      <c r="F46" s="8">
        <v>48</v>
      </c>
      <c r="G46" s="43" t="s">
        <v>146</v>
      </c>
      <c r="H46" s="7">
        <f t="shared" si="17"/>
        <v>1478</v>
      </c>
      <c r="I46" s="7">
        <v>737</v>
      </c>
      <c r="J46" s="7">
        <v>741</v>
      </c>
    </row>
    <row r="47" spans="1:10" x14ac:dyDescent="0.15">
      <c r="A47" s="5">
        <v>24</v>
      </c>
      <c r="B47" s="43" t="s">
        <v>197</v>
      </c>
      <c r="C47" s="7">
        <f t="shared" si="16"/>
        <v>1307</v>
      </c>
      <c r="D47" s="7">
        <v>647</v>
      </c>
      <c r="E47" s="7">
        <v>660</v>
      </c>
      <c r="F47" s="8">
        <v>49</v>
      </c>
      <c r="G47" s="43" t="s">
        <v>57</v>
      </c>
      <c r="H47" s="7">
        <f t="shared" si="17"/>
        <v>1545</v>
      </c>
      <c r="I47" s="7">
        <v>784</v>
      </c>
      <c r="J47" s="7">
        <v>761</v>
      </c>
    </row>
    <row r="48" spans="1:10" x14ac:dyDescent="0.15">
      <c r="A48" s="33"/>
      <c r="B48" s="46"/>
      <c r="C48" s="7"/>
      <c r="D48" s="7"/>
      <c r="E48" s="7"/>
      <c r="F48" s="34"/>
      <c r="G48" s="46"/>
      <c r="H48" s="7"/>
      <c r="I48" s="7"/>
      <c r="J48" s="7"/>
    </row>
    <row r="49" spans="1:10" x14ac:dyDescent="0.15">
      <c r="A49" s="33"/>
      <c r="B49" s="46"/>
      <c r="F49" s="34"/>
      <c r="G49" s="46"/>
    </row>
    <row r="50" spans="1:10" x14ac:dyDescent="0.15">
      <c r="A50" s="35"/>
      <c r="B50" s="47"/>
      <c r="C50" s="37"/>
      <c r="D50" s="37"/>
      <c r="E50" s="37"/>
      <c r="F50" s="38"/>
      <c r="G50" s="47"/>
      <c r="H50" s="37"/>
      <c r="I50" s="37"/>
      <c r="J50" s="37"/>
    </row>
    <row r="51" spans="1:10" x14ac:dyDescent="0.15">
      <c r="A51" s="20" t="s">
        <v>18</v>
      </c>
    </row>
    <row r="61" spans="1:10" ht="18.75" x14ac:dyDescent="0.15">
      <c r="A61" s="12" t="s">
        <v>0</v>
      </c>
      <c r="B61" s="41"/>
      <c r="C61" s="41"/>
      <c r="D61" s="41"/>
      <c r="E61" s="41"/>
      <c r="F61" s="41"/>
      <c r="G61" s="41"/>
      <c r="H61" s="41"/>
      <c r="I61" s="41"/>
      <c r="J61" s="41"/>
    </row>
    <row r="63" spans="1:10" ht="17.25" x14ac:dyDescent="0.15">
      <c r="A63" s="1" t="s">
        <v>44</v>
      </c>
      <c r="J63" s="11" t="s">
        <v>245</v>
      </c>
    </row>
    <row r="65" spans="1:10" ht="27" customHeight="1" x14ac:dyDescent="0.15">
      <c r="A65" s="2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2</v>
      </c>
      <c r="G65" s="3" t="s">
        <v>3</v>
      </c>
      <c r="H65" s="3" t="s">
        <v>4</v>
      </c>
      <c r="I65" s="3" t="s">
        <v>5</v>
      </c>
      <c r="J65" s="4" t="s">
        <v>6</v>
      </c>
    </row>
    <row r="66" spans="1:10" x14ac:dyDescent="0.15">
      <c r="A66" s="22"/>
      <c r="B66" s="42"/>
      <c r="F66" s="24"/>
      <c r="G66" s="42"/>
    </row>
    <row r="67" spans="1:10" x14ac:dyDescent="0.15">
      <c r="A67" s="33"/>
      <c r="B67" s="46"/>
      <c r="C67" s="13"/>
      <c r="D67" s="13"/>
      <c r="E67" s="13"/>
      <c r="F67" s="34"/>
      <c r="G67" s="46"/>
      <c r="H67" s="13"/>
      <c r="I67" s="13"/>
      <c r="J67" s="13"/>
    </row>
    <row r="68" spans="1:10" x14ac:dyDescent="0.15">
      <c r="A68" s="33"/>
      <c r="B68" s="46"/>
      <c r="C68" s="13"/>
      <c r="D68" s="13"/>
      <c r="E68" s="13"/>
      <c r="F68" s="34"/>
      <c r="G68" s="46"/>
      <c r="H68" s="13"/>
      <c r="I68" s="13"/>
      <c r="J68" s="13"/>
    </row>
    <row r="69" spans="1:10" x14ac:dyDescent="0.15">
      <c r="A69" s="25" t="s">
        <v>19</v>
      </c>
      <c r="B69" s="26"/>
      <c r="C69" s="13">
        <f>SUM(D69:E69)</f>
        <v>8962</v>
      </c>
      <c r="D69" s="13">
        <f t="shared" ref="D69:E69" si="18">SUM(D71:D75)</f>
        <v>4477</v>
      </c>
      <c r="E69" s="13">
        <f t="shared" si="18"/>
        <v>4485</v>
      </c>
      <c r="F69" s="27" t="s">
        <v>20</v>
      </c>
      <c r="G69" s="26"/>
      <c r="H69" s="13">
        <f>SUM(I69:J69)</f>
        <v>7197</v>
      </c>
      <c r="I69" s="13">
        <f t="shared" ref="I69:J69" si="19">SUM(I71:I75)</f>
        <v>3099</v>
      </c>
      <c r="J69" s="13">
        <f t="shared" si="19"/>
        <v>4098</v>
      </c>
    </row>
    <row r="70" spans="1:10" x14ac:dyDescent="0.15">
      <c r="A70" s="25"/>
      <c r="B70" s="26"/>
      <c r="C70" s="7"/>
      <c r="D70" s="7"/>
      <c r="E70" s="7"/>
      <c r="F70" s="27"/>
      <c r="G70" s="26"/>
      <c r="H70" s="7"/>
      <c r="I70" s="7"/>
      <c r="J70" s="7"/>
    </row>
    <row r="71" spans="1:10" x14ac:dyDescent="0.15">
      <c r="A71" s="5">
        <v>50</v>
      </c>
      <c r="B71" s="43" t="s">
        <v>56</v>
      </c>
      <c r="C71" s="7">
        <f t="shared" ref="C71:C75" si="20">SUM(D71:E71)</f>
        <v>1699</v>
      </c>
      <c r="D71" s="7">
        <v>840</v>
      </c>
      <c r="E71" s="7">
        <v>859</v>
      </c>
      <c r="F71" s="8">
        <v>75</v>
      </c>
      <c r="G71" s="43" t="s">
        <v>159</v>
      </c>
      <c r="H71" s="7">
        <f t="shared" ref="H71:H75" si="21">SUM(I71:J71)</f>
        <v>1417</v>
      </c>
      <c r="I71" s="7">
        <v>624</v>
      </c>
      <c r="J71" s="7">
        <v>793</v>
      </c>
    </row>
    <row r="72" spans="1:10" x14ac:dyDescent="0.15">
      <c r="A72" s="5">
        <v>51</v>
      </c>
      <c r="B72" s="43" t="s">
        <v>79</v>
      </c>
      <c r="C72" s="7">
        <f t="shared" si="20"/>
        <v>1843</v>
      </c>
      <c r="D72" s="7">
        <v>909</v>
      </c>
      <c r="E72" s="7">
        <v>934</v>
      </c>
      <c r="F72" s="8">
        <v>76</v>
      </c>
      <c r="G72" s="43">
        <v>0.97</v>
      </c>
      <c r="H72" s="7">
        <f t="shared" si="21"/>
        <v>1442</v>
      </c>
      <c r="I72" s="7">
        <v>633</v>
      </c>
      <c r="J72" s="7">
        <v>809</v>
      </c>
    </row>
    <row r="73" spans="1:10" x14ac:dyDescent="0.15">
      <c r="A73" s="5">
        <v>52</v>
      </c>
      <c r="B73" s="43" t="s">
        <v>146</v>
      </c>
      <c r="C73" s="7">
        <f t="shared" si="20"/>
        <v>1827</v>
      </c>
      <c r="D73" s="7">
        <v>919</v>
      </c>
      <c r="E73" s="7">
        <v>908</v>
      </c>
      <c r="F73" s="8">
        <v>77</v>
      </c>
      <c r="G73" s="43" t="s">
        <v>158</v>
      </c>
      <c r="H73" s="7">
        <f t="shared" si="21"/>
        <v>1619</v>
      </c>
      <c r="I73" s="7">
        <v>698</v>
      </c>
      <c r="J73" s="7">
        <v>921</v>
      </c>
    </row>
    <row r="74" spans="1:10" x14ac:dyDescent="0.15">
      <c r="A74" s="5">
        <v>53</v>
      </c>
      <c r="B74" s="43" t="s">
        <v>57</v>
      </c>
      <c r="C74" s="7">
        <f t="shared" si="20"/>
        <v>1845</v>
      </c>
      <c r="D74" s="7">
        <v>931</v>
      </c>
      <c r="E74" s="7">
        <v>914</v>
      </c>
      <c r="F74" s="8">
        <v>78</v>
      </c>
      <c r="G74" s="43" t="s">
        <v>86</v>
      </c>
      <c r="H74" s="7">
        <f t="shared" si="21"/>
        <v>1561</v>
      </c>
      <c r="I74" s="7">
        <v>663</v>
      </c>
      <c r="J74" s="7">
        <v>898</v>
      </c>
    </row>
    <row r="75" spans="1:10" x14ac:dyDescent="0.15">
      <c r="A75" s="5">
        <v>54</v>
      </c>
      <c r="B75" s="43" t="s">
        <v>52</v>
      </c>
      <c r="C75" s="7">
        <f t="shared" si="20"/>
        <v>1748</v>
      </c>
      <c r="D75" s="7">
        <v>878</v>
      </c>
      <c r="E75" s="7">
        <v>870</v>
      </c>
      <c r="F75" s="8">
        <v>79</v>
      </c>
      <c r="G75" s="43" t="s">
        <v>200</v>
      </c>
      <c r="H75" s="7">
        <f t="shared" si="21"/>
        <v>1158</v>
      </c>
      <c r="I75" s="7">
        <v>481</v>
      </c>
      <c r="J75" s="7">
        <v>677</v>
      </c>
    </row>
    <row r="76" spans="1:10" x14ac:dyDescent="0.15">
      <c r="A76" s="25"/>
      <c r="B76" s="26"/>
      <c r="C76" s="7"/>
      <c r="D76" s="7"/>
      <c r="E76" s="7"/>
      <c r="F76" s="27"/>
      <c r="G76" s="26"/>
      <c r="H76" s="7"/>
      <c r="I76" s="7"/>
      <c r="J76" s="7"/>
    </row>
    <row r="77" spans="1:10" x14ac:dyDescent="0.15">
      <c r="A77" s="25" t="s">
        <v>21</v>
      </c>
      <c r="B77" s="26"/>
      <c r="C77" s="13">
        <f>SUM(D77:E77)</f>
        <v>8198</v>
      </c>
      <c r="D77" s="13">
        <f t="shared" ref="D77:E77" si="22">SUM(D79:D83)</f>
        <v>4090</v>
      </c>
      <c r="E77" s="13">
        <f t="shared" si="22"/>
        <v>4108</v>
      </c>
      <c r="F77" s="27" t="s">
        <v>22</v>
      </c>
      <c r="G77" s="26"/>
      <c r="H77" s="13">
        <f>SUM(I77:J77)</f>
        <v>4918</v>
      </c>
      <c r="I77" s="13">
        <f t="shared" ref="I77:J77" si="23">SUM(I79:I83)</f>
        <v>1936</v>
      </c>
      <c r="J77" s="13">
        <f t="shared" si="23"/>
        <v>2982</v>
      </c>
    </row>
    <row r="78" spans="1:10" x14ac:dyDescent="0.15">
      <c r="A78" s="25"/>
      <c r="B78" s="26"/>
      <c r="C78" s="7"/>
      <c r="D78" s="7"/>
      <c r="E78" s="7"/>
      <c r="F78" s="27"/>
      <c r="G78" s="26"/>
      <c r="H78" s="7"/>
      <c r="I78" s="7"/>
      <c r="J78" s="7"/>
    </row>
    <row r="79" spans="1:10" x14ac:dyDescent="0.15">
      <c r="A79" s="5">
        <v>55</v>
      </c>
      <c r="B79" s="43" t="s">
        <v>60</v>
      </c>
      <c r="C79" s="7">
        <f t="shared" ref="C79:C83" si="24">SUM(D79:E79)</f>
        <v>1815</v>
      </c>
      <c r="D79" s="7">
        <v>885</v>
      </c>
      <c r="E79" s="7">
        <v>930</v>
      </c>
      <c r="F79" s="8">
        <v>80</v>
      </c>
      <c r="G79" s="43" t="s">
        <v>90</v>
      </c>
      <c r="H79" s="7">
        <f t="shared" ref="H79:H83" si="25">SUM(I79:J79)</f>
        <v>799</v>
      </c>
      <c r="I79" s="19">
        <v>338</v>
      </c>
      <c r="J79" s="19">
        <v>461</v>
      </c>
    </row>
    <row r="80" spans="1:10" x14ac:dyDescent="0.15">
      <c r="A80" s="5">
        <v>56</v>
      </c>
      <c r="B80" s="43" t="s">
        <v>146</v>
      </c>
      <c r="C80" s="7">
        <f t="shared" si="24"/>
        <v>1732</v>
      </c>
      <c r="D80" s="7">
        <v>859</v>
      </c>
      <c r="E80" s="7">
        <v>873</v>
      </c>
      <c r="F80" s="8">
        <v>81</v>
      </c>
      <c r="G80" s="43" t="s">
        <v>160</v>
      </c>
      <c r="H80" s="7">
        <f t="shared" si="25"/>
        <v>999</v>
      </c>
      <c r="I80" s="19">
        <v>412</v>
      </c>
      <c r="J80" s="19">
        <v>587</v>
      </c>
    </row>
    <row r="81" spans="1:10" x14ac:dyDescent="0.15">
      <c r="A81" s="5">
        <v>57</v>
      </c>
      <c r="B81" s="43" t="s">
        <v>50</v>
      </c>
      <c r="C81" s="7">
        <f t="shared" si="24"/>
        <v>1664</v>
      </c>
      <c r="D81" s="7">
        <v>832</v>
      </c>
      <c r="E81" s="7">
        <v>832</v>
      </c>
      <c r="F81" s="8">
        <v>82</v>
      </c>
      <c r="G81" s="43" t="s">
        <v>201</v>
      </c>
      <c r="H81" s="7">
        <f t="shared" si="25"/>
        <v>1101</v>
      </c>
      <c r="I81" s="19">
        <v>388</v>
      </c>
      <c r="J81" s="19">
        <v>713</v>
      </c>
    </row>
    <row r="82" spans="1:10" x14ac:dyDescent="0.15">
      <c r="A82" s="5">
        <v>58</v>
      </c>
      <c r="B82" s="43" t="s">
        <v>146</v>
      </c>
      <c r="C82" s="7">
        <f t="shared" si="24"/>
        <v>1618</v>
      </c>
      <c r="D82" s="7">
        <v>840</v>
      </c>
      <c r="E82" s="7">
        <v>778</v>
      </c>
      <c r="F82" s="8">
        <v>83</v>
      </c>
      <c r="G82" s="43" t="s">
        <v>202</v>
      </c>
      <c r="H82" s="7">
        <f t="shared" si="25"/>
        <v>1013</v>
      </c>
      <c r="I82" s="19">
        <v>401</v>
      </c>
      <c r="J82" s="19">
        <v>612</v>
      </c>
    </row>
    <row r="83" spans="1:10" x14ac:dyDescent="0.15">
      <c r="A83" s="5">
        <v>59</v>
      </c>
      <c r="B83" s="43" t="s">
        <v>61</v>
      </c>
      <c r="C83" s="7">
        <f t="shared" si="24"/>
        <v>1369</v>
      </c>
      <c r="D83" s="7">
        <v>674</v>
      </c>
      <c r="E83" s="7">
        <v>695</v>
      </c>
      <c r="F83" s="8">
        <v>84</v>
      </c>
      <c r="G83" s="43" t="s">
        <v>203</v>
      </c>
      <c r="H83" s="7">
        <f t="shared" si="25"/>
        <v>1006</v>
      </c>
      <c r="I83" s="19">
        <v>397</v>
      </c>
      <c r="J83" s="19">
        <v>609</v>
      </c>
    </row>
    <row r="84" spans="1:10" x14ac:dyDescent="0.15">
      <c r="A84" s="25"/>
      <c r="B84" s="26"/>
      <c r="C84" s="7"/>
      <c r="D84" s="7"/>
      <c r="E84" s="7"/>
      <c r="F84" s="27"/>
      <c r="G84" s="26"/>
      <c r="H84" s="7"/>
      <c r="I84" s="7"/>
      <c r="J84" s="7"/>
    </row>
    <row r="85" spans="1:10" x14ac:dyDescent="0.15">
      <c r="A85" s="25" t="s">
        <v>23</v>
      </c>
      <c r="B85" s="26"/>
      <c r="C85" s="13">
        <f>SUM(D85:E85)</f>
        <v>6719</v>
      </c>
      <c r="D85" s="13">
        <f t="shared" ref="D85:E85" si="26">SUM(D87:D91)</f>
        <v>3294</v>
      </c>
      <c r="E85" s="13">
        <f t="shared" si="26"/>
        <v>3425</v>
      </c>
      <c r="F85" s="27" t="s">
        <v>24</v>
      </c>
      <c r="G85" s="26"/>
      <c r="H85" s="13">
        <f>SUM(I85:J85)</f>
        <v>3462</v>
      </c>
      <c r="I85" s="13">
        <f t="shared" ref="I85:J85" si="27">SUM(I87:I91)</f>
        <v>1251</v>
      </c>
      <c r="J85" s="13">
        <f t="shared" si="27"/>
        <v>2211</v>
      </c>
    </row>
    <row r="86" spans="1:10" x14ac:dyDescent="0.15">
      <c r="A86" s="25"/>
      <c r="B86" s="26"/>
      <c r="C86" s="7"/>
      <c r="D86" s="7"/>
      <c r="E86" s="7"/>
      <c r="F86" s="27"/>
      <c r="G86" s="26"/>
      <c r="H86" s="7"/>
      <c r="I86" s="7"/>
      <c r="J86" s="7"/>
    </row>
    <row r="87" spans="1:10" x14ac:dyDescent="0.15">
      <c r="A87" s="5">
        <v>60</v>
      </c>
      <c r="B87" s="43">
        <v>0.99</v>
      </c>
      <c r="C87" s="7">
        <f t="shared" ref="C87:C91" si="28">SUM(D87:E87)</f>
        <v>1418</v>
      </c>
      <c r="D87" s="7">
        <v>682</v>
      </c>
      <c r="E87" s="7">
        <v>736</v>
      </c>
      <c r="F87" s="8">
        <v>85</v>
      </c>
      <c r="G87" s="43" t="s">
        <v>203</v>
      </c>
      <c r="H87" s="7">
        <f t="shared" ref="H87:H91" si="29">SUM(I87:J87)</f>
        <v>902</v>
      </c>
      <c r="I87" s="7">
        <v>338</v>
      </c>
      <c r="J87" s="7">
        <v>564</v>
      </c>
    </row>
    <row r="88" spans="1:10" x14ac:dyDescent="0.15">
      <c r="A88" s="5">
        <v>61</v>
      </c>
      <c r="B88" s="43" t="s">
        <v>108</v>
      </c>
      <c r="C88" s="7">
        <f t="shared" si="28"/>
        <v>1466</v>
      </c>
      <c r="D88" s="7">
        <v>727</v>
      </c>
      <c r="E88" s="7">
        <v>739</v>
      </c>
      <c r="F88" s="8">
        <v>86</v>
      </c>
      <c r="G88" s="43" t="s">
        <v>204</v>
      </c>
      <c r="H88" s="7">
        <f t="shared" si="29"/>
        <v>690</v>
      </c>
      <c r="I88" s="7">
        <v>259</v>
      </c>
      <c r="J88" s="7">
        <v>431</v>
      </c>
    </row>
    <row r="89" spans="1:10" x14ac:dyDescent="0.15">
      <c r="A89" s="5">
        <v>62</v>
      </c>
      <c r="B89" s="43" t="s">
        <v>78</v>
      </c>
      <c r="C89" s="7">
        <f t="shared" si="28"/>
        <v>1334</v>
      </c>
      <c r="D89" s="7">
        <v>670</v>
      </c>
      <c r="E89" s="7">
        <v>664</v>
      </c>
      <c r="F89" s="8">
        <v>87</v>
      </c>
      <c r="G89" s="43" t="s">
        <v>205</v>
      </c>
      <c r="H89" s="7">
        <f t="shared" si="29"/>
        <v>646</v>
      </c>
      <c r="I89" s="7">
        <v>233</v>
      </c>
      <c r="J89" s="7">
        <v>413</v>
      </c>
    </row>
    <row r="90" spans="1:10" x14ac:dyDescent="0.15">
      <c r="A90" s="5">
        <v>63</v>
      </c>
      <c r="B90" s="43" t="s">
        <v>83</v>
      </c>
      <c r="C90" s="7">
        <f t="shared" si="28"/>
        <v>1275</v>
      </c>
      <c r="D90" s="7">
        <v>601</v>
      </c>
      <c r="E90" s="7">
        <v>674</v>
      </c>
      <c r="F90" s="8">
        <v>88</v>
      </c>
      <c r="G90" s="43" t="s">
        <v>206</v>
      </c>
      <c r="H90" s="7">
        <f t="shared" si="29"/>
        <v>656</v>
      </c>
      <c r="I90" s="7">
        <v>224</v>
      </c>
      <c r="J90" s="7">
        <v>432</v>
      </c>
    </row>
    <row r="91" spans="1:10" x14ac:dyDescent="0.15">
      <c r="A91" s="5">
        <v>64</v>
      </c>
      <c r="B91" s="43" t="s">
        <v>60</v>
      </c>
      <c r="C91" s="7">
        <f t="shared" si="28"/>
        <v>1226</v>
      </c>
      <c r="D91" s="7">
        <v>614</v>
      </c>
      <c r="E91" s="7">
        <v>612</v>
      </c>
      <c r="F91" s="8">
        <v>89</v>
      </c>
      <c r="G91" s="43" t="s">
        <v>207</v>
      </c>
      <c r="H91" s="7">
        <f t="shared" si="29"/>
        <v>568</v>
      </c>
      <c r="I91" s="7">
        <v>197</v>
      </c>
      <c r="J91" s="7">
        <v>371</v>
      </c>
    </row>
    <row r="92" spans="1:10" x14ac:dyDescent="0.15">
      <c r="A92" s="25"/>
      <c r="B92" s="26"/>
      <c r="C92" s="7"/>
      <c r="D92" s="7"/>
      <c r="E92" s="7"/>
      <c r="F92" s="27"/>
      <c r="G92" s="26"/>
      <c r="H92" s="7"/>
      <c r="I92" s="7"/>
      <c r="J92" s="7"/>
    </row>
    <row r="93" spans="1:10" x14ac:dyDescent="0.15">
      <c r="A93" s="25" t="s">
        <v>25</v>
      </c>
      <c r="B93" s="26"/>
      <c r="C93" s="13">
        <f>SUM(D93:E93)</f>
        <v>5459</v>
      </c>
      <c r="D93" s="13">
        <f t="shared" ref="D93:E93" si="30">SUM(D95:D99)</f>
        <v>2635</v>
      </c>
      <c r="E93" s="13">
        <f t="shared" si="30"/>
        <v>2824</v>
      </c>
      <c r="F93" s="27" t="s">
        <v>26</v>
      </c>
      <c r="G93" s="26"/>
      <c r="H93" s="13">
        <f>SUM(I93:J93)</f>
        <v>1576</v>
      </c>
      <c r="I93" s="13">
        <f t="shared" ref="I93:J93" si="31">SUM(I95:I99)</f>
        <v>452</v>
      </c>
      <c r="J93" s="13">
        <f t="shared" si="31"/>
        <v>1124</v>
      </c>
    </row>
    <row r="94" spans="1:10" x14ac:dyDescent="0.15">
      <c r="A94" s="25"/>
      <c r="B94" s="26"/>
      <c r="C94" s="7"/>
      <c r="D94" s="7"/>
      <c r="E94" s="7"/>
      <c r="F94" s="27"/>
      <c r="G94" s="26"/>
      <c r="H94" s="7"/>
      <c r="I94" s="7"/>
      <c r="J94" s="7"/>
    </row>
    <row r="95" spans="1:10" x14ac:dyDescent="0.15">
      <c r="A95" s="5">
        <v>65</v>
      </c>
      <c r="B95" s="43" t="s">
        <v>129</v>
      </c>
      <c r="C95" s="7">
        <f t="shared" ref="C95:C99" si="32">SUM(D95:E95)</f>
        <v>1141</v>
      </c>
      <c r="D95" s="7">
        <v>552</v>
      </c>
      <c r="E95" s="7">
        <v>589</v>
      </c>
      <c r="F95" s="8">
        <v>90</v>
      </c>
      <c r="G95" s="43" t="s">
        <v>208</v>
      </c>
      <c r="H95" s="7">
        <f t="shared" ref="H95:H99" si="33">SUM(I95:J95)</f>
        <v>457</v>
      </c>
      <c r="I95" s="7">
        <v>150</v>
      </c>
      <c r="J95" s="7">
        <v>307</v>
      </c>
    </row>
    <row r="96" spans="1:10" x14ac:dyDescent="0.15">
      <c r="A96" s="5">
        <v>66</v>
      </c>
      <c r="B96" s="43" t="s">
        <v>128</v>
      </c>
      <c r="C96" s="7">
        <f t="shared" si="32"/>
        <v>1121</v>
      </c>
      <c r="D96" s="7">
        <v>519</v>
      </c>
      <c r="E96" s="7">
        <v>602</v>
      </c>
      <c r="F96" s="8">
        <v>91</v>
      </c>
      <c r="G96" s="43" t="s">
        <v>209</v>
      </c>
      <c r="H96" s="7">
        <f t="shared" si="33"/>
        <v>389</v>
      </c>
      <c r="I96" s="7">
        <v>114</v>
      </c>
      <c r="J96" s="7">
        <v>275</v>
      </c>
    </row>
    <row r="97" spans="1:10" x14ac:dyDescent="0.15">
      <c r="A97" s="5">
        <v>67</v>
      </c>
      <c r="B97" s="43">
        <v>0.99</v>
      </c>
      <c r="C97" s="7">
        <f t="shared" si="32"/>
        <v>1131</v>
      </c>
      <c r="D97" s="7">
        <v>559</v>
      </c>
      <c r="E97" s="7">
        <v>572</v>
      </c>
      <c r="F97" s="8">
        <v>92</v>
      </c>
      <c r="G97" s="43" t="s">
        <v>210</v>
      </c>
      <c r="H97" s="7">
        <f t="shared" si="33"/>
        <v>306</v>
      </c>
      <c r="I97" s="7">
        <v>88</v>
      </c>
      <c r="J97" s="7">
        <v>218</v>
      </c>
    </row>
    <row r="98" spans="1:10" x14ac:dyDescent="0.15">
      <c r="A98" s="5">
        <v>68</v>
      </c>
      <c r="B98" s="43" t="s">
        <v>156</v>
      </c>
      <c r="C98" s="7">
        <f t="shared" si="32"/>
        <v>1033</v>
      </c>
      <c r="D98" s="7">
        <v>505</v>
      </c>
      <c r="E98" s="7">
        <v>528</v>
      </c>
      <c r="F98" s="8">
        <v>93</v>
      </c>
      <c r="G98" s="43">
        <v>0.91</v>
      </c>
      <c r="H98" s="7">
        <f t="shared" si="33"/>
        <v>242</v>
      </c>
      <c r="I98" s="7">
        <v>59</v>
      </c>
      <c r="J98" s="7">
        <v>183</v>
      </c>
    </row>
    <row r="99" spans="1:10" x14ac:dyDescent="0.15">
      <c r="A99" s="5">
        <v>69</v>
      </c>
      <c r="B99" s="43">
        <v>0.98</v>
      </c>
      <c r="C99" s="7">
        <f t="shared" si="32"/>
        <v>1033</v>
      </c>
      <c r="D99" s="7">
        <v>500</v>
      </c>
      <c r="E99" s="7">
        <v>533</v>
      </c>
      <c r="F99" s="8">
        <v>94</v>
      </c>
      <c r="G99" s="43" t="s">
        <v>211</v>
      </c>
      <c r="H99" s="7">
        <f t="shared" si="33"/>
        <v>182</v>
      </c>
      <c r="I99" s="7">
        <v>41</v>
      </c>
      <c r="J99" s="7">
        <v>141</v>
      </c>
    </row>
    <row r="100" spans="1:10" x14ac:dyDescent="0.15">
      <c r="A100" s="25"/>
      <c r="B100" s="26"/>
      <c r="C100" s="7"/>
      <c r="D100" s="7"/>
      <c r="E100" s="7"/>
      <c r="F100" s="27"/>
      <c r="G100" s="26"/>
      <c r="H100" s="7"/>
      <c r="I100" s="7"/>
      <c r="J100" s="7"/>
    </row>
    <row r="101" spans="1:10" x14ac:dyDescent="0.15">
      <c r="A101" s="25" t="s">
        <v>27</v>
      </c>
      <c r="B101" s="26"/>
      <c r="C101" s="13">
        <f>SUM(D101:E101)</f>
        <v>5712</v>
      </c>
      <c r="D101" s="13">
        <f t="shared" ref="D101:E101" si="34">SUM(D103:D107)</f>
        <v>2670</v>
      </c>
      <c r="E101" s="13">
        <f t="shared" si="34"/>
        <v>3042</v>
      </c>
      <c r="F101" s="27" t="s">
        <v>28</v>
      </c>
      <c r="G101" s="26"/>
      <c r="H101" s="13">
        <f>SUM(I101:J101)</f>
        <v>451</v>
      </c>
      <c r="I101" s="13">
        <f t="shared" ref="I101:J101" si="35">SUM(I103:I107)</f>
        <v>93</v>
      </c>
      <c r="J101" s="13">
        <f t="shared" si="35"/>
        <v>358</v>
      </c>
    </row>
    <row r="102" spans="1:10" x14ac:dyDescent="0.15">
      <c r="A102" s="25" t="s">
        <v>29</v>
      </c>
      <c r="B102" s="26"/>
      <c r="C102" s="7"/>
      <c r="D102" s="7"/>
      <c r="E102" s="7"/>
      <c r="F102" s="27"/>
      <c r="G102" s="26"/>
      <c r="H102" s="7"/>
      <c r="I102" s="7"/>
      <c r="J102" s="7"/>
    </row>
    <row r="103" spans="1:10" x14ac:dyDescent="0.15">
      <c r="A103" s="5">
        <v>70</v>
      </c>
      <c r="B103" s="43" t="s">
        <v>128</v>
      </c>
      <c r="C103" s="7">
        <f t="shared" ref="C103:C107" si="36">SUM(D103:E103)</f>
        <v>1035</v>
      </c>
      <c r="D103" s="7">
        <v>489</v>
      </c>
      <c r="E103" s="7">
        <v>546</v>
      </c>
      <c r="F103" s="8">
        <v>95</v>
      </c>
      <c r="G103" s="43" t="s">
        <v>212</v>
      </c>
      <c r="H103" s="7">
        <f t="shared" ref="H103:H107" si="37">SUM(I103:J103)</f>
        <v>158</v>
      </c>
      <c r="I103" s="7">
        <v>33</v>
      </c>
      <c r="J103" s="7">
        <v>125</v>
      </c>
    </row>
    <row r="104" spans="1:10" x14ac:dyDescent="0.15">
      <c r="A104" s="5">
        <v>71</v>
      </c>
      <c r="B104" s="43" t="s">
        <v>55</v>
      </c>
      <c r="C104" s="7">
        <f t="shared" si="36"/>
        <v>1059</v>
      </c>
      <c r="D104" s="7">
        <v>516</v>
      </c>
      <c r="E104" s="7">
        <v>543</v>
      </c>
      <c r="F104" s="8">
        <v>96</v>
      </c>
      <c r="G104" s="43" t="s">
        <v>213</v>
      </c>
      <c r="H104" s="7">
        <f t="shared" si="37"/>
        <v>113</v>
      </c>
      <c r="I104" s="7">
        <v>26</v>
      </c>
      <c r="J104" s="7">
        <v>87</v>
      </c>
    </row>
    <row r="105" spans="1:10" x14ac:dyDescent="0.15">
      <c r="A105" s="5">
        <v>72</v>
      </c>
      <c r="B105" s="43" t="s">
        <v>173</v>
      </c>
      <c r="C105" s="7">
        <f t="shared" si="36"/>
        <v>1148</v>
      </c>
      <c r="D105" s="7">
        <v>526</v>
      </c>
      <c r="E105" s="7">
        <v>622</v>
      </c>
      <c r="F105" s="8">
        <v>97</v>
      </c>
      <c r="G105" s="43" t="s">
        <v>214</v>
      </c>
      <c r="H105" s="7">
        <f t="shared" si="37"/>
        <v>82</v>
      </c>
      <c r="I105" s="7">
        <v>18</v>
      </c>
      <c r="J105" s="7">
        <v>64</v>
      </c>
    </row>
    <row r="106" spans="1:10" x14ac:dyDescent="0.15">
      <c r="A106" s="5">
        <v>73</v>
      </c>
      <c r="B106" s="43" t="s">
        <v>53</v>
      </c>
      <c r="C106" s="7">
        <f t="shared" si="36"/>
        <v>1180</v>
      </c>
      <c r="D106" s="7">
        <v>541</v>
      </c>
      <c r="E106" s="7">
        <v>639</v>
      </c>
      <c r="F106" s="8">
        <v>98</v>
      </c>
      <c r="G106" s="43" t="s">
        <v>144</v>
      </c>
      <c r="H106" s="7">
        <f t="shared" si="37"/>
        <v>60</v>
      </c>
      <c r="I106" s="7">
        <v>11</v>
      </c>
      <c r="J106" s="7">
        <v>49</v>
      </c>
    </row>
    <row r="107" spans="1:10" x14ac:dyDescent="0.15">
      <c r="A107" s="5">
        <v>74</v>
      </c>
      <c r="B107" s="43" t="s">
        <v>84</v>
      </c>
      <c r="C107" s="7">
        <f t="shared" si="36"/>
        <v>1290</v>
      </c>
      <c r="D107" s="7">
        <v>598</v>
      </c>
      <c r="E107" s="7">
        <v>692</v>
      </c>
      <c r="F107" s="8">
        <v>99</v>
      </c>
      <c r="G107" s="43" t="s">
        <v>215</v>
      </c>
      <c r="H107" s="7">
        <f t="shared" si="37"/>
        <v>38</v>
      </c>
      <c r="I107" s="7">
        <v>5</v>
      </c>
      <c r="J107" s="7">
        <v>33</v>
      </c>
    </row>
    <row r="108" spans="1:10" x14ac:dyDescent="0.15">
      <c r="A108" s="25"/>
      <c r="B108" s="26"/>
      <c r="C108" s="7"/>
      <c r="D108" s="7"/>
      <c r="E108" s="7"/>
      <c r="F108" s="27"/>
      <c r="G108" s="26"/>
      <c r="H108" s="7"/>
      <c r="I108" s="7"/>
      <c r="J108" s="7"/>
    </row>
    <row r="109" spans="1:10" x14ac:dyDescent="0.15">
      <c r="A109" s="25"/>
      <c r="B109" s="26"/>
      <c r="C109" s="13"/>
      <c r="D109" s="13"/>
      <c r="E109" s="13"/>
      <c r="F109" s="27" t="s">
        <v>30</v>
      </c>
      <c r="G109" s="26"/>
      <c r="H109" s="13">
        <f>SUM(I109:J109)</f>
        <v>66</v>
      </c>
      <c r="I109" s="13">
        <v>7</v>
      </c>
      <c r="J109" s="13">
        <v>59</v>
      </c>
    </row>
    <row r="110" spans="1:10" x14ac:dyDescent="0.15">
      <c r="A110" s="35"/>
      <c r="B110" s="47"/>
      <c r="C110" s="37"/>
      <c r="D110" s="37"/>
      <c r="E110" s="37"/>
      <c r="F110" s="38"/>
      <c r="G110" s="47"/>
      <c r="H110" s="37"/>
      <c r="I110" s="37"/>
      <c r="J110" s="37"/>
    </row>
    <row r="112" spans="1:10" x14ac:dyDescent="0.15">
      <c r="A112" s="52" t="s">
        <v>31</v>
      </c>
      <c r="B112" s="52"/>
      <c r="C112" s="21" t="s">
        <v>4</v>
      </c>
      <c r="E112" s="21" t="s">
        <v>5</v>
      </c>
      <c r="F112" s="40" t="s">
        <v>49</v>
      </c>
      <c r="G112" s="21"/>
    </row>
    <row r="114" spans="1:7" x14ac:dyDescent="0.15">
      <c r="A114" s="52" t="s">
        <v>32</v>
      </c>
      <c r="B114" s="52"/>
      <c r="C114" s="7">
        <f>E114+F114</f>
        <v>10920</v>
      </c>
      <c r="E114" s="7">
        <f>D9+D17+D25</f>
        <v>5699</v>
      </c>
      <c r="F114" s="7">
        <f>E9+E17+E25</f>
        <v>5221</v>
      </c>
      <c r="G114" s="7"/>
    </row>
    <row r="116" spans="1:7" x14ac:dyDescent="0.15">
      <c r="A116" s="52" t="s">
        <v>33</v>
      </c>
      <c r="B116" s="52"/>
      <c r="C116" s="7">
        <f>E116+F116</f>
        <v>67678</v>
      </c>
      <c r="E116" s="9">
        <f>D33+D41+I9+I17+I25+I33+I41+D69+D77+D85</f>
        <v>33716</v>
      </c>
      <c r="F116" s="9">
        <f>E33+E41+J9+J17+J25+J33+J41+E69+E77+E85</f>
        <v>33962</v>
      </c>
      <c r="G116" s="9"/>
    </row>
    <row r="118" spans="1:7" x14ac:dyDescent="0.15">
      <c r="A118" s="52" t="s">
        <v>34</v>
      </c>
      <c r="B118" s="52"/>
      <c r="C118" s="7">
        <f>E118+F118</f>
        <v>28841</v>
      </c>
      <c r="E118" s="7">
        <f>D93+D101+I69+I77+I85+I93+I101+I109</f>
        <v>12143</v>
      </c>
      <c r="F118" s="7">
        <f>E93+E101+J69+J77+J85+J93+J101+J109</f>
        <v>16698</v>
      </c>
      <c r="G118" s="7"/>
    </row>
    <row r="120" spans="1:7" x14ac:dyDescent="0.15">
      <c r="A120" s="52" t="s">
        <v>35</v>
      </c>
      <c r="B120" s="52"/>
      <c r="C120" s="7">
        <f>E120+F120</f>
        <v>17670</v>
      </c>
      <c r="E120" s="7">
        <f>I69+I77+I85+I93+I101+I109</f>
        <v>6838</v>
      </c>
      <c r="F120" s="7">
        <f>J69+J77+J85+J93+J101+J109</f>
        <v>10832</v>
      </c>
      <c r="G120" s="7"/>
    </row>
  </sheetData>
  <mergeCells count="5">
    <mergeCell ref="A112:B112"/>
    <mergeCell ref="A114:B114"/>
    <mergeCell ref="A116:B116"/>
    <mergeCell ref="A118:B118"/>
    <mergeCell ref="A120:B120"/>
  </mergeCells>
  <phoneticPr fontId="2"/>
  <pageMargins left="0.78740157480314965" right="0.78740157480314965" top="0.59055118110236227" bottom="0.59055118110236227" header="0.19685039370078741" footer="0.1968503937007874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21"/>
  <sheetViews>
    <sheetView zoomScale="80" zoomScaleNormal="80" workbookViewId="0">
      <selection sqref="A1:XFD1048576"/>
    </sheetView>
  </sheetViews>
  <sheetFormatPr defaultRowHeight="13.5" x14ac:dyDescent="0.15"/>
  <cols>
    <col min="1" max="1" width="10.625" style="20" customWidth="1"/>
    <col min="2" max="5" width="8.125" style="20" customWidth="1"/>
    <col min="6" max="6" width="10.625" style="20" customWidth="1"/>
    <col min="7" max="10" width="8.125" style="20" customWidth="1"/>
    <col min="11" max="11" width="9" style="20"/>
    <col min="12" max="12" width="17" style="20" customWidth="1"/>
    <col min="13" max="16384" width="9" style="20"/>
  </cols>
  <sheetData>
    <row r="1" spans="1:10" ht="18.75" x14ac:dyDescent="0.15">
      <c r="A1" s="12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3" spans="1:10" ht="17.25" x14ac:dyDescent="0.15">
      <c r="A3" s="1" t="s">
        <v>45</v>
      </c>
      <c r="J3" s="11" t="s">
        <v>245</v>
      </c>
    </row>
    <row r="5" spans="1:10" ht="27" customHeight="1" x14ac:dyDescent="0.1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2</v>
      </c>
      <c r="G5" s="3" t="s">
        <v>3</v>
      </c>
      <c r="H5" s="3" t="s">
        <v>4</v>
      </c>
      <c r="I5" s="3" t="s">
        <v>5</v>
      </c>
      <c r="J5" s="4" t="s">
        <v>6</v>
      </c>
    </row>
    <row r="6" spans="1:10" x14ac:dyDescent="0.15">
      <c r="A6" s="22"/>
      <c r="B6" s="42"/>
      <c r="F6" s="24"/>
      <c r="G6" s="42"/>
    </row>
    <row r="7" spans="1:10" x14ac:dyDescent="0.15">
      <c r="A7" s="25" t="s">
        <v>7</v>
      </c>
      <c r="B7" s="26"/>
      <c r="C7" s="13">
        <f>SUM(C9,C17,C25,C33,C41,H9,H17,H25,H33,H41,C68,C76,C84,C92,C100,H68,H76,H84,H92,H100,H108)</f>
        <v>74793</v>
      </c>
      <c r="D7" s="13">
        <f>SUM(D9,D17,D25,D33,D41,I9,I17,I25,I33,I41,D68,D76,D84,D92,D100,I68,I76,I84,I92,I100,I108)</f>
        <v>35269</v>
      </c>
      <c r="E7" s="13">
        <f>SUM(E9,E17,E25,E33,E41,J9,J17,J25,J33,J41,E68,E76,E84,E92,E100,J68,J76,J84,J92,J100,J108)</f>
        <v>39524</v>
      </c>
      <c r="F7" s="27"/>
      <c r="G7" s="26"/>
      <c r="H7" s="13"/>
      <c r="I7" s="13"/>
      <c r="J7" s="13"/>
    </row>
    <row r="8" spans="1:10" x14ac:dyDescent="0.15">
      <c r="A8" s="25"/>
      <c r="B8" s="26"/>
      <c r="C8" s="13"/>
      <c r="D8" s="13"/>
      <c r="E8" s="13"/>
      <c r="F8" s="27"/>
      <c r="G8" s="26"/>
      <c r="H8" s="13"/>
      <c r="I8" s="13"/>
      <c r="J8" s="13"/>
    </row>
    <row r="9" spans="1:10" x14ac:dyDescent="0.15">
      <c r="A9" s="25" t="s">
        <v>8</v>
      </c>
      <c r="B9" s="26"/>
      <c r="C9" s="13">
        <f>SUM(D9:E9)</f>
        <v>2709</v>
      </c>
      <c r="D9" s="13">
        <f>SUM(D11:D15)</f>
        <v>1400</v>
      </c>
      <c r="E9" s="13">
        <f>SUM(E11:E15)</f>
        <v>1309</v>
      </c>
      <c r="F9" s="27" t="s">
        <v>9</v>
      </c>
      <c r="G9" s="26"/>
      <c r="H9" s="13">
        <f>SUM(I9:J9)</f>
        <v>4098</v>
      </c>
      <c r="I9" s="13">
        <f t="shared" ref="I9:J9" si="0">SUM(I11:I15)</f>
        <v>1936</v>
      </c>
      <c r="J9" s="13">
        <f t="shared" si="0"/>
        <v>2162</v>
      </c>
    </row>
    <row r="10" spans="1:10" x14ac:dyDescent="0.15">
      <c r="A10" s="25"/>
      <c r="B10" s="26"/>
      <c r="C10" s="7"/>
      <c r="D10" s="7"/>
      <c r="E10" s="7"/>
      <c r="F10" s="27"/>
      <c r="G10" s="26"/>
      <c r="H10" s="7"/>
      <c r="I10" s="7"/>
      <c r="J10" s="7"/>
    </row>
    <row r="11" spans="1:10" x14ac:dyDescent="0.15">
      <c r="A11" s="5">
        <v>0</v>
      </c>
      <c r="B11" s="6"/>
      <c r="C11" s="7">
        <f t="shared" ref="C11:C15" si="1">SUM(D11:E11)</f>
        <v>535</v>
      </c>
      <c r="D11" s="7">
        <v>272</v>
      </c>
      <c r="E11" s="7">
        <v>263</v>
      </c>
      <c r="F11" s="8">
        <v>25</v>
      </c>
      <c r="G11" s="43" t="s">
        <v>219</v>
      </c>
      <c r="H11" s="7">
        <f t="shared" ref="H11:H15" si="2">SUM(I11:J11)</f>
        <v>754</v>
      </c>
      <c r="I11" s="7">
        <v>328</v>
      </c>
      <c r="J11" s="7">
        <v>426</v>
      </c>
    </row>
    <row r="12" spans="1:10" x14ac:dyDescent="0.15">
      <c r="A12" s="5">
        <v>1</v>
      </c>
      <c r="B12" s="43" t="s">
        <v>181</v>
      </c>
      <c r="C12" s="7">
        <f t="shared" si="1"/>
        <v>521</v>
      </c>
      <c r="D12" s="7">
        <v>285</v>
      </c>
      <c r="E12" s="7">
        <v>236</v>
      </c>
      <c r="F12" s="8">
        <v>26</v>
      </c>
      <c r="G12" s="43" t="s">
        <v>68</v>
      </c>
      <c r="H12" s="7">
        <f t="shared" si="2"/>
        <v>786</v>
      </c>
      <c r="I12" s="7">
        <v>362</v>
      </c>
      <c r="J12" s="7">
        <v>424</v>
      </c>
    </row>
    <row r="13" spans="1:10" x14ac:dyDescent="0.15">
      <c r="A13" s="5">
        <v>2</v>
      </c>
      <c r="B13" s="43" t="s">
        <v>52</v>
      </c>
      <c r="C13" s="7">
        <f t="shared" si="1"/>
        <v>555</v>
      </c>
      <c r="D13" s="7">
        <v>290</v>
      </c>
      <c r="E13" s="7">
        <v>265</v>
      </c>
      <c r="F13" s="8">
        <v>27</v>
      </c>
      <c r="G13" s="43" t="s">
        <v>64</v>
      </c>
      <c r="H13" s="7">
        <f t="shared" si="2"/>
        <v>829</v>
      </c>
      <c r="I13" s="7">
        <v>409</v>
      </c>
      <c r="J13" s="7">
        <v>420</v>
      </c>
    </row>
    <row r="14" spans="1:10" x14ac:dyDescent="0.15">
      <c r="A14" s="5">
        <v>3</v>
      </c>
      <c r="B14" s="43" t="s">
        <v>86</v>
      </c>
      <c r="C14" s="7">
        <f t="shared" si="1"/>
        <v>521</v>
      </c>
      <c r="D14" s="7">
        <v>257</v>
      </c>
      <c r="E14" s="7">
        <v>264</v>
      </c>
      <c r="F14" s="8">
        <v>28</v>
      </c>
      <c r="G14" s="43" t="s">
        <v>220</v>
      </c>
      <c r="H14" s="7">
        <f t="shared" si="2"/>
        <v>878</v>
      </c>
      <c r="I14" s="7">
        <v>418</v>
      </c>
      <c r="J14" s="7">
        <v>460</v>
      </c>
    </row>
    <row r="15" spans="1:10" x14ac:dyDescent="0.15">
      <c r="A15" s="5">
        <v>4</v>
      </c>
      <c r="B15" s="43" t="s">
        <v>89</v>
      </c>
      <c r="C15" s="7">
        <f t="shared" si="1"/>
        <v>577</v>
      </c>
      <c r="D15" s="7">
        <v>296</v>
      </c>
      <c r="E15" s="7">
        <v>281</v>
      </c>
      <c r="F15" s="8">
        <v>29</v>
      </c>
      <c r="G15" s="43" t="s">
        <v>221</v>
      </c>
      <c r="H15" s="7">
        <f t="shared" si="2"/>
        <v>851</v>
      </c>
      <c r="I15" s="7">
        <v>419</v>
      </c>
      <c r="J15" s="7">
        <v>432</v>
      </c>
    </row>
    <row r="16" spans="1:10" x14ac:dyDescent="0.15">
      <c r="A16" s="25"/>
      <c r="B16" s="26"/>
      <c r="C16" s="7"/>
      <c r="D16" s="7"/>
      <c r="E16" s="7"/>
      <c r="F16" s="27"/>
      <c r="G16" s="26"/>
      <c r="H16" s="7"/>
      <c r="I16" s="7"/>
      <c r="J16" s="7"/>
    </row>
    <row r="17" spans="1:10" x14ac:dyDescent="0.15">
      <c r="A17" s="25" t="s">
        <v>10</v>
      </c>
      <c r="B17" s="26"/>
      <c r="C17" s="13">
        <f>SUM(D17:E17)</f>
        <v>2908</v>
      </c>
      <c r="D17" s="13">
        <f>SUM(D19:D23)</f>
        <v>1496</v>
      </c>
      <c r="E17" s="13">
        <f>SUM(E19:E23)</f>
        <v>1412</v>
      </c>
      <c r="F17" s="27" t="s">
        <v>11</v>
      </c>
      <c r="G17" s="26"/>
      <c r="H17" s="13">
        <f>SUM(I17:J17)</f>
        <v>4354</v>
      </c>
      <c r="I17" s="13">
        <f t="shared" ref="I17:J17" si="3">SUM(I19:I23)</f>
        <v>2107</v>
      </c>
      <c r="J17" s="13">
        <f t="shared" si="3"/>
        <v>2247</v>
      </c>
    </row>
    <row r="18" spans="1:10" x14ac:dyDescent="0.15">
      <c r="A18" s="25"/>
      <c r="B18" s="26"/>
      <c r="C18" s="7"/>
      <c r="D18" s="7"/>
      <c r="E18" s="7"/>
      <c r="F18" s="27"/>
      <c r="G18" s="26"/>
      <c r="H18" s="7"/>
      <c r="I18" s="7"/>
      <c r="J18" s="7"/>
    </row>
    <row r="19" spans="1:10" x14ac:dyDescent="0.15">
      <c r="A19" s="5">
        <v>5</v>
      </c>
      <c r="B19" s="43" t="s">
        <v>145</v>
      </c>
      <c r="C19" s="7">
        <f t="shared" ref="C19:C23" si="4">SUM(D19:E19)</f>
        <v>582</v>
      </c>
      <c r="D19" s="7">
        <v>309</v>
      </c>
      <c r="E19" s="7">
        <v>273</v>
      </c>
      <c r="F19" s="8">
        <v>30</v>
      </c>
      <c r="G19" s="43" t="s">
        <v>155</v>
      </c>
      <c r="H19" s="7">
        <f t="shared" ref="H19:H23" si="5">SUM(I19:J19)</f>
        <v>923</v>
      </c>
      <c r="I19" s="7">
        <v>453</v>
      </c>
      <c r="J19" s="7">
        <v>470</v>
      </c>
    </row>
    <row r="20" spans="1:10" x14ac:dyDescent="0.15">
      <c r="A20" s="5">
        <v>6</v>
      </c>
      <c r="B20" s="43" t="s">
        <v>129</v>
      </c>
      <c r="C20" s="7">
        <f t="shared" si="4"/>
        <v>571</v>
      </c>
      <c r="D20" s="7">
        <v>284</v>
      </c>
      <c r="E20" s="7">
        <v>287</v>
      </c>
      <c r="F20" s="8">
        <v>31</v>
      </c>
      <c r="G20" s="43" t="s">
        <v>127</v>
      </c>
      <c r="H20" s="7">
        <f t="shared" si="5"/>
        <v>888</v>
      </c>
      <c r="I20" s="7">
        <v>441</v>
      </c>
      <c r="J20" s="7">
        <v>447</v>
      </c>
    </row>
    <row r="21" spans="1:10" x14ac:dyDescent="0.15">
      <c r="A21" s="5">
        <v>7</v>
      </c>
      <c r="B21" s="43" t="s">
        <v>58</v>
      </c>
      <c r="C21" s="7">
        <f t="shared" si="4"/>
        <v>579</v>
      </c>
      <c r="D21" s="7">
        <v>287</v>
      </c>
      <c r="E21" s="7">
        <v>292</v>
      </c>
      <c r="F21" s="8">
        <v>32</v>
      </c>
      <c r="G21" s="43" t="s">
        <v>60</v>
      </c>
      <c r="H21" s="7">
        <f t="shared" si="5"/>
        <v>859</v>
      </c>
      <c r="I21" s="7">
        <v>409</v>
      </c>
      <c r="J21" s="7">
        <v>450</v>
      </c>
    </row>
    <row r="22" spans="1:10" x14ac:dyDescent="0.15">
      <c r="A22" s="5">
        <v>8</v>
      </c>
      <c r="B22" s="43" t="s">
        <v>58</v>
      </c>
      <c r="C22" s="7">
        <f t="shared" si="4"/>
        <v>582</v>
      </c>
      <c r="D22" s="7">
        <v>298</v>
      </c>
      <c r="E22" s="7">
        <v>284</v>
      </c>
      <c r="F22" s="8">
        <v>33</v>
      </c>
      <c r="G22" s="43" t="s">
        <v>56</v>
      </c>
      <c r="H22" s="7">
        <f t="shared" si="5"/>
        <v>845</v>
      </c>
      <c r="I22" s="7">
        <v>409</v>
      </c>
      <c r="J22" s="7">
        <v>436</v>
      </c>
    </row>
    <row r="23" spans="1:10" x14ac:dyDescent="0.15">
      <c r="A23" s="5">
        <v>9</v>
      </c>
      <c r="B23" s="43" t="s">
        <v>127</v>
      </c>
      <c r="C23" s="7">
        <f t="shared" si="4"/>
        <v>594</v>
      </c>
      <c r="D23" s="7">
        <v>318</v>
      </c>
      <c r="E23" s="7">
        <v>276</v>
      </c>
      <c r="F23" s="8">
        <v>34</v>
      </c>
      <c r="G23" s="43" t="s">
        <v>109</v>
      </c>
      <c r="H23" s="7">
        <f t="shared" si="5"/>
        <v>839</v>
      </c>
      <c r="I23" s="7">
        <v>395</v>
      </c>
      <c r="J23" s="7">
        <v>444</v>
      </c>
    </row>
    <row r="24" spans="1:10" x14ac:dyDescent="0.15">
      <c r="A24" s="25"/>
      <c r="B24" s="26"/>
      <c r="C24" s="7"/>
      <c r="D24" s="7"/>
      <c r="E24" s="7"/>
      <c r="F24" s="27"/>
      <c r="G24" s="26"/>
      <c r="H24" s="7"/>
      <c r="I24" s="7"/>
      <c r="J24" s="7"/>
    </row>
    <row r="25" spans="1:10" x14ac:dyDescent="0.15">
      <c r="A25" s="25" t="s">
        <v>12</v>
      </c>
      <c r="B25" s="26"/>
      <c r="C25" s="13">
        <f>SUM(D25:E25)</f>
        <v>3162</v>
      </c>
      <c r="D25" s="13">
        <f t="shared" ref="D25:E25" si="6">SUM(D27:D31)</f>
        <v>1646</v>
      </c>
      <c r="E25" s="13">
        <f t="shared" si="6"/>
        <v>1516</v>
      </c>
      <c r="F25" s="27" t="s">
        <v>13</v>
      </c>
      <c r="G25" s="26"/>
      <c r="H25" s="13">
        <f>SUM(I25:J25)</f>
        <v>4205</v>
      </c>
      <c r="I25" s="13">
        <f t="shared" ref="I25:J25" si="7">SUM(I27:I31)</f>
        <v>2063</v>
      </c>
      <c r="J25" s="13">
        <f t="shared" si="7"/>
        <v>2142</v>
      </c>
    </row>
    <row r="26" spans="1:10" x14ac:dyDescent="0.15">
      <c r="A26" s="25"/>
      <c r="B26" s="26"/>
      <c r="C26" s="7"/>
      <c r="D26" s="7"/>
      <c r="E26" s="7"/>
      <c r="F26" s="27"/>
      <c r="G26" s="26"/>
      <c r="H26" s="7"/>
      <c r="I26" s="7"/>
      <c r="J26" s="7"/>
    </row>
    <row r="27" spans="1:10" x14ac:dyDescent="0.15">
      <c r="A27" s="5">
        <v>10</v>
      </c>
      <c r="B27" s="43" t="s">
        <v>78</v>
      </c>
      <c r="C27" s="7">
        <f t="shared" ref="C27:C31" si="8">SUM(D27:E27)</f>
        <v>601</v>
      </c>
      <c r="D27" s="7">
        <v>329</v>
      </c>
      <c r="E27" s="7">
        <v>272</v>
      </c>
      <c r="F27" s="8">
        <v>35</v>
      </c>
      <c r="G27" s="43" t="s">
        <v>51</v>
      </c>
      <c r="H27" s="7">
        <f t="shared" ref="H27:H31" si="9">SUM(I27:J27)</f>
        <v>806</v>
      </c>
      <c r="I27" s="7">
        <v>390</v>
      </c>
      <c r="J27" s="7">
        <v>416</v>
      </c>
    </row>
    <row r="28" spans="1:10" x14ac:dyDescent="0.15">
      <c r="A28" s="5">
        <v>11</v>
      </c>
      <c r="B28" s="43" t="s">
        <v>59</v>
      </c>
      <c r="C28" s="7">
        <f t="shared" si="8"/>
        <v>615</v>
      </c>
      <c r="D28" s="7">
        <v>297</v>
      </c>
      <c r="E28" s="7">
        <v>318</v>
      </c>
      <c r="F28" s="8">
        <v>36</v>
      </c>
      <c r="G28" s="43" t="s">
        <v>151</v>
      </c>
      <c r="H28" s="7">
        <f t="shared" si="9"/>
        <v>823</v>
      </c>
      <c r="I28" s="7">
        <v>400</v>
      </c>
      <c r="J28" s="7">
        <v>423</v>
      </c>
    </row>
    <row r="29" spans="1:10" x14ac:dyDescent="0.15">
      <c r="A29" s="5">
        <v>12</v>
      </c>
      <c r="B29" s="43" t="s">
        <v>78</v>
      </c>
      <c r="C29" s="7">
        <f t="shared" si="8"/>
        <v>646</v>
      </c>
      <c r="D29" s="7">
        <v>321</v>
      </c>
      <c r="E29" s="7">
        <v>325</v>
      </c>
      <c r="F29" s="8">
        <v>37</v>
      </c>
      <c r="G29" s="43" t="s">
        <v>55</v>
      </c>
      <c r="H29" s="7">
        <f t="shared" si="9"/>
        <v>850</v>
      </c>
      <c r="I29" s="7">
        <v>444</v>
      </c>
      <c r="J29" s="7">
        <v>406</v>
      </c>
    </row>
    <row r="30" spans="1:10" x14ac:dyDescent="0.15">
      <c r="A30" s="5">
        <v>13</v>
      </c>
      <c r="B30" s="43" t="s">
        <v>78</v>
      </c>
      <c r="C30" s="7">
        <f t="shared" si="8"/>
        <v>644</v>
      </c>
      <c r="D30" s="7">
        <v>350</v>
      </c>
      <c r="E30" s="7">
        <v>294</v>
      </c>
      <c r="F30" s="8">
        <v>38</v>
      </c>
      <c r="G30" s="43" t="s">
        <v>50</v>
      </c>
      <c r="H30" s="7">
        <f t="shared" si="9"/>
        <v>861</v>
      </c>
      <c r="I30" s="7">
        <v>414</v>
      </c>
      <c r="J30" s="7">
        <v>447</v>
      </c>
    </row>
    <row r="31" spans="1:10" x14ac:dyDescent="0.15">
      <c r="A31" s="5">
        <v>14</v>
      </c>
      <c r="B31" s="43" t="s">
        <v>146</v>
      </c>
      <c r="C31" s="7">
        <f t="shared" si="8"/>
        <v>656</v>
      </c>
      <c r="D31" s="7">
        <v>349</v>
      </c>
      <c r="E31" s="7">
        <v>307</v>
      </c>
      <c r="F31" s="8">
        <v>39</v>
      </c>
      <c r="G31" s="43" t="s">
        <v>56</v>
      </c>
      <c r="H31" s="7">
        <f t="shared" si="9"/>
        <v>865</v>
      </c>
      <c r="I31" s="7">
        <v>415</v>
      </c>
      <c r="J31" s="7">
        <v>450</v>
      </c>
    </row>
    <row r="32" spans="1:10" x14ac:dyDescent="0.15">
      <c r="A32" s="25"/>
      <c r="B32" s="26"/>
      <c r="C32" s="7"/>
      <c r="D32" s="7"/>
      <c r="E32" s="7"/>
      <c r="F32" s="27"/>
      <c r="G32" s="26"/>
      <c r="H32" s="7"/>
      <c r="I32" s="7"/>
      <c r="J32" s="7"/>
    </row>
    <row r="33" spans="1:10" x14ac:dyDescent="0.15">
      <c r="A33" s="25" t="s">
        <v>14</v>
      </c>
      <c r="B33" s="26"/>
      <c r="C33" s="13">
        <f>SUM(D33:E33)</f>
        <v>3240</v>
      </c>
      <c r="D33" s="13">
        <f t="shared" ref="D33:E33" si="10">SUM(D35:D39)</f>
        <v>1620</v>
      </c>
      <c r="E33" s="13">
        <f t="shared" si="10"/>
        <v>1620</v>
      </c>
      <c r="F33" s="27" t="s">
        <v>15</v>
      </c>
      <c r="G33" s="26"/>
      <c r="H33" s="13">
        <f>SUM(I33:J33)</f>
        <v>4587</v>
      </c>
      <c r="I33" s="13">
        <f t="shared" ref="I33:J33" si="11">SUM(I35:I39)</f>
        <v>2222</v>
      </c>
      <c r="J33" s="13">
        <f t="shared" si="11"/>
        <v>2365</v>
      </c>
    </row>
    <row r="34" spans="1:10" x14ac:dyDescent="0.15">
      <c r="A34" s="25"/>
      <c r="B34" s="26"/>
      <c r="C34" s="7"/>
      <c r="D34" s="7"/>
      <c r="E34" s="7"/>
      <c r="F34" s="27"/>
      <c r="G34" s="26"/>
      <c r="H34" s="7"/>
      <c r="I34" s="7"/>
      <c r="J34" s="7"/>
    </row>
    <row r="35" spans="1:10" x14ac:dyDescent="0.15">
      <c r="A35" s="5">
        <v>15</v>
      </c>
      <c r="B35" s="43" t="s">
        <v>56</v>
      </c>
      <c r="C35" s="7">
        <f t="shared" ref="C35:C39" si="12">SUM(D35:E35)</f>
        <v>638</v>
      </c>
      <c r="D35" s="7">
        <v>328</v>
      </c>
      <c r="E35" s="7">
        <v>310</v>
      </c>
      <c r="F35" s="8">
        <v>40</v>
      </c>
      <c r="G35" s="43" t="s">
        <v>83</v>
      </c>
      <c r="H35" s="7">
        <f t="shared" ref="H35:H39" si="13">SUM(I35:J35)</f>
        <v>850</v>
      </c>
      <c r="I35" s="7">
        <v>403</v>
      </c>
      <c r="J35" s="7">
        <v>447</v>
      </c>
    </row>
    <row r="36" spans="1:10" x14ac:dyDescent="0.15">
      <c r="A36" s="5">
        <v>16</v>
      </c>
      <c r="B36" s="43" t="s">
        <v>81</v>
      </c>
      <c r="C36" s="7">
        <f t="shared" si="12"/>
        <v>658</v>
      </c>
      <c r="D36" s="7">
        <v>335</v>
      </c>
      <c r="E36" s="7">
        <v>323</v>
      </c>
      <c r="F36" s="8">
        <v>41</v>
      </c>
      <c r="G36" s="43" t="s">
        <v>151</v>
      </c>
      <c r="H36" s="7">
        <f t="shared" si="13"/>
        <v>887</v>
      </c>
      <c r="I36" s="7">
        <v>470</v>
      </c>
      <c r="J36" s="7">
        <v>417</v>
      </c>
    </row>
    <row r="37" spans="1:10" x14ac:dyDescent="0.15">
      <c r="A37" s="5">
        <v>17</v>
      </c>
      <c r="B37" s="43">
        <v>1</v>
      </c>
      <c r="C37" s="7">
        <f t="shared" si="12"/>
        <v>656</v>
      </c>
      <c r="D37" s="7">
        <v>318</v>
      </c>
      <c r="E37" s="7">
        <v>338</v>
      </c>
      <c r="F37" s="8">
        <v>42</v>
      </c>
      <c r="G37" s="43" t="s">
        <v>83</v>
      </c>
      <c r="H37" s="7">
        <f t="shared" si="13"/>
        <v>898</v>
      </c>
      <c r="I37" s="7">
        <v>412</v>
      </c>
      <c r="J37" s="7">
        <v>486</v>
      </c>
    </row>
    <row r="38" spans="1:10" x14ac:dyDescent="0.15">
      <c r="A38" s="5">
        <v>18</v>
      </c>
      <c r="B38" s="43" t="s">
        <v>56</v>
      </c>
      <c r="C38" s="7">
        <f t="shared" si="12"/>
        <v>650</v>
      </c>
      <c r="D38" s="7">
        <v>329</v>
      </c>
      <c r="E38" s="7">
        <v>321</v>
      </c>
      <c r="F38" s="8">
        <v>43</v>
      </c>
      <c r="G38" s="43" t="s">
        <v>62</v>
      </c>
      <c r="H38" s="7">
        <f t="shared" si="13"/>
        <v>992</v>
      </c>
      <c r="I38" s="7">
        <v>472</v>
      </c>
      <c r="J38" s="7">
        <v>520</v>
      </c>
    </row>
    <row r="39" spans="1:10" x14ac:dyDescent="0.15">
      <c r="A39" s="5">
        <v>19</v>
      </c>
      <c r="B39" s="43" t="s">
        <v>77</v>
      </c>
      <c r="C39" s="7">
        <f t="shared" si="12"/>
        <v>638</v>
      </c>
      <c r="D39" s="7">
        <v>310</v>
      </c>
      <c r="E39" s="7">
        <v>328</v>
      </c>
      <c r="F39" s="8">
        <v>44</v>
      </c>
      <c r="G39" s="43" t="s">
        <v>62</v>
      </c>
      <c r="H39" s="7">
        <f t="shared" si="13"/>
        <v>960</v>
      </c>
      <c r="I39" s="7">
        <v>465</v>
      </c>
      <c r="J39" s="7">
        <v>495</v>
      </c>
    </row>
    <row r="40" spans="1:10" x14ac:dyDescent="0.15">
      <c r="A40" s="25"/>
      <c r="B40" s="26"/>
      <c r="C40" s="7"/>
      <c r="D40" s="7"/>
      <c r="E40" s="7"/>
      <c r="F40" s="27"/>
      <c r="G40" s="26"/>
      <c r="H40" s="7"/>
      <c r="I40" s="7"/>
      <c r="J40" s="7"/>
    </row>
    <row r="41" spans="1:10" x14ac:dyDescent="0.15">
      <c r="A41" s="25" t="s">
        <v>16</v>
      </c>
      <c r="B41" s="26"/>
      <c r="C41" s="13">
        <f>SUM(D41:E41)</f>
        <v>3551</v>
      </c>
      <c r="D41" s="13">
        <f t="shared" ref="D41:E41" si="14">SUM(D43:D47)</f>
        <v>1763</v>
      </c>
      <c r="E41" s="13">
        <f t="shared" si="14"/>
        <v>1788</v>
      </c>
      <c r="F41" s="27" t="s">
        <v>17</v>
      </c>
      <c r="G41" s="26"/>
      <c r="H41" s="13">
        <f>SUM(I41:J41)</f>
        <v>5075</v>
      </c>
      <c r="I41" s="13">
        <f t="shared" ref="I41:J41" si="15">SUM(I43:I47)</f>
        <v>2532</v>
      </c>
      <c r="J41" s="13">
        <f t="shared" si="15"/>
        <v>2543</v>
      </c>
    </row>
    <row r="42" spans="1:10" x14ac:dyDescent="0.15">
      <c r="A42" s="25"/>
      <c r="B42" s="26"/>
      <c r="C42" s="7"/>
      <c r="D42" s="7"/>
      <c r="E42" s="7"/>
      <c r="F42" s="27"/>
      <c r="G42" s="26"/>
      <c r="H42" s="7"/>
      <c r="I42" s="7"/>
      <c r="J42" s="7"/>
    </row>
    <row r="43" spans="1:10" x14ac:dyDescent="0.15">
      <c r="A43" s="5">
        <v>20</v>
      </c>
      <c r="B43" s="43" t="s">
        <v>178</v>
      </c>
      <c r="C43" s="7">
        <f t="shared" ref="C43:C47" si="16">SUM(D43:E43)</f>
        <v>640</v>
      </c>
      <c r="D43" s="7">
        <v>342</v>
      </c>
      <c r="E43" s="7">
        <v>298</v>
      </c>
      <c r="F43" s="8">
        <v>45</v>
      </c>
      <c r="G43" s="43" t="s">
        <v>56</v>
      </c>
      <c r="H43" s="7">
        <f t="shared" ref="H43:H47" si="17">SUM(I43:J43)</f>
        <v>994</v>
      </c>
      <c r="I43" s="7">
        <v>490</v>
      </c>
      <c r="J43" s="7">
        <v>504</v>
      </c>
    </row>
    <row r="44" spans="1:10" x14ac:dyDescent="0.15">
      <c r="A44" s="5">
        <v>21</v>
      </c>
      <c r="B44" s="43" t="s">
        <v>216</v>
      </c>
      <c r="C44" s="7">
        <f t="shared" si="16"/>
        <v>694</v>
      </c>
      <c r="D44" s="7">
        <v>356</v>
      </c>
      <c r="E44" s="7">
        <v>338</v>
      </c>
      <c r="F44" s="8">
        <v>46</v>
      </c>
      <c r="G44" s="43" t="s">
        <v>78</v>
      </c>
      <c r="H44" s="7">
        <f t="shared" si="17"/>
        <v>996</v>
      </c>
      <c r="I44" s="7">
        <v>499</v>
      </c>
      <c r="J44" s="7">
        <v>497</v>
      </c>
    </row>
    <row r="45" spans="1:10" x14ac:dyDescent="0.15">
      <c r="A45" s="5">
        <v>22</v>
      </c>
      <c r="B45" s="43" t="s">
        <v>82</v>
      </c>
      <c r="C45" s="7">
        <f t="shared" si="16"/>
        <v>683</v>
      </c>
      <c r="D45" s="7">
        <v>348</v>
      </c>
      <c r="E45" s="7">
        <v>335</v>
      </c>
      <c r="F45" s="8">
        <v>47</v>
      </c>
      <c r="G45" s="43" t="s">
        <v>52</v>
      </c>
      <c r="H45" s="7">
        <f t="shared" si="17"/>
        <v>954</v>
      </c>
      <c r="I45" s="7">
        <v>490</v>
      </c>
      <c r="J45" s="7">
        <v>464</v>
      </c>
    </row>
    <row r="46" spans="1:10" x14ac:dyDescent="0.15">
      <c r="A46" s="5">
        <v>23</v>
      </c>
      <c r="B46" s="43" t="s">
        <v>217</v>
      </c>
      <c r="C46" s="7">
        <f t="shared" si="16"/>
        <v>756</v>
      </c>
      <c r="D46" s="7">
        <v>346</v>
      </c>
      <c r="E46" s="7">
        <v>410</v>
      </c>
      <c r="F46" s="8">
        <v>48</v>
      </c>
      <c r="G46" s="43">
        <v>1</v>
      </c>
      <c r="H46" s="7">
        <f t="shared" si="17"/>
        <v>1070</v>
      </c>
      <c r="I46" s="7">
        <v>530</v>
      </c>
      <c r="J46" s="7">
        <v>540</v>
      </c>
    </row>
    <row r="47" spans="1:10" x14ac:dyDescent="0.15">
      <c r="A47" s="5">
        <v>24</v>
      </c>
      <c r="B47" s="43" t="s">
        <v>218</v>
      </c>
      <c r="C47" s="7">
        <f t="shared" si="16"/>
        <v>778</v>
      </c>
      <c r="D47" s="7">
        <v>371</v>
      </c>
      <c r="E47" s="7">
        <v>407</v>
      </c>
      <c r="F47" s="8">
        <v>49</v>
      </c>
      <c r="G47" s="43" t="s">
        <v>51</v>
      </c>
      <c r="H47" s="7">
        <f t="shared" si="17"/>
        <v>1061</v>
      </c>
      <c r="I47" s="7">
        <v>523</v>
      </c>
      <c r="J47" s="7">
        <v>538</v>
      </c>
    </row>
    <row r="48" spans="1:10" x14ac:dyDescent="0.15">
      <c r="A48" s="33"/>
      <c r="B48" s="46"/>
      <c r="C48" s="7"/>
      <c r="D48" s="7"/>
      <c r="E48" s="7"/>
      <c r="F48" s="34"/>
      <c r="G48" s="46"/>
      <c r="H48" s="7"/>
      <c r="I48" s="7"/>
      <c r="J48" s="7"/>
    </row>
    <row r="49" spans="1:10" x14ac:dyDescent="0.15">
      <c r="A49" s="33"/>
      <c r="B49" s="46"/>
      <c r="F49" s="34"/>
      <c r="G49" s="46"/>
    </row>
    <row r="50" spans="1:10" x14ac:dyDescent="0.15">
      <c r="A50" s="35"/>
      <c r="B50" s="47"/>
      <c r="C50" s="37"/>
      <c r="D50" s="37"/>
      <c r="E50" s="37"/>
      <c r="F50" s="38"/>
      <c r="G50" s="47"/>
      <c r="H50" s="37"/>
      <c r="I50" s="37"/>
      <c r="J50" s="37"/>
    </row>
    <row r="51" spans="1:10" x14ac:dyDescent="0.15">
      <c r="A51" s="20" t="s">
        <v>18</v>
      </c>
    </row>
    <row r="60" spans="1:10" ht="18.75" x14ac:dyDescent="0.15">
      <c r="A60" s="12" t="s">
        <v>0</v>
      </c>
      <c r="B60" s="41"/>
      <c r="C60" s="41"/>
      <c r="D60" s="41"/>
      <c r="E60" s="41"/>
      <c r="F60" s="41"/>
      <c r="G60" s="41"/>
      <c r="H60" s="41"/>
      <c r="I60" s="41"/>
      <c r="J60" s="41"/>
    </row>
    <row r="62" spans="1:10" ht="17.25" x14ac:dyDescent="0.15">
      <c r="A62" s="1" t="s">
        <v>46</v>
      </c>
      <c r="J62" s="11" t="s">
        <v>245</v>
      </c>
    </row>
    <row r="64" spans="1:10" ht="27" customHeight="1" x14ac:dyDescent="0.15">
      <c r="A64" s="2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2</v>
      </c>
      <c r="G64" s="3" t="s">
        <v>3</v>
      </c>
      <c r="H64" s="3" t="s">
        <v>4</v>
      </c>
      <c r="I64" s="3" t="s">
        <v>5</v>
      </c>
      <c r="J64" s="4" t="s">
        <v>6</v>
      </c>
    </row>
    <row r="65" spans="1:10" x14ac:dyDescent="0.15">
      <c r="A65" s="22"/>
      <c r="B65" s="42"/>
      <c r="F65" s="24"/>
      <c r="G65" s="42"/>
    </row>
    <row r="66" spans="1:10" x14ac:dyDescent="0.15">
      <c r="A66" s="33"/>
      <c r="B66" s="46"/>
      <c r="C66" s="13"/>
      <c r="D66" s="13"/>
      <c r="E66" s="13"/>
      <c r="F66" s="34"/>
      <c r="G66" s="46"/>
      <c r="H66" s="13"/>
      <c r="I66" s="13"/>
      <c r="J66" s="13"/>
    </row>
    <row r="67" spans="1:10" x14ac:dyDescent="0.15">
      <c r="A67" s="33"/>
      <c r="B67" s="46"/>
      <c r="C67" s="13"/>
      <c r="D67" s="13"/>
      <c r="E67" s="13"/>
      <c r="F67" s="34"/>
      <c r="G67" s="46"/>
      <c r="H67" s="13"/>
      <c r="I67" s="13"/>
      <c r="J67" s="13"/>
    </row>
    <row r="68" spans="1:10" x14ac:dyDescent="0.15">
      <c r="A68" s="25" t="s">
        <v>19</v>
      </c>
      <c r="B68" s="26"/>
      <c r="C68" s="13">
        <f>SUM(D68:E68)</f>
        <v>6204</v>
      </c>
      <c r="D68" s="13">
        <f t="shared" ref="D68:E68" si="18">SUM(D70:D74)</f>
        <v>3031</v>
      </c>
      <c r="E68" s="13">
        <f t="shared" si="18"/>
        <v>3173</v>
      </c>
      <c r="F68" s="27" t="s">
        <v>20</v>
      </c>
      <c r="G68" s="26"/>
      <c r="H68" s="13">
        <f>SUM(I68:J68)</f>
        <v>4967</v>
      </c>
      <c r="I68" s="13">
        <f t="shared" ref="I68:J68" si="19">SUM(I70:I74)</f>
        <v>2081</v>
      </c>
      <c r="J68" s="13">
        <f t="shared" si="19"/>
        <v>2886</v>
      </c>
    </row>
    <row r="69" spans="1:10" x14ac:dyDescent="0.15">
      <c r="A69" s="25"/>
      <c r="B69" s="26"/>
      <c r="C69" s="7"/>
      <c r="D69" s="7"/>
      <c r="E69" s="7"/>
      <c r="F69" s="27"/>
      <c r="G69" s="26"/>
      <c r="H69" s="7"/>
      <c r="I69" s="7"/>
      <c r="J69" s="7"/>
    </row>
    <row r="70" spans="1:10" x14ac:dyDescent="0.15">
      <c r="A70" s="5">
        <v>50</v>
      </c>
      <c r="B70" s="43" t="s">
        <v>77</v>
      </c>
      <c r="C70" s="7">
        <f t="shared" ref="C70:C74" si="20">SUM(D70:E70)</f>
        <v>1208</v>
      </c>
      <c r="D70" s="7">
        <v>585</v>
      </c>
      <c r="E70" s="7">
        <v>623</v>
      </c>
      <c r="F70" s="8">
        <v>75</v>
      </c>
      <c r="G70" s="43" t="s">
        <v>129</v>
      </c>
      <c r="H70" s="7">
        <f t="shared" ref="H70:H74" si="21">SUM(I70:J70)</f>
        <v>912</v>
      </c>
      <c r="I70" s="7">
        <v>404</v>
      </c>
      <c r="J70" s="7">
        <v>508</v>
      </c>
    </row>
    <row r="71" spans="1:10" x14ac:dyDescent="0.15">
      <c r="A71" s="5">
        <v>51</v>
      </c>
      <c r="B71" s="43" t="s">
        <v>56</v>
      </c>
      <c r="C71" s="7">
        <f t="shared" si="20"/>
        <v>1246</v>
      </c>
      <c r="D71" s="7">
        <v>614</v>
      </c>
      <c r="E71" s="7">
        <v>632</v>
      </c>
      <c r="F71" s="8">
        <v>76</v>
      </c>
      <c r="G71" s="43" t="s">
        <v>82</v>
      </c>
      <c r="H71" s="7">
        <f t="shared" si="21"/>
        <v>1036</v>
      </c>
      <c r="I71" s="7">
        <v>431</v>
      </c>
      <c r="J71" s="7">
        <v>605</v>
      </c>
    </row>
    <row r="72" spans="1:10" x14ac:dyDescent="0.15">
      <c r="A72" s="5">
        <v>52</v>
      </c>
      <c r="B72" s="43" t="s">
        <v>56</v>
      </c>
      <c r="C72" s="7">
        <f t="shared" si="20"/>
        <v>1232</v>
      </c>
      <c r="D72" s="7">
        <v>611</v>
      </c>
      <c r="E72" s="7">
        <v>621</v>
      </c>
      <c r="F72" s="8">
        <v>77</v>
      </c>
      <c r="G72" s="43" t="s">
        <v>54</v>
      </c>
      <c r="H72" s="7">
        <f t="shared" si="21"/>
        <v>1110</v>
      </c>
      <c r="I72" s="7">
        <v>464</v>
      </c>
      <c r="J72" s="7">
        <v>646</v>
      </c>
    </row>
    <row r="73" spans="1:10" x14ac:dyDescent="0.15">
      <c r="A73" s="5">
        <v>53</v>
      </c>
      <c r="B73" s="43" t="s">
        <v>151</v>
      </c>
      <c r="C73" s="7">
        <f t="shared" si="20"/>
        <v>1318</v>
      </c>
      <c r="D73" s="7">
        <v>631</v>
      </c>
      <c r="E73" s="7">
        <v>687</v>
      </c>
      <c r="F73" s="8">
        <v>78</v>
      </c>
      <c r="G73" s="43" t="s">
        <v>50</v>
      </c>
      <c r="H73" s="7">
        <f t="shared" si="21"/>
        <v>1063</v>
      </c>
      <c r="I73" s="7">
        <v>424</v>
      </c>
      <c r="J73" s="7">
        <v>639</v>
      </c>
    </row>
    <row r="74" spans="1:10" x14ac:dyDescent="0.15">
      <c r="A74" s="5">
        <v>54</v>
      </c>
      <c r="B74" s="43" t="s">
        <v>54</v>
      </c>
      <c r="C74" s="7">
        <f t="shared" si="20"/>
        <v>1200</v>
      </c>
      <c r="D74" s="7">
        <v>590</v>
      </c>
      <c r="E74" s="7">
        <v>610</v>
      </c>
      <c r="F74" s="8">
        <v>79</v>
      </c>
      <c r="G74" s="43" t="s">
        <v>84</v>
      </c>
      <c r="H74" s="7">
        <f t="shared" si="21"/>
        <v>846</v>
      </c>
      <c r="I74" s="7">
        <v>358</v>
      </c>
      <c r="J74" s="7">
        <v>488</v>
      </c>
    </row>
    <row r="75" spans="1:10" x14ac:dyDescent="0.15">
      <c r="A75" s="25"/>
      <c r="B75" s="26"/>
      <c r="C75" s="7"/>
      <c r="D75" s="7"/>
      <c r="E75" s="7"/>
      <c r="F75" s="27"/>
      <c r="G75" s="26"/>
      <c r="H75" s="7"/>
      <c r="I75" s="7"/>
      <c r="J75" s="7"/>
    </row>
    <row r="76" spans="1:10" x14ac:dyDescent="0.15">
      <c r="A76" s="25" t="s">
        <v>21</v>
      </c>
      <c r="B76" s="26"/>
      <c r="C76" s="13">
        <f>SUM(D76:E76)</f>
        <v>5902</v>
      </c>
      <c r="D76" s="13">
        <f t="shared" ref="D76:E76" si="22">SUM(D78:D82)</f>
        <v>2789</v>
      </c>
      <c r="E76" s="13">
        <f t="shared" si="22"/>
        <v>3113</v>
      </c>
      <c r="F76" s="27" t="s">
        <v>22</v>
      </c>
      <c r="G76" s="26"/>
      <c r="H76" s="13">
        <f>SUM(I76:J76)</f>
        <v>3508</v>
      </c>
      <c r="I76" s="13">
        <f t="shared" ref="I76:J76" si="23">SUM(I78:I82)</f>
        <v>1376</v>
      </c>
      <c r="J76" s="13">
        <f t="shared" si="23"/>
        <v>2132</v>
      </c>
    </row>
    <row r="77" spans="1:10" x14ac:dyDescent="0.15">
      <c r="A77" s="25"/>
      <c r="B77" s="26"/>
      <c r="C77" s="7"/>
      <c r="D77" s="7"/>
      <c r="E77" s="7"/>
      <c r="F77" s="27"/>
      <c r="G77" s="26"/>
      <c r="H77" s="7"/>
      <c r="I77" s="7"/>
      <c r="J77" s="7"/>
    </row>
    <row r="78" spans="1:10" x14ac:dyDescent="0.15">
      <c r="A78" s="5">
        <v>55</v>
      </c>
      <c r="B78" s="43" t="s">
        <v>56</v>
      </c>
      <c r="C78" s="7">
        <f t="shared" ref="C78:C82" si="24">SUM(D78:E78)</f>
        <v>1299</v>
      </c>
      <c r="D78" s="7">
        <v>626</v>
      </c>
      <c r="E78" s="7">
        <v>673</v>
      </c>
      <c r="F78" s="8">
        <v>80</v>
      </c>
      <c r="G78" s="43" t="s">
        <v>130</v>
      </c>
      <c r="H78" s="7">
        <f t="shared" ref="H78:H82" si="25">SUM(I78:J78)</f>
        <v>611</v>
      </c>
      <c r="I78" s="7">
        <v>260</v>
      </c>
      <c r="J78" s="7">
        <v>351</v>
      </c>
    </row>
    <row r="79" spans="1:10" x14ac:dyDescent="0.15">
      <c r="A79" s="5">
        <v>56</v>
      </c>
      <c r="B79" s="43" t="s">
        <v>80</v>
      </c>
      <c r="C79" s="7">
        <f t="shared" si="24"/>
        <v>1261</v>
      </c>
      <c r="D79" s="7">
        <v>602</v>
      </c>
      <c r="E79" s="7">
        <v>659</v>
      </c>
      <c r="F79" s="8">
        <v>81</v>
      </c>
      <c r="G79" s="43" t="s">
        <v>158</v>
      </c>
      <c r="H79" s="7">
        <f t="shared" si="25"/>
        <v>671</v>
      </c>
      <c r="I79" s="7">
        <v>287</v>
      </c>
      <c r="J79" s="7">
        <v>384</v>
      </c>
    </row>
    <row r="80" spans="1:10" x14ac:dyDescent="0.15">
      <c r="A80" s="5">
        <v>57</v>
      </c>
      <c r="B80" s="43" t="s">
        <v>80</v>
      </c>
      <c r="C80" s="7">
        <f t="shared" si="24"/>
        <v>1169</v>
      </c>
      <c r="D80" s="7">
        <v>549</v>
      </c>
      <c r="E80" s="7">
        <v>620</v>
      </c>
      <c r="F80" s="8">
        <v>82</v>
      </c>
      <c r="G80" s="43" t="s">
        <v>85</v>
      </c>
      <c r="H80" s="7">
        <f t="shared" si="25"/>
        <v>785</v>
      </c>
      <c r="I80" s="7">
        <v>290</v>
      </c>
      <c r="J80" s="7">
        <v>495</v>
      </c>
    </row>
    <row r="81" spans="1:10" x14ac:dyDescent="0.15">
      <c r="A81" s="5">
        <v>58</v>
      </c>
      <c r="B81" s="43">
        <v>1</v>
      </c>
      <c r="C81" s="7">
        <f t="shared" si="24"/>
        <v>1218</v>
      </c>
      <c r="D81" s="7">
        <v>581</v>
      </c>
      <c r="E81" s="7">
        <v>637</v>
      </c>
      <c r="F81" s="8">
        <v>83</v>
      </c>
      <c r="G81" s="43" t="s">
        <v>222</v>
      </c>
      <c r="H81" s="7">
        <f t="shared" si="25"/>
        <v>713</v>
      </c>
      <c r="I81" s="7">
        <v>264</v>
      </c>
      <c r="J81" s="7">
        <v>449</v>
      </c>
    </row>
    <row r="82" spans="1:10" x14ac:dyDescent="0.15">
      <c r="A82" s="5">
        <v>59</v>
      </c>
      <c r="B82" s="43" t="s">
        <v>60</v>
      </c>
      <c r="C82" s="7">
        <f t="shared" si="24"/>
        <v>955</v>
      </c>
      <c r="D82" s="7">
        <v>431</v>
      </c>
      <c r="E82" s="7">
        <v>524</v>
      </c>
      <c r="F82" s="8">
        <v>84</v>
      </c>
      <c r="G82" s="43" t="s">
        <v>223</v>
      </c>
      <c r="H82" s="7">
        <f t="shared" si="25"/>
        <v>728</v>
      </c>
      <c r="I82" s="7">
        <v>275</v>
      </c>
      <c r="J82" s="7">
        <v>453</v>
      </c>
    </row>
    <row r="83" spans="1:10" x14ac:dyDescent="0.15">
      <c r="A83" s="25"/>
      <c r="B83" s="26"/>
      <c r="C83" s="7"/>
      <c r="D83" s="7"/>
      <c r="E83" s="7"/>
      <c r="F83" s="27"/>
      <c r="G83" s="26"/>
      <c r="H83" s="7"/>
      <c r="I83" s="7"/>
      <c r="J83" s="7"/>
    </row>
    <row r="84" spans="1:10" x14ac:dyDescent="0.15">
      <c r="A84" s="25" t="s">
        <v>23</v>
      </c>
      <c r="B84" s="26"/>
      <c r="C84" s="13">
        <f>SUM(D84:E84)</f>
        <v>4954</v>
      </c>
      <c r="D84" s="13">
        <f t="shared" ref="D84:E84" si="26">SUM(D86:D90)</f>
        <v>2373</v>
      </c>
      <c r="E84" s="13">
        <f t="shared" si="26"/>
        <v>2581</v>
      </c>
      <c r="F84" s="27" t="s">
        <v>24</v>
      </c>
      <c r="G84" s="26"/>
      <c r="H84" s="13">
        <f>SUM(I84:J84)</f>
        <v>2385</v>
      </c>
      <c r="I84" s="13">
        <f t="shared" ref="I84:J84" si="27">SUM(I86:I90)</f>
        <v>882</v>
      </c>
      <c r="J84" s="13">
        <f t="shared" si="27"/>
        <v>1503</v>
      </c>
    </row>
    <row r="85" spans="1:10" x14ac:dyDescent="0.15">
      <c r="A85" s="25"/>
      <c r="B85" s="26"/>
      <c r="C85" s="7"/>
      <c r="D85" s="7"/>
      <c r="E85" s="7"/>
      <c r="F85" s="27"/>
      <c r="G85" s="26"/>
      <c r="H85" s="7"/>
      <c r="I85" s="7"/>
      <c r="J85" s="7"/>
    </row>
    <row r="86" spans="1:10" x14ac:dyDescent="0.15">
      <c r="A86" s="5">
        <v>60</v>
      </c>
      <c r="B86" s="43" t="s">
        <v>57</v>
      </c>
      <c r="C86" s="7">
        <f t="shared" ref="C86:C90" si="28">SUM(D86:E86)</f>
        <v>1061</v>
      </c>
      <c r="D86" s="7">
        <v>541</v>
      </c>
      <c r="E86" s="7">
        <v>520</v>
      </c>
      <c r="F86" s="8">
        <v>85</v>
      </c>
      <c r="G86" s="43" t="s">
        <v>224</v>
      </c>
      <c r="H86" s="7">
        <f t="shared" ref="H86:H90" si="29">SUM(I86:J86)</f>
        <v>607</v>
      </c>
      <c r="I86" s="7">
        <v>252</v>
      </c>
      <c r="J86" s="7">
        <v>355</v>
      </c>
    </row>
    <row r="87" spans="1:10" x14ac:dyDescent="0.15">
      <c r="A87" s="5">
        <v>61</v>
      </c>
      <c r="B87" s="43" t="s">
        <v>129</v>
      </c>
      <c r="C87" s="7">
        <f t="shared" si="28"/>
        <v>1068</v>
      </c>
      <c r="D87" s="7">
        <v>529</v>
      </c>
      <c r="E87" s="7">
        <v>539</v>
      </c>
      <c r="F87" s="8">
        <v>86</v>
      </c>
      <c r="G87" s="43" t="s">
        <v>183</v>
      </c>
      <c r="H87" s="7">
        <f t="shared" si="29"/>
        <v>501</v>
      </c>
      <c r="I87" s="7">
        <v>192</v>
      </c>
      <c r="J87" s="7">
        <v>309</v>
      </c>
    </row>
    <row r="88" spans="1:10" x14ac:dyDescent="0.15">
      <c r="A88" s="5">
        <v>62</v>
      </c>
      <c r="B88" s="43">
        <v>0.99</v>
      </c>
      <c r="C88" s="7">
        <f t="shared" si="28"/>
        <v>978</v>
      </c>
      <c r="D88" s="7">
        <v>430</v>
      </c>
      <c r="E88" s="7">
        <v>548</v>
      </c>
      <c r="F88" s="8">
        <v>87</v>
      </c>
      <c r="G88" s="43" t="s">
        <v>185</v>
      </c>
      <c r="H88" s="7">
        <f t="shared" si="29"/>
        <v>446</v>
      </c>
      <c r="I88" s="7">
        <v>167</v>
      </c>
      <c r="J88" s="7">
        <v>279</v>
      </c>
    </row>
    <row r="89" spans="1:10" x14ac:dyDescent="0.15">
      <c r="A89" s="5">
        <v>63</v>
      </c>
      <c r="B89" s="43" t="s">
        <v>82</v>
      </c>
      <c r="C89" s="7">
        <f t="shared" si="28"/>
        <v>878</v>
      </c>
      <c r="D89" s="7">
        <v>406</v>
      </c>
      <c r="E89" s="7">
        <v>472</v>
      </c>
      <c r="F89" s="8">
        <v>88</v>
      </c>
      <c r="G89" s="43">
        <v>0.91</v>
      </c>
      <c r="H89" s="7">
        <f t="shared" si="29"/>
        <v>466</v>
      </c>
      <c r="I89" s="7">
        <v>146</v>
      </c>
      <c r="J89" s="7">
        <v>320</v>
      </c>
    </row>
    <row r="90" spans="1:10" x14ac:dyDescent="0.15">
      <c r="A90" s="5">
        <v>64</v>
      </c>
      <c r="B90" s="43" t="s">
        <v>59</v>
      </c>
      <c r="C90" s="7">
        <f t="shared" si="28"/>
        <v>969</v>
      </c>
      <c r="D90" s="7">
        <v>467</v>
      </c>
      <c r="E90" s="7">
        <v>502</v>
      </c>
      <c r="F90" s="8">
        <v>89</v>
      </c>
      <c r="G90" s="43" t="s">
        <v>225</v>
      </c>
      <c r="H90" s="7">
        <f t="shared" si="29"/>
        <v>365</v>
      </c>
      <c r="I90" s="7">
        <v>125</v>
      </c>
      <c r="J90" s="7">
        <v>240</v>
      </c>
    </row>
    <row r="91" spans="1:10" x14ac:dyDescent="0.15">
      <c r="A91" s="25"/>
      <c r="B91" s="26"/>
      <c r="C91" s="7"/>
      <c r="D91" s="7"/>
      <c r="E91" s="7"/>
      <c r="F91" s="27"/>
      <c r="G91" s="26"/>
      <c r="H91" s="7"/>
      <c r="I91" s="7"/>
      <c r="J91" s="7"/>
    </row>
    <row r="92" spans="1:10" x14ac:dyDescent="0.15">
      <c r="A92" s="25" t="s">
        <v>25</v>
      </c>
      <c r="B92" s="26"/>
      <c r="C92" s="13">
        <f>SUM(D92:E92)</f>
        <v>3790</v>
      </c>
      <c r="D92" s="13">
        <f t="shared" ref="D92:E92" si="30">SUM(D94:D98)</f>
        <v>1833</v>
      </c>
      <c r="E92" s="13">
        <f t="shared" si="30"/>
        <v>1957</v>
      </c>
      <c r="F92" s="27" t="s">
        <v>26</v>
      </c>
      <c r="G92" s="26"/>
      <c r="H92" s="13">
        <f>SUM(I92:J92)</f>
        <v>1071</v>
      </c>
      <c r="I92" s="13">
        <f t="shared" ref="I92:J92" si="31">SUM(I94:I98)</f>
        <v>326</v>
      </c>
      <c r="J92" s="13">
        <f t="shared" si="31"/>
        <v>745</v>
      </c>
    </row>
    <row r="93" spans="1:10" x14ac:dyDescent="0.15">
      <c r="A93" s="25"/>
      <c r="B93" s="26"/>
      <c r="C93" s="7"/>
      <c r="D93" s="7"/>
      <c r="E93" s="7"/>
      <c r="F93" s="27"/>
      <c r="G93" s="26"/>
      <c r="H93" s="7"/>
      <c r="I93" s="7"/>
      <c r="J93" s="7"/>
    </row>
    <row r="94" spans="1:10" x14ac:dyDescent="0.15">
      <c r="A94" s="5">
        <v>65</v>
      </c>
      <c r="B94" s="43">
        <v>0.99</v>
      </c>
      <c r="C94" s="7">
        <f t="shared" ref="C94:C98" si="32">SUM(D94:E94)</f>
        <v>794</v>
      </c>
      <c r="D94" s="7">
        <v>391</v>
      </c>
      <c r="E94" s="7">
        <v>403</v>
      </c>
      <c r="F94" s="8">
        <v>90</v>
      </c>
      <c r="G94" s="43">
        <v>0.91</v>
      </c>
      <c r="H94" s="7">
        <f t="shared" ref="H94:H98" si="33">SUM(I94:J94)</f>
        <v>353</v>
      </c>
      <c r="I94" s="7">
        <v>129</v>
      </c>
      <c r="J94" s="7">
        <v>224</v>
      </c>
    </row>
    <row r="95" spans="1:10" x14ac:dyDescent="0.15">
      <c r="A95" s="5">
        <v>66</v>
      </c>
      <c r="B95" s="43">
        <v>0.98</v>
      </c>
      <c r="C95" s="7">
        <f t="shared" si="32"/>
        <v>789</v>
      </c>
      <c r="D95" s="7">
        <v>405</v>
      </c>
      <c r="E95" s="7">
        <v>384</v>
      </c>
      <c r="F95" s="8">
        <v>91</v>
      </c>
      <c r="G95" s="43" t="s">
        <v>226</v>
      </c>
      <c r="H95" s="7">
        <f t="shared" si="33"/>
        <v>232</v>
      </c>
      <c r="I95" s="7">
        <v>65</v>
      </c>
      <c r="J95" s="7">
        <v>167</v>
      </c>
    </row>
    <row r="96" spans="1:10" x14ac:dyDescent="0.15">
      <c r="A96" s="5">
        <v>67</v>
      </c>
      <c r="B96" s="43" t="s">
        <v>57</v>
      </c>
      <c r="C96" s="7">
        <f t="shared" si="32"/>
        <v>761</v>
      </c>
      <c r="D96" s="7">
        <v>359</v>
      </c>
      <c r="E96" s="7">
        <v>402</v>
      </c>
      <c r="F96" s="8">
        <v>92</v>
      </c>
      <c r="G96" s="43" t="s">
        <v>227</v>
      </c>
      <c r="H96" s="7">
        <f t="shared" si="33"/>
        <v>197</v>
      </c>
      <c r="I96" s="7">
        <v>62</v>
      </c>
      <c r="J96" s="7">
        <v>135</v>
      </c>
    </row>
    <row r="97" spans="1:10" x14ac:dyDescent="0.15">
      <c r="A97" s="5">
        <v>68</v>
      </c>
      <c r="B97" s="43" t="s">
        <v>50</v>
      </c>
      <c r="C97" s="7">
        <f t="shared" si="32"/>
        <v>754</v>
      </c>
      <c r="D97" s="7">
        <v>354</v>
      </c>
      <c r="E97" s="7">
        <v>400</v>
      </c>
      <c r="F97" s="8">
        <v>93</v>
      </c>
      <c r="G97" s="43" t="s">
        <v>167</v>
      </c>
      <c r="H97" s="7">
        <f t="shared" si="33"/>
        <v>163</v>
      </c>
      <c r="I97" s="7">
        <v>41</v>
      </c>
      <c r="J97" s="7">
        <v>122</v>
      </c>
    </row>
    <row r="98" spans="1:10" x14ac:dyDescent="0.15">
      <c r="A98" s="5">
        <v>69</v>
      </c>
      <c r="B98" s="43" t="s">
        <v>61</v>
      </c>
      <c r="C98" s="7">
        <f t="shared" si="32"/>
        <v>692</v>
      </c>
      <c r="D98" s="7">
        <v>324</v>
      </c>
      <c r="E98" s="7">
        <v>368</v>
      </c>
      <c r="F98" s="8">
        <v>94</v>
      </c>
      <c r="G98" s="43" t="s">
        <v>228</v>
      </c>
      <c r="H98" s="7">
        <f t="shared" si="33"/>
        <v>126</v>
      </c>
      <c r="I98" s="7">
        <v>29</v>
      </c>
      <c r="J98" s="7">
        <v>97</v>
      </c>
    </row>
    <row r="99" spans="1:10" x14ac:dyDescent="0.15">
      <c r="A99" s="25"/>
      <c r="B99" s="26"/>
      <c r="C99" s="7"/>
      <c r="D99" s="7"/>
      <c r="E99" s="7"/>
      <c r="F99" s="27"/>
      <c r="G99" s="26"/>
      <c r="H99" s="7"/>
      <c r="I99" s="7"/>
      <c r="J99" s="7"/>
    </row>
    <row r="100" spans="1:10" x14ac:dyDescent="0.15">
      <c r="A100" s="25" t="s">
        <v>27</v>
      </c>
      <c r="B100" s="26"/>
      <c r="C100" s="13">
        <f>SUM(D100:E100)</f>
        <v>3817</v>
      </c>
      <c r="D100" s="13">
        <f t="shared" ref="D100:E100" si="34">SUM(D102:D106)</f>
        <v>1739</v>
      </c>
      <c r="E100" s="13">
        <f t="shared" si="34"/>
        <v>2078</v>
      </c>
      <c r="F100" s="27" t="s">
        <v>28</v>
      </c>
      <c r="G100" s="26"/>
      <c r="H100" s="13">
        <f>SUM(I100:J100)</f>
        <v>272</v>
      </c>
      <c r="I100" s="13">
        <f t="shared" ref="I100:J100" si="35">SUM(I102:I106)</f>
        <v>49</v>
      </c>
      <c r="J100" s="13">
        <f t="shared" si="35"/>
        <v>223</v>
      </c>
    </row>
    <row r="101" spans="1:10" x14ac:dyDescent="0.15">
      <c r="A101" s="25" t="s">
        <v>29</v>
      </c>
      <c r="B101" s="26"/>
      <c r="C101" s="7"/>
      <c r="D101" s="7"/>
      <c r="E101" s="7"/>
      <c r="F101" s="27"/>
      <c r="G101" s="26"/>
      <c r="H101" s="7"/>
      <c r="I101" s="7"/>
      <c r="J101" s="7"/>
    </row>
    <row r="102" spans="1:10" x14ac:dyDescent="0.15">
      <c r="A102" s="5">
        <v>70</v>
      </c>
      <c r="B102" s="43" t="s">
        <v>52</v>
      </c>
      <c r="C102" s="7">
        <f t="shared" ref="C102:C106" si="36">SUM(D102:E102)</f>
        <v>701</v>
      </c>
      <c r="D102" s="7">
        <v>337</v>
      </c>
      <c r="E102" s="7">
        <v>364</v>
      </c>
      <c r="F102" s="8">
        <v>95</v>
      </c>
      <c r="G102" s="43" t="s">
        <v>229</v>
      </c>
      <c r="H102" s="7">
        <f t="shared" ref="H102:H106" si="37">SUM(I102:J102)</f>
        <v>94</v>
      </c>
      <c r="I102" s="7">
        <v>22</v>
      </c>
      <c r="J102" s="7">
        <v>72</v>
      </c>
    </row>
    <row r="103" spans="1:10" x14ac:dyDescent="0.15">
      <c r="A103" s="5">
        <v>71</v>
      </c>
      <c r="B103" s="43" t="s">
        <v>53</v>
      </c>
      <c r="C103" s="7">
        <f t="shared" si="36"/>
        <v>756</v>
      </c>
      <c r="D103" s="7">
        <v>360</v>
      </c>
      <c r="E103" s="7">
        <v>396</v>
      </c>
      <c r="F103" s="8">
        <v>96</v>
      </c>
      <c r="G103" s="43" t="s">
        <v>168</v>
      </c>
      <c r="H103" s="7">
        <f t="shared" si="37"/>
        <v>72</v>
      </c>
      <c r="I103" s="7">
        <v>15</v>
      </c>
      <c r="J103" s="7">
        <v>57</v>
      </c>
    </row>
    <row r="104" spans="1:10" x14ac:dyDescent="0.15">
      <c r="A104" s="5">
        <v>72</v>
      </c>
      <c r="B104" s="43">
        <v>0.97</v>
      </c>
      <c r="C104" s="7">
        <f t="shared" si="36"/>
        <v>748</v>
      </c>
      <c r="D104" s="7">
        <v>313</v>
      </c>
      <c r="E104" s="7">
        <v>435</v>
      </c>
      <c r="F104" s="8">
        <v>97</v>
      </c>
      <c r="G104" s="43" t="s">
        <v>230</v>
      </c>
      <c r="H104" s="7">
        <f t="shared" si="37"/>
        <v>55</v>
      </c>
      <c r="I104" s="7">
        <v>9</v>
      </c>
      <c r="J104" s="7">
        <v>46</v>
      </c>
    </row>
    <row r="105" spans="1:10" x14ac:dyDescent="0.15">
      <c r="A105" s="5">
        <v>73</v>
      </c>
      <c r="B105" s="43" t="s">
        <v>51</v>
      </c>
      <c r="C105" s="7">
        <f t="shared" si="36"/>
        <v>805</v>
      </c>
      <c r="D105" s="7">
        <v>370</v>
      </c>
      <c r="E105" s="7">
        <v>435</v>
      </c>
      <c r="F105" s="8">
        <v>98</v>
      </c>
      <c r="G105" s="43" t="s">
        <v>231</v>
      </c>
      <c r="H105" s="7">
        <f t="shared" si="37"/>
        <v>29</v>
      </c>
      <c r="I105" s="7">
        <v>3</v>
      </c>
      <c r="J105" s="7">
        <v>26</v>
      </c>
    </row>
    <row r="106" spans="1:10" x14ac:dyDescent="0.15">
      <c r="A106" s="5">
        <v>74</v>
      </c>
      <c r="B106" s="43" t="s">
        <v>85</v>
      </c>
      <c r="C106" s="7">
        <f t="shared" si="36"/>
        <v>807</v>
      </c>
      <c r="D106" s="7">
        <v>359</v>
      </c>
      <c r="E106" s="7">
        <v>448</v>
      </c>
      <c r="F106" s="8">
        <v>99</v>
      </c>
      <c r="G106" s="43" t="s">
        <v>232</v>
      </c>
      <c r="H106" s="7">
        <f t="shared" si="37"/>
        <v>22</v>
      </c>
      <c r="I106" s="7">
        <v>0</v>
      </c>
      <c r="J106" s="7">
        <v>22</v>
      </c>
    </row>
    <row r="107" spans="1:10" x14ac:dyDescent="0.15">
      <c r="A107" s="25"/>
      <c r="B107" s="26"/>
      <c r="C107" s="7"/>
      <c r="D107" s="7"/>
      <c r="E107" s="7"/>
      <c r="F107" s="27"/>
      <c r="G107" s="26"/>
      <c r="H107" s="7"/>
      <c r="I107" s="7"/>
      <c r="J107" s="7"/>
    </row>
    <row r="108" spans="1:10" x14ac:dyDescent="0.15">
      <c r="A108" s="25"/>
      <c r="B108" s="26"/>
      <c r="C108" s="13"/>
      <c r="D108" s="13"/>
      <c r="E108" s="13"/>
      <c r="F108" s="27" t="s">
        <v>30</v>
      </c>
      <c r="G108" s="26"/>
      <c r="H108" s="13">
        <f>SUM(I108:J108)</f>
        <v>34</v>
      </c>
      <c r="I108" s="13">
        <v>5</v>
      </c>
      <c r="J108" s="13">
        <v>29</v>
      </c>
    </row>
    <row r="109" spans="1:10" x14ac:dyDescent="0.15">
      <c r="A109" s="35"/>
      <c r="B109" s="47"/>
      <c r="C109" s="37"/>
      <c r="D109" s="37"/>
      <c r="E109" s="37"/>
      <c r="F109" s="38"/>
      <c r="G109" s="47"/>
      <c r="H109" s="37"/>
      <c r="I109" s="37"/>
      <c r="J109" s="37"/>
    </row>
    <row r="111" spans="1:10" x14ac:dyDescent="0.15">
      <c r="A111" s="52" t="s">
        <v>31</v>
      </c>
      <c r="B111" s="52"/>
      <c r="C111" s="21" t="s">
        <v>4</v>
      </c>
      <c r="E111" s="21" t="s">
        <v>5</v>
      </c>
      <c r="F111" s="40" t="s">
        <v>49</v>
      </c>
      <c r="G111" s="21"/>
    </row>
    <row r="113" spans="1:7" x14ac:dyDescent="0.15">
      <c r="A113" s="52" t="s">
        <v>32</v>
      </c>
      <c r="B113" s="52"/>
      <c r="C113" s="7">
        <f>E113+F113</f>
        <v>8779</v>
      </c>
      <c r="E113" s="7">
        <f>D9+D17+D25</f>
        <v>4542</v>
      </c>
      <c r="F113" s="7">
        <f>E9+E17+E25</f>
        <v>4237</v>
      </c>
      <c r="G113" s="7"/>
    </row>
    <row r="115" spans="1:7" x14ac:dyDescent="0.15">
      <c r="A115" s="52" t="s">
        <v>33</v>
      </c>
      <c r="B115" s="52"/>
      <c r="C115" s="7">
        <f>E115+F115</f>
        <v>46170</v>
      </c>
      <c r="E115" s="9">
        <f>D33+D41+I9+I17+I25+I33+I41+D68+D76+D84</f>
        <v>22436</v>
      </c>
      <c r="F115" s="9">
        <f>E33+E41+J9+J17+J25+J33++J41+E68+E76+E84</f>
        <v>23734</v>
      </c>
      <c r="G115" s="9"/>
    </row>
    <row r="117" spans="1:7" x14ac:dyDescent="0.15">
      <c r="A117" s="52" t="s">
        <v>34</v>
      </c>
      <c r="B117" s="52"/>
      <c r="C117" s="7">
        <f>E117+F117</f>
        <v>19844</v>
      </c>
      <c r="E117" s="7">
        <f>D92+D100+I68+I76+I84+I92+I100+I108</f>
        <v>8291</v>
      </c>
      <c r="F117" s="7">
        <f>E92+E100+J68+J76+J84+J92+J100+J108</f>
        <v>11553</v>
      </c>
      <c r="G117" s="7"/>
    </row>
    <row r="119" spans="1:7" x14ac:dyDescent="0.15">
      <c r="A119" s="52" t="s">
        <v>35</v>
      </c>
      <c r="B119" s="52"/>
      <c r="C119" s="7">
        <f>E119+F119</f>
        <v>12237</v>
      </c>
      <c r="E119" s="7">
        <f>I68+I76+I84+I92+I100+I108</f>
        <v>4719</v>
      </c>
      <c r="F119" s="7">
        <f>J68+J76+J84+J92+J100+J108</f>
        <v>7518</v>
      </c>
      <c r="G119" s="7"/>
    </row>
    <row r="121" spans="1:7" x14ac:dyDescent="0.15">
      <c r="A121" s="52"/>
      <c r="B121" s="52"/>
      <c r="C121" s="7"/>
      <c r="E121" s="7"/>
      <c r="G121" s="7"/>
    </row>
  </sheetData>
  <mergeCells count="6">
    <mergeCell ref="A121:B121"/>
    <mergeCell ref="A111:B111"/>
    <mergeCell ref="A113:B113"/>
    <mergeCell ref="A115:B115"/>
    <mergeCell ref="A117:B117"/>
    <mergeCell ref="A119:B119"/>
  </mergeCells>
  <phoneticPr fontId="2"/>
  <pageMargins left="0.78740157480314965" right="0.78740157480314965" top="0.59055118110236227" bottom="0.59055118110236227" header="0.19685039370078741" footer="0.19685039370078741"/>
  <pageSetup paperSize="9" scale="98" orientation="portrait" r:id="rId1"/>
  <headerFooter alignWithMargins="0"/>
  <rowBreaks count="1" manualBreakCount="1">
    <brk id="59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21"/>
  <sheetViews>
    <sheetView zoomScale="80" zoomScaleNormal="80" workbookViewId="0">
      <selection activeCell="Q122" sqref="Q122"/>
    </sheetView>
  </sheetViews>
  <sheetFormatPr defaultRowHeight="13.5" x14ac:dyDescent="0.15"/>
  <cols>
    <col min="1" max="1" width="10.625" style="20" customWidth="1"/>
    <col min="2" max="5" width="8.125" style="20" customWidth="1"/>
    <col min="6" max="6" width="10.625" style="20" customWidth="1"/>
    <col min="7" max="10" width="8.125" style="20" customWidth="1"/>
    <col min="11" max="16384" width="9" style="20"/>
  </cols>
  <sheetData>
    <row r="1" spans="1:13" ht="18.75" x14ac:dyDescent="0.15">
      <c r="A1" s="12" t="s">
        <v>0</v>
      </c>
      <c r="B1" s="41"/>
      <c r="C1" s="41"/>
      <c r="D1" s="41"/>
      <c r="E1" s="41"/>
      <c r="F1" s="41"/>
      <c r="G1" s="41"/>
      <c r="H1" s="41"/>
      <c r="I1" s="41"/>
      <c r="J1" s="41"/>
    </row>
    <row r="3" spans="1:13" ht="17.25" x14ac:dyDescent="0.15">
      <c r="A3" s="1" t="s">
        <v>47</v>
      </c>
      <c r="J3" s="11" t="s">
        <v>245</v>
      </c>
    </row>
    <row r="5" spans="1:13" ht="27" customHeight="1" x14ac:dyDescent="0.15">
      <c r="A5" s="2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2</v>
      </c>
      <c r="G5" s="3" t="s">
        <v>3</v>
      </c>
      <c r="H5" s="3" t="s">
        <v>4</v>
      </c>
      <c r="I5" s="3" t="s">
        <v>5</v>
      </c>
      <c r="J5" s="4" t="s">
        <v>6</v>
      </c>
    </row>
    <row r="6" spans="1:13" x14ac:dyDescent="0.15">
      <c r="A6" s="22"/>
      <c r="B6" s="42"/>
      <c r="F6" s="24"/>
      <c r="G6" s="42"/>
    </row>
    <row r="7" spans="1:13" x14ac:dyDescent="0.15">
      <c r="A7" s="25" t="s">
        <v>7</v>
      </c>
      <c r="B7" s="26"/>
      <c r="C7" s="13">
        <f>SUM(C9,C17,C25,C33,C41,H9,H17,H25,H33,H41,C68,C76,C84,C92,C100,H68,H76,H84,H92,H100,H108)</f>
        <v>99012</v>
      </c>
      <c r="D7" s="13">
        <f>SUM(D9,D17,D25,D33,D41,I9,I17,I25,I33,I41,D68,D76,D84,D92,D100,I68,I76,I84,I92,I100,I108)</f>
        <v>48358</v>
      </c>
      <c r="E7" s="13">
        <f>SUM(E9,E17,E25,E33,E41,J9,J17,J25,J33,J41,E68,E76,E84,E92,E100,J68,J76,J84,J92,J100,J108)</f>
        <v>50654</v>
      </c>
      <c r="F7" s="27"/>
      <c r="G7" s="26"/>
      <c r="H7" s="13"/>
      <c r="I7" s="13"/>
      <c r="J7" s="13"/>
    </row>
    <row r="8" spans="1:13" x14ac:dyDescent="0.15">
      <c r="A8" s="25"/>
      <c r="B8" s="26"/>
      <c r="C8" s="13"/>
      <c r="D8" s="13"/>
      <c r="E8" s="13"/>
      <c r="F8" s="27"/>
      <c r="G8" s="26"/>
      <c r="H8" s="13"/>
      <c r="I8" s="13"/>
      <c r="J8" s="13"/>
    </row>
    <row r="9" spans="1:13" x14ac:dyDescent="0.15">
      <c r="A9" s="25" t="s">
        <v>8</v>
      </c>
      <c r="B9" s="26"/>
      <c r="C9" s="13">
        <f>SUM(D9:E9)</f>
        <v>4115</v>
      </c>
      <c r="D9" s="13">
        <f>SUM(D11:D15)</f>
        <v>2167</v>
      </c>
      <c r="E9" s="13">
        <f>SUM(E11:E15)</f>
        <v>1948</v>
      </c>
      <c r="F9" s="27" t="s">
        <v>9</v>
      </c>
      <c r="G9" s="26"/>
      <c r="H9" s="13">
        <f>SUM(I9:J9)</f>
        <v>6782</v>
      </c>
      <c r="I9" s="13">
        <f t="shared" ref="I9:J9" si="0">SUM(I11:I15)</f>
        <v>3473</v>
      </c>
      <c r="J9" s="13">
        <f t="shared" si="0"/>
        <v>3309</v>
      </c>
    </row>
    <row r="10" spans="1:13" x14ac:dyDescent="0.15">
      <c r="A10" s="25"/>
      <c r="B10" s="26"/>
      <c r="C10" s="7"/>
      <c r="D10" s="7"/>
      <c r="E10" s="7"/>
      <c r="F10" s="27"/>
      <c r="G10" s="26"/>
      <c r="H10" s="7"/>
      <c r="I10" s="7"/>
      <c r="J10" s="7"/>
      <c r="M10" s="17"/>
    </row>
    <row r="11" spans="1:13" x14ac:dyDescent="0.15">
      <c r="A11" s="5">
        <v>0</v>
      </c>
      <c r="B11" s="6"/>
      <c r="C11" s="7">
        <f t="shared" ref="C11:C15" si="1">SUM(D11:E11)</f>
        <v>829</v>
      </c>
      <c r="D11" s="7">
        <v>433</v>
      </c>
      <c r="E11" s="7">
        <v>396</v>
      </c>
      <c r="F11" s="8">
        <v>25</v>
      </c>
      <c r="G11" s="43" t="s">
        <v>65</v>
      </c>
      <c r="H11" s="7">
        <f t="shared" ref="H11:H15" si="2">SUM(I11:J11)</f>
        <v>1240</v>
      </c>
      <c r="I11" s="7">
        <v>639</v>
      </c>
      <c r="J11" s="7">
        <v>601</v>
      </c>
      <c r="M11" s="17"/>
    </row>
    <row r="12" spans="1:13" x14ac:dyDescent="0.15">
      <c r="A12" s="5">
        <v>1</v>
      </c>
      <c r="B12" s="43" t="s">
        <v>55</v>
      </c>
      <c r="C12" s="7">
        <f t="shared" si="1"/>
        <v>772</v>
      </c>
      <c r="D12" s="7">
        <v>394</v>
      </c>
      <c r="E12" s="7">
        <v>378</v>
      </c>
      <c r="F12" s="8">
        <v>26</v>
      </c>
      <c r="G12" s="43" t="s">
        <v>236</v>
      </c>
      <c r="H12" s="7">
        <f t="shared" si="2"/>
        <v>1294</v>
      </c>
      <c r="I12" s="7">
        <v>672</v>
      </c>
      <c r="J12" s="7">
        <v>622</v>
      </c>
      <c r="M12" s="17"/>
    </row>
    <row r="13" spans="1:13" x14ac:dyDescent="0.15">
      <c r="A13" s="5">
        <v>2</v>
      </c>
      <c r="B13" s="43">
        <v>1.01</v>
      </c>
      <c r="C13" s="7">
        <f t="shared" si="1"/>
        <v>822</v>
      </c>
      <c r="D13" s="7">
        <v>430</v>
      </c>
      <c r="E13" s="7">
        <v>392</v>
      </c>
      <c r="F13" s="8">
        <v>27</v>
      </c>
      <c r="G13" s="43" t="s">
        <v>110</v>
      </c>
      <c r="H13" s="7">
        <f t="shared" si="2"/>
        <v>1382</v>
      </c>
      <c r="I13" s="7">
        <v>682</v>
      </c>
      <c r="J13" s="7">
        <v>700</v>
      </c>
      <c r="M13" s="17"/>
    </row>
    <row r="14" spans="1:13" x14ac:dyDescent="0.15">
      <c r="A14" s="5">
        <v>3</v>
      </c>
      <c r="B14" s="43" t="s">
        <v>55</v>
      </c>
      <c r="C14" s="7">
        <f t="shared" si="1"/>
        <v>825</v>
      </c>
      <c r="D14" s="7">
        <v>432</v>
      </c>
      <c r="E14" s="7">
        <v>393</v>
      </c>
      <c r="F14" s="8">
        <v>28</v>
      </c>
      <c r="G14" s="43" t="s">
        <v>150</v>
      </c>
      <c r="H14" s="7">
        <f t="shared" si="2"/>
        <v>1451</v>
      </c>
      <c r="I14" s="7">
        <v>755</v>
      </c>
      <c r="J14" s="7">
        <v>696</v>
      </c>
    </row>
    <row r="15" spans="1:13" x14ac:dyDescent="0.15">
      <c r="A15" s="5">
        <v>4</v>
      </c>
      <c r="B15" s="43" t="s">
        <v>58</v>
      </c>
      <c r="C15" s="7">
        <f t="shared" si="1"/>
        <v>867</v>
      </c>
      <c r="D15" s="7">
        <v>478</v>
      </c>
      <c r="E15" s="7">
        <v>389</v>
      </c>
      <c r="F15" s="8">
        <v>29</v>
      </c>
      <c r="G15" s="43" t="s">
        <v>179</v>
      </c>
      <c r="H15" s="7">
        <f t="shared" si="2"/>
        <v>1415</v>
      </c>
      <c r="I15" s="7">
        <v>725</v>
      </c>
      <c r="J15" s="7">
        <v>690</v>
      </c>
    </row>
    <row r="16" spans="1:13" x14ac:dyDescent="0.15">
      <c r="A16" s="25"/>
      <c r="B16" s="26"/>
      <c r="C16" s="7"/>
      <c r="D16" s="7"/>
      <c r="E16" s="7"/>
      <c r="F16" s="27"/>
      <c r="G16" s="26"/>
      <c r="H16" s="7"/>
      <c r="I16" s="7"/>
      <c r="J16" s="7"/>
    </row>
    <row r="17" spans="1:10" x14ac:dyDescent="0.15">
      <c r="A17" s="25" t="s">
        <v>10</v>
      </c>
      <c r="B17" s="26"/>
      <c r="C17" s="13">
        <f>SUM(D17:E17)</f>
        <v>4195</v>
      </c>
      <c r="D17" s="13">
        <f>SUM(D19:D23)</f>
        <v>2144</v>
      </c>
      <c r="E17" s="13">
        <f>SUM(E19:E23)</f>
        <v>2051</v>
      </c>
      <c r="F17" s="27" t="s">
        <v>11</v>
      </c>
      <c r="G17" s="26"/>
      <c r="H17" s="13">
        <f>SUM(I17:J17)</f>
        <v>6913</v>
      </c>
      <c r="I17" s="13">
        <f t="shared" ref="I17:J17" si="3">SUM(I19:I23)</f>
        <v>3427</v>
      </c>
      <c r="J17" s="13">
        <f t="shared" si="3"/>
        <v>3486</v>
      </c>
    </row>
    <row r="18" spans="1:10" x14ac:dyDescent="0.15">
      <c r="A18" s="25"/>
      <c r="B18" s="26"/>
      <c r="C18" s="7"/>
      <c r="D18" s="7"/>
      <c r="E18" s="7"/>
      <c r="F18" s="27"/>
      <c r="G18" s="26"/>
      <c r="H18" s="7"/>
      <c r="I18" s="7"/>
      <c r="J18" s="7"/>
    </row>
    <row r="19" spans="1:10" x14ac:dyDescent="0.15">
      <c r="A19" s="5">
        <v>5</v>
      </c>
      <c r="B19" s="43" t="s">
        <v>50</v>
      </c>
      <c r="C19" s="7">
        <f t="shared" ref="C19:C23" si="4">SUM(D19:E19)</f>
        <v>848</v>
      </c>
      <c r="D19" s="7">
        <v>446</v>
      </c>
      <c r="E19" s="7">
        <v>402</v>
      </c>
      <c r="F19" s="8">
        <v>30</v>
      </c>
      <c r="G19" s="43" t="s">
        <v>180</v>
      </c>
      <c r="H19" s="7">
        <f t="shared" ref="H19:H23" si="5">SUM(I19:J19)</f>
        <v>1432</v>
      </c>
      <c r="I19" s="7">
        <v>696</v>
      </c>
      <c r="J19" s="7">
        <v>736</v>
      </c>
    </row>
    <row r="20" spans="1:10" x14ac:dyDescent="0.15">
      <c r="A20" s="5">
        <v>6</v>
      </c>
      <c r="B20" s="43" t="s">
        <v>155</v>
      </c>
      <c r="C20" s="7">
        <f t="shared" si="4"/>
        <v>854</v>
      </c>
      <c r="D20" s="7">
        <v>438</v>
      </c>
      <c r="E20" s="7">
        <v>416</v>
      </c>
      <c r="F20" s="8">
        <v>31</v>
      </c>
      <c r="G20" s="43" t="s">
        <v>237</v>
      </c>
      <c r="H20" s="7">
        <f t="shared" si="5"/>
        <v>1399</v>
      </c>
      <c r="I20" s="7">
        <v>734</v>
      </c>
      <c r="J20" s="7">
        <v>665</v>
      </c>
    </row>
    <row r="21" spans="1:10" x14ac:dyDescent="0.15">
      <c r="A21" s="5">
        <v>7</v>
      </c>
      <c r="B21" s="43" t="s">
        <v>56</v>
      </c>
      <c r="C21" s="7">
        <f t="shared" si="4"/>
        <v>843</v>
      </c>
      <c r="D21" s="7">
        <v>424</v>
      </c>
      <c r="E21" s="7">
        <v>419</v>
      </c>
      <c r="F21" s="8">
        <v>32</v>
      </c>
      <c r="G21" s="43" t="s">
        <v>118</v>
      </c>
      <c r="H21" s="7">
        <f t="shared" si="5"/>
        <v>1345</v>
      </c>
      <c r="I21" s="7">
        <v>642</v>
      </c>
      <c r="J21" s="7">
        <v>703</v>
      </c>
    </row>
    <row r="22" spans="1:10" x14ac:dyDescent="0.15">
      <c r="A22" s="5">
        <v>8</v>
      </c>
      <c r="B22" s="43">
        <v>1</v>
      </c>
      <c r="C22" s="7">
        <f t="shared" si="4"/>
        <v>828</v>
      </c>
      <c r="D22" s="7">
        <v>417</v>
      </c>
      <c r="E22" s="7">
        <v>411</v>
      </c>
      <c r="F22" s="8">
        <v>33</v>
      </c>
      <c r="G22" s="43" t="s">
        <v>199</v>
      </c>
      <c r="H22" s="7">
        <f t="shared" si="5"/>
        <v>1337</v>
      </c>
      <c r="I22" s="7">
        <v>681</v>
      </c>
      <c r="J22" s="7">
        <v>656</v>
      </c>
    </row>
    <row r="23" spans="1:10" x14ac:dyDescent="0.15">
      <c r="A23" s="5">
        <v>9</v>
      </c>
      <c r="B23" s="43">
        <v>1.01</v>
      </c>
      <c r="C23" s="7">
        <f t="shared" si="4"/>
        <v>822</v>
      </c>
      <c r="D23" s="7">
        <v>419</v>
      </c>
      <c r="E23" s="7">
        <v>403</v>
      </c>
      <c r="F23" s="8">
        <v>34</v>
      </c>
      <c r="G23" s="43" t="s">
        <v>76</v>
      </c>
      <c r="H23" s="7">
        <f t="shared" si="5"/>
        <v>1400</v>
      </c>
      <c r="I23" s="7">
        <v>674</v>
      </c>
      <c r="J23" s="7">
        <v>726</v>
      </c>
    </row>
    <row r="24" spans="1:10" x14ac:dyDescent="0.15">
      <c r="A24" s="25"/>
      <c r="B24" s="26"/>
      <c r="C24" s="7"/>
      <c r="D24" s="7"/>
      <c r="E24" s="7"/>
      <c r="F24" s="27"/>
      <c r="G24" s="26"/>
      <c r="H24" s="7"/>
      <c r="I24" s="7"/>
      <c r="J24" s="7"/>
    </row>
    <row r="25" spans="1:10" x14ac:dyDescent="0.15">
      <c r="A25" s="25" t="s">
        <v>12</v>
      </c>
      <c r="B25" s="26"/>
      <c r="C25" s="13">
        <f>SUM(D25:E25)</f>
        <v>3956</v>
      </c>
      <c r="D25" s="13">
        <f t="shared" ref="D25:E25" si="6">SUM(D27:D31)</f>
        <v>2040</v>
      </c>
      <c r="E25" s="13">
        <f t="shared" si="6"/>
        <v>1916</v>
      </c>
      <c r="F25" s="27" t="s">
        <v>13</v>
      </c>
      <c r="G25" s="26"/>
      <c r="H25" s="13">
        <f>SUM(I25:J25)</f>
        <v>6515</v>
      </c>
      <c r="I25" s="13">
        <f t="shared" ref="I25:J25" si="7">SUM(I27:I31)</f>
        <v>3306</v>
      </c>
      <c r="J25" s="13">
        <f t="shared" si="7"/>
        <v>3209</v>
      </c>
    </row>
    <row r="26" spans="1:10" x14ac:dyDescent="0.15">
      <c r="A26" s="25"/>
      <c r="B26" s="26"/>
      <c r="C26" s="7"/>
      <c r="D26" s="7"/>
      <c r="E26" s="7"/>
      <c r="F26" s="27"/>
      <c r="G26" s="26"/>
      <c r="H26" s="7"/>
      <c r="I26" s="7"/>
      <c r="J26" s="7"/>
    </row>
    <row r="27" spans="1:10" x14ac:dyDescent="0.15">
      <c r="A27" s="5">
        <v>10</v>
      </c>
      <c r="B27" s="43" t="s">
        <v>79</v>
      </c>
      <c r="C27" s="7">
        <f t="shared" ref="C27:C31" si="8">SUM(D27:E27)</f>
        <v>793</v>
      </c>
      <c r="D27" s="7">
        <v>406</v>
      </c>
      <c r="E27" s="7">
        <v>387</v>
      </c>
      <c r="F27" s="8">
        <v>35</v>
      </c>
      <c r="G27" s="43" t="s">
        <v>124</v>
      </c>
      <c r="H27" s="7">
        <f t="shared" ref="H27:H31" si="9">SUM(I27:J27)</f>
        <v>1278</v>
      </c>
      <c r="I27" s="7">
        <v>660</v>
      </c>
      <c r="J27" s="7">
        <v>618</v>
      </c>
    </row>
    <row r="28" spans="1:10" x14ac:dyDescent="0.15">
      <c r="A28" s="5">
        <v>11</v>
      </c>
      <c r="B28" s="43" t="s">
        <v>107</v>
      </c>
      <c r="C28" s="7">
        <f t="shared" si="8"/>
        <v>774</v>
      </c>
      <c r="D28" s="7">
        <v>387</v>
      </c>
      <c r="E28" s="7">
        <v>387</v>
      </c>
      <c r="F28" s="8">
        <v>36</v>
      </c>
      <c r="G28" s="43" t="s">
        <v>217</v>
      </c>
      <c r="H28" s="7">
        <f t="shared" si="9"/>
        <v>1281</v>
      </c>
      <c r="I28" s="7">
        <v>656</v>
      </c>
      <c r="J28" s="7">
        <v>625</v>
      </c>
    </row>
    <row r="29" spans="1:10" x14ac:dyDescent="0.15">
      <c r="A29" s="5">
        <v>12</v>
      </c>
      <c r="B29" s="43" t="s">
        <v>80</v>
      </c>
      <c r="C29" s="7">
        <f t="shared" si="8"/>
        <v>797</v>
      </c>
      <c r="D29" s="7">
        <v>404</v>
      </c>
      <c r="E29" s="7">
        <v>393</v>
      </c>
      <c r="F29" s="8">
        <v>37</v>
      </c>
      <c r="G29" s="43" t="s">
        <v>151</v>
      </c>
      <c r="H29" s="7">
        <f t="shared" si="9"/>
        <v>1310</v>
      </c>
      <c r="I29" s="7">
        <v>656</v>
      </c>
      <c r="J29" s="7">
        <v>654</v>
      </c>
    </row>
    <row r="30" spans="1:10" x14ac:dyDescent="0.15">
      <c r="A30" s="5">
        <v>13</v>
      </c>
      <c r="B30" s="43" t="s">
        <v>80</v>
      </c>
      <c r="C30" s="7">
        <f t="shared" si="8"/>
        <v>765</v>
      </c>
      <c r="D30" s="7">
        <v>395</v>
      </c>
      <c r="E30" s="7">
        <v>370</v>
      </c>
      <c r="F30" s="8">
        <v>38</v>
      </c>
      <c r="G30" s="43" t="s">
        <v>77</v>
      </c>
      <c r="H30" s="7">
        <f t="shared" si="9"/>
        <v>1362</v>
      </c>
      <c r="I30" s="7">
        <v>681</v>
      </c>
      <c r="J30" s="7">
        <v>681</v>
      </c>
    </row>
    <row r="31" spans="1:10" x14ac:dyDescent="0.15">
      <c r="A31" s="5">
        <v>14</v>
      </c>
      <c r="B31" s="43" t="s">
        <v>146</v>
      </c>
      <c r="C31" s="7">
        <f t="shared" si="8"/>
        <v>827</v>
      </c>
      <c r="D31" s="7">
        <v>448</v>
      </c>
      <c r="E31" s="7">
        <v>379</v>
      </c>
      <c r="F31" s="8">
        <v>39</v>
      </c>
      <c r="G31" s="43" t="s">
        <v>51</v>
      </c>
      <c r="H31" s="7">
        <f t="shared" si="9"/>
        <v>1284</v>
      </c>
      <c r="I31" s="7">
        <v>653</v>
      </c>
      <c r="J31" s="7">
        <v>631</v>
      </c>
    </row>
    <row r="32" spans="1:10" x14ac:dyDescent="0.15">
      <c r="A32" s="25"/>
      <c r="B32" s="26"/>
      <c r="C32" s="7"/>
      <c r="D32" s="7"/>
      <c r="E32" s="7"/>
      <c r="F32" s="27"/>
      <c r="G32" s="26"/>
      <c r="H32" s="7"/>
      <c r="I32" s="7"/>
      <c r="J32" s="7"/>
    </row>
    <row r="33" spans="1:10" x14ac:dyDescent="0.15">
      <c r="A33" s="25" t="s">
        <v>14</v>
      </c>
      <c r="B33" s="26"/>
      <c r="C33" s="13">
        <f>SUM(D33:E33)</f>
        <v>4043</v>
      </c>
      <c r="D33" s="13">
        <f t="shared" ref="D33:E33" si="10">SUM(D35:D39)</f>
        <v>2083</v>
      </c>
      <c r="E33" s="13">
        <f t="shared" si="10"/>
        <v>1960</v>
      </c>
      <c r="F33" s="27" t="s">
        <v>15</v>
      </c>
      <c r="G33" s="26"/>
      <c r="H33" s="13">
        <f>SUM(I33:J33)</f>
        <v>6389</v>
      </c>
      <c r="I33" s="13">
        <f t="shared" ref="I33:J33" si="11">SUM(I35:I39)</f>
        <v>3259</v>
      </c>
      <c r="J33" s="13">
        <f t="shared" si="11"/>
        <v>3130</v>
      </c>
    </row>
    <row r="34" spans="1:10" x14ac:dyDescent="0.15">
      <c r="A34" s="25"/>
      <c r="B34" s="26"/>
      <c r="C34" s="7"/>
      <c r="D34" s="7"/>
      <c r="E34" s="7"/>
      <c r="F34" s="27"/>
      <c r="G34" s="26"/>
      <c r="H34" s="7"/>
      <c r="I34" s="7"/>
      <c r="J34" s="7"/>
    </row>
    <row r="35" spans="1:10" x14ac:dyDescent="0.15">
      <c r="A35" s="5">
        <v>15</v>
      </c>
      <c r="B35" s="43" t="s">
        <v>59</v>
      </c>
      <c r="C35" s="7">
        <f t="shared" ref="C35:C39" si="12">SUM(D35:E35)</f>
        <v>824</v>
      </c>
      <c r="D35" s="7">
        <v>414</v>
      </c>
      <c r="E35" s="7">
        <v>410</v>
      </c>
      <c r="F35" s="8">
        <v>40</v>
      </c>
      <c r="G35" s="43" t="s">
        <v>151</v>
      </c>
      <c r="H35" s="7">
        <f t="shared" ref="H35:H39" si="13">SUM(I35:J35)</f>
        <v>1289</v>
      </c>
      <c r="I35" s="7">
        <v>672</v>
      </c>
      <c r="J35" s="7">
        <v>617</v>
      </c>
    </row>
    <row r="36" spans="1:10" x14ac:dyDescent="0.15">
      <c r="A36" s="5">
        <v>16</v>
      </c>
      <c r="B36" s="43" t="s">
        <v>63</v>
      </c>
      <c r="C36" s="7">
        <f t="shared" si="12"/>
        <v>781</v>
      </c>
      <c r="D36" s="7">
        <v>382</v>
      </c>
      <c r="E36" s="7">
        <v>399</v>
      </c>
      <c r="F36" s="8">
        <v>41</v>
      </c>
      <c r="G36" s="43" t="s">
        <v>56</v>
      </c>
      <c r="H36" s="7">
        <f t="shared" si="13"/>
        <v>1314</v>
      </c>
      <c r="I36" s="7">
        <v>664</v>
      </c>
      <c r="J36" s="7">
        <v>650</v>
      </c>
    </row>
    <row r="37" spans="1:10" x14ac:dyDescent="0.15">
      <c r="A37" s="5">
        <v>17</v>
      </c>
      <c r="B37" s="43" t="s">
        <v>62</v>
      </c>
      <c r="C37" s="7">
        <f t="shared" si="12"/>
        <v>818</v>
      </c>
      <c r="D37" s="7">
        <v>440</v>
      </c>
      <c r="E37" s="7">
        <v>378</v>
      </c>
      <c r="F37" s="8">
        <v>42</v>
      </c>
      <c r="G37" s="43" t="s">
        <v>78</v>
      </c>
      <c r="H37" s="7">
        <f t="shared" si="13"/>
        <v>1282</v>
      </c>
      <c r="I37" s="7">
        <v>626</v>
      </c>
      <c r="J37" s="7">
        <v>656</v>
      </c>
    </row>
    <row r="38" spans="1:10" x14ac:dyDescent="0.15">
      <c r="A38" s="5">
        <v>18</v>
      </c>
      <c r="B38" s="43" t="s">
        <v>52</v>
      </c>
      <c r="C38" s="7">
        <f t="shared" si="12"/>
        <v>784</v>
      </c>
      <c r="D38" s="7">
        <v>405</v>
      </c>
      <c r="E38" s="7">
        <v>379</v>
      </c>
      <c r="F38" s="8">
        <v>43</v>
      </c>
      <c r="G38" s="43" t="s">
        <v>56</v>
      </c>
      <c r="H38" s="7">
        <f t="shared" si="13"/>
        <v>1294</v>
      </c>
      <c r="I38" s="7">
        <v>677</v>
      </c>
      <c r="J38" s="7">
        <v>617</v>
      </c>
    </row>
    <row r="39" spans="1:10" x14ac:dyDescent="0.15">
      <c r="A39" s="5">
        <v>19</v>
      </c>
      <c r="B39" s="43" t="s">
        <v>233</v>
      </c>
      <c r="C39" s="7">
        <f t="shared" si="12"/>
        <v>836</v>
      </c>
      <c r="D39" s="7">
        <v>442</v>
      </c>
      <c r="E39" s="7">
        <v>394</v>
      </c>
      <c r="F39" s="8">
        <v>44</v>
      </c>
      <c r="G39" s="43" t="s">
        <v>79</v>
      </c>
      <c r="H39" s="7">
        <f t="shared" si="13"/>
        <v>1210</v>
      </c>
      <c r="I39" s="7">
        <v>620</v>
      </c>
      <c r="J39" s="7">
        <v>590</v>
      </c>
    </row>
    <row r="40" spans="1:10" x14ac:dyDescent="0.15">
      <c r="A40" s="25"/>
      <c r="B40" s="26"/>
      <c r="C40" s="7"/>
      <c r="D40" s="7"/>
      <c r="E40" s="7"/>
      <c r="F40" s="27"/>
      <c r="G40" s="26"/>
      <c r="H40" s="7"/>
      <c r="I40" s="7"/>
      <c r="J40" s="7"/>
    </row>
    <row r="41" spans="1:10" x14ac:dyDescent="0.15">
      <c r="A41" s="25" t="s">
        <v>16</v>
      </c>
      <c r="B41" s="26"/>
      <c r="C41" s="13">
        <f>SUM(D41:E41)</f>
        <v>4944</v>
      </c>
      <c r="D41" s="13">
        <f t="shared" ref="D41:E41" si="14">SUM(D43:D47)</f>
        <v>2587</v>
      </c>
      <c r="E41" s="13">
        <f t="shared" si="14"/>
        <v>2357</v>
      </c>
      <c r="F41" s="27" t="s">
        <v>17</v>
      </c>
      <c r="G41" s="26"/>
      <c r="H41" s="13">
        <f>SUM(I41:J41)</f>
        <v>6592</v>
      </c>
      <c r="I41" s="13">
        <f t="shared" ref="I41:J41" si="15">SUM(I43:I47)</f>
        <v>3227</v>
      </c>
      <c r="J41" s="13">
        <f t="shared" si="15"/>
        <v>3365</v>
      </c>
    </row>
    <row r="42" spans="1:10" x14ac:dyDescent="0.15">
      <c r="A42" s="25"/>
      <c r="B42" s="26"/>
      <c r="C42" s="7"/>
      <c r="D42" s="7"/>
      <c r="E42" s="7"/>
      <c r="F42" s="27"/>
      <c r="G42" s="26"/>
      <c r="H42" s="7"/>
      <c r="I42" s="7"/>
      <c r="J42" s="7"/>
    </row>
    <row r="43" spans="1:10" x14ac:dyDescent="0.15">
      <c r="A43" s="5">
        <v>20</v>
      </c>
      <c r="B43" s="43" t="s">
        <v>180</v>
      </c>
      <c r="C43" s="7">
        <f t="shared" ref="C43:C47" si="16">SUM(D43:E43)</f>
        <v>849</v>
      </c>
      <c r="D43" s="7">
        <v>447</v>
      </c>
      <c r="E43" s="7">
        <v>402</v>
      </c>
      <c r="F43" s="8">
        <v>45</v>
      </c>
      <c r="G43" s="43" t="s">
        <v>56</v>
      </c>
      <c r="H43" s="7">
        <f t="shared" ref="H43:H47" si="17">SUM(I43:J43)</f>
        <v>1266</v>
      </c>
      <c r="I43" s="7">
        <v>602</v>
      </c>
      <c r="J43" s="7">
        <v>664</v>
      </c>
    </row>
    <row r="44" spans="1:10" x14ac:dyDescent="0.15">
      <c r="A44" s="5">
        <v>21</v>
      </c>
      <c r="B44" s="43" t="s">
        <v>234</v>
      </c>
      <c r="C44" s="7">
        <f t="shared" si="16"/>
        <v>917</v>
      </c>
      <c r="D44" s="7">
        <v>473</v>
      </c>
      <c r="E44" s="7">
        <v>444</v>
      </c>
      <c r="F44" s="8">
        <v>46</v>
      </c>
      <c r="G44" s="43" t="s">
        <v>122</v>
      </c>
      <c r="H44" s="7">
        <f t="shared" si="17"/>
        <v>1273</v>
      </c>
      <c r="I44" s="7">
        <v>612</v>
      </c>
      <c r="J44" s="7">
        <v>661</v>
      </c>
    </row>
    <row r="45" spans="1:10" x14ac:dyDescent="0.15">
      <c r="A45" s="5">
        <v>22</v>
      </c>
      <c r="B45" s="43" t="s">
        <v>235</v>
      </c>
      <c r="C45" s="7">
        <f t="shared" si="16"/>
        <v>1013</v>
      </c>
      <c r="D45" s="7">
        <v>517</v>
      </c>
      <c r="E45" s="7">
        <v>496</v>
      </c>
      <c r="F45" s="8">
        <v>47</v>
      </c>
      <c r="G45" s="43" t="s">
        <v>107</v>
      </c>
      <c r="H45" s="7">
        <f t="shared" si="17"/>
        <v>1327</v>
      </c>
      <c r="I45" s="7">
        <v>682</v>
      </c>
      <c r="J45" s="7">
        <v>645</v>
      </c>
    </row>
    <row r="46" spans="1:10" x14ac:dyDescent="0.15">
      <c r="A46" s="5">
        <v>23</v>
      </c>
      <c r="B46" s="43" t="s">
        <v>119</v>
      </c>
      <c r="C46" s="7">
        <f t="shared" si="16"/>
        <v>1029</v>
      </c>
      <c r="D46" s="7">
        <v>561</v>
      </c>
      <c r="E46" s="7">
        <v>468</v>
      </c>
      <c r="F46" s="8">
        <v>48</v>
      </c>
      <c r="G46" s="43">
        <v>0.99</v>
      </c>
      <c r="H46" s="7">
        <f t="shared" si="17"/>
        <v>1361</v>
      </c>
      <c r="I46" s="7">
        <v>685</v>
      </c>
      <c r="J46" s="7">
        <v>676</v>
      </c>
    </row>
    <row r="47" spans="1:10" x14ac:dyDescent="0.15">
      <c r="A47" s="5">
        <v>24</v>
      </c>
      <c r="B47" s="43" t="s">
        <v>150</v>
      </c>
      <c r="C47" s="7">
        <f t="shared" si="16"/>
        <v>1136</v>
      </c>
      <c r="D47" s="7">
        <v>589</v>
      </c>
      <c r="E47" s="7">
        <v>547</v>
      </c>
      <c r="F47" s="8">
        <v>49</v>
      </c>
      <c r="G47" s="43" t="s">
        <v>79</v>
      </c>
      <c r="H47" s="7">
        <f t="shared" si="17"/>
        <v>1365</v>
      </c>
      <c r="I47" s="7">
        <v>646</v>
      </c>
      <c r="J47" s="7">
        <v>719</v>
      </c>
    </row>
    <row r="48" spans="1:10" x14ac:dyDescent="0.15">
      <c r="A48" s="33"/>
      <c r="B48" s="46"/>
      <c r="C48" s="7"/>
      <c r="D48" s="7"/>
      <c r="E48" s="7"/>
      <c r="F48" s="34"/>
      <c r="G48" s="46"/>
      <c r="H48" s="7"/>
      <c r="I48" s="7"/>
      <c r="J48" s="7"/>
    </row>
    <row r="49" spans="1:10" x14ac:dyDescent="0.15">
      <c r="A49" s="33"/>
      <c r="B49" s="46"/>
      <c r="F49" s="34"/>
      <c r="G49" s="46"/>
    </row>
    <row r="50" spans="1:10" x14ac:dyDescent="0.15">
      <c r="A50" s="35"/>
      <c r="B50" s="47"/>
      <c r="C50" s="37"/>
      <c r="D50" s="37"/>
      <c r="E50" s="37"/>
      <c r="F50" s="38"/>
      <c r="G50" s="47"/>
      <c r="H50" s="37"/>
      <c r="I50" s="37"/>
      <c r="J50" s="37"/>
    </row>
    <row r="51" spans="1:10" x14ac:dyDescent="0.15">
      <c r="A51" s="20" t="s">
        <v>18</v>
      </c>
    </row>
    <row r="60" spans="1:10" ht="18.75" x14ac:dyDescent="0.15">
      <c r="A60" s="12" t="s">
        <v>0</v>
      </c>
      <c r="B60" s="41"/>
      <c r="C60" s="41"/>
      <c r="D60" s="41"/>
      <c r="E60" s="41"/>
      <c r="F60" s="41"/>
      <c r="G60" s="41"/>
      <c r="H60" s="41"/>
      <c r="I60" s="41"/>
      <c r="J60" s="41"/>
    </row>
    <row r="62" spans="1:10" ht="17.25" x14ac:dyDescent="0.15">
      <c r="A62" s="1" t="s">
        <v>48</v>
      </c>
      <c r="J62" s="11" t="s">
        <v>245</v>
      </c>
    </row>
    <row r="64" spans="1:10" ht="27" customHeight="1" x14ac:dyDescent="0.15">
      <c r="A64" s="2" t="s">
        <v>2</v>
      </c>
      <c r="B64" s="3" t="s">
        <v>3</v>
      </c>
      <c r="C64" s="3" t="s">
        <v>4</v>
      </c>
      <c r="D64" s="3" t="s">
        <v>5</v>
      </c>
      <c r="E64" s="3" t="s">
        <v>6</v>
      </c>
      <c r="F64" s="3" t="s">
        <v>2</v>
      </c>
      <c r="G64" s="3" t="s">
        <v>3</v>
      </c>
      <c r="H64" s="3" t="s">
        <v>4</v>
      </c>
      <c r="I64" s="3" t="s">
        <v>5</v>
      </c>
      <c r="J64" s="4" t="s">
        <v>6</v>
      </c>
    </row>
    <row r="65" spans="1:10" x14ac:dyDescent="0.15">
      <c r="A65" s="22"/>
      <c r="B65" s="42"/>
      <c r="F65" s="24"/>
      <c r="G65" s="42"/>
    </row>
    <row r="66" spans="1:10" x14ac:dyDescent="0.15">
      <c r="A66" s="33"/>
      <c r="B66" s="46"/>
      <c r="C66" s="13"/>
      <c r="D66" s="13"/>
      <c r="E66" s="13"/>
      <c r="F66" s="34"/>
      <c r="G66" s="46"/>
      <c r="H66" s="13"/>
      <c r="I66" s="13"/>
      <c r="J66" s="13"/>
    </row>
    <row r="67" spans="1:10" x14ac:dyDescent="0.15">
      <c r="A67" s="33"/>
      <c r="B67" s="46"/>
      <c r="C67" s="13"/>
      <c r="D67" s="13"/>
      <c r="E67" s="13"/>
      <c r="F67" s="34"/>
      <c r="G67" s="46"/>
      <c r="H67" s="13"/>
      <c r="I67" s="13"/>
      <c r="J67" s="13"/>
    </row>
    <row r="68" spans="1:10" x14ac:dyDescent="0.15">
      <c r="A68" s="25" t="s">
        <v>19</v>
      </c>
      <c r="B68" s="26"/>
      <c r="C68" s="13">
        <f>SUM(D68:E68)</f>
        <v>8204</v>
      </c>
      <c r="D68" s="13">
        <f t="shared" ref="D68:E68" si="18">SUM(D70:D74)</f>
        <v>4121</v>
      </c>
      <c r="E68" s="13">
        <f t="shared" si="18"/>
        <v>4083</v>
      </c>
      <c r="F68" s="27" t="s">
        <v>20</v>
      </c>
      <c r="G68" s="26"/>
      <c r="H68" s="13">
        <f>SUM(I68:J68)</f>
        <v>5742</v>
      </c>
      <c r="I68" s="13">
        <f t="shared" ref="I68:J68" si="19">SUM(I70:I74)</f>
        <v>2534</v>
      </c>
      <c r="J68" s="13">
        <f t="shared" si="19"/>
        <v>3208</v>
      </c>
    </row>
    <row r="69" spans="1:10" x14ac:dyDescent="0.15">
      <c r="A69" s="25"/>
      <c r="B69" s="26"/>
      <c r="C69" s="7"/>
      <c r="D69" s="7"/>
      <c r="E69" s="7"/>
      <c r="F69" s="27"/>
      <c r="G69" s="26"/>
      <c r="H69" s="7"/>
      <c r="I69" s="7"/>
      <c r="J69" s="7"/>
    </row>
    <row r="70" spans="1:10" x14ac:dyDescent="0.15">
      <c r="A70" s="5">
        <v>50</v>
      </c>
      <c r="B70" s="43" t="s">
        <v>60</v>
      </c>
      <c r="C70" s="7">
        <f t="shared" ref="C70:C74" si="20">SUM(D70:E70)</f>
        <v>1537</v>
      </c>
      <c r="D70" s="7">
        <v>746</v>
      </c>
      <c r="E70" s="7">
        <v>791</v>
      </c>
      <c r="F70" s="8">
        <v>75</v>
      </c>
      <c r="G70" s="43" t="s">
        <v>200</v>
      </c>
      <c r="H70" s="7">
        <f t="shared" ref="H70:H74" si="21">SUM(I70:J70)</f>
        <v>1069</v>
      </c>
      <c r="I70" s="7">
        <v>474</v>
      </c>
      <c r="J70" s="7">
        <v>595</v>
      </c>
    </row>
    <row r="71" spans="1:10" x14ac:dyDescent="0.15">
      <c r="A71" s="5">
        <v>51</v>
      </c>
      <c r="B71" s="43" t="s">
        <v>56</v>
      </c>
      <c r="C71" s="7">
        <f t="shared" si="20"/>
        <v>1585</v>
      </c>
      <c r="D71" s="7">
        <v>790</v>
      </c>
      <c r="E71" s="7">
        <v>795</v>
      </c>
      <c r="F71" s="8">
        <v>76</v>
      </c>
      <c r="G71" s="43">
        <v>0.98</v>
      </c>
      <c r="H71" s="7">
        <f t="shared" si="21"/>
        <v>1256</v>
      </c>
      <c r="I71" s="7">
        <v>577</v>
      </c>
      <c r="J71" s="7">
        <v>679</v>
      </c>
    </row>
    <row r="72" spans="1:10" x14ac:dyDescent="0.15">
      <c r="A72" s="5">
        <v>52</v>
      </c>
      <c r="B72" s="43" t="s">
        <v>61</v>
      </c>
      <c r="C72" s="7">
        <f t="shared" si="20"/>
        <v>1696</v>
      </c>
      <c r="D72" s="7">
        <v>896</v>
      </c>
      <c r="E72" s="7">
        <v>800</v>
      </c>
      <c r="F72" s="8">
        <v>77</v>
      </c>
      <c r="G72" s="43" t="s">
        <v>157</v>
      </c>
      <c r="H72" s="7">
        <f t="shared" si="21"/>
        <v>1240</v>
      </c>
      <c r="I72" s="7">
        <v>536</v>
      </c>
      <c r="J72" s="7">
        <v>704</v>
      </c>
    </row>
    <row r="73" spans="1:10" x14ac:dyDescent="0.15">
      <c r="A73" s="5">
        <v>53</v>
      </c>
      <c r="B73" s="43" t="s">
        <v>62</v>
      </c>
      <c r="C73" s="7">
        <f t="shared" si="20"/>
        <v>1657</v>
      </c>
      <c r="D73" s="7">
        <v>797</v>
      </c>
      <c r="E73" s="7">
        <v>860</v>
      </c>
      <c r="F73" s="8">
        <v>78</v>
      </c>
      <c r="G73" s="43" t="s">
        <v>155</v>
      </c>
      <c r="H73" s="7">
        <f t="shared" si="21"/>
        <v>1251</v>
      </c>
      <c r="I73" s="7">
        <v>560</v>
      </c>
      <c r="J73" s="7">
        <v>691</v>
      </c>
    </row>
    <row r="74" spans="1:10" x14ac:dyDescent="0.15">
      <c r="A74" s="5">
        <v>54</v>
      </c>
      <c r="B74" s="43" t="s">
        <v>61</v>
      </c>
      <c r="C74" s="7">
        <f t="shared" si="20"/>
        <v>1729</v>
      </c>
      <c r="D74" s="7">
        <v>892</v>
      </c>
      <c r="E74" s="7">
        <v>837</v>
      </c>
      <c r="F74" s="8">
        <v>79</v>
      </c>
      <c r="G74" s="43" t="s">
        <v>200</v>
      </c>
      <c r="H74" s="7">
        <f t="shared" si="21"/>
        <v>926</v>
      </c>
      <c r="I74" s="7">
        <v>387</v>
      </c>
      <c r="J74" s="7">
        <v>539</v>
      </c>
    </row>
    <row r="75" spans="1:10" x14ac:dyDescent="0.15">
      <c r="A75" s="25"/>
      <c r="B75" s="26"/>
      <c r="C75" s="7"/>
      <c r="D75" s="7"/>
      <c r="E75" s="7"/>
      <c r="F75" s="27"/>
      <c r="G75" s="26"/>
      <c r="H75" s="7"/>
      <c r="I75" s="7"/>
      <c r="J75" s="7"/>
    </row>
    <row r="76" spans="1:10" x14ac:dyDescent="0.15">
      <c r="A76" s="25" t="s">
        <v>21</v>
      </c>
      <c r="B76" s="26"/>
      <c r="C76" s="13">
        <f>SUM(D76:E76)</f>
        <v>7329</v>
      </c>
      <c r="D76" s="13">
        <f t="shared" ref="D76:E76" si="22">SUM(D78:D82)</f>
        <v>3699</v>
      </c>
      <c r="E76" s="13">
        <f t="shared" si="22"/>
        <v>3630</v>
      </c>
      <c r="F76" s="27" t="s">
        <v>22</v>
      </c>
      <c r="G76" s="26"/>
      <c r="H76" s="13">
        <f>SUM(I76:J76)</f>
        <v>4100</v>
      </c>
      <c r="I76" s="13">
        <f t="shared" ref="I76:J76" si="23">SUM(I78:I82)</f>
        <v>1683</v>
      </c>
      <c r="J76" s="13">
        <f t="shared" si="23"/>
        <v>2417</v>
      </c>
    </row>
    <row r="77" spans="1:10" x14ac:dyDescent="0.15">
      <c r="A77" s="25"/>
      <c r="B77" s="26"/>
      <c r="C77" s="7"/>
      <c r="D77" s="7"/>
      <c r="E77" s="7"/>
      <c r="F77" s="27"/>
      <c r="G77" s="26"/>
      <c r="H77" s="7"/>
      <c r="I77" s="7"/>
      <c r="J77" s="7"/>
    </row>
    <row r="78" spans="1:10" x14ac:dyDescent="0.15">
      <c r="A78" s="5">
        <v>55</v>
      </c>
      <c r="B78" s="43" t="s">
        <v>56</v>
      </c>
      <c r="C78" s="7">
        <f t="shared" ref="C78:C82" si="24">SUM(D78:E78)</f>
        <v>1608</v>
      </c>
      <c r="D78" s="7">
        <v>821</v>
      </c>
      <c r="E78" s="7">
        <v>787</v>
      </c>
      <c r="F78" s="8">
        <v>80</v>
      </c>
      <c r="G78" s="43" t="s">
        <v>132</v>
      </c>
      <c r="H78" s="7">
        <f t="shared" ref="H78:H82" si="25">SUM(I78:J78)</f>
        <v>692</v>
      </c>
      <c r="I78" s="7">
        <v>302</v>
      </c>
      <c r="J78" s="7">
        <v>390</v>
      </c>
    </row>
    <row r="79" spans="1:10" x14ac:dyDescent="0.15">
      <c r="A79" s="5">
        <v>56</v>
      </c>
      <c r="B79" s="43" t="s">
        <v>127</v>
      </c>
      <c r="C79" s="7">
        <f t="shared" si="24"/>
        <v>1564</v>
      </c>
      <c r="D79" s="7">
        <v>779</v>
      </c>
      <c r="E79" s="7">
        <v>785</v>
      </c>
      <c r="F79" s="8">
        <v>81</v>
      </c>
      <c r="G79" s="43" t="s">
        <v>158</v>
      </c>
      <c r="H79" s="7">
        <f t="shared" si="25"/>
        <v>829</v>
      </c>
      <c r="I79" s="7">
        <v>339</v>
      </c>
      <c r="J79" s="7">
        <v>490</v>
      </c>
    </row>
    <row r="80" spans="1:10" x14ac:dyDescent="0.15">
      <c r="A80" s="5">
        <v>57</v>
      </c>
      <c r="B80" s="43" t="s">
        <v>82</v>
      </c>
      <c r="C80" s="7">
        <f t="shared" si="24"/>
        <v>1485</v>
      </c>
      <c r="D80" s="7">
        <v>742</v>
      </c>
      <c r="E80" s="7">
        <v>743</v>
      </c>
      <c r="F80" s="8">
        <v>82</v>
      </c>
      <c r="G80" s="43" t="s">
        <v>224</v>
      </c>
      <c r="H80" s="7">
        <f t="shared" si="25"/>
        <v>896</v>
      </c>
      <c r="I80" s="7">
        <v>349</v>
      </c>
      <c r="J80" s="7">
        <v>547</v>
      </c>
    </row>
    <row r="81" spans="1:10" x14ac:dyDescent="0.15">
      <c r="A81" s="5">
        <v>58</v>
      </c>
      <c r="B81" s="43" t="s">
        <v>127</v>
      </c>
      <c r="C81" s="7">
        <f t="shared" si="24"/>
        <v>1539</v>
      </c>
      <c r="D81" s="7">
        <v>781</v>
      </c>
      <c r="E81" s="7">
        <v>758</v>
      </c>
      <c r="F81" s="8">
        <v>83</v>
      </c>
      <c r="G81" s="43" t="s">
        <v>88</v>
      </c>
      <c r="H81" s="7">
        <f t="shared" si="25"/>
        <v>833</v>
      </c>
      <c r="I81" s="7">
        <v>344</v>
      </c>
      <c r="J81" s="7">
        <v>489</v>
      </c>
    </row>
    <row r="82" spans="1:10" x14ac:dyDescent="0.15">
      <c r="A82" s="5">
        <v>59</v>
      </c>
      <c r="B82" s="43" t="s">
        <v>156</v>
      </c>
      <c r="C82" s="7">
        <f t="shared" si="24"/>
        <v>1133</v>
      </c>
      <c r="D82" s="7">
        <v>576</v>
      </c>
      <c r="E82" s="7">
        <v>557</v>
      </c>
      <c r="F82" s="8">
        <v>84</v>
      </c>
      <c r="G82" s="43" t="s">
        <v>238</v>
      </c>
      <c r="H82" s="7">
        <f t="shared" si="25"/>
        <v>850</v>
      </c>
      <c r="I82" s="7">
        <v>349</v>
      </c>
      <c r="J82" s="7">
        <v>501</v>
      </c>
    </row>
    <row r="83" spans="1:10" x14ac:dyDescent="0.15">
      <c r="A83" s="25"/>
      <c r="B83" s="26"/>
      <c r="C83" s="7"/>
      <c r="D83" s="7"/>
      <c r="E83" s="7"/>
      <c r="F83" s="27"/>
      <c r="G83" s="26"/>
      <c r="H83" s="7"/>
      <c r="I83" s="7"/>
      <c r="J83" s="7"/>
    </row>
    <row r="84" spans="1:10" x14ac:dyDescent="0.15">
      <c r="A84" s="25" t="s">
        <v>23</v>
      </c>
      <c r="B84" s="26"/>
      <c r="C84" s="13">
        <f>SUM(D84:E84)</f>
        <v>5824</v>
      </c>
      <c r="D84" s="13">
        <f t="shared" ref="D84:E84" si="26">SUM(D86:D90)</f>
        <v>2948</v>
      </c>
      <c r="E84" s="13">
        <f t="shared" si="26"/>
        <v>2876</v>
      </c>
      <c r="F84" s="27" t="s">
        <v>24</v>
      </c>
      <c r="G84" s="26"/>
      <c r="H84" s="13">
        <f>SUM(I84:J84)</f>
        <v>2714</v>
      </c>
      <c r="I84" s="13">
        <f t="shared" ref="I84:J84" si="27">SUM(I86:I90)</f>
        <v>978</v>
      </c>
      <c r="J84" s="13">
        <f t="shared" si="27"/>
        <v>1736</v>
      </c>
    </row>
    <row r="85" spans="1:10" x14ac:dyDescent="0.15">
      <c r="A85" s="25"/>
      <c r="B85" s="26"/>
      <c r="C85" s="7"/>
      <c r="D85" s="7"/>
      <c r="E85" s="7"/>
      <c r="F85" s="27"/>
      <c r="G85" s="26"/>
      <c r="H85" s="7"/>
      <c r="I85" s="7"/>
      <c r="J85" s="7"/>
    </row>
    <row r="86" spans="1:10" x14ac:dyDescent="0.15">
      <c r="A86" s="5">
        <v>60</v>
      </c>
      <c r="B86" s="43" t="s">
        <v>58</v>
      </c>
      <c r="C86" s="7">
        <f t="shared" ref="C86:C90" si="28">SUM(D86:E86)</f>
        <v>1261</v>
      </c>
      <c r="D86" s="7">
        <v>630</v>
      </c>
      <c r="E86" s="7">
        <v>631</v>
      </c>
      <c r="F86" s="8">
        <v>85</v>
      </c>
      <c r="G86" s="43" t="s">
        <v>182</v>
      </c>
      <c r="H86" s="7">
        <f t="shared" ref="H86:H90" si="29">SUM(I86:J86)</f>
        <v>668</v>
      </c>
      <c r="I86" s="7">
        <v>252</v>
      </c>
      <c r="J86" s="7">
        <v>416</v>
      </c>
    </row>
    <row r="87" spans="1:10" x14ac:dyDescent="0.15">
      <c r="A87" s="5">
        <v>61</v>
      </c>
      <c r="B87" s="43" t="s">
        <v>108</v>
      </c>
      <c r="C87" s="7">
        <f t="shared" si="28"/>
        <v>1288</v>
      </c>
      <c r="D87" s="7">
        <v>657</v>
      </c>
      <c r="E87" s="7">
        <v>631</v>
      </c>
      <c r="F87" s="8">
        <v>86</v>
      </c>
      <c r="G87" s="43" t="s">
        <v>203</v>
      </c>
      <c r="H87" s="7">
        <f t="shared" si="29"/>
        <v>578</v>
      </c>
      <c r="I87" s="7">
        <v>233</v>
      </c>
      <c r="J87" s="7">
        <v>345</v>
      </c>
    </row>
    <row r="88" spans="1:10" x14ac:dyDescent="0.15">
      <c r="A88" s="5">
        <v>62</v>
      </c>
      <c r="B88" s="43" t="s">
        <v>79</v>
      </c>
      <c r="C88" s="7">
        <f t="shared" si="28"/>
        <v>1162</v>
      </c>
      <c r="D88" s="7">
        <v>610</v>
      </c>
      <c r="E88" s="7">
        <v>552</v>
      </c>
      <c r="F88" s="8">
        <v>87</v>
      </c>
      <c r="G88" s="43" t="s">
        <v>162</v>
      </c>
      <c r="H88" s="7">
        <f t="shared" si="29"/>
        <v>527</v>
      </c>
      <c r="I88" s="7">
        <v>177</v>
      </c>
      <c r="J88" s="7">
        <v>350</v>
      </c>
    </row>
    <row r="89" spans="1:10" x14ac:dyDescent="0.15">
      <c r="A89" s="5">
        <v>63</v>
      </c>
      <c r="B89" s="43" t="s">
        <v>60</v>
      </c>
      <c r="C89" s="7">
        <f t="shared" si="28"/>
        <v>1101</v>
      </c>
      <c r="D89" s="7">
        <v>529</v>
      </c>
      <c r="E89" s="7">
        <v>572</v>
      </c>
      <c r="F89" s="8">
        <v>88</v>
      </c>
      <c r="G89" s="43" t="s">
        <v>239</v>
      </c>
      <c r="H89" s="7">
        <f t="shared" si="29"/>
        <v>511</v>
      </c>
      <c r="I89" s="7">
        <v>179</v>
      </c>
      <c r="J89" s="7">
        <v>332</v>
      </c>
    </row>
    <row r="90" spans="1:10" x14ac:dyDescent="0.15">
      <c r="A90" s="5">
        <v>64</v>
      </c>
      <c r="B90" s="43" t="s">
        <v>53</v>
      </c>
      <c r="C90" s="7">
        <f t="shared" si="28"/>
        <v>1012</v>
      </c>
      <c r="D90" s="7">
        <v>522</v>
      </c>
      <c r="E90" s="7">
        <v>490</v>
      </c>
      <c r="F90" s="8">
        <v>89</v>
      </c>
      <c r="G90" s="43" t="s">
        <v>240</v>
      </c>
      <c r="H90" s="7">
        <f t="shared" si="29"/>
        <v>430</v>
      </c>
      <c r="I90" s="7">
        <v>137</v>
      </c>
      <c r="J90" s="7">
        <v>293</v>
      </c>
    </row>
    <row r="91" spans="1:10" x14ac:dyDescent="0.15">
      <c r="A91" s="25"/>
      <c r="B91" s="26"/>
      <c r="C91" s="7"/>
      <c r="D91" s="7"/>
      <c r="E91" s="7"/>
      <c r="F91" s="27"/>
      <c r="G91" s="26"/>
      <c r="H91" s="7"/>
      <c r="I91" s="7"/>
      <c r="J91" s="7"/>
    </row>
    <row r="92" spans="1:10" x14ac:dyDescent="0.15">
      <c r="A92" s="25" t="s">
        <v>25</v>
      </c>
      <c r="B92" s="26"/>
      <c r="C92" s="13">
        <f>SUM(D92:E92)</f>
        <v>4461</v>
      </c>
      <c r="D92" s="13">
        <f t="shared" ref="D92:E92" si="30">SUM(D94:D98)</f>
        <v>2202</v>
      </c>
      <c r="E92" s="13">
        <f t="shared" si="30"/>
        <v>2259</v>
      </c>
      <c r="F92" s="27" t="s">
        <v>26</v>
      </c>
      <c r="G92" s="26"/>
      <c r="H92" s="13">
        <f>SUM(I92:J92)</f>
        <v>1227</v>
      </c>
      <c r="I92" s="13">
        <f t="shared" ref="I92:J92" si="31">SUM(I94:I98)</f>
        <v>331</v>
      </c>
      <c r="J92" s="13">
        <f t="shared" si="31"/>
        <v>896</v>
      </c>
    </row>
    <row r="93" spans="1:10" x14ac:dyDescent="0.15">
      <c r="A93" s="25"/>
      <c r="B93" s="26"/>
      <c r="C93" s="7"/>
      <c r="D93" s="7"/>
      <c r="E93" s="7"/>
      <c r="F93" s="27"/>
      <c r="G93" s="26"/>
      <c r="H93" s="7"/>
      <c r="I93" s="7"/>
      <c r="J93" s="7"/>
    </row>
    <row r="94" spans="1:10" x14ac:dyDescent="0.15">
      <c r="A94" s="5">
        <v>65</v>
      </c>
      <c r="B94" s="43" t="s">
        <v>56</v>
      </c>
      <c r="C94" s="7">
        <f t="shared" ref="C94:C98" si="32">SUM(D94:E94)</f>
        <v>924</v>
      </c>
      <c r="D94" s="7">
        <v>463</v>
      </c>
      <c r="E94" s="7">
        <v>461</v>
      </c>
      <c r="F94" s="8">
        <v>90</v>
      </c>
      <c r="G94" s="43">
        <v>0.86</v>
      </c>
      <c r="H94" s="7">
        <f t="shared" ref="H94:H98" si="33">SUM(I94:J94)</f>
        <v>361</v>
      </c>
      <c r="I94" s="7">
        <v>109</v>
      </c>
      <c r="J94" s="7">
        <v>252</v>
      </c>
    </row>
    <row r="95" spans="1:10" x14ac:dyDescent="0.15">
      <c r="A95" s="5">
        <v>66</v>
      </c>
      <c r="B95" s="43" t="s">
        <v>83</v>
      </c>
      <c r="C95" s="7">
        <f t="shared" si="32"/>
        <v>928</v>
      </c>
      <c r="D95" s="7">
        <v>447</v>
      </c>
      <c r="E95" s="7">
        <v>481</v>
      </c>
      <c r="F95" s="8">
        <v>91</v>
      </c>
      <c r="G95" s="43" t="s">
        <v>241</v>
      </c>
      <c r="H95" s="7">
        <f t="shared" si="33"/>
        <v>303</v>
      </c>
      <c r="I95" s="7">
        <v>82</v>
      </c>
      <c r="J95" s="7">
        <v>221</v>
      </c>
    </row>
    <row r="96" spans="1:10" x14ac:dyDescent="0.15">
      <c r="A96" s="5">
        <v>67</v>
      </c>
      <c r="B96" s="43" t="s">
        <v>129</v>
      </c>
      <c r="C96" s="7">
        <f t="shared" si="32"/>
        <v>904</v>
      </c>
      <c r="D96" s="7">
        <v>452</v>
      </c>
      <c r="E96" s="7">
        <v>452</v>
      </c>
      <c r="F96" s="8">
        <v>92</v>
      </c>
      <c r="G96" s="43" t="s">
        <v>209</v>
      </c>
      <c r="H96" s="7">
        <f t="shared" si="33"/>
        <v>217</v>
      </c>
      <c r="I96" s="7">
        <v>57</v>
      </c>
      <c r="J96" s="7">
        <v>160</v>
      </c>
    </row>
    <row r="97" spans="1:10" x14ac:dyDescent="0.15">
      <c r="A97" s="5">
        <v>68</v>
      </c>
      <c r="B97" s="43" t="s">
        <v>55</v>
      </c>
      <c r="C97" s="7">
        <f t="shared" si="32"/>
        <v>816</v>
      </c>
      <c r="D97" s="7">
        <v>415</v>
      </c>
      <c r="E97" s="7">
        <v>401</v>
      </c>
      <c r="F97" s="8">
        <v>93</v>
      </c>
      <c r="G97" s="43" t="s">
        <v>189</v>
      </c>
      <c r="H97" s="7">
        <f t="shared" si="33"/>
        <v>192</v>
      </c>
      <c r="I97" s="7">
        <v>51</v>
      </c>
      <c r="J97" s="7">
        <v>141</v>
      </c>
    </row>
    <row r="98" spans="1:10" x14ac:dyDescent="0.15">
      <c r="A98" s="5">
        <v>69</v>
      </c>
      <c r="B98" s="43" t="s">
        <v>52</v>
      </c>
      <c r="C98" s="7">
        <f t="shared" si="32"/>
        <v>889</v>
      </c>
      <c r="D98" s="7">
        <v>425</v>
      </c>
      <c r="E98" s="7">
        <v>464</v>
      </c>
      <c r="F98" s="8">
        <v>94</v>
      </c>
      <c r="G98" s="43" t="s">
        <v>242</v>
      </c>
      <c r="H98" s="7">
        <f t="shared" si="33"/>
        <v>154</v>
      </c>
      <c r="I98" s="7">
        <v>32</v>
      </c>
      <c r="J98" s="7">
        <v>122</v>
      </c>
    </row>
    <row r="99" spans="1:10" x14ac:dyDescent="0.15">
      <c r="A99" s="25"/>
      <c r="B99" s="26"/>
      <c r="C99" s="7"/>
      <c r="D99" s="7"/>
      <c r="E99" s="7"/>
      <c r="F99" s="27"/>
      <c r="G99" s="26"/>
      <c r="H99" s="7"/>
      <c r="I99" s="7"/>
      <c r="J99" s="7"/>
    </row>
    <row r="100" spans="1:10" x14ac:dyDescent="0.15">
      <c r="A100" s="25" t="s">
        <v>27</v>
      </c>
      <c r="B100" s="26"/>
      <c r="C100" s="13">
        <f>SUM(D100:E100)</f>
        <v>4565</v>
      </c>
      <c r="D100" s="13">
        <f t="shared" ref="D100:E100" si="34">SUM(D102:D106)</f>
        <v>2072</v>
      </c>
      <c r="E100" s="13">
        <f t="shared" si="34"/>
        <v>2493</v>
      </c>
      <c r="F100" s="27" t="s">
        <v>28</v>
      </c>
      <c r="G100" s="26"/>
      <c r="H100" s="13">
        <f>SUM(I100:J100)</f>
        <v>352</v>
      </c>
      <c r="I100" s="13">
        <f t="shared" ref="I100:J100" si="35">SUM(I102:I106)</f>
        <v>77</v>
      </c>
      <c r="J100" s="13">
        <f t="shared" si="35"/>
        <v>275</v>
      </c>
    </row>
    <row r="101" spans="1:10" x14ac:dyDescent="0.15">
      <c r="A101" s="25" t="s">
        <v>29</v>
      </c>
      <c r="B101" s="26"/>
      <c r="C101" s="7"/>
      <c r="D101" s="7"/>
      <c r="E101" s="7"/>
      <c r="F101" s="27"/>
      <c r="G101" s="26"/>
      <c r="H101" s="7"/>
      <c r="I101" s="7"/>
      <c r="J101" s="7"/>
    </row>
    <row r="102" spans="1:10" x14ac:dyDescent="0.15">
      <c r="A102" s="5">
        <v>70</v>
      </c>
      <c r="B102" s="43" t="s">
        <v>52</v>
      </c>
      <c r="C102" s="7">
        <f t="shared" ref="C102:C106" si="36">SUM(D102:E102)</f>
        <v>867</v>
      </c>
      <c r="D102" s="7">
        <v>398</v>
      </c>
      <c r="E102" s="7">
        <v>469</v>
      </c>
      <c r="F102" s="8">
        <v>95</v>
      </c>
      <c r="G102" s="43" t="s">
        <v>172</v>
      </c>
      <c r="H102" s="7">
        <f t="shared" ref="H102:H106" si="37">SUM(I102:J102)</f>
        <v>117</v>
      </c>
      <c r="I102" s="7">
        <v>27</v>
      </c>
      <c r="J102" s="7">
        <v>90</v>
      </c>
    </row>
    <row r="103" spans="1:10" x14ac:dyDescent="0.15">
      <c r="A103" s="5">
        <v>71</v>
      </c>
      <c r="B103" s="43" t="s">
        <v>145</v>
      </c>
      <c r="C103" s="7">
        <f t="shared" si="36"/>
        <v>870</v>
      </c>
      <c r="D103" s="7">
        <v>406</v>
      </c>
      <c r="E103" s="7">
        <v>464</v>
      </c>
      <c r="F103" s="8">
        <v>96</v>
      </c>
      <c r="G103" s="43" t="s">
        <v>243</v>
      </c>
      <c r="H103" s="7">
        <f t="shared" si="37"/>
        <v>83</v>
      </c>
      <c r="I103" s="7">
        <v>26</v>
      </c>
      <c r="J103" s="7">
        <v>57</v>
      </c>
    </row>
    <row r="104" spans="1:10" x14ac:dyDescent="0.15">
      <c r="A104" s="5">
        <v>72</v>
      </c>
      <c r="B104" s="43" t="s">
        <v>108</v>
      </c>
      <c r="C104" s="7">
        <f t="shared" si="36"/>
        <v>873</v>
      </c>
      <c r="D104" s="7">
        <v>366</v>
      </c>
      <c r="E104" s="7">
        <v>507</v>
      </c>
      <c r="F104" s="8">
        <v>97</v>
      </c>
      <c r="G104" s="43" t="s">
        <v>244</v>
      </c>
      <c r="H104" s="7">
        <f t="shared" si="37"/>
        <v>71</v>
      </c>
      <c r="I104" s="7">
        <v>11</v>
      </c>
      <c r="J104" s="7">
        <v>60</v>
      </c>
    </row>
    <row r="105" spans="1:10" x14ac:dyDescent="0.15">
      <c r="A105" s="5">
        <v>73</v>
      </c>
      <c r="B105" s="43">
        <v>0.99</v>
      </c>
      <c r="C105" s="7">
        <f t="shared" si="36"/>
        <v>970</v>
      </c>
      <c r="D105" s="7">
        <v>464</v>
      </c>
      <c r="E105" s="7">
        <v>506</v>
      </c>
      <c r="F105" s="8">
        <v>98</v>
      </c>
      <c r="G105" s="43" t="s">
        <v>101</v>
      </c>
      <c r="H105" s="7">
        <f t="shared" si="37"/>
        <v>52</v>
      </c>
      <c r="I105" s="7">
        <v>6</v>
      </c>
      <c r="J105" s="7">
        <v>46</v>
      </c>
    </row>
    <row r="106" spans="1:10" x14ac:dyDescent="0.15">
      <c r="A106" s="5">
        <v>74</v>
      </c>
      <c r="B106" s="43" t="s">
        <v>145</v>
      </c>
      <c r="C106" s="7">
        <f t="shared" si="36"/>
        <v>985</v>
      </c>
      <c r="D106" s="7">
        <v>438</v>
      </c>
      <c r="E106" s="7">
        <v>547</v>
      </c>
      <c r="F106" s="8">
        <v>99</v>
      </c>
      <c r="G106" s="43" t="s">
        <v>140</v>
      </c>
      <c r="H106" s="7">
        <f t="shared" si="37"/>
        <v>29</v>
      </c>
      <c r="I106" s="7">
        <v>7</v>
      </c>
      <c r="J106" s="7">
        <v>22</v>
      </c>
    </row>
    <row r="107" spans="1:10" x14ac:dyDescent="0.15">
      <c r="A107" s="25"/>
      <c r="B107" s="26"/>
      <c r="C107" s="7"/>
      <c r="D107" s="7"/>
      <c r="E107" s="7"/>
      <c r="F107" s="27"/>
      <c r="G107" s="26"/>
      <c r="H107" s="7"/>
      <c r="I107" s="7"/>
      <c r="J107" s="7"/>
    </row>
    <row r="108" spans="1:10" x14ac:dyDescent="0.15">
      <c r="A108" s="25"/>
      <c r="B108" s="26"/>
      <c r="C108" s="7"/>
      <c r="D108" s="7"/>
      <c r="E108" s="7"/>
      <c r="F108" s="27" t="s">
        <v>30</v>
      </c>
      <c r="G108" s="26"/>
      <c r="H108" s="13">
        <f>SUM(I108:J108)</f>
        <v>50</v>
      </c>
      <c r="I108" s="13">
        <v>0</v>
      </c>
      <c r="J108" s="13">
        <v>50</v>
      </c>
    </row>
    <row r="109" spans="1:10" x14ac:dyDescent="0.15">
      <c r="A109" s="35"/>
      <c r="B109" s="47"/>
      <c r="C109" s="37"/>
      <c r="D109" s="37"/>
      <c r="E109" s="37"/>
      <c r="F109" s="38"/>
      <c r="G109" s="47"/>
      <c r="H109" s="37"/>
      <c r="I109" s="37"/>
      <c r="J109" s="37"/>
    </row>
    <row r="111" spans="1:10" x14ac:dyDescent="0.15">
      <c r="A111" s="52" t="s">
        <v>31</v>
      </c>
      <c r="B111" s="52"/>
      <c r="C111" s="21" t="s">
        <v>4</v>
      </c>
      <c r="E111" s="21" t="s">
        <v>5</v>
      </c>
      <c r="F111" s="40" t="s">
        <v>49</v>
      </c>
      <c r="G111" s="21"/>
    </row>
    <row r="113" spans="1:7" x14ac:dyDescent="0.15">
      <c r="A113" s="52" t="s">
        <v>32</v>
      </c>
      <c r="B113" s="52"/>
      <c r="C113" s="7">
        <f>E113+F113</f>
        <v>12266</v>
      </c>
      <c r="E113" s="7">
        <f>D9+D17+D25</f>
        <v>6351</v>
      </c>
      <c r="F113" s="7">
        <f>E9+E17+E25</f>
        <v>5915</v>
      </c>
      <c r="G113" s="7"/>
    </row>
    <row r="115" spans="1:7" x14ac:dyDescent="0.15">
      <c r="A115" s="52" t="s">
        <v>33</v>
      </c>
      <c r="B115" s="52"/>
      <c r="C115" s="7">
        <f>E115+F115</f>
        <v>63535</v>
      </c>
      <c r="E115" s="9">
        <f>D33+D41+I9+I17+I25+I33++I41+D68+D76+D84</f>
        <v>32130</v>
      </c>
      <c r="F115" s="9">
        <f>E33+E41+J9+J17+J25+J33++J41+E68+E76+E84</f>
        <v>31405</v>
      </c>
      <c r="G115" s="9"/>
    </row>
    <row r="117" spans="1:7" x14ac:dyDescent="0.15">
      <c r="A117" s="52" t="s">
        <v>34</v>
      </c>
      <c r="B117" s="52"/>
      <c r="C117" s="7">
        <f>E117+F117</f>
        <v>23211</v>
      </c>
      <c r="E117" s="7">
        <f>D92+D100+I68+I76+I84+I92+I100+I108</f>
        <v>9877</v>
      </c>
      <c r="F117" s="7">
        <f>E92+E100+J68+J76+J84+J92+J100+J108</f>
        <v>13334</v>
      </c>
      <c r="G117" s="7"/>
    </row>
    <row r="119" spans="1:7" x14ac:dyDescent="0.15">
      <c r="A119" s="52" t="s">
        <v>35</v>
      </c>
      <c r="B119" s="52"/>
      <c r="C119" s="7">
        <f>E119+F119</f>
        <v>14185</v>
      </c>
      <c r="E119" s="7">
        <f>I68+I76+I84+I92+I100+I108</f>
        <v>5603</v>
      </c>
      <c r="F119" s="7">
        <f>J68+J76+J84+J92+J100+J108</f>
        <v>8582</v>
      </c>
      <c r="G119" s="7"/>
    </row>
    <row r="121" spans="1:7" x14ac:dyDescent="0.15">
      <c r="A121" s="52"/>
      <c r="B121" s="52"/>
      <c r="C121" s="7"/>
      <c r="E121" s="7"/>
      <c r="G121" s="7"/>
    </row>
  </sheetData>
  <mergeCells count="6">
    <mergeCell ref="A121:B121"/>
    <mergeCell ref="A111:B111"/>
    <mergeCell ref="A113:B113"/>
    <mergeCell ref="A115:B115"/>
    <mergeCell ref="A117:B117"/>
    <mergeCell ref="A119:B119"/>
  </mergeCells>
  <phoneticPr fontId="2"/>
  <pageMargins left="0.78740157480314965" right="0.78740157480314965" top="0.59055118110236227" bottom="0.59055118110236227" header="0.19685039370078741" footer="0.19685039370078741"/>
  <pageSetup paperSize="9" scale="96" orientation="portrait" r:id="rId1"/>
  <headerFooter alignWithMargins="0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全市</vt:lpstr>
      <vt:lpstr>中央</vt:lpstr>
      <vt:lpstr>小田 </vt:lpstr>
      <vt:lpstr>大庄 </vt:lpstr>
      <vt:lpstr>立花 </vt:lpstr>
      <vt:lpstr>武庫 </vt:lpstr>
      <vt:lpstr>園田</vt:lpstr>
      <vt:lpstr>園田!Print_Area</vt:lpstr>
      <vt:lpstr>'武庫 '!Print_Area</vt:lpstr>
    </vt:vector>
  </TitlesOfParts>
  <Company>選挙管理委員会事務局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尼崎市</dc:creator>
  <cp:lastModifiedBy>甲佐 理恵</cp:lastModifiedBy>
  <cp:lastPrinted>2026-05-28T05:11:34Z</cp:lastPrinted>
  <dcterms:created xsi:type="dcterms:W3CDTF">1999-07-01T01:49:41Z</dcterms:created>
  <dcterms:modified xsi:type="dcterms:W3CDTF">2026-05-29T05:02:17Z</dcterms:modified>
</cp:coreProperties>
</file>