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今年度データ入力済分\HP用 - コピー\"/>
    </mc:Choice>
  </mc:AlternateContent>
  <xr:revisionPtr revIDLastSave="0" documentId="13_ncr:1_{37CD1D79-16A5-4505-AB86-6713754F0F66}" xr6:coauthVersionLast="47" xr6:coauthVersionMax="47" xr10:uidLastSave="{00000000-0000-0000-0000-000000000000}"/>
  <bookViews>
    <workbookView xWindow="-120" yWindow="-120" windowWidth="20730" windowHeight="11040" tabRatio="916" xr2:uid="{00000000-000D-0000-FFFF-FFFF00000000}"/>
  </bookViews>
  <sheets>
    <sheet name="150ページ" sheetId="13" r:id="rId1"/>
    <sheet name="151ページ" sheetId="12" r:id="rId2"/>
    <sheet name="152-153ページ" sheetId="3" r:id="rId3"/>
    <sheet name="154-155ページ" sheetId="4" r:id="rId4"/>
    <sheet name="156ページ" sheetId="5" r:id="rId5"/>
    <sheet name="157ページ" sheetId="6" r:id="rId6"/>
    <sheet name="158ページ" sheetId="7" r:id="rId7"/>
    <sheet name="159ページ" sheetId="8" r:id="rId8"/>
    <sheet name="160ページ" sheetId="9" r:id="rId9"/>
    <sheet name="161ページ" sheetId="10" r:id="rId10"/>
    <sheet name="162ページ" sheetId="11" r:id="rId11"/>
  </sheets>
  <definedNames>
    <definedName name="_xlnm.Print_Area" localSheetId="1">'151ページ'!$A$1:$I$40</definedName>
    <definedName name="_xlnm.Print_Area" localSheetId="2">'152-153ページ'!$A$1:$Q$55</definedName>
    <definedName name="_xlnm.Print_Area" localSheetId="3">'154-155ページ'!$A$1:$Q$36</definedName>
    <definedName name="_xlnm.Print_Area" localSheetId="4">'156ページ'!$A$1:$I$41</definedName>
    <definedName name="_xlnm.Print_Area" localSheetId="8">'160ページ'!$A$1:$G$62</definedName>
    <definedName name="_xlnm.Print_Area" localSheetId="9">'161ページ'!$A$1:$G$50</definedName>
    <definedName name="_xlnm.Print_Area" localSheetId="10">'162ページ'!$A$1:$I$38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5" l="1"/>
  <c r="I34" i="5"/>
  <c r="I32" i="5"/>
  <c r="I31" i="5"/>
  <c r="I30" i="5"/>
  <c r="G27" i="5"/>
  <c r="F27" i="5"/>
  <c r="I25" i="5"/>
  <c r="I24" i="5"/>
  <c r="I22" i="5"/>
  <c r="I21" i="5"/>
  <c r="I20" i="5"/>
  <c r="I19" i="5"/>
  <c r="I18" i="5"/>
  <c r="I17" i="5"/>
  <c r="I16" i="5"/>
  <c r="I15" i="5"/>
  <c r="I14" i="5"/>
  <c r="I13" i="5"/>
  <c r="I11" i="5"/>
  <c r="I9" i="5"/>
  <c r="H9" i="5"/>
  <c r="G9" i="5"/>
  <c r="F9" i="5"/>
  <c r="Q23" i="4"/>
  <c r="P23" i="4"/>
  <c r="O23" i="4"/>
  <c r="Q9" i="4"/>
  <c r="P9" i="4"/>
  <c r="O9" i="4"/>
  <c r="G42" i="10" l="1"/>
  <c r="G39" i="10"/>
  <c r="G35" i="10"/>
  <c r="D26" i="10"/>
  <c r="D25" i="10"/>
  <c r="F24" i="10"/>
  <c r="E24" i="10"/>
  <c r="C24" i="10"/>
  <c r="D23" i="10"/>
  <c r="D22" i="10"/>
  <c r="D21" i="10"/>
  <c r="D20" i="10"/>
  <c r="F19" i="10"/>
  <c r="E19" i="10"/>
  <c r="D19" i="10"/>
  <c r="C19" i="10"/>
  <c r="D18" i="10"/>
  <c r="D17" i="10"/>
  <c r="D16" i="10" s="1"/>
  <c r="F16" i="10"/>
  <c r="E16" i="10"/>
  <c r="C16" i="10"/>
  <c r="D15" i="10"/>
  <c r="D24" i="10" l="1"/>
  <c r="I34" i="11"/>
  <c r="I35" i="11"/>
  <c r="I33" i="11"/>
  <c r="F34" i="11"/>
  <c r="F35" i="11"/>
  <c r="F33" i="11"/>
  <c r="G28" i="9" l="1"/>
  <c r="F28" i="9"/>
  <c r="G11" i="9"/>
  <c r="F11" i="9"/>
  <c r="E11" i="9"/>
  <c r="D11" i="9"/>
  <c r="C11" i="9"/>
  <c r="B11" i="9"/>
  <c r="F31" i="8"/>
  <c r="F29" i="8"/>
  <c r="F7" i="8"/>
  <c r="F13" i="8"/>
  <c r="F10" i="8"/>
  <c r="G36" i="11"/>
  <c r="C36" i="11"/>
  <c r="B36" i="11"/>
  <c r="G30" i="11" l="1"/>
  <c r="C30" i="11"/>
  <c r="G24" i="11"/>
  <c r="C24" i="11"/>
  <c r="B24" i="11"/>
  <c r="I23" i="11"/>
  <c r="F23" i="11"/>
  <c r="I22" i="11"/>
  <c r="F22" i="11"/>
  <c r="I21" i="11"/>
  <c r="F21" i="11"/>
  <c r="G18" i="11"/>
  <c r="C18" i="11"/>
  <c r="E48" i="9"/>
  <c r="E47" i="9"/>
  <c r="E52" i="9" s="1"/>
  <c r="C28" i="9"/>
  <c r="B28" i="9"/>
  <c r="D31" i="8"/>
  <c r="D29" i="8" s="1"/>
  <c r="D13" i="8"/>
  <c r="D10" i="8"/>
  <c r="D7" i="8"/>
  <c r="E38" i="6"/>
  <c r="E40" i="6" s="1"/>
  <c r="E41" i="6" s="1"/>
  <c r="D38" i="6"/>
  <c r="B23" i="4"/>
  <c r="B9" i="4"/>
  <c r="B38" i="3"/>
  <c r="B11" i="3"/>
  <c r="B18" i="11" l="1"/>
  <c r="B30" i="11"/>
</calcChain>
</file>

<file path=xl/sharedStrings.xml><?xml version="1.0" encoding="utf-8"?>
<sst xmlns="http://schemas.openxmlformats.org/spreadsheetml/2006/main" count="828" uniqueCount="439">
  <si>
    <t>16　財　　政</t>
    <rPh sb="3" eb="7">
      <t>ザイセイ</t>
    </rPh>
    <phoneticPr fontId="3"/>
  </si>
  <si>
    <t>財　　　　　　　　　　　　政</t>
    <rPh sb="0" eb="14">
      <t>ザイセイ</t>
    </rPh>
    <phoneticPr fontId="3"/>
  </si>
  <si>
    <t>（１）  　歳              　　　入</t>
    <rPh sb="6" eb="25">
      <t>サイニュウ</t>
    </rPh>
    <phoneticPr fontId="3"/>
  </si>
  <si>
    <t>款</t>
    <rPh sb="0" eb="1">
      <t>カン</t>
    </rPh>
    <phoneticPr fontId="3"/>
  </si>
  <si>
    <t>予          算          現          額</t>
    <rPh sb="0" eb="12">
      <t>ヨサン</t>
    </rPh>
    <rPh sb="22" eb="23">
      <t>ゲン</t>
    </rPh>
    <rPh sb="33" eb="34">
      <t>ガク</t>
    </rPh>
    <phoneticPr fontId="3"/>
  </si>
  <si>
    <t>調  定  額</t>
    <rPh sb="0" eb="1">
      <t>チョウテイ</t>
    </rPh>
    <rPh sb="3" eb="4">
      <t>テイ</t>
    </rPh>
    <rPh sb="6" eb="7">
      <t>ガク</t>
    </rPh>
    <phoneticPr fontId="3"/>
  </si>
  <si>
    <t>不納
欠損額</t>
    <rPh sb="0" eb="2">
      <t>フノウ</t>
    </rPh>
    <rPh sb="3" eb="6">
      <t>ケッソンガク</t>
    </rPh>
    <phoneticPr fontId="3"/>
  </si>
  <si>
    <t>収入
未済額</t>
    <rPh sb="0" eb="2">
      <t>シュウニュウ</t>
    </rPh>
    <rPh sb="3" eb="5">
      <t>ミサイ</t>
    </rPh>
    <rPh sb="5" eb="6">
      <t>ガク</t>
    </rPh>
    <phoneticPr fontId="3"/>
  </si>
  <si>
    <t>当初予算額</t>
    <rPh sb="0" eb="2">
      <t>トウショ</t>
    </rPh>
    <rPh sb="2" eb="5">
      <t>ヨサンガク</t>
    </rPh>
    <phoneticPr fontId="3"/>
  </si>
  <si>
    <t>補正予算額</t>
    <rPh sb="0" eb="2">
      <t>ホセイ</t>
    </rPh>
    <rPh sb="2" eb="5">
      <t>ヨサンガク</t>
    </rPh>
    <phoneticPr fontId="3"/>
  </si>
  <si>
    <t>継続費及び
繰越事業費
繰 越 財 源
充   当  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5">
      <t>クリコ</t>
    </rPh>
    <rPh sb="16" eb="19">
      <t>ザイゲン</t>
    </rPh>
    <rPh sb="20" eb="25">
      <t>ジュウトウ</t>
    </rPh>
    <rPh sb="28" eb="29">
      <t>ガク</t>
    </rPh>
    <phoneticPr fontId="3"/>
  </si>
  <si>
    <t>総     額</t>
    <rPh sb="0" eb="7">
      <t>ソウガク</t>
    </rPh>
    <phoneticPr fontId="3"/>
  </si>
  <si>
    <t>収入済額
　　　　　</t>
    <rPh sb="0" eb="2">
      <t>シュウニュウ</t>
    </rPh>
    <rPh sb="2" eb="3">
      <t>ズ</t>
    </rPh>
    <rPh sb="3" eb="4">
      <t>ガク</t>
    </rPh>
    <phoneticPr fontId="3"/>
  </si>
  <si>
    <t>総            額</t>
    <rPh sb="0" eb="14">
      <t>ソウガク</t>
    </rPh>
    <phoneticPr fontId="3"/>
  </si>
  <si>
    <t xml:space="preserve"> 市税</t>
    <rPh sb="1" eb="3">
      <t>シゼイ</t>
    </rPh>
    <phoneticPr fontId="3"/>
  </si>
  <si>
    <t xml:space="preserve"> 地方譲与税</t>
    <rPh sb="1" eb="3">
      <t>チホウ</t>
    </rPh>
    <rPh sb="3" eb="6">
      <t>ジョウヨゼイ</t>
    </rPh>
    <phoneticPr fontId="3"/>
  </si>
  <si>
    <t xml:space="preserve"> 利子割交付金</t>
    <rPh sb="1" eb="3">
      <t>リシ</t>
    </rPh>
    <rPh sb="3" eb="4">
      <t>ワ</t>
    </rPh>
    <rPh sb="4" eb="7">
      <t>コウフキン</t>
    </rPh>
    <phoneticPr fontId="3"/>
  </si>
  <si>
    <t xml:space="preserve"> 配当割交付金</t>
    <rPh sb="1" eb="3">
      <t>ハイトウ</t>
    </rPh>
    <rPh sb="3" eb="4">
      <t>ワリ</t>
    </rPh>
    <rPh sb="4" eb="7">
      <t>コウフキン</t>
    </rPh>
    <phoneticPr fontId="3"/>
  </si>
  <si>
    <t xml:space="preserve"> 株式等譲渡所得割交付金</t>
    <rPh sb="1" eb="4">
      <t>カブシキトウ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3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</si>
  <si>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3"/>
  </si>
  <si>
    <t xml:space="preserve"> 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4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</si>
  <si>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3"/>
  </si>
  <si>
    <t xml:space="preserve"> 地方交付税</t>
    <rPh sb="1" eb="3">
      <t>チホウ</t>
    </rPh>
    <rPh sb="3" eb="6">
      <t>コウフゼイ</t>
    </rPh>
    <phoneticPr fontId="3"/>
  </si>
  <si>
    <t xml:space="preserve"> 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3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</si>
  <si>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3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</si>
  <si>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3"/>
  </si>
  <si>
    <t xml:space="preserve"> 国庫支出金</t>
    <rPh sb="1" eb="3">
      <t>コッコ</t>
    </rPh>
    <rPh sb="3" eb="6">
      <t>シシュツキン</t>
    </rPh>
    <phoneticPr fontId="3"/>
  </si>
  <si>
    <t xml:space="preserve"> 県支出金</t>
    <rPh sb="1" eb="2">
      <t>ケン</t>
    </rPh>
    <rPh sb="2" eb="5">
      <t>シシュツキン</t>
    </rPh>
    <phoneticPr fontId="3"/>
  </si>
  <si>
    <t xml:space="preserve"> 財産収入</t>
    <rPh sb="1" eb="3">
      <t>ザイサン</t>
    </rPh>
    <rPh sb="3" eb="5">
      <t>シュウニュウ</t>
    </rPh>
    <phoneticPr fontId="3"/>
  </si>
  <si>
    <t xml:space="preserve"> 寄付金</t>
    <rPh sb="1" eb="4">
      <t>キフキン</t>
    </rPh>
    <phoneticPr fontId="3"/>
  </si>
  <si>
    <t xml:space="preserve"> 繰入金</t>
    <rPh sb="1" eb="4">
      <t>クリイレキン</t>
    </rPh>
    <phoneticPr fontId="3"/>
  </si>
  <si>
    <t xml:space="preserve"> 繰越金</t>
    <rPh sb="1" eb="4">
      <t>クリコシキン</t>
    </rPh>
    <phoneticPr fontId="3"/>
  </si>
  <si>
    <t xml:space="preserve"> 諸収入</t>
    <rPh sb="1" eb="4">
      <t>ショシュウニュウ</t>
    </rPh>
    <phoneticPr fontId="3"/>
  </si>
  <si>
    <t xml:space="preserve"> 市債</t>
    <rPh sb="1" eb="2">
      <t>シゼイ</t>
    </rPh>
    <rPh sb="2" eb="3">
      <t>サイ</t>
    </rPh>
    <phoneticPr fontId="3"/>
  </si>
  <si>
    <t>収入未済額には実質収入未済額を記載。</t>
    <phoneticPr fontId="3"/>
  </si>
  <si>
    <t>（２）　  歳 　                 出</t>
    <rPh sb="6" eb="27">
      <t>サイシュツ</t>
    </rPh>
    <phoneticPr fontId="3"/>
  </si>
  <si>
    <t>予                算                現                額</t>
    <rPh sb="0" eb="18">
      <t>ヨサン</t>
    </rPh>
    <rPh sb="34" eb="35">
      <t>ゲン</t>
    </rPh>
    <rPh sb="51" eb="52">
      <t>ガク</t>
    </rPh>
    <phoneticPr fontId="3"/>
  </si>
  <si>
    <t>支出済額</t>
    <rPh sb="0" eb="2">
      <t>シシュツ</t>
    </rPh>
    <rPh sb="2" eb="3">
      <t>ズ</t>
    </rPh>
    <rPh sb="3" eb="4">
      <t>ガク</t>
    </rPh>
    <phoneticPr fontId="3"/>
  </si>
  <si>
    <t>翌　年　度
繰　越　額</t>
    <rPh sb="0" eb="5">
      <t>ヨクネンド</t>
    </rPh>
    <rPh sb="6" eb="11">
      <t>クリコシガク</t>
    </rPh>
    <phoneticPr fontId="3"/>
  </si>
  <si>
    <t>不　用　額</t>
    <rPh sb="0" eb="3">
      <t>フヨウ</t>
    </rPh>
    <rPh sb="4" eb="5">
      <t>ガク</t>
    </rPh>
    <phoneticPr fontId="3"/>
  </si>
  <si>
    <t>継続費及び
繰越事業費
繰　 越　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6">
      <t>クリコ</t>
    </rPh>
    <rPh sb="18" eb="19">
      <t>ガク</t>
    </rPh>
    <phoneticPr fontId="3"/>
  </si>
  <si>
    <t>予備費支出
及        び
流 用 増 減</t>
    <rPh sb="0" eb="3">
      <t>ヨビヒ</t>
    </rPh>
    <rPh sb="3" eb="5">
      <t>シシュツ</t>
    </rPh>
    <rPh sb="6" eb="7">
      <t>オヨ</t>
    </rPh>
    <rPh sb="17" eb="18">
      <t>ナガレ</t>
    </rPh>
    <rPh sb="19" eb="20">
      <t>ヨウ</t>
    </rPh>
    <rPh sb="21" eb="22">
      <t>ゾウ</t>
    </rPh>
    <rPh sb="23" eb="24">
      <t>ゲン</t>
    </rPh>
    <phoneticPr fontId="3"/>
  </si>
  <si>
    <t>総　　　　　　額</t>
    <rPh sb="0" eb="8">
      <t>ソウガク</t>
    </rPh>
    <phoneticPr fontId="3"/>
  </si>
  <si>
    <t xml:space="preserve"> 議会費</t>
    <rPh sb="1" eb="3">
      <t>ギカイ</t>
    </rPh>
    <rPh sb="3" eb="4">
      <t>ヒ</t>
    </rPh>
    <phoneticPr fontId="3"/>
  </si>
  <si>
    <t xml:space="preserve"> 総務費</t>
    <rPh sb="1" eb="4">
      <t>ソウムヒ</t>
    </rPh>
    <phoneticPr fontId="3"/>
  </si>
  <si>
    <t xml:space="preserve"> 民生費</t>
    <rPh sb="1" eb="4">
      <t>ミンセイヒ</t>
    </rPh>
    <phoneticPr fontId="3"/>
  </si>
  <si>
    <t xml:space="preserve"> 衛生費</t>
    <rPh sb="1" eb="4">
      <t>エイセイヒ</t>
    </rPh>
    <phoneticPr fontId="3"/>
  </si>
  <si>
    <t xml:space="preserve"> 労働費</t>
    <rPh sb="1" eb="4">
      <t>ロウドウヒ</t>
    </rPh>
    <phoneticPr fontId="3"/>
  </si>
  <si>
    <t xml:space="preserve"> 農林水産業費</t>
    <rPh sb="1" eb="3">
      <t>ノウリン</t>
    </rPh>
    <rPh sb="3" eb="6">
      <t>スイサンギョウ</t>
    </rPh>
    <rPh sb="6" eb="7">
      <t>ヒ</t>
    </rPh>
    <phoneticPr fontId="3"/>
  </si>
  <si>
    <t xml:space="preserve"> 商工費</t>
    <rPh sb="1" eb="4">
      <t>ショウコウヒ</t>
    </rPh>
    <phoneticPr fontId="3"/>
  </si>
  <si>
    <t xml:space="preserve"> 土木費</t>
    <rPh sb="1" eb="4">
      <t>ドボクヒ</t>
    </rPh>
    <phoneticPr fontId="3"/>
  </si>
  <si>
    <t xml:space="preserve"> 消防費</t>
    <rPh sb="1" eb="4">
      <t>ショウボウヒ</t>
    </rPh>
    <phoneticPr fontId="3"/>
  </si>
  <si>
    <t xml:space="preserve"> 教育費</t>
    <rPh sb="1" eb="4">
      <t>キョウイクヒ</t>
    </rPh>
    <phoneticPr fontId="3"/>
  </si>
  <si>
    <t xml:space="preserve"> 災害復旧費</t>
    <rPh sb="1" eb="3">
      <t>サイガイ</t>
    </rPh>
    <rPh sb="3" eb="5">
      <t>フッキュウ</t>
    </rPh>
    <rPh sb="5" eb="6">
      <t>ヒ</t>
    </rPh>
    <phoneticPr fontId="3"/>
  </si>
  <si>
    <t xml:space="preserve"> 公債費</t>
    <rPh sb="1" eb="3">
      <t>コウサイ</t>
    </rPh>
    <rPh sb="3" eb="4">
      <t>ヒ</t>
    </rPh>
    <phoneticPr fontId="3"/>
  </si>
  <si>
    <t xml:space="preserve"> 諸支出金</t>
    <rPh sb="1" eb="2">
      <t>ショ</t>
    </rPh>
    <rPh sb="2" eb="4">
      <t>シシュツ</t>
    </rPh>
    <rPh sb="4" eb="5">
      <t>キン</t>
    </rPh>
    <phoneticPr fontId="3"/>
  </si>
  <si>
    <t xml:space="preserve"> 予備費</t>
    <rPh sb="1" eb="4">
      <t>ヨビヒ</t>
    </rPh>
    <phoneticPr fontId="3"/>
  </si>
  <si>
    <t xml:space="preserve"> 資料　　会計管理室「歳入歳出決算事項別明細書」</t>
    <rPh sb="1" eb="3">
      <t>シリョウ</t>
    </rPh>
    <rPh sb="5" eb="7">
      <t>カイケイ</t>
    </rPh>
    <rPh sb="7" eb="9">
      <t>カンリ</t>
    </rPh>
    <rPh sb="9" eb="10">
      <t>シツ</t>
    </rPh>
    <rPh sb="11" eb="13">
      <t>サイニュウ</t>
    </rPh>
    <rPh sb="13" eb="15">
      <t>サイシュツ</t>
    </rPh>
    <rPh sb="15" eb="17">
      <t>ケッサン</t>
    </rPh>
    <rPh sb="17" eb="19">
      <t>ジコウ</t>
    </rPh>
    <rPh sb="19" eb="20">
      <t>ベツ</t>
    </rPh>
    <rPh sb="20" eb="23">
      <t>メイサイショ</t>
    </rPh>
    <phoneticPr fontId="3"/>
  </si>
  <si>
    <t>（１）  　歳                    入</t>
    <rPh sb="6" eb="28">
      <t>サイニュウ</t>
    </rPh>
    <phoneticPr fontId="3"/>
  </si>
  <si>
    <t>会          計</t>
    <rPh sb="0" eb="12">
      <t>カイケイ</t>
    </rPh>
    <phoneticPr fontId="3"/>
  </si>
  <si>
    <t>収入済額</t>
    <rPh sb="0" eb="2">
      <t>シュウニュウ</t>
    </rPh>
    <rPh sb="2" eb="3">
      <t>ズ</t>
    </rPh>
    <rPh sb="3" eb="4">
      <t>ガク</t>
    </rPh>
    <phoneticPr fontId="3"/>
  </si>
  <si>
    <t>不　 納
欠損額</t>
    <rPh sb="0" eb="4">
      <t>フノウ</t>
    </rPh>
    <rPh sb="5" eb="8">
      <t>ケッソンガク</t>
    </rPh>
    <phoneticPr fontId="3"/>
  </si>
  <si>
    <t>収   入
未済額</t>
    <rPh sb="0" eb="5">
      <t>シュウニュウ</t>
    </rPh>
    <rPh sb="6" eb="8">
      <t>ミサイ</t>
    </rPh>
    <rPh sb="8" eb="9">
      <t>ガク</t>
    </rPh>
    <phoneticPr fontId="3"/>
  </si>
  <si>
    <t>総               額</t>
    <rPh sb="0" eb="17">
      <t>ソウガク</t>
    </rPh>
    <phoneticPr fontId="3"/>
  </si>
  <si>
    <t>国民健康保険事業費</t>
    <rPh sb="0" eb="2">
      <t>コクミン</t>
    </rPh>
    <rPh sb="2" eb="4">
      <t>ケンコウ</t>
    </rPh>
    <rPh sb="4" eb="6">
      <t>ホケン</t>
    </rPh>
    <rPh sb="6" eb="8">
      <t>ジギョウブ</t>
    </rPh>
    <rPh sb="8" eb="9">
      <t>ヒ</t>
    </rPh>
    <phoneticPr fontId="3"/>
  </si>
  <si>
    <t>地方卸売市場事業費</t>
    <rPh sb="0" eb="2">
      <t>チホウ</t>
    </rPh>
    <rPh sb="2" eb="4">
      <t>オロシウリ</t>
    </rPh>
    <rPh sb="4" eb="6">
      <t>シジョウ</t>
    </rPh>
    <rPh sb="6" eb="8">
      <t>ジギョウブ</t>
    </rPh>
    <rPh sb="8" eb="9">
      <t>ヒ</t>
    </rPh>
    <phoneticPr fontId="3"/>
  </si>
  <si>
    <t>育英事業費</t>
    <rPh sb="0" eb="2">
      <t>イクエイ</t>
    </rPh>
    <rPh sb="2" eb="4">
      <t>ジギョウブ</t>
    </rPh>
    <rPh sb="4" eb="5">
      <t>ヒ</t>
    </rPh>
    <phoneticPr fontId="3"/>
  </si>
  <si>
    <t>農業共済事業費</t>
    <rPh sb="0" eb="2">
      <t>ノウギョウ</t>
    </rPh>
    <rPh sb="2" eb="4">
      <t>キョウサイ</t>
    </rPh>
    <rPh sb="4" eb="7">
      <t>ジギョウヒ</t>
    </rPh>
    <phoneticPr fontId="3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</si>
  <si>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3"/>
  </si>
  <si>
    <t>公害病認定患者救済事業費</t>
    <rPh sb="0" eb="3">
      <t>コウガイビョウ</t>
    </rPh>
    <rPh sb="3" eb="5">
      <t>ニンテイ</t>
    </rPh>
    <rPh sb="5" eb="7">
      <t>カンジャ</t>
    </rPh>
    <rPh sb="7" eb="9">
      <t>キュウサイ</t>
    </rPh>
    <rPh sb="9" eb="12">
      <t>ジギョウヒ</t>
    </rPh>
    <phoneticPr fontId="3"/>
  </si>
  <si>
    <t>母子父子寡婦福祉資金貸付事業費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ジギョウヒ</t>
    </rPh>
    <phoneticPr fontId="4"/>
  </si>
  <si>
    <t>青少年健全育成事業費</t>
    <rPh sb="0" eb="3">
      <t>セイショウネン</t>
    </rPh>
    <rPh sb="3" eb="5">
      <t>ケンゼン</t>
    </rPh>
    <rPh sb="5" eb="7">
      <t>イクセイ</t>
    </rPh>
    <rPh sb="7" eb="10">
      <t>ジギョウヒ</t>
    </rPh>
    <phoneticPr fontId="3"/>
  </si>
  <si>
    <t>介護保険事業費</t>
    <rPh sb="0" eb="2">
      <t>カイゴ</t>
    </rPh>
    <rPh sb="2" eb="4">
      <t>ホケン</t>
    </rPh>
    <rPh sb="4" eb="7">
      <t>ジギョウヒ</t>
    </rPh>
    <phoneticPr fontId="3"/>
  </si>
  <si>
    <t>後期高齢者医療事業費</t>
    <rPh sb="0" eb="2">
      <t>コウキ</t>
    </rPh>
    <rPh sb="2" eb="4">
      <t>コウレイ</t>
    </rPh>
    <rPh sb="4" eb="5">
      <t>モノ</t>
    </rPh>
    <rPh sb="5" eb="7">
      <t>イリョウ</t>
    </rPh>
    <rPh sb="7" eb="9">
      <t>ジギョウ</t>
    </rPh>
    <rPh sb="9" eb="10">
      <t>ヒ</t>
    </rPh>
    <phoneticPr fontId="4"/>
  </si>
  <si>
    <t>収入未済額は実質収入未済額を記載。</t>
    <phoneticPr fontId="4"/>
  </si>
  <si>
    <t>　</t>
  </si>
  <si>
    <t>（２）  　歳                    出</t>
    <rPh sb="6" eb="7">
      <t>サイニュウ</t>
    </rPh>
    <rPh sb="27" eb="28">
      <t>シュツ</t>
    </rPh>
    <phoneticPr fontId="3"/>
  </si>
  <si>
    <t>翌  年  度
繰  越  額</t>
    <rPh sb="0" eb="7">
      <t>ヨクネンド</t>
    </rPh>
    <rPh sb="8" eb="15">
      <t>クリコシガク</t>
    </rPh>
    <phoneticPr fontId="3"/>
  </si>
  <si>
    <t>不  用  額</t>
    <rPh sb="0" eb="4">
      <t>フヨウ</t>
    </rPh>
    <rPh sb="6" eb="7">
      <t>ガク</t>
    </rPh>
    <phoneticPr fontId="3"/>
  </si>
  <si>
    <t>継続費及び
繰越事業費
繰   越   額</t>
    <rPh sb="0" eb="2">
      <t>ケイゾク</t>
    </rPh>
    <rPh sb="2" eb="3">
      <t>ヒ</t>
    </rPh>
    <rPh sb="3" eb="4">
      <t>オヨ</t>
    </rPh>
    <rPh sb="6" eb="8">
      <t>クリコ</t>
    </rPh>
    <rPh sb="8" eb="11">
      <t>ジギョウヒ</t>
    </rPh>
    <rPh sb="12" eb="17">
      <t>クリコ</t>
    </rPh>
    <rPh sb="20" eb="21">
      <t>ガク</t>
    </rPh>
    <phoneticPr fontId="3"/>
  </si>
  <si>
    <t>予備費支出
及         び
流 用 増 減</t>
    <rPh sb="0" eb="3">
      <t>ヨビヒ</t>
    </rPh>
    <rPh sb="3" eb="5">
      <t>シシュツ</t>
    </rPh>
    <rPh sb="6" eb="7">
      <t>オヨ</t>
    </rPh>
    <rPh sb="18" eb="19">
      <t>ナガレ</t>
    </rPh>
    <rPh sb="20" eb="21">
      <t>ヨウ</t>
    </rPh>
    <rPh sb="22" eb="23">
      <t>ゾウ</t>
    </rPh>
    <rPh sb="24" eb="25">
      <t>ゲン</t>
    </rPh>
    <phoneticPr fontId="3"/>
  </si>
  <si>
    <t>資料　　会計管理室「歳入歳出決算事項別明細書」</t>
    <rPh sb="0" eb="2">
      <t>シリョウ</t>
    </rPh>
    <rPh sb="4" eb="6">
      <t>カイケイ</t>
    </rPh>
    <rPh sb="6" eb="8">
      <t>カンリ</t>
    </rPh>
    <rPh sb="8" eb="9">
      <t>シツ</t>
    </rPh>
    <rPh sb="10" eb="12">
      <t>サイニュウ</t>
    </rPh>
    <rPh sb="12" eb="14">
      <t>サイシュツ</t>
    </rPh>
    <rPh sb="14" eb="16">
      <t>ケッサン</t>
    </rPh>
    <rPh sb="16" eb="18">
      <t>ジコウ</t>
    </rPh>
    <rPh sb="18" eb="19">
      <t>ベツ</t>
    </rPh>
    <rPh sb="19" eb="22">
      <t>メイサイショ</t>
    </rPh>
    <phoneticPr fontId="3"/>
  </si>
  <si>
    <t>１６ － ３．　　一 般 会 計 ･ 特 別 会 計 予 算 額 及 び 決 算 額 （ 年 度 別 ）</t>
    <rPh sb="9" eb="12">
      <t>イッパン</t>
    </rPh>
    <rPh sb="13" eb="16">
      <t>カイケイ</t>
    </rPh>
    <rPh sb="19" eb="22">
      <t>トクベツ</t>
    </rPh>
    <rPh sb="23" eb="26">
      <t>カイケイ</t>
    </rPh>
    <rPh sb="27" eb="32">
      <t>ヨサンガク</t>
    </rPh>
    <rPh sb="33" eb="34">
      <t>オヨ</t>
    </rPh>
    <rPh sb="37" eb="42">
      <t>ケッサンガク</t>
    </rPh>
    <rPh sb="45" eb="50">
      <t>ネンドベツ</t>
    </rPh>
    <phoneticPr fontId="3"/>
  </si>
  <si>
    <t>（１）　　一　　　　　般　　　　　会　　　　　計</t>
    <rPh sb="5" eb="12">
      <t>イッパン</t>
    </rPh>
    <rPh sb="17" eb="24">
      <t>カイケイ</t>
    </rPh>
    <phoneticPr fontId="3"/>
  </si>
  <si>
    <t>（１）　　一　　　　　般　　　　　会　　　　　計　　（　　続　　き　　）</t>
    <rPh sb="5" eb="12">
      <t>イッパン</t>
    </rPh>
    <rPh sb="17" eb="24">
      <t>カイケイ</t>
    </rPh>
    <rPh sb="29" eb="30">
      <t>ツヅ</t>
    </rPh>
    <phoneticPr fontId="3"/>
  </si>
  <si>
    <t xml:space="preserve"> 款</t>
    <rPh sb="1" eb="2">
      <t>カン</t>
    </rPh>
    <phoneticPr fontId="3"/>
  </si>
  <si>
    <t>当 初 予 算 額</t>
    <rPh sb="0" eb="3">
      <t>トウショ</t>
    </rPh>
    <rPh sb="4" eb="9">
      <t>ヨサンガク</t>
    </rPh>
    <phoneticPr fontId="3"/>
  </si>
  <si>
    <t>最 終 予 算 額</t>
    <rPh sb="0" eb="3">
      <t>サイシュウ</t>
    </rPh>
    <rPh sb="4" eb="9">
      <t>ヨサンガク</t>
    </rPh>
    <phoneticPr fontId="3"/>
  </si>
  <si>
    <t>決   算   額</t>
    <rPh sb="0" eb="9">
      <t>ケッサンガク</t>
    </rPh>
    <phoneticPr fontId="3"/>
  </si>
  <si>
    <t>最終予算額</t>
    <rPh sb="0" eb="2">
      <t>サイシュウ</t>
    </rPh>
    <rPh sb="2" eb="5">
      <t>ヨサンガク</t>
    </rPh>
    <phoneticPr fontId="3"/>
  </si>
  <si>
    <t>歳　　入　　総　　額</t>
    <rPh sb="0" eb="4">
      <t>サイニュウ</t>
    </rPh>
    <rPh sb="6" eb="10">
      <t>ソウガク</t>
    </rPh>
    <phoneticPr fontId="3"/>
  </si>
  <si>
    <t>市税</t>
    <rPh sb="0" eb="2">
      <t>シゼイ</t>
    </rPh>
    <phoneticPr fontId="3"/>
  </si>
  <si>
    <t>地方譲与税</t>
    <rPh sb="0" eb="2">
      <t>チホウ</t>
    </rPh>
    <rPh sb="2" eb="5">
      <t>ジョウヨゼイ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</si>
  <si>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</si>
  <si>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</si>
  <si>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</si>
  <si>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法人事業税交付金</t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</si>
  <si>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</si>
  <si>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6">
      <t>シュトクゼイ</t>
    </rPh>
    <rPh sb="6" eb="9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</si>
  <si>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</si>
  <si>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</si>
  <si>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</si>
  <si>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</si>
  <si>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</si>
  <si>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</si>
  <si>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</si>
  <si>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</si>
  <si>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</si>
  <si>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寄付金</t>
    <rPh sb="0" eb="3">
      <t>キフキン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</si>
  <si>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</si>
  <si>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</si>
  <si>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諸収入</t>
    <rPh sb="0" eb="3">
      <t>ショシュウニュウ</t>
    </rPh>
    <phoneticPr fontId="3"/>
  </si>
  <si>
    <t>市債</t>
    <rPh sb="0" eb="1">
      <t>シ</t>
    </rPh>
    <rPh sb="1" eb="2">
      <t>サイ</t>
    </rPh>
    <phoneticPr fontId="3"/>
  </si>
  <si>
    <t>歳　　出　　総　　額</t>
    <rPh sb="0" eb="4">
      <t>サイシュツ</t>
    </rPh>
    <rPh sb="6" eb="10">
      <t>ソウガク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</si>
  <si>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</si>
  <si>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</si>
  <si>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3">
      <t>ミンセイヒ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</si>
  <si>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</si>
  <si>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</si>
  <si>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</si>
  <si>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3">
      <t>ショウコウヒ</t>
    </rPh>
    <phoneticPr fontId="3"/>
  </si>
  <si>
    <t>土木費</t>
    <rPh sb="0" eb="3">
      <t>ドボクヒ</t>
    </rPh>
    <phoneticPr fontId="3"/>
  </si>
  <si>
    <t>消防費</t>
    <rPh sb="0" eb="3">
      <t>ショウボウヒ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</si>
  <si>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</si>
  <si>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</si>
  <si>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</si>
  <si>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4">
      <t>シシュツキン</t>
    </rPh>
    <phoneticPr fontId="3"/>
  </si>
  <si>
    <t>予備費</t>
    <rPh sb="0" eb="3">
      <t>ヨビヒ</t>
    </rPh>
    <phoneticPr fontId="3"/>
  </si>
  <si>
    <t>資料　　会計管理室「歳入歳出決算事項別明細書」、資産統括局財務部財政課</t>
    <rPh sb="0" eb="2">
      <t>シリョウ</t>
    </rPh>
    <rPh sb="4" eb="6">
      <t>カイケイ</t>
    </rPh>
    <rPh sb="6" eb="8">
      <t>カンリ</t>
    </rPh>
    <rPh sb="8" eb="9">
      <t>シツ</t>
    </rPh>
    <rPh sb="10" eb="12">
      <t>サイニュウ</t>
    </rPh>
    <rPh sb="12" eb="14">
      <t>サイシュツ</t>
    </rPh>
    <rPh sb="14" eb="16">
      <t>ケッサン</t>
    </rPh>
    <rPh sb="16" eb="18">
      <t>ジコウ</t>
    </rPh>
    <rPh sb="18" eb="19">
      <t>ベツ</t>
    </rPh>
    <rPh sb="19" eb="22">
      <t>メイサイショ</t>
    </rPh>
    <rPh sb="24" eb="26">
      <t>シサン</t>
    </rPh>
    <rPh sb="26" eb="28">
      <t>トウカツ</t>
    </rPh>
    <rPh sb="28" eb="29">
      <t>キョク</t>
    </rPh>
    <rPh sb="29" eb="31">
      <t>ザイム</t>
    </rPh>
    <rPh sb="31" eb="32">
      <t>ブ</t>
    </rPh>
    <rPh sb="32" eb="34">
      <t>ザイセイ</t>
    </rPh>
    <rPh sb="34" eb="35">
      <t>カ</t>
    </rPh>
    <phoneticPr fontId="3"/>
  </si>
  <si>
    <t>（２）　　特　　　　　別　　　　　会　　　　　計　　</t>
    <rPh sb="5" eb="6">
      <t>トクベツ</t>
    </rPh>
    <rPh sb="11" eb="12">
      <t>ベツ</t>
    </rPh>
    <rPh sb="17" eb="24">
      <t>カイケイ</t>
    </rPh>
    <phoneticPr fontId="3"/>
  </si>
  <si>
    <t>（２）　　特　　　　　別　　　　　会　　　　　計　　（　　続　　き　　）</t>
    <rPh sb="11" eb="12">
      <t>ベツ</t>
    </rPh>
    <rPh sb="29" eb="30">
      <t>ツヅ</t>
    </rPh>
    <phoneticPr fontId="3"/>
  </si>
  <si>
    <t>会     計     ・     款</t>
    <rPh sb="0" eb="7">
      <t>カイケイ</t>
    </rPh>
    <rPh sb="18" eb="19">
      <t>カン</t>
    </rPh>
    <phoneticPr fontId="3"/>
  </si>
  <si>
    <t>国民健康保険事業費</t>
    <rPh sb="0" eb="2">
      <t>コクミン</t>
    </rPh>
    <rPh sb="2" eb="4">
      <t>ケンコウ</t>
    </rPh>
    <rPh sb="4" eb="6">
      <t>ホケン</t>
    </rPh>
    <rPh sb="6" eb="9">
      <t>ジギョウヒ</t>
    </rPh>
    <phoneticPr fontId="3"/>
  </si>
  <si>
    <t xml:space="preserve"> 国民健康保険事業費</t>
    <rPh sb="1" eb="3">
      <t>コクミン</t>
    </rPh>
    <rPh sb="3" eb="5">
      <t>ケンコウ</t>
    </rPh>
    <rPh sb="5" eb="7">
      <t>ホケン</t>
    </rPh>
    <rPh sb="7" eb="10">
      <t>ジギョウヒ</t>
    </rPh>
    <phoneticPr fontId="3"/>
  </si>
  <si>
    <t>地方卸売市場事業費</t>
    <rPh sb="0" eb="2">
      <t>チホウ</t>
    </rPh>
    <rPh sb="2" eb="4">
      <t>オロシウリ</t>
    </rPh>
    <rPh sb="4" eb="6">
      <t>イチバ</t>
    </rPh>
    <rPh sb="6" eb="9">
      <t>ジギョウヒ</t>
    </rPh>
    <phoneticPr fontId="3"/>
  </si>
  <si>
    <t xml:space="preserve"> 地方卸売市場事業費</t>
    <rPh sb="1" eb="3">
      <t>チホウ</t>
    </rPh>
    <rPh sb="3" eb="5">
      <t>オロシウリ</t>
    </rPh>
    <rPh sb="5" eb="7">
      <t>イチバ</t>
    </rPh>
    <rPh sb="7" eb="10">
      <t>ジギョウヒ</t>
    </rPh>
    <phoneticPr fontId="3"/>
  </si>
  <si>
    <t>育英事業費</t>
    <rPh sb="0" eb="2">
      <t>イクエイ</t>
    </rPh>
    <rPh sb="2" eb="5">
      <t>ジギョウヒ</t>
    </rPh>
    <phoneticPr fontId="3"/>
  </si>
  <si>
    <t xml:space="preserve"> 育英事業費</t>
    <rPh sb="1" eb="3">
      <t>イクエイ</t>
    </rPh>
    <rPh sb="3" eb="6">
      <t>ジギョウヒ</t>
    </rPh>
    <phoneticPr fontId="3"/>
  </si>
  <si>
    <t xml:space="preserve"> 公共用地先行取得事業費</t>
    <rPh sb="1" eb="3">
      <t>コウキョウ</t>
    </rPh>
    <rPh sb="3" eb="5">
      <t>ヨウチ</t>
    </rPh>
    <rPh sb="5" eb="7">
      <t>センコウ</t>
    </rPh>
    <rPh sb="7" eb="9">
      <t>シュトク</t>
    </rPh>
    <rPh sb="9" eb="12">
      <t>ジギョウヒ</t>
    </rPh>
    <phoneticPr fontId="3"/>
  </si>
  <si>
    <t xml:space="preserve"> 公害病認定患者救済事業費</t>
    <rPh sb="1" eb="4">
      <t>コウガイビョウ</t>
    </rPh>
    <rPh sb="4" eb="6">
      <t>ニンテイ</t>
    </rPh>
    <rPh sb="6" eb="8">
      <t>カンジャ</t>
    </rPh>
    <rPh sb="8" eb="10">
      <t>キュウサイ</t>
    </rPh>
    <rPh sb="10" eb="13">
      <t>ジギョウヒ</t>
    </rPh>
    <phoneticPr fontId="3"/>
  </si>
  <si>
    <t>母子父子寡婦福祉資金貸付事業費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5">
      <t>ヒ</t>
    </rPh>
    <phoneticPr fontId="4"/>
  </si>
  <si>
    <t xml:space="preserve"> 母子父子寡婦福祉資金貸付事業費</t>
    <rPh sb="1" eb="3">
      <t>ボシ</t>
    </rPh>
    <rPh sb="3" eb="5">
      <t>フシ</t>
    </rPh>
    <rPh sb="5" eb="7">
      <t>カフ</t>
    </rPh>
    <rPh sb="7" eb="9">
      <t>フクシ</t>
    </rPh>
    <rPh sb="9" eb="11">
      <t>シキン</t>
    </rPh>
    <rPh sb="11" eb="13">
      <t>カシツケ</t>
    </rPh>
    <rPh sb="13" eb="15">
      <t>ジギョウ</t>
    </rPh>
    <rPh sb="15" eb="16">
      <t>ヒ</t>
    </rPh>
    <phoneticPr fontId="4"/>
  </si>
  <si>
    <t xml:space="preserve"> 青少年健全育成事業費</t>
    <rPh sb="1" eb="4">
      <t>セイショウネン</t>
    </rPh>
    <rPh sb="4" eb="6">
      <t>ケンゼン</t>
    </rPh>
    <rPh sb="6" eb="8">
      <t>イクセイ</t>
    </rPh>
    <rPh sb="8" eb="11">
      <t>ジギョウヒ</t>
    </rPh>
    <phoneticPr fontId="3"/>
  </si>
  <si>
    <t xml:space="preserve"> 介護保険事業費</t>
    <rPh sb="1" eb="3">
      <t>カイゴ</t>
    </rPh>
    <rPh sb="3" eb="5">
      <t>ホケン</t>
    </rPh>
    <rPh sb="5" eb="8">
      <t>ジギョウヒ</t>
    </rPh>
    <phoneticPr fontId="3"/>
  </si>
  <si>
    <t>後期高齢者医療事業費</t>
    <rPh sb="0" eb="2">
      <t>コウキ</t>
    </rPh>
    <rPh sb="2" eb="5">
      <t>コウレイシャ</t>
    </rPh>
    <rPh sb="5" eb="7">
      <t>イリョウ</t>
    </rPh>
    <rPh sb="7" eb="10">
      <t>ジギョウヒ</t>
    </rPh>
    <phoneticPr fontId="4"/>
  </si>
  <si>
    <t xml:space="preserve"> 後期高齢者医療事業費</t>
    <rPh sb="1" eb="3">
      <t>コウキ</t>
    </rPh>
    <rPh sb="3" eb="6">
      <t>コウレイシャ</t>
    </rPh>
    <rPh sb="6" eb="8">
      <t>イリョウ</t>
    </rPh>
    <rPh sb="8" eb="11">
      <t>ジギョウヒ</t>
    </rPh>
    <phoneticPr fontId="4"/>
  </si>
  <si>
    <t>１６ － ４．  　会 計 、 使  途  別  歳  出  決  算</t>
    <rPh sb="10" eb="13">
      <t>カイケイ</t>
    </rPh>
    <rPh sb="16" eb="23">
      <t>シトベツ</t>
    </rPh>
    <rPh sb="25" eb="29">
      <t>サイシュツ</t>
    </rPh>
    <rPh sb="31" eb="35">
      <t>ケッサン</t>
    </rPh>
    <phoneticPr fontId="3"/>
  </si>
  <si>
    <t>会      計     ・     款</t>
    <rPh sb="0" eb="8">
      <t>カイケイ</t>
    </rPh>
    <rPh sb="19" eb="20">
      <t>カン</t>
    </rPh>
    <phoneticPr fontId="3"/>
  </si>
  <si>
    <t>人  件  費</t>
    <rPh sb="0" eb="7">
      <t>ジンケンヒ</t>
    </rPh>
    <phoneticPr fontId="3"/>
  </si>
  <si>
    <t>物  件  費</t>
    <rPh sb="0" eb="4">
      <t>ブッケン</t>
    </rPh>
    <rPh sb="6" eb="7">
      <t>ヒ</t>
    </rPh>
    <phoneticPr fontId="3"/>
  </si>
  <si>
    <t>そ  の  他</t>
    <rPh sb="0" eb="7">
      <t>ソノタ</t>
    </rPh>
    <phoneticPr fontId="3"/>
  </si>
  <si>
    <t xml:space="preserve"> 一　　般　　会　　計</t>
    <rPh sb="1" eb="5">
      <t>イッパン</t>
    </rPh>
    <rPh sb="7" eb="11">
      <t>カイケイ</t>
    </rPh>
    <phoneticPr fontId="3"/>
  </si>
  <si>
    <t xml:space="preserve">議会費  </t>
    <rPh sb="0" eb="2">
      <t>ギカイ</t>
    </rPh>
    <rPh sb="2" eb="3">
      <t>ヒ</t>
    </rPh>
    <phoneticPr fontId="3"/>
  </si>
  <si>
    <t>総務費</t>
    <rPh sb="0" eb="2">
      <t>ソウム</t>
    </rPh>
    <rPh sb="2" eb="3">
      <t>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</si>
  <si>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</si>
  <si>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2">
      <t>エイセイ</t>
    </rPh>
    <rPh sb="2" eb="3">
      <t>ヒ</t>
    </rPh>
    <phoneticPr fontId="3"/>
  </si>
  <si>
    <t>労働費</t>
    <rPh sb="0" eb="2">
      <t>ロウドウ</t>
    </rPh>
    <rPh sb="2" eb="3">
      <t>ヒ</t>
    </rPh>
    <phoneticPr fontId="3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</si>
  <si>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3"/>
  </si>
  <si>
    <t>商工費</t>
    <rPh sb="0" eb="2">
      <t>ショウコウギョウ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</si>
  <si>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</si>
  <si>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</si>
  <si>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2">
      <t>キョウイク</t>
    </rPh>
    <rPh sb="2" eb="3">
      <t>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</si>
  <si>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4"/>
  </si>
  <si>
    <t>諸支出金</t>
    <rPh sb="0" eb="1">
      <t>ショケイヒ</t>
    </rPh>
    <rPh sb="1" eb="3">
      <t>シシュツ</t>
    </rPh>
    <rPh sb="3" eb="4">
      <t>キン</t>
    </rPh>
    <phoneticPr fontId="3"/>
  </si>
  <si>
    <t xml:space="preserve"> 特　　別　　会　　計</t>
    <rPh sb="1" eb="5">
      <t>トクベツ</t>
    </rPh>
    <rPh sb="7" eb="11">
      <t>カイケイ</t>
    </rPh>
    <phoneticPr fontId="3"/>
  </si>
  <si>
    <t>地方卸売市場事業費</t>
    <rPh sb="0" eb="2">
      <t>チホウ</t>
    </rPh>
    <rPh sb="2" eb="3">
      <t>オロシ</t>
    </rPh>
    <rPh sb="3" eb="4">
      <t>ウ</t>
    </rPh>
    <rPh sb="4" eb="6">
      <t>イチバ</t>
    </rPh>
    <rPh sb="6" eb="9">
      <t>ジギョウヒ</t>
    </rPh>
    <phoneticPr fontId="3"/>
  </si>
  <si>
    <t>育英事業費</t>
    <rPh sb="0" eb="2">
      <t>イクエイ</t>
    </rPh>
    <rPh sb="2" eb="4">
      <t>ジギョウ</t>
    </rPh>
    <rPh sb="4" eb="5">
      <t>ヒ</t>
    </rPh>
    <phoneticPr fontId="3"/>
  </si>
  <si>
    <t xml:space="preserve">公共用地先行取得事業費 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3"/>
  </si>
  <si>
    <t>公害病認定患者救済事業費</t>
    <rPh sb="0" eb="2">
      <t>コウガイ</t>
    </rPh>
    <rPh sb="2" eb="3">
      <t>ビョウ</t>
    </rPh>
    <rPh sb="3" eb="5">
      <t>ニンテイ</t>
    </rPh>
    <rPh sb="5" eb="7">
      <t>カンジャ</t>
    </rPh>
    <rPh sb="7" eb="9">
      <t>キュウサイ</t>
    </rPh>
    <rPh sb="9" eb="12">
      <t>ジギョウヒ</t>
    </rPh>
    <phoneticPr fontId="3"/>
  </si>
  <si>
    <t>母子及び寡婦福祉資金貸付事業費</t>
  </si>
  <si>
    <t>後期高齢者医療事業費</t>
    <rPh sb="0" eb="2">
      <t>コウキ</t>
    </rPh>
    <rPh sb="2" eb="5">
      <t>コウレイシャ</t>
    </rPh>
    <rPh sb="5" eb="7">
      <t>イリョウ</t>
    </rPh>
    <rPh sb="7" eb="10">
      <t>ジギョウヒ</t>
    </rPh>
    <phoneticPr fontId="3"/>
  </si>
  <si>
    <t>１６ － ５．    公  営  企  業  会  計  予  算  額  及  び  決  算  額</t>
    <rPh sb="11" eb="15">
      <t>コウエイ</t>
    </rPh>
    <rPh sb="17" eb="21">
      <t>キギョウ</t>
    </rPh>
    <rPh sb="23" eb="27">
      <t>カイケイ</t>
    </rPh>
    <rPh sb="29" eb="33">
      <t>ヨサン</t>
    </rPh>
    <rPh sb="35" eb="36">
      <t>ガク</t>
    </rPh>
    <rPh sb="38" eb="39">
      <t>オヨ</t>
    </rPh>
    <rPh sb="44" eb="48">
      <t>ケッサン</t>
    </rPh>
    <rPh sb="50" eb="51">
      <t>ガク</t>
    </rPh>
    <phoneticPr fontId="3"/>
  </si>
  <si>
    <t>項     目</t>
    <rPh sb="0" eb="7">
      <t>コウモク</t>
    </rPh>
    <phoneticPr fontId="3"/>
  </si>
  <si>
    <t>予  算  額</t>
    <rPh sb="0" eb="4">
      <t>ヨサン</t>
    </rPh>
    <rPh sb="6" eb="7">
      <t>ガク</t>
    </rPh>
    <phoneticPr fontId="3"/>
  </si>
  <si>
    <t>決  算  額</t>
    <rPh sb="0" eb="4">
      <t>ケッサン</t>
    </rPh>
    <rPh sb="6" eb="7">
      <t>ガク</t>
    </rPh>
    <phoneticPr fontId="3"/>
  </si>
  <si>
    <t>水     　     道　          事  　        業  　       会 　        計</t>
    <rPh sb="0" eb="13">
      <t>スイドウ</t>
    </rPh>
    <rPh sb="24" eb="37">
      <t>ジギョウ</t>
    </rPh>
    <rPh sb="47" eb="59">
      <t>カイケイ</t>
    </rPh>
    <phoneticPr fontId="3"/>
  </si>
  <si>
    <t>収益的収入</t>
    <rPh sb="0" eb="2">
      <t>シュウエキ</t>
    </rPh>
    <rPh sb="2" eb="3">
      <t>テキ</t>
    </rPh>
    <rPh sb="3" eb="5">
      <t>シュウニュウ</t>
    </rPh>
    <phoneticPr fontId="3"/>
  </si>
  <si>
    <t>収益的支出</t>
    <rPh sb="0" eb="3">
      <t>シュウエキテキ</t>
    </rPh>
    <rPh sb="3" eb="5">
      <t>シシュツ</t>
    </rPh>
    <phoneticPr fontId="3"/>
  </si>
  <si>
    <t>資本的収入</t>
    <rPh sb="0" eb="2">
      <t>シホン</t>
    </rPh>
    <rPh sb="2" eb="3">
      <t>テキ</t>
    </rPh>
    <rPh sb="3" eb="5">
      <t>シュウニュウ</t>
    </rPh>
    <phoneticPr fontId="3"/>
  </si>
  <si>
    <t>資本的支出</t>
    <rPh sb="0" eb="3">
      <t>シホンテキ</t>
    </rPh>
    <rPh sb="3" eb="5">
      <t>シシュツ</t>
    </rPh>
    <phoneticPr fontId="3"/>
  </si>
  <si>
    <t>工　　　業　　　用　　　水　　　道　　　事　　　業　　　会　　　計</t>
    <rPh sb="0" eb="5">
      <t>コウギョウ</t>
    </rPh>
    <rPh sb="8" eb="13">
      <t>ヨウスイ</t>
    </rPh>
    <rPh sb="16" eb="17">
      <t>ミチ</t>
    </rPh>
    <rPh sb="20" eb="25">
      <t>ジギョウ</t>
    </rPh>
    <rPh sb="28" eb="33">
      <t>カイケイ</t>
    </rPh>
    <phoneticPr fontId="3"/>
  </si>
  <si>
    <t>下　　 　　水　　 　　道　　 　　事　　 　　業　　 　　会　　　 　計</t>
    <rPh sb="0" eb="13">
      <t>ゲスイドウ</t>
    </rPh>
    <rPh sb="18" eb="25">
      <t>ジギョウ</t>
    </rPh>
    <rPh sb="30" eb="37">
      <t>カイケイ</t>
    </rPh>
    <phoneticPr fontId="3"/>
  </si>
  <si>
    <t>モ　　ー　　タ　　ー　　ボ　　ー　　ト　　競　　走　　事 　　業 　　会　 　計</t>
    <rPh sb="21" eb="22">
      <t>セリ</t>
    </rPh>
    <rPh sb="24" eb="25">
      <t>ソウ</t>
    </rPh>
    <rPh sb="27" eb="28">
      <t>ゴト</t>
    </rPh>
    <rPh sb="31" eb="32">
      <t>ギョウ</t>
    </rPh>
    <rPh sb="35" eb="36">
      <t>カイ</t>
    </rPh>
    <rPh sb="39" eb="40">
      <t>ケイ</t>
    </rPh>
    <phoneticPr fontId="3"/>
  </si>
  <si>
    <t>１６ － ６．　  年  度  別  普  通  会  計  決  算  状  況</t>
    <rPh sb="10" eb="17">
      <t>ネンドベツ</t>
    </rPh>
    <rPh sb="19" eb="23">
      <t>フツウ</t>
    </rPh>
    <rPh sb="25" eb="29">
      <t>カイケイ</t>
    </rPh>
    <rPh sb="31" eb="35">
      <t>ケッサンジョウ</t>
    </rPh>
    <rPh sb="37" eb="41">
      <t>ジョウキョウ</t>
    </rPh>
    <phoneticPr fontId="3"/>
  </si>
  <si>
    <t>区                          分</t>
    <rPh sb="0" eb="28">
      <t>クブン</t>
    </rPh>
    <phoneticPr fontId="3"/>
  </si>
  <si>
    <t>歳入総額</t>
    <rPh sb="0" eb="2">
      <t>サイニュウ</t>
    </rPh>
    <rPh sb="2" eb="4">
      <t>ソウガク</t>
    </rPh>
    <phoneticPr fontId="3"/>
  </si>
  <si>
    <t>歳出総額</t>
    <rPh sb="0" eb="1">
      <t>サイニュウ</t>
    </rPh>
    <rPh sb="1" eb="2">
      <t>シュツ</t>
    </rPh>
    <rPh sb="2" eb="4">
      <t>ソウガク</t>
    </rPh>
    <phoneticPr fontId="3"/>
  </si>
  <si>
    <t>歳入歳出差引額　（１）</t>
    <rPh sb="0" eb="2">
      <t>サイニュウ</t>
    </rPh>
    <rPh sb="2" eb="4">
      <t>サイシュツ</t>
    </rPh>
    <rPh sb="4" eb="7">
      <t>サシヒキガク</t>
    </rPh>
    <phoneticPr fontId="3"/>
  </si>
  <si>
    <t>翌年度へ繰り越すべき財源　（２）</t>
    <rPh sb="0" eb="3">
      <t>ヨクネンド</t>
    </rPh>
    <rPh sb="4" eb="7">
      <t>クリコ</t>
    </rPh>
    <rPh sb="10" eb="12">
      <t>ザイゲン</t>
    </rPh>
    <phoneticPr fontId="3"/>
  </si>
  <si>
    <t>実質収支　（３）</t>
    <rPh sb="0" eb="2">
      <t>ジッシツ</t>
    </rPh>
    <rPh sb="2" eb="4">
      <t>シュウシ</t>
    </rPh>
    <phoneticPr fontId="3"/>
  </si>
  <si>
    <t>単年度収支　（４）</t>
    <rPh sb="0" eb="3">
      <t>タンネンド</t>
    </rPh>
    <rPh sb="3" eb="5">
      <t>シュウシ</t>
    </rPh>
    <phoneticPr fontId="3"/>
  </si>
  <si>
    <t>基準財政需要額　（５）</t>
    <rPh sb="0" eb="2">
      <t>キジュン</t>
    </rPh>
    <rPh sb="2" eb="4">
      <t>ザイセイ</t>
    </rPh>
    <rPh sb="4" eb="6">
      <t>ジュヨウ</t>
    </rPh>
    <rPh sb="6" eb="7">
      <t>ガク</t>
    </rPh>
    <phoneticPr fontId="3"/>
  </si>
  <si>
    <t>基準財政収入額　（６）</t>
    <rPh sb="0" eb="2">
      <t>キジュン</t>
    </rPh>
    <rPh sb="2" eb="4">
      <t>ザイセイ</t>
    </rPh>
    <rPh sb="4" eb="6">
      <t>シュウニュウ</t>
    </rPh>
    <rPh sb="6" eb="7">
      <t>ガク</t>
    </rPh>
    <phoneticPr fontId="3"/>
  </si>
  <si>
    <t>財政力指数　（７）</t>
    <rPh sb="0" eb="3">
      <t>ザイセイリョク</t>
    </rPh>
    <rPh sb="3" eb="5">
      <t>シスウ</t>
    </rPh>
    <phoneticPr fontId="3"/>
  </si>
  <si>
    <t>標準財政規模　（８）</t>
    <rPh sb="0" eb="2">
      <t>ヒョウジュン</t>
    </rPh>
    <rPh sb="2" eb="4">
      <t>ザイセイ</t>
    </rPh>
    <rPh sb="4" eb="6">
      <t>キボ</t>
    </rPh>
    <phoneticPr fontId="3"/>
  </si>
  <si>
    <t>実質収支比率（％）　（９）</t>
    <rPh sb="0" eb="2">
      <t>ジッシツ</t>
    </rPh>
    <rPh sb="2" eb="4">
      <t>シュウシ</t>
    </rPh>
    <rPh sb="4" eb="6">
      <t>ヒリツ</t>
    </rPh>
    <phoneticPr fontId="3"/>
  </si>
  <si>
    <t>（３）＝（１）－（２）、　（４）＝当該年度の（３）－前年度の（３）、　（７）＝３か年度の [（６）／（５）] の合計÷３、　（９）＝（３）／（８）　</t>
    <rPh sb="17" eb="19">
      <t>トウガイ</t>
    </rPh>
    <rPh sb="19" eb="21">
      <t>ネンド</t>
    </rPh>
    <rPh sb="26" eb="29">
      <t>ゼンネンド</t>
    </rPh>
    <rPh sb="41" eb="43">
      <t>ネンド</t>
    </rPh>
    <rPh sb="56" eb="58">
      <t>ゴウケイ</t>
    </rPh>
    <phoneticPr fontId="3"/>
  </si>
  <si>
    <t>資料　   資産統括局財務部財政課</t>
    <rPh sb="0" eb="2">
      <t>シリョウ</t>
    </rPh>
    <rPh sb="6" eb="8">
      <t>シサン</t>
    </rPh>
    <rPh sb="8" eb="10">
      <t>トウカツ</t>
    </rPh>
    <rPh sb="10" eb="11">
      <t>キョク</t>
    </rPh>
    <rPh sb="11" eb="13">
      <t>ザイム</t>
    </rPh>
    <rPh sb="13" eb="14">
      <t>ブ</t>
    </rPh>
    <rPh sb="14" eb="16">
      <t>ザイセイ</t>
    </rPh>
    <phoneticPr fontId="3"/>
  </si>
  <si>
    <t>１６ － ７．　　目　的　、　借　入　先　別　市　債　現　在　高</t>
    <rPh sb="9" eb="12">
      <t>モクテキ</t>
    </rPh>
    <rPh sb="15" eb="18">
      <t>カリイレ</t>
    </rPh>
    <rPh sb="19" eb="20">
      <t>サキ</t>
    </rPh>
    <rPh sb="21" eb="22">
      <t>ベツ</t>
    </rPh>
    <rPh sb="23" eb="24">
      <t>シ</t>
    </rPh>
    <rPh sb="25" eb="26">
      <t>サイ</t>
    </rPh>
    <rPh sb="27" eb="30">
      <t>ゲンザイ</t>
    </rPh>
    <rPh sb="31" eb="32">
      <t>ダカ</t>
    </rPh>
    <phoneticPr fontId="3"/>
  </si>
  <si>
    <t>（各年度末）</t>
    <rPh sb="1" eb="4">
      <t>カクネンド</t>
    </rPh>
    <rPh sb="4" eb="5">
      <t>マツ</t>
    </rPh>
    <phoneticPr fontId="3"/>
  </si>
  <si>
    <t>年　度　・　会　計　・　科　目</t>
    <rPh sb="0" eb="3">
      <t>ネンド</t>
    </rPh>
    <rPh sb="6" eb="9">
      <t>カイケイ</t>
    </rPh>
    <rPh sb="12" eb="15">
      <t>カモク</t>
    </rPh>
    <phoneticPr fontId="3"/>
  </si>
  <si>
    <t>総　　　額</t>
    <rPh sb="0" eb="5">
      <t>ソウガク</t>
    </rPh>
    <phoneticPr fontId="3"/>
  </si>
  <si>
    <t>財政
融資資金</t>
    <rPh sb="0" eb="2">
      <t>ザイセイ</t>
    </rPh>
    <rPh sb="3" eb="5">
      <t>ユウシ</t>
    </rPh>
    <rPh sb="5" eb="7">
      <t>シキン</t>
    </rPh>
    <phoneticPr fontId="3"/>
  </si>
  <si>
    <t>簡保資金</t>
    <rPh sb="0" eb="2">
      <t>カンポ</t>
    </rPh>
    <rPh sb="2" eb="4">
      <t>シキン</t>
    </rPh>
    <phoneticPr fontId="3"/>
  </si>
  <si>
    <t>郵 貯 資 金</t>
    <rPh sb="0" eb="1">
      <t>ユウ</t>
    </rPh>
    <rPh sb="2" eb="3">
      <t>チョ</t>
    </rPh>
    <rPh sb="4" eb="5">
      <t>シ</t>
    </rPh>
    <rPh sb="6" eb="7">
      <t>キン</t>
    </rPh>
    <phoneticPr fontId="3"/>
  </si>
  <si>
    <t>市 中 銀 行</t>
    <rPh sb="0" eb="1">
      <t>シ</t>
    </rPh>
    <rPh sb="2" eb="3">
      <t>ナカ</t>
    </rPh>
    <rPh sb="4" eb="7">
      <t>ギンコウ</t>
    </rPh>
    <phoneticPr fontId="3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</si>
  <si>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4"/>
  </si>
  <si>
    <t>一般会計</t>
    <rPh sb="0" eb="2">
      <t>イッパン</t>
    </rPh>
    <rPh sb="2" eb="4">
      <t>カイケイ</t>
    </rPh>
    <phoneticPr fontId="3"/>
  </si>
  <si>
    <t>特別会計</t>
    <rPh sb="0" eb="2">
      <t>トクベツ</t>
    </rPh>
    <rPh sb="2" eb="4">
      <t>カイケイ</t>
    </rPh>
    <phoneticPr fontId="3"/>
  </si>
  <si>
    <t>公営企業会計</t>
    <rPh sb="0" eb="2">
      <t>コウエイ</t>
    </rPh>
    <rPh sb="2" eb="4">
      <t>キギョウ</t>
    </rPh>
    <rPh sb="4" eb="6">
      <t>カイケイ</t>
    </rPh>
    <phoneticPr fontId="3"/>
  </si>
  <si>
    <t>普通債</t>
    <rPh sb="0" eb="2">
      <t>フツウ</t>
    </rPh>
    <rPh sb="2" eb="3">
      <t>サイ</t>
    </rPh>
    <phoneticPr fontId="3"/>
  </si>
  <si>
    <t>土木</t>
    <rPh sb="0" eb="2">
      <t>ドボク</t>
    </rPh>
    <phoneticPr fontId="3"/>
  </si>
  <si>
    <t>教育</t>
    <rPh sb="0" eb="2">
      <t>キョウイク</t>
    </rPh>
    <phoneticPr fontId="3"/>
  </si>
  <si>
    <t>市営住宅</t>
    <rPh sb="0" eb="2">
      <t>シエイ</t>
    </rPh>
    <rPh sb="2" eb="4">
      <t>ジュウタク</t>
    </rPh>
    <phoneticPr fontId="3"/>
  </si>
  <si>
    <t>住宅資金貸付事業</t>
    <rPh sb="0" eb="2">
      <t>ジュウタク</t>
    </rPh>
    <rPh sb="2" eb="4">
      <t>シキン</t>
    </rPh>
    <rPh sb="4" eb="6">
      <t>カシツケ</t>
    </rPh>
    <rPh sb="6" eb="8">
      <t>ジギョウ</t>
    </rPh>
    <phoneticPr fontId="3"/>
  </si>
  <si>
    <t>総務</t>
    <rPh sb="0" eb="2">
      <t>ソウム</t>
    </rPh>
    <phoneticPr fontId="3"/>
  </si>
  <si>
    <t>民生</t>
    <rPh sb="0" eb="2">
      <t>ミンセイ</t>
    </rPh>
    <phoneticPr fontId="3"/>
  </si>
  <si>
    <t>衛生</t>
    <rPh sb="0" eb="2">
      <t>エイセイ</t>
    </rPh>
    <phoneticPr fontId="3"/>
  </si>
  <si>
    <t>労働</t>
    <rPh sb="0" eb="2">
      <t>ロウドウ</t>
    </rPh>
    <phoneticPr fontId="3"/>
  </si>
  <si>
    <t>商工</t>
    <rPh sb="0" eb="2">
      <t>ショウコウ</t>
    </rPh>
    <phoneticPr fontId="3"/>
  </si>
  <si>
    <t>消防</t>
    <rPh sb="0" eb="2">
      <t>ショウボウ</t>
    </rPh>
    <phoneticPr fontId="3"/>
  </si>
  <si>
    <t>準公営企業</t>
    <rPh sb="0" eb="1">
      <t>ジュン</t>
    </rPh>
    <rPh sb="1" eb="3">
      <t>コウエイ</t>
    </rPh>
    <rPh sb="3" eb="5">
      <t>キギョウ</t>
    </rPh>
    <phoneticPr fontId="3"/>
  </si>
  <si>
    <t>企業団出資金</t>
    <rPh sb="0" eb="2">
      <t>キギョウ</t>
    </rPh>
    <rPh sb="2" eb="3">
      <t>ダン</t>
    </rPh>
    <rPh sb="3" eb="5">
      <t>シュッシ</t>
    </rPh>
    <rPh sb="5" eb="6">
      <t>キン</t>
    </rPh>
    <phoneticPr fontId="3"/>
  </si>
  <si>
    <t>災害復旧債</t>
    <rPh sb="0" eb="2">
      <t>サイガイ</t>
    </rPh>
    <rPh sb="2" eb="4">
      <t>フッキュウ</t>
    </rPh>
    <rPh sb="4" eb="5">
      <t>サイ</t>
    </rPh>
    <phoneticPr fontId="3"/>
  </si>
  <si>
    <t>民生施設</t>
    <rPh sb="0" eb="2">
      <t>ミンセイ</t>
    </rPh>
    <rPh sb="2" eb="4">
      <t>シセツ</t>
    </rPh>
    <phoneticPr fontId="3"/>
  </si>
  <si>
    <t>衛生施設</t>
    <rPh sb="0" eb="2">
      <t>エイセイ</t>
    </rPh>
    <rPh sb="2" eb="4">
      <t>シセツ</t>
    </rPh>
    <phoneticPr fontId="3"/>
  </si>
  <si>
    <t>労働施設</t>
    <rPh sb="0" eb="2">
      <t>ロウドウ</t>
    </rPh>
    <rPh sb="2" eb="4">
      <t>シセツ</t>
    </rPh>
    <phoneticPr fontId="3"/>
  </si>
  <si>
    <t>道路・橋りょう</t>
    <rPh sb="0" eb="2">
      <t>ドウロ</t>
    </rPh>
    <rPh sb="3" eb="4">
      <t>ハシ</t>
    </rPh>
    <phoneticPr fontId="3"/>
  </si>
  <si>
    <t>河川</t>
    <rPh sb="0" eb="2">
      <t>カセン</t>
    </rPh>
    <phoneticPr fontId="3"/>
  </si>
  <si>
    <t>公立学校等</t>
    <rPh sb="0" eb="2">
      <t>コウリツ</t>
    </rPh>
    <rPh sb="2" eb="4">
      <t>ガッコウ</t>
    </rPh>
    <rPh sb="4" eb="5">
      <t>トウ</t>
    </rPh>
    <phoneticPr fontId="3"/>
  </si>
  <si>
    <t>土木</t>
    <rPh sb="0" eb="2">
      <t>ドボク</t>
    </rPh>
    <phoneticPr fontId="4"/>
  </si>
  <si>
    <t>その他公共施設等</t>
    <rPh sb="0" eb="3">
      <t>ソノタ</t>
    </rPh>
    <rPh sb="3" eb="5">
      <t>コウキョウ</t>
    </rPh>
    <rPh sb="5" eb="7">
      <t>シセツ</t>
    </rPh>
    <rPh sb="7" eb="8">
      <t>トウ</t>
    </rPh>
    <phoneticPr fontId="3"/>
  </si>
  <si>
    <t>その他</t>
    <rPh sb="0" eb="3">
      <t>ソノタ</t>
    </rPh>
    <phoneticPr fontId="3"/>
  </si>
  <si>
    <t>減税補てん債</t>
    <rPh sb="0" eb="2">
      <t>ゲンゼイ</t>
    </rPh>
    <rPh sb="2" eb="3">
      <t>ホテン</t>
    </rPh>
    <rPh sb="5" eb="6">
      <t>サイ</t>
    </rPh>
    <phoneticPr fontId="3"/>
  </si>
  <si>
    <t>歳入欠かん債</t>
    <rPh sb="0" eb="2">
      <t>サイニュウ</t>
    </rPh>
    <rPh sb="2" eb="3">
      <t>ケッカン</t>
    </rPh>
    <rPh sb="5" eb="6">
      <t>サイ</t>
    </rPh>
    <phoneticPr fontId="3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</si>
  <si>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3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</si>
  <si>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</si>
  <si>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>退職手当債</t>
    <rPh sb="0" eb="2">
      <t>タイショク</t>
    </rPh>
    <rPh sb="2" eb="4">
      <t>テアテ</t>
    </rPh>
    <rPh sb="4" eb="5">
      <t>サイ</t>
    </rPh>
    <phoneticPr fontId="3"/>
  </si>
  <si>
    <t>減収補てん債</t>
    <phoneticPr fontId="4"/>
  </si>
  <si>
    <t>地方卸売市場事業債</t>
    <phoneticPr fontId="3"/>
  </si>
  <si>
    <t>公共用地先行取得事業債</t>
    <rPh sb="0" eb="2">
      <t>コウキョウ</t>
    </rPh>
    <rPh sb="2" eb="4">
      <t>ヨウチ</t>
    </rPh>
    <rPh sb="4" eb="6">
      <t>サキユ</t>
    </rPh>
    <rPh sb="6" eb="8">
      <t>シュトク</t>
    </rPh>
    <rPh sb="8" eb="10">
      <t>ジギョウ</t>
    </rPh>
    <rPh sb="10" eb="11">
      <t>サイ</t>
    </rPh>
    <phoneticPr fontId="3"/>
  </si>
  <si>
    <t>駐車場整備事業債</t>
    <rPh sb="0" eb="2">
      <t>チュウシャ</t>
    </rPh>
    <rPh sb="2" eb="3">
      <t>ジョウ</t>
    </rPh>
    <rPh sb="3" eb="5">
      <t>セイビ</t>
    </rPh>
    <rPh sb="5" eb="7">
      <t>ジギョウ</t>
    </rPh>
    <rPh sb="7" eb="8">
      <t>サイ</t>
    </rPh>
    <phoneticPr fontId="3"/>
  </si>
  <si>
    <t>競艇場事業債</t>
    <rPh sb="0" eb="2">
      <t>キョウテイ</t>
    </rPh>
    <rPh sb="2" eb="3">
      <t>ジョウ</t>
    </rPh>
    <rPh sb="3" eb="5">
      <t>ジギョウ</t>
    </rPh>
    <rPh sb="5" eb="6">
      <t>サイ</t>
    </rPh>
    <phoneticPr fontId="3"/>
  </si>
  <si>
    <t>都市整備事業債</t>
    <rPh sb="0" eb="2">
      <t>トシ</t>
    </rPh>
    <rPh sb="2" eb="4">
      <t>セイビ</t>
    </rPh>
    <rPh sb="4" eb="6">
      <t>ジギョウ</t>
    </rPh>
    <rPh sb="6" eb="7">
      <t>サイ</t>
    </rPh>
    <phoneticPr fontId="3"/>
  </si>
  <si>
    <t>廃棄物発電事業債</t>
    <rPh sb="0" eb="3">
      <t>ハイキブツ</t>
    </rPh>
    <rPh sb="3" eb="5">
      <t>ハツデン</t>
    </rPh>
    <phoneticPr fontId="3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</si>
  <si>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5">
      <t>サイ</t>
    </rPh>
    <phoneticPr fontId="4"/>
  </si>
  <si>
    <t>上水道事業債</t>
    <rPh sb="0" eb="3">
      <t>ジョウスイドウ</t>
    </rPh>
    <rPh sb="3" eb="5">
      <t>ジギョウ</t>
    </rPh>
    <rPh sb="5" eb="6">
      <t>サイ</t>
    </rPh>
    <phoneticPr fontId="3"/>
  </si>
  <si>
    <t>工業用水道事業債</t>
    <rPh sb="0" eb="2">
      <t>コウギョウ</t>
    </rPh>
    <rPh sb="2" eb="3">
      <t>ヨウ</t>
    </rPh>
    <rPh sb="3" eb="5">
      <t>スイドウ</t>
    </rPh>
    <rPh sb="5" eb="7">
      <t>ジギョウ</t>
    </rPh>
    <rPh sb="7" eb="8">
      <t>サイ</t>
    </rPh>
    <phoneticPr fontId="3"/>
  </si>
  <si>
    <t>交通事業債</t>
    <rPh sb="0" eb="2">
      <t>コウツウ</t>
    </rPh>
    <rPh sb="2" eb="4">
      <t>ジギョウ</t>
    </rPh>
    <rPh sb="4" eb="5">
      <t>サイ</t>
    </rPh>
    <phoneticPr fontId="3"/>
  </si>
  <si>
    <t>下水道事業債</t>
    <rPh sb="0" eb="2">
      <t>ゲスイ</t>
    </rPh>
    <rPh sb="2" eb="3">
      <t>ドウ</t>
    </rPh>
    <rPh sb="3" eb="5">
      <t>ジギョウ</t>
    </rPh>
    <rPh sb="5" eb="6">
      <t>サイ</t>
    </rPh>
    <phoneticPr fontId="3"/>
  </si>
  <si>
    <t>ﾓｰﾀｰﾎﾞｰﾄ競走事業債？</t>
    <rPh sb="7" eb="9">
      <t>キョウソウ</t>
    </rPh>
    <rPh sb="9" eb="11">
      <t>ジギョウ</t>
    </rPh>
    <rPh sb="10" eb="12">
      <t>ジギョウ</t>
    </rPh>
    <rPh sb="12" eb="13">
      <t>サイ</t>
    </rPh>
    <phoneticPr fontId="3"/>
  </si>
  <si>
    <t>資料　資産統括局財務部財政課</t>
    <rPh sb="0" eb="2">
      <t>シリョウ</t>
    </rPh>
    <rPh sb="3" eb="5">
      <t>シサン</t>
    </rPh>
    <rPh sb="5" eb="7">
      <t>トウカツ</t>
    </rPh>
    <rPh sb="7" eb="8">
      <t>キョク</t>
    </rPh>
    <rPh sb="8" eb="10">
      <t>ザイム</t>
    </rPh>
    <rPh sb="10" eb="11">
      <t>ブ</t>
    </rPh>
    <rPh sb="11" eb="13">
      <t>ザイセイ</t>
    </rPh>
    <rPh sb="13" eb="14">
      <t>カ</t>
    </rPh>
    <phoneticPr fontId="3"/>
  </si>
  <si>
    <t>１６ － ８．　　市　税　収　入　済　額</t>
    <rPh sb="9" eb="12">
      <t>シゼイ</t>
    </rPh>
    <rPh sb="13" eb="16">
      <t>シュウニュウ</t>
    </rPh>
    <rPh sb="17" eb="18">
      <t>ズ</t>
    </rPh>
    <rPh sb="19" eb="20">
      <t>ガク</t>
    </rPh>
    <phoneticPr fontId="3"/>
  </si>
  <si>
    <t>税　　　　　　　目</t>
    <rPh sb="0" eb="1">
      <t>ゼイ</t>
    </rPh>
    <rPh sb="8" eb="9">
      <t>メ</t>
    </rPh>
    <phoneticPr fontId="3"/>
  </si>
  <si>
    <t>総　　　　　　　額</t>
    <rPh sb="0" eb="9">
      <t>ソウガク</t>
    </rPh>
    <phoneticPr fontId="3"/>
  </si>
  <si>
    <t>　　　　　　　　現年課税分</t>
    <rPh sb="8" eb="9">
      <t>ゲン</t>
    </rPh>
    <rPh sb="9" eb="10">
      <t>ネン</t>
    </rPh>
    <rPh sb="10" eb="12">
      <t>カゼイ</t>
    </rPh>
    <rPh sb="12" eb="13">
      <t>ブン</t>
    </rPh>
    <phoneticPr fontId="3"/>
  </si>
  <si>
    <t>　　　　　　　　滞納繰越分</t>
    <rPh sb="8" eb="10">
      <t>タイノウ</t>
    </rPh>
    <rPh sb="10" eb="12">
      <t>クリコシ</t>
    </rPh>
    <rPh sb="12" eb="13">
      <t>ブン</t>
    </rPh>
    <phoneticPr fontId="3"/>
  </si>
  <si>
    <t>市民税</t>
    <rPh sb="0" eb="3">
      <t>シミンゼイ</t>
    </rPh>
    <phoneticPr fontId="3"/>
  </si>
  <si>
    <t>　　　個人</t>
    <rPh sb="3" eb="5">
      <t>コジン</t>
    </rPh>
    <phoneticPr fontId="3"/>
  </si>
  <si>
    <t>　　　法人</t>
    <rPh sb="3" eb="5">
      <t>ホウジン</t>
    </rPh>
    <phoneticPr fontId="3"/>
  </si>
  <si>
    <t>固定資産税</t>
    <rPh sb="0" eb="2">
      <t>コテイ</t>
    </rPh>
    <rPh sb="2" eb="5">
      <t>シサンゼイ</t>
    </rPh>
    <phoneticPr fontId="3"/>
  </si>
  <si>
    <t>　　　固定資産税</t>
    <rPh sb="3" eb="5">
      <t>コテイ</t>
    </rPh>
    <rPh sb="5" eb="8">
      <t>シサンゼイ</t>
    </rPh>
    <phoneticPr fontId="3"/>
  </si>
  <si>
    <t>　　　交付金納付金</t>
    <rPh sb="3" eb="5">
      <t>コウフ</t>
    </rPh>
    <rPh sb="5" eb="6">
      <t>キン</t>
    </rPh>
    <rPh sb="6" eb="9">
      <t>ノウフキン</t>
    </rPh>
    <phoneticPr fontId="3"/>
  </si>
  <si>
    <t>軽自動車税</t>
    <rPh sb="0" eb="1">
      <t>ケイ</t>
    </rPh>
    <rPh sb="1" eb="4">
      <t>ジドウシャ</t>
    </rPh>
    <rPh sb="4" eb="5">
      <t>ゼイ</t>
    </rPh>
    <phoneticPr fontId="3"/>
  </si>
  <si>
    <t>市たばこ税</t>
    <rPh sb="0" eb="1">
      <t>シ</t>
    </rPh>
    <rPh sb="4" eb="5">
      <t>ゼイ</t>
    </rPh>
    <phoneticPr fontId="3"/>
  </si>
  <si>
    <t>入湯税</t>
    <rPh sb="0" eb="2">
      <t>ニュウトウ</t>
    </rPh>
    <rPh sb="2" eb="3">
      <t>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</si>
  <si>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</si>
  <si>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</si>
  <si>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１６ － ９．　　産　業　分　類　別　市　民　税　法　人　税　割　調　定　額</t>
    <rPh sb="9" eb="12">
      <t>サンギョウ</t>
    </rPh>
    <rPh sb="13" eb="14">
      <t>ブン</t>
    </rPh>
    <rPh sb="15" eb="16">
      <t>タグイ</t>
    </rPh>
    <rPh sb="17" eb="18">
      <t>ベツ</t>
    </rPh>
    <rPh sb="19" eb="22">
      <t>シミン</t>
    </rPh>
    <rPh sb="23" eb="24">
      <t>ゼイ</t>
    </rPh>
    <rPh sb="25" eb="30">
      <t>ホウジンゼイ</t>
    </rPh>
    <rPh sb="31" eb="32">
      <t>ワリ</t>
    </rPh>
    <rPh sb="33" eb="34">
      <t>チョウテイ</t>
    </rPh>
    <rPh sb="35" eb="36">
      <t>テイ</t>
    </rPh>
    <rPh sb="37" eb="38">
      <t>ガク</t>
    </rPh>
    <phoneticPr fontId="3"/>
  </si>
  <si>
    <t>産　　　　　　　　業</t>
    <rPh sb="0" eb="10">
      <t>サンギョウ</t>
    </rPh>
    <phoneticPr fontId="3"/>
  </si>
  <si>
    <t>建設業</t>
    <rPh sb="0" eb="2">
      <t>ケンセツ</t>
    </rPh>
    <rPh sb="2" eb="3">
      <t>ギョウ</t>
    </rPh>
    <phoneticPr fontId="3"/>
  </si>
  <si>
    <t>製造業</t>
    <rPh sb="0" eb="2">
      <t>セイゾウ</t>
    </rPh>
    <rPh sb="2" eb="3">
      <t>ギョウ</t>
    </rPh>
    <phoneticPr fontId="3"/>
  </si>
  <si>
    <t>　　　食料品</t>
    <rPh sb="3" eb="5">
      <t>ショクリョウ</t>
    </rPh>
    <rPh sb="5" eb="6">
      <t>ヒン</t>
    </rPh>
    <phoneticPr fontId="3"/>
  </si>
  <si>
    <t>　　　パルプ・紙・紙加工品</t>
    <rPh sb="7" eb="8">
      <t>カミ</t>
    </rPh>
    <rPh sb="9" eb="13">
      <t>カミカコウヒン</t>
    </rPh>
    <phoneticPr fontId="3"/>
  </si>
  <si>
    <t>　　　化学工業</t>
    <rPh sb="3" eb="5">
      <t>カガク</t>
    </rPh>
    <rPh sb="5" eb="7">
      <t>コウギョウ</t>
    </rPh>
    <phoneticPr fontId="3"/>
  </si>
  <si>
    <t>　　　窯業・土石製品</t>
    <rPh sb="4" eb="5">
      <t>ギョウ</t>
    </rPh>
    <rPh sb="6" eb="7">
      <t>ツチ</t>
    </rPh>
    <rPh sb="7" eb="8">
      <t>イシ</t>
    </rPh>
    <rPh sb="8" eb="10">
      <t>セイヒン</t>
    </rPh>
    <phoneticPr fontId="3"/>
  </si>
  <si>
    <t>　　　その他の製造業</t>
    <rPh sb="3" eb="6">
      <t>ソノタ</t>
    </rPh>
    <rPh sb="7" eb="10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</si>
  <si>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</si>
  <si>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情報通信・運輸業</t>
    <rPh sb="0" eb="2">
      <t>ジョウホウ</t>
    </rPh>
    <rPh sb="2" eb="4">
      <t>ツウシン</t>
    </rPh>
    <rPh sb="5" eb="7">
      <t>ウンユ</t>
    </rPh>
    <rPh sb="7" eb="8">
      <t>ギョウ</t>
    </rPh>
    <phoneticPr fontId="3"/>
  </si>
  <si>
    <t>卸売・小売業</t>
    <rPh sb="0" eb="1">
      <t>オロシ</t>
    </rPh>
    <rPh sb="1" eb="2">
      <t>ウ</t>
    </rPh>
    <rPh sb="3" eb="6">
      <t>コウリギョウ</t>
    </rPh>
    <phoneticPr fontId="3"/>
  </si>
  <si>
    <t>金融・保険業</t>
    <rPh sb="0" eb="2">
      <t>キンユウ</t>
    </rPh>
    <rPh sb="3" eb="5">
      <t>ホケン</t>
    </rPh>
    <rPh sb="5" eb="6">
      <t>ギョウ</t>
    </rPh>
    <phoneticPr fontId="3"/>
  </si>
  <si>
    <t>不動産業</t>
    <rPh sb="0" eb="3">
      <t>フドウサン</t>
    </rPh>
    <rPh sb="3" eb="4">
      <t>ギョウ</t>
    </rPh>
    <phoneticPr fontId="3"/>
  </si>
  <si>
    <t>サ－ビス業</t>
    <rPh sb="4" eb="5">
      <t>ギョウ</t>
    </rPh>
    <phoneticPr fontId="3"/>
  </si>
  <si>
    <t>資料　　資産統括局税務管理部税務管理課「税務統計」</t>
    <rPh sb="0" eb="2">
      <t>シリョウ</t>
    </rPh>
    <rPh sb="4" eb="6">
      <t>シサン</t>
    </rPh>
    <rPh sb="6" eb="8">
      <t>トウカツ</t>
    </rPh>
    <rPh sb="8" eb="9">
      <t>キョク</t>
    </rPh>
    <rPh sb="9" eb="11">
      <t>ゼイム</t>
    </rPh>
    <rPh sb="11" eb="14">
      <t>カンリブ</t>
    </rPh>
    <rPh sb="14" eb="16">
      <t>ゼイム</t>
    </rPh>
    <rPh sb="16" eb="19">
      <t>カンリカ</t>
    </rPh>
    <rPh sb="20" eb="22">
      <t>ゼイム</t>
    </rPh>
    <rPh sb="22" eb="24">
      <t>トウケイ</t>
    </rPh>
    <phoneticPr fontId="3"/>
  </si>
  <si>
    <t>１６ － １０．　　個　人　市　民　税　納　税　義　務　者　数</t>
    <rPh sb="10" eb="13">
      <t>コジン</t>
    </rPh>
    <rPh sb="14" eb="17">
      <t>シミン</t>
    </rPh>
    <rPh sb="18" eb="19">
      <t>ゼイ</t>
    </rPh>
    <rPh sb="20" eb="23">
      <t>ノウゼイ</t>
    </rPh>
    <rPh sb="24" eb="27">
      <t>ギム</t>
    </rPh>
    <rPh sb="28" eb="29">
      <t>シャ</t>
    </rPh>
    <rPh sb="30" eb="31">
      <t>スウ</t>
    </rPh>
    <phoneticPr fontId="3"/>
  </si>
  <si>
    <t>年　　次　・　種　　類</t>
    <rPh sb="0" eb="4">
      <t>ネンジ</t>
    </rPh>
    <rPh sb="7" eb="11">
      <t>シュルイ</t>
    </rPh>
    <phoneticPr fontId="3"/>
  </si>
  <si>
    <t>総　　数　①</t>
    <rPh sb="0" eb="1">
      <t>ソウム</t>
    </rPh>
    <rPh sb="3" eb="4">
      <t>スウ</t>
    </rPh>
    <phoneticPr fontId="3"/>
  </si>
  <si>
    <t>均等割のみを
納めるもの ②</t>
    <rPh sb="0" eb="2">
      <t>キントウ</t>
    </rPh>
    <rPh sb="2" eb="3">
      <t>ワリ</t>
    </rPh>
    <rPh sb="7" eb="8">
      <t>オサ</t>
    </rPh>
    <phoneticPr fontId="3"/>
  </si>
  <si>
    <t>所得割のみを
納めるもの ③</t>
    <rPh sb="0" eb="3">
      <t>ショトクワリ</t>
    </rPh>
    <rPh sb="7" eb="8">
      <t>オサ</t>
    </rPh>
    <phoneticPr fontId="3"/>
  </si>
  <si>
    <t>均等割と所得割
を納めるもの ④</t>
    <rPh sb="0" eb="2">
      <t>キントウ</t>
    </rPh>
    <rPh sb="2" eb="3">
      <t>ワリ</t>
    </rPh>
    <rPh sb="4" eb="6">
      <t>ショトクゼイ</t>
    </rPh>
    <rPh sb="6" eb="7">
      <t>ワリ</t>
    </rPh>
    <rPh sb="9" eb="10">
      <t>オサ</t>
    </rPh>
    <phoneticPr fontId="3"/>
  </si>
  <si>
    <t>均　等　割　を
納めるもの ⑤</t>
    <rPh sb="0" eb="3">
      <t>キントウ</t>
    </rPh>
    <rPh sb="4" eb="5">
      <t>ワリ</t>
    </rPh>
    <rPh sb="8" eb="9">
      <t>オサ</t>
    </rPh>
    <phoneticPr fontId="3"/>
  </si>
  <si>
    <t>所　得　割　を
納めるもの ⑥</t>
    <rPh sb="0" eb="5">
      <t>ショトクワリ</t>
    </rPh>
    <rPh sb="8" eb="9">
      <t>オサ</t>
    </rPh>
    <phoneticPr fontId="3"/>
  </si>
  <si>
    <t>給与所得者</t>
    <rPh sb="0" eb="2">
      <t>キュウヨ</t>
    </rPh>
    <rPh sb="2" eb="5">
      <t>ショトクシャ</t>
    </rPh>
    <phoneticPr fontId="3"/>
  </si>
  <si>
    <t>営業等所得者</t>
    <rPh sb="0" eb="2">
      <t>エイギョウ</t>
    </rPh>
    <rPh sb="2" eb="3">
      <t>トウ</t>
    </rPh>
    <rPh sb="3" eb="6">
      <t>ショトクシャ</t>
    </rPh>
    <phoneticPr fontId="3"/>
  </si>
  <si>
    <t>農業所得者</t>
    <rPh sb="0" eb="2">
      <t>ノウギョウ</t>
    </rPh>
    <rPh sb="2" eb="5">
      <t>ショトクシャ</t>
    </rPh>
    <phoneticPr fontId="3"/>
  </si>
  <si>
    <t>その他の所得者</t>
    <rPh sb="0" eb="3">
      <t>ソノタ</t>
    </rPh>
    <rPh sb="4" eb="7">
      <t>ショトクシャ</t>
    </rPh>
    <phoneticPr fontId="3"/>
  </si>
  <si>
    <t>家屋敷等のみ</t>
    <rPh sb="0" eb="1">
      <t>カオク</t>
    </rPh>
    <rPh sb="1" eb="3">
      <t>ヤシキ</t>
    </rPh>
    <rPh sb="3" eb="4">
      <t>トウ</t>
    </rPh>
    <phoneticPr fontId="3"/>
  </si>
  <si>
    <t>①＝②＋③＋④　、　　⑤＝②＋④　、　　⑥＝③＋④　　　</t>
  </si>
  <si>
    <t>資料　　資産統括局税務管理部税務管理課「市町村税課税状況等の調」</t>
    <rPh sb="0" eb="2">
      <t>シリョウ</t>
    </rPh>
    <rPh sb="4" eb="6">
      <t>シサン</t>
    </rPh>
    <rPh sb="6" eb="8">
      <t>トウカツ</t>
    </rPh>
    <rPh sb="8" eb="9">
      <t>キョク</t>
    </rPh>
    <rPh sb="9" eb="11">
      <t>ゼイム</t>
    </rPh>
    <rPh sb="11" eb="14">
      <t>カンリブ</t>
    </rPh>
    <rPh sb="14" eb="16">
      <t>ゼイム</t>
    </rPh>
    <rPh sb="16" eb="19">
      <t>カンリカ</t>
    </rPh>
    <phoneticPr fontId="3"/>
  </si>
  <si>
    <t xml:space="preserve">１６ － １１．　　個 人 市 民 税 給 与 所 得 の 収 入 金 額 等 </t>
    <rPh sb="10" eb="13">
      <t>コジン</t>
    </rPh>
    <rPh sb="14" eb="15">
      <t>シ</t>
    </rPh>
    <rPh sb="16" eb="17">
      <t>ミン</t>
    </rPh>
    <rPh sb="18" eb="19">
      <t>ゼイ</t>
    </rPh>
    <rPh sb="20" eb="23">
      <t>キュウヨ</t>
    </rPh>
    <rPh sb="24" eb="27">
      <t>ショトク</t>
    </rPh>
    <rPh sb="30" eb="33">
      <t>シュウニュウ</t>
    </rPh>
    <rPh sb="34" eb="35">
      <t>キン</t>
    </rPh>
    <rPh sb="36" eb="37">
      <t>ガク</t>
    </rPh>
    <rPh sb="38" eb="39">
      <t>トウ</t>
    </rPh>
    <phoneticPr fontId="3"/>
  </si>
  <si>
    <t>　本表は、給与所得を有する納税義務者のうち、個人市民税所得割を納める者について掲載したものである。</t>
    <rPh sb="1" eb="2">
      <t>ホン</t>
    </rPh>
    <rPh sb="2" eb="3">
      <t>ヒョウ</t>
    </rPh>
    <rPh sb="5" eb="7">
      <t>キュウヨ</t>
    </rPh>
    <rPh sb="7" eb="9">
      <t>ショトク</t>
    </rPh>
    <rPh sb="10" eb="11">
      <t>ユウ</t>
    </rPh>
    <rPh sb="13" eb="15">
      <t>ノウゼイ</t>
    </rPh>
    <rPh sb="15" eb="17">
      <t>ギム</t>
    </rPh>
    <rPh sb="17" eb="18">
      <t>シャ</t>
    </rPh>
    <rPh sb="22" eb="24">
      <t>コジン</t>
    </rPh>
    <rPh sb="24" eb="26">
      <t>シミン</t>
    </rPh>
    <rPh sb="26" eb="27">
      <t>ゼイ</t>
    </rPh>
    <rPh sb="27" eb="30">
      <t>ショトクワリ</t>
    </rPh>
    <rPh sb="31" eb="32">
      <t>オサ</t>
    </rPh>
    <rPh sb="34" eb="35">
      <t>モノ</t>
    </rPh>
    <rPh sb="39" eb="41">
      <t>ケイサイ</t>
    </rPh>
    <phoneticPr fontId="3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</si>
  <si>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</si>
  <si>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3"/>
  </si>
  <si>
    <t>収  入  金  額</t>
    <rPh sb="0" eb="4">
      <t>シュウニュウ</t>
    </rPh>
    <rPh sb="6" eb="10">
      <t>キンガク</t>
    </rPh>
    <phoneticPr fontId="3"/>
  </si>
  <si>
    <t xml:space="preserve">収  入  金  額  </t>
    <rPh sb="0" eb="4">
      <t>シュウニュウ</t>
    </rPh>
    <rPh sb="6" eb="10">
      <t>キンガク</t>
    </rPh>
    <phoneticPr fontId="3"/>
  </si>
  <si>
    <t>総　　　　　　　数</t>
    <rPh sb="0" eb="1">
      <t>フサ</t>
    </rPh>
    <rPh sb="8" eb="9">
      <t>カズ</t>
    </rPh>
    <phoneticPr fontId="3"/>
  </si>
  <si>
    <t>　１０ 万円　以下</t>
    <rPh sb="4" eb="5">
      <t>マン</t>
    </rPh>
    <rPh sb="5" eb="6">
      <t>エン</t>
    </rPh>
    <rPh sb="7" eb="9">
      <t>イカ</t>
    </rPh>
    <phoneticPr fontId="3"/>
  </si>
  <si>
    <t>　１０ 　～　１００ 万円</t>
    <rPh sb="11" eb="12">
      <t>マン</t>
    </rPh>
    <rPh sb="12" eb="13">
      <t>エン</t>
    </rPh>
    <phoneticPr fontId="3"/>
  </si>
  <si>
    <t xml:space="preserve"> １００　～　２００ </t>
  </si>
  <si>
    <t xml:space="preserve"> ２００　～　３００</t>
  </si>
  <si>
    <t xml:space="preserve"> ３００　～　４００</t>
  </si>
  <si>
    <t xml:space="preserve"> ４００　～　５５０</t>
  </si>
  <si>
    <t xml:space="preserve"> ５５０　～　７００</t>
  </si>
  <si>
    <t xml:space="preserve"> ７００　～ １０００</t>
  </si>
  <si>
    <t>１６ － １２．　　国　税　収　納　済　額　（　尼　崎　市　分　）</t>
    <rPh sb="10" eb="13">
      <t>コクゼイ</t>
    </rPh>
    <rPh sb="14" eb="17">
      <t>シュウノウ</t>
    </rPh>
    <rPh sb="18" eb="19">
      <t>ス</t>
    </rPh>
    <rPh sb="20" eb="21">
      <t>ガク</t>
    </rPh>
    <rPh sb="24" eb="29">
      <t>アマガサキシ</t>
    </rPh>
    <rPh sb="30" eb="31">
      <t>ブン</t>
    </rPh>
    <phoneticPr fontId="3"/>
  </si>
  <si>
    <t>税　　　　　　　　目</t>
    <rPh sb="0" eb="10">
      <t>ゼイモク</t>
    </rPh>
    <phoneticPr fontId="3"/>
  </si>
  <si>
    <t>総　　　　　　　　　　額</t>
    <rPh sb="0" eb="12">
      <t>ソウガク</t>
    </rPh>
    <phoneticPr fontId="3"/>
  </si>
  <si>
    <t>源泉所得税</t>
    <rPh sb="0" eb="2">
      <t>ゲンセン</t>
    </rPh>
    <rPh sb="2" eb="5">
      <t>ショトクゼイ</t>
    </rPh>
    <phoneticPr fontId="3"/>
  </si>
  <si>
    <t>申告所得税</t>
    <rPh sb="0" eb="2">
      <t>シンコク</t>
    </rPh>
    <rPh sb="2" eb="5">
      <t>ショトクゼイ</t>
    </rPh>
    <phoneticPr fontId="3"/>
  </si>
  <si>
    <t>法人税</t>
    <rPh sb="0" eb="2">
      <t>ホウジン</t>
    </rPh>
    <rPh sb="2" eb="3">
      <t>ゼイ</t>
    </rPh>
    <phoneticPr fontId="3"/>
  </si>
  <si>
    <t>相続・贈与税</t>
    <rPh sb="0" eb="2">
      <t>ソウゾク</t>
    </rPh>
    <rPh sb="3" eb="6">
      <t>ゾウヨゼイ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</si>
  <si>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9">
      <t>ショウヒ</t>
    </rPh>
    <rPh sb="9" eb="10">
      <t>ゼイ</t>
    </rPh>
    <phoneticPr fontId="3"/>
  </si>
  <si>
    <t>※　酒税、揮発油税及び地方道路税、石油ガス税等はその他に計上している。　</t>
    <rPh sb="2" eb="4">
      <t>シュゼイ</t>
    </rPh>
    <rPh sb="5" eb="8">
      <t>キハツユ</t>
    </rPh>
    <rPh sb="8" eb="9">
      <t>ゼイ</t>
    </rPh>
    <rPh sb="9" eb="10">
      <t>オヨ</t>
    </rPh>
    <rPh sb="11" eb="13">
      <t>チホウ</t>
    </rPh>
    <rPh sb="13" eb="15">
      <t>ドウロ</t>
    </rPh>
    <rPh sb="15" eb="16">
      <t>ゼイ</t>
    </rPh>
    <rPh sb="17" eb="19">
      <t>セキユ</t>
    </rPh>
    <rPh sb="21" eb="22">
      <t>ゼイ</t>
    </rPh>
    <rPh sb="22" eb="23">
      <t>トウ</t>
    </rPh>
    <rPh sb="26" eb="27">
      <t>タ</t>
    </rPh>
    <rPh sb="28" eb="30">
      <t>ケイジョウ</t>
    </rPh>
    <phoneticPr fontId="3"/>
  </si>
  <si>
    <t>※　源泉所得税には復興特別所得税を含む。（平成25年度分から申告所得税にも復興特別所得税を含む）</t>
    <rPh sb="2" eb="4">
      <t>ゲンセン</t>
    </rPh>
    <rPh sb="4" eb="7">
      <t>ショトクゼイ</t>
    </rPh>
    <rPh sb="9" eb="11">
      <t>フッコウ</t>
    </rPh>
    <rPh sb="11" eb="13">
      <t>トクベツ</t>
    </rPh>
    <rPh sb="13" eb="16">
      <t>ショトクゼイ</t>
    </rPh>
    <rPh sb="17" eb="18">
      <t>フク</t>
    </rPh>
    <rPh sb="21" eb="23">
      <t>ヘイセイ</t>
    </rPh>
    <rPh sb="25" eb="27">
      <t>ネンド</t>
    </rPh>
    <rPh sb="27" eb="28">
      <t>ブン</t>
    </rPh>
    <rPh sb="30" eb="32">
      <t>シンコク</t>
    </rPh>
    <rPh sb="32" eb="34">
      <t>ショトク</t>
    </rPh>
    <rPh sb="34" eb="35">
      <t>ゼイ</t>
    </rPh>
    <rPh sb="37" eb="39">
      <t>フッコウ</t>
    </rPh>
    <rPh sb="39" eb="41">
      <t>トクベツ</t>
    </rPh>
    <rPh sb="41" eb="44">
      <t>ショトクゼイ</t>
    </rPh>
    <rPh sb="45" eb="46">
      <t>フク</t>
    </rPh>
    <phoneticPr fontId="3"/>
  </si>
  <si>
    <t>資料　  国税庁ホームページ「統計情報（大阪国税局）」</t>
    <rPh sb="0" eb="2">
      <t>シリョウ</t>
    </rPh>
    <rPh sb="5" eb="7">
      <t>コクゼイ</t>
    </rPh>
    <rPh sb="7" eb="8">
      <t>チョウ</t>
    </rPh>
    <rPh sb="15" eb="17">
      <t>トウケイ</t>
    </rPh>
    <rPh sb="17" eb="19">
      <t>ジョウホウ</t>
    </rPh>
    <rPh sb="20" eb="22">
      <t>オオサカ</t>
    </rPh>
    <phoneticPr fontId="3"/>
  </si>
  <si>
    <t>１６ － １３．   　市     有     財     産</t>
    <rPh sb="12" eb="13">
      <t>シ</t>
    </rPh>
    <rPh sb="18" eb="19">
      <t>ユウ</t>
    </rPh>
    <rPh sb="24" eb="31">
      <t>ザイサン</t>
    </rPh>
    <phoneticPr fontId="3"/>
  </si>
  <si>
    <t>（１）     土     地     及     び     建     物</t>
    <rPh sb="8" eb="15">
      <t>トチ</t>
    </rPh>
    <rPh sb="20" eb="21">
      <t>オヨ</t>
    </rPh>
    <rPh sb="32" eb="39">
      <t>タテモノ</t>
    </rPh>
    <phoneticPr fontId="3"/>
  </si>
  <si>
    <t>年   度   ・   区   分</t>
    <rPh sb="0" eb="5">
      <t>ネンド</t>
    </rPh>
    <rPh sb="12" eb="17">
      <t>クブン</t>
    </rPh>
    <phoneticPr fontId="3"/>
  </si>
  <si>
    <t>土          地</t>
    <rPh sb="0" eb="12">
      <t>トチ</t>
    </rPh>
    <phoneticPr fontId="3"/>
  </si>
  <si>
    <t>建            物       （ 延   べ   面   積 ）</t>
    <rPh sb="0" eb="14">
      <t>タテモノ</t>
    </rPh>
    <rPh sb="23" eb="24">
      <t>ノ</t>
    </rPh>
    <rPh sb="31" eb="36">
      <t>メンセキ</t>
    </rPh>
    <phoneticPr fontId="3"/>
  </si>
  <si>
    <t>総   面   積</t>
    <rPh sb="0" eb="9">
      <t>ソウメンセキ</t>
    </rPh>
    <phoneticPr fontId="3"/>
  </si>
  <si>
    <t>木        造</t>
    <rPh sb="0" eb="10">
      <t>モクゾウ</t>
    </rPh>
    <phoneticPr fontId="3"/>
  </si>
  <si>
    <t>非   木   造</t>
    <rPh sb="0" eb="9">
      <t>ヒモクゾウ</t>
    </rPh>
    <phoneticPr fontId="3"/>
  </si>
  <si>
    <t>　年　度</t>
    <rPh sb="1" eb="2">
      <t>ネン</t>
    </rPh>
    <rPh sb="3" eb="4">
      <t>ド</t>
    </rPh>
    <phoneticPr fontId="3"/>
  </si>
  <si>
    <t>行政財産</t>
    <rPh sb="0" eb="2">
      <t>ギョウセイ</t>
    </rPh>
    <rPh sb="2" eb="4">
      <t>ザイサン</t>
    </rPh>
    <phoneticPr fontId="3"/>
  </si>
  <si>
    <t>　　本庁舎</t>
    <rPh sb="2" eb="4">
      <t>ホンチョウ</t>
    </rPh>
    <rPh sb="4" eb="5">
      <t>シャ</t>
    </rPh>
    <phoneticPr fontId="3"/>
  </si>
  <si>
    <t>　　その他の行政機関</t>
    <rPh sb="2" eb="5">
      <t>ソノタ</t>
    </rPh>
    <rPh sb="6" eb="8">
      <t>ギョウセイ</t>
    </rPh>
    <rPh sb="8" eb="10">
      <t>キカン</t>
    </rPh>
    <phoneticPr fontId="3"/>
  </si>
  <si>
    <t>　　　　消防施設</t>
    <rPh sb="4" eb="6">
      <t>ショウボウ</t>
    </rPh>
    <rPh sb="6" eb="8">
      <t>シセツ</t>
    </rPh>
    <phoneticPr fontId="3"/>
  </si>
  <si>
    <t>　　　　その他の施設</t>
    <rPh sb="4" eb="7">
      <t>ソノタ</t>
    </rPh>
    <rPh sb="8" eb="10">
      <t>シセツ</t>
    </rPh>
    <phoneticPr fontId="3"/>
  </si>
  <si>
    <t>　　公共用財産</t>
    <rPh sb="2" eb="4">
      <t>コウキョウ</t>
    </rPh>
    <rPh sb="4" eb="5">
      <t>ヨウ</t>
    </rPh>
    <rPh sb="5" eb="7">
      <t>ザイサン</t>
    </rPh>
    <phoneticPr fontId="3"/>
  </si>
  <si>
    <t>　　　　学校</t>
    <rPh sb="4" eb="6">
      <t>ガッコウ</t>
    </rPh>
    <phoneticPr fontId="3"/>
  </si>
  <si>
    <t>　　　　市営住宅</t>
    <rPh sb="4" eb="6">
      <t>シエイ</t>
    </rPh>
    <rPh sb="6" eb="8">
      <t>ジュウタク</t>
    </rPh>
    <phoneticPr fontId="3"/>
  </si>
  <si>
    <t>　　　　公園</t>
    <rPh sb="4" eb="6">
      <t>コウエン</t>
    </rPh>
    <phoneticPr fontId="3"/>
  </si>
  <si>
    <t>普通財産</t>
    <rPh sb="0" eb="2">
      <t>フツウ</t>
    </rPh>
    <rPh sb="2" eb="4">
      <t>ザイサン</t>
    </rPh>
    <phoneticPr fontId="3"/>
  </si>
  <si>
    <t>　　貸付施設</t>
    <rPh sb="2" eb="4">
      <t>カシツケ</t>
    </rPh>
    <rPh sb="4" eb="6">
      <t>シセツ</t>
    </rPh>
    <phoneticPr fontId="3"/>
  </si>
  <si>
    <t>　　その他の施設</t>
    <rPh sb="2" eb="5">
      <t>ソノタ</t>
    </rPh>
    <rPh sb="6" eb="8">
      <t>シセツ</t>
    </rPh>
    <phoneticPr fontId="3"/>
  </si>
  <si>
    <t>資料　　会計管理室「財産に関する調書」</t>
    <rPh sb="0" eb="2">
      <t>シリョウ</t>
    </rPh>
    <rPh sb="4" eb="6">
      <t>カイケイ</t>
    </rPh>
    <rPh sb="6" eb="8">
      <t>カンリ</t>
    </rPh>
    <rPh sb="8" eb="9">
      <t>シツ</t>
    </rPh>
    <rPh sb="10" eb="12">
      <t>ザイサン</t>
    </rPh>
    <rPh sb="13" eb="14">
      <t>カン</t>
    </rPh>
    <rPh sb="16" eb="18">
      <t>チョウショ</t>
    </rPh>
    <phoneticPr fontId="3"/>
  </si>
  <si>
    <t>（２）　　動　　産　　、　　そ　　の　　他</t>
    <rPh sb="5" eb="9">
      <t>ドウサン</t>
    </rPh>
    <rPh sb="14" eb="21">
      <t>ソノタ</t>
    </rPh>
    <phoneticPr fontId="3"/>
  </si>
  <si>
    <t>区　　　　　　分</t>
    <rPh sb="0" eb="8">
      <t>クブン</t>
    </rPh>
    <phoneticPr fontId="3"/>
  </si>
  <si>
    <t>物権（㎡）</t>
    <rPh sb="0" eb="2">
      <t>ブッケン</t>
    </rPh>
    <phoneticPr fontId="3"/>
  </si>
  <si>
    <t xml:space="preserve">      地上権</t>
    <rPh sb="6" eb="8">
      <t>チジョウ</t>
    </rPh>
    <rPh sb="8" eb="9">
      <t>ケン</t>
    </rPh>
    <phoneticPr fontId="3"/>
  </si>
  <si>
    <t xml:space="preserve">      地役権</t>
    <rPh sb="6" eb="9">
      <t>チエキケン</t>
    </rPh>
    <rPh sb="8" eb="9">
      <t>ケン</t>
    </rPh>
    <phoneticPr fontId="3"/>
  </si>
  <si>
    <t>商標権（件）</t>
    <rPh sb="0" eb="3">
      <t>ショウヒョウケン</t>
    </rPh>
    <rPh sb="4" eb="5">
      <t>ケン</t>
    </rPh>
    <phoneticPr fontId="4"/>
  </si>
  <si>
    <t>　　　商標権</t>
    <rPh sb="3" eb="6">
      <t>ショウヒョウケン</t>
    </rPh>
    <phoneticPr fontId="4"/>
  </si>
  <si>
    <t>有価証券（千円）</t>
    <rPh sb="0" eb="2">
      <t>ユウカ</t>
    </rPh>
    <rPh sb="2" eb="4">
      <t>ショウケン</t>
    </rPh>
    <rPh sb="5" eb="6">
      <t>セン</t>
    </rPh>
    <rPh sb="6" eb="7">
      <t>エン</t>
    </rPh>
    <phoneticPr fontId="3"/>
  </si>
  <si>
    <t xml:space="preserve">      株券</t>
    <rPh sb="6" eb="8">
      <t>カブケン</t>
    </rPh>
    <phoneticPr fontId="3"/>
  </si>
  <si>
    <t>出資による権利（千円）</t>
    <rPh sb="0" eb="2">
      <t>シュッシ</t>
    </rPh>
    <rPh sb="5" eb="7">
      <t>ケンリ</t>
    </rPh>
    <rPh sb="8" eb="9">
      <t>セン</t>
    </rPh>
    <rPh sb="9" eb="10">
      <t>エン</t>
    </rPh>
    <phoneticPr fontId="3"/>
  </si>
  <si>
    <t>（３）     企       業       財       産</t>
    <rPh sb="8" eb="17">
      <t>キギョウ</t>
    </rPh>
    <rPh sb="24" eb="33">
      <t>ザイサン</t>
    </rPh>
    <phoneticPr fontId="3"/>
  </si>
  <si>
    <t>企           業</t>
    <rPh sb="0" eb="13">
      <t>キギョウ</t>
    </rPh>
    <phoneticPr fontId="3"/>
  </si>
  <si>
    <t>土　地　・　建　物　・　そ　の　他</t>
    <rPh sb="0" eb="1">
      <t>ツチ</t>
    </rPh>
    <rPh sb="2" eb="3">
      <t>チ</t>
    </rPh>
    <rPh sb="6" eb="7">
      <t>ケン</t>
    </rPh>
    <rPh sb="8" eb="9">
      <t>ブツ</t>
    </rPh>
    <rPh sb="16" eb="17">
      <t>ホカ</t>
    </rPh>
    <phoneticPr fontId="3"/>
  </si>
  <si>
    <t>現　金　・　預　金　・　そ　の　他</t>
    <rPh sb="0" eb="1">
      <t>ウツツ</t>
    </rPh>
    <rPh sb="2" eb="3">
      <t>キン</t>
    </rPh>
    <rPh sb="6" eb="7">
      <t>アズカリ</t>
    </rPh>
    <rPh sb="8" eb="9">
      <t>カネ</t>
    </rPh>
    <rPh sb="16" eb="17">
      <t>ホカ</t>
    </rPh>
    <phoneticPr fontId="3"/>
  </si>
  <si>
    <t>土     地</t>
    <rPh sb="0" eb="7">
      <t>トチ</t>
    </rPh>
    <phoneticPr fontId="3"/>
  </si>
  <si>
    <t>建     物</t>
    <rPh sb="0" eb="7">
      <t>タテモノ</t>
    </rPh>
    <phoneticPr fontId="3"/>
  </si>
  <si>
    <t>そ の 他</t>
    <rPh sb="0" eb="5">
      <t>ソノタ</t>
    </rPh>
    <phoneticPr fontId="3"/>
  </si>
  <si>
    <t>現金・預金</t>
    <rPh sb="0" eb="2">
      <t>ゲンキン</t>
    </rPh>
    <rPh sb="3" eb="5">
      <t>ヨキン</t>
    </rPh>
    <phoneticPr fontId="3"/>
  </si>
  <si>
    <t xml:space="preserve">   水道事業</t>
    <rPh sb="3" eb="5">
      <t>スイドウ</t>
    </rPh>
    <rPh sb="5" eb="7">
      <t>ジギョウ</t>
    </rPh>
    <phoneticPr fontId="3"/>
  </si>
  <si>
    <t xml:space="preserve">   工業用水道事業</t>
    <rPh sb="3" eb="5">
      <t>コウギョウ</t>
    </rPh>
    <rPh sb="5" eb="6">
      <t>ヨウ</t>
    </rPh>
    <rPh sb="6" eb="8">
      <t>スイドウ</t>
    </rPh>
    <rPh sb="8" eb="10">
      <t>ジギョウ</t>
    </rPh>
    <phoneticPr fontId="3"/>
  </si>
  <si>
    <t xml:space="preserve">   下水道事業</t>
    <rPh sb="3" eb="5">
      <t>ゲスイ</t>
    </rPh>
    <rPh sb="5" eb="6">
      <t>ドウ</t>
    </rPh>
    <rPh sb="6" eb="8">
      <t>ジギョウ</t>
    </rPh>
    <phoneticPr fontId="3"/>
  </si>
  <si>
    <t xml:space="preserve">   ﾓｰﾀｰﾎﾞｰﾄ競走事業</t>
    <rPh sb="11" eb="13">
      <t>キョウソウ</t>
    </rPh>
    <rPh sb="13" eb="15">
      <t>ジギョウ</t>
    </rPh>
    <phoneticPr fontId="3"/>
  </si>
  <si>
    <t>令 和 ２ 年 度</t>
    <rPh sb="0" eb="1">
      <t>レイ</t>
    </rPh>
    <rPh sb="2" eb="3">
      <t>ワ</t>
    </rPh>
    <rPh sb="6" eb="9">
      <t>ネンド</t>
    </rPh>
    <phoneticPr fontId="3"/>
  </si>
  <si>
    <t xml:space="preserve"> 法人事業税交付金</t>
    <rPh sb="1" eb="3">
      <t>ホウジン</t>
    </rPh>
    <rPh sb="3" eb="6">
      <t>ジギョウゼイ</t>
    </rPh>
    <rPh sb="6" eb="9">
      <t>コウフキン</t>
    </rPh>
    <phoneticPr fontId="4"/>
  </si>
  <si>
    <t>　　　鉄鋼業・非鉄金属・金属製品</t>
    <rPh sb="3" eb="5">
      <t>テッコウ</t>
    </rPh>
    <rPh sb="5" eb="6">
      <t>ギョウ</t>
    </rPh>
    <phoneticPr fontId="3"/>
  </si>
  <si>
    <t>　　　機械器具</t>
    <rPh sb="3" eb="5">
      <t>キカイ</t>
    </rPh>
    <rPh sb="5" eb="7">
      <t>キグ</t>
    </rPh>
    <phoneticPr fontId="3"/>
  </si>
  <si>
    <t>資料　　公営企業局財務課、ボートレース事業部経営企画課</t>
    <rPh sb="0" eb="2">
      <t>シリョウ</t>
    </rPh>
    <rPh sb="4" eb="6">
      <t>コウエイ</t>
    </rPh>
    <rPh sb="6" eb="8">
      <t>キギョウ</t>
    </rPh>
    <rPh sb="8" eb="9">
      <t>キョク</t>
    </rPh>
    <rPh sb="9" eb="11">
      <t>ザイム</t>
    </rPh>
    <rPh sb="11" eb="12">
      <t>カ</t>
    </rPh>
    <rPh sb="19" eb="21">
      <t>ジギョウ</t>
    </rPh>
    <rPh sb="21" eb="22">
      <t>ブ</t>
    </rPh>
    <rPh sb="22" eb="24">
      <t>ケイエイ</t>
    </rPh>
    <rPh sb="24" eb="26">
      <t>キカク</t>
    </rPh>
    <rPh sb="26" eb="27">
      <t>カ</t>
    </rPh>
    <phoneticPr fontId="3"/>
  </si>
  <si>
    <t xml:space="preserve">          </t>
    <phoneticPr fontId="4"/>
  </si>
  <si>
    <t>１０００万円　を超える金額</t>
    <rPh sb="4" eb="5">
      <t>マン</t>
    </rPh>
    <rPh sb="5" eb="6">
      <t>エン</t>
    </rPh>
    <phoneticPr fontId="3"/>
  </si>
  <si>
    <t>３</t>
    <phoneticPr fontId="4"/>
  </si>
  <si>
    <t>令 和 ３ 年 度</t>
    <rPh sb="0" eb="1">
      <t>レイ</t>
    </rPh>
    <rPh sb="2" eb="3">
      <t>ワ</t>
    </rPh>
    <rPh sb="6" eb="9">
      <t>ネンド</t>
    </rPh>
    <phoneticPr fontId="3"/>
  </si>
  <si>
    <t>資料　　資産統括局税務管理部税務管理課「税務統計」</t>
    <rPh sb="0" eb="2">
      <t>シリョウ</t>
    </rPh>
    <rPh sb="4" eb="6">
      <t>シサン</t>
    </rPh>
    <rPh sb="6" eb="8">
      <t>トウカツ</t>
    </rPh>
    <rPh sb="8" eb="9">
      <t>キョク</t>
    </rPh>
    <rPh sb="9" eb="11">
      <t>ゼイム</t>
    </rPh>
    <rPh sb="11" eb="13">
      <t>カンリ</t>
    </rPh>
    <rPh sb="13" eb="14">
      <t>ブ</t>
    </rPh>
    <rPh sb="14" eb="16">
      <t>ゼイム</t>
    </rPh>
    <rPh sb="16" eb="19">
      <t>カンリカ</t>
    </rPh>
    <rPh sb="20" eb="22">
      <t>ゼイム</t>
    </rPh>
    <rPh sb="22" eb="24">
      <t>トウケイ</t>
    </rPh>
    <phoneticPr fontId="3"/>
  </si>
  <si>
    <t xml:space="preserve">       　４　       年       度</t>
    <rPh sb="17" eb="18">
      <t>トシ</t>
    </rPh>
    <rPh sb="25" eb="26">
      <t>ド</t>
    </rPh>
    <phoneticPr fontId="3"/>
  </si>
  <si>
    <t>令 和 ４ 年 度</t>
    <rPh sb="0" eb="1">
      <t>レイ</t>
    </rPh>
    <rPh sb="2" eb="3">
      <t>ワ</t>
    </rPh>
    <rPh sb="6" eb="9">
      <t>ネンド</t>
    </rPh>
    <phoneticPr fontId="3"/>
  </si>
  <si>
    <t xml:space="preserve">　　 </t>
    <phoneticPr fontId="3"/>
  </si>
  <si>
    <t>（単位：千円）</t>
  </si>
  <si>
    <t>（単位：千円）</t>
    <phoneticPr fontId="4"/>
  </si>
  <si>
    <t>　　</t>
    <phoneticPr fontId="3"/>
  </si>
  <si>
    <t>（各年度末）（単位：千円）</t>
    <rPh sb="1" eb="4">
      <t>カクネンド</t>
    </rPh>
    <rPh sb="4" eb="5">
      <t>マツ</t>
    </rPh>
    <phoneticPr fontId="3"/>
  </si>
  <si>
    <t>（各年７月１日）（単位：人）</t>
    <rPh sb="1" eb="2">
      <t>カク</t>
    </rPh>
    <rPh sb="2" eb="3">
      <t>ネン</t>
    </rPh>
    <rPh sb="4" eb="5">
      <t>ツキ</t>
    </rPh>
    <rPh sb="6" eb="7">
      <t>ヒ</t>
    </rPh>
    <phoneticPr fontId="3"/>
  </si>
  <si>
    <t>（各年７月１日）（単位：人、千円）</t>
    <rPh sb="1" eb="2">
      <t>カク</t>
    </rPh>
    <rPh sb="2" eb="3">
      <t>ネン</t>
    </rPh>
    <rPh sb="4" eb="5">
      <t>ツキ</t>
    </rPh>
    <rPh sb="6" eb="7">
      <t>ヒ</t>
    </rPh>
    <phoneticPr fontId="3"/>
  </si>
  <si>
    <t>（各年度末）（単位：㎡）</t>
    <rPh sb="1" eb="2">
      <t>カク</t>
    </rPh>
    <rPh sb="2" eb="4">
      <t>ネンド</t>
    </rPh>
    <rPh sb="4" eb="5">
      <t>マツ</t>
    </rPh>
    <phoneticPr fontId="3"/>
  </si>
  <si>
    <t>（各年度末）（単位：千円）</t>
    <rPh sb="1" eb="2">
      <t>カク</t>
    </rPh>
    <rPh sb="2" eb="4">
      <t>ネンド</t>
    </rPh>
    <rPh sb="4" eb="5">
      <t>マツ</t>
    </rPh>
    <phoneticPr fontId="3"/>
  </si>
  <si>
    <t xml:space="preserve"> 自動車取得税交付金</t>
    <phoneticPr fontId="4"/>
  </si>
  <si>
    <t xml:space="preserve"> 資料　  資産統括局財務部財政課</t>
    <rPh sb="1" eb="3">
      <t>シリョウ</t>
    </rPh>
    <rPh sb="6" eb="8">
      <t>シサン</t>
    </rPh>
    <rPh sb="8" eb="10">
      <t>トウカツ</t>
    </rPh>
    <rPh sb="10" eb="11">
      <t>キョク</t>
    </rPh>
    <rPh sb="11" eb="13">
      <t>ザイム</t>
    </rPh>
    <rPh sb="13" eb="14">
      <t>ブ</t>
    </rPh>
    <rPh sb="14" eb="16">
      <t>ザイセイ</t>
    </rPh>
    <rPh sb="16" eb="17">
      <t>カ</t>
    </rPh>
    <phoneticPr fontId="3"/>
  </si>
  <si>
    <t xml:space="preserve">       　５　       年       度</t>
    <rPh sb="17" eb="18">
      <t>トシ</t>
    </rPh>
    <rPh sb="25" eb="26">
      <t>ド</t>
    </rPh>
    <phoneticPr fontId="3"/>
  </si>
  <si>
    <t>　　　　　　５　  年  度</t>
    <rPh sb="10" eb="11">
      <t>ネン</t>
    </rPh>
    <rPh sb="13" eb="14">
      <t>ド</t>
    </rPh>
    <phoneticPr fontId="3"/>
  </si>
  <si>
    <t>令 和 ５ 年 度</t>
    <rPh sb="0" eb="1">
      <t>レイ</t>
    </rPh>
    <rPh sb="2" eb="3">
      <t>ワ</t>
    </rPh>
    <rPh sb="6" eb="9">
      <t>ネンド</t>
    </rPh>
    <phoneticPr fontId="3"/>
  </si>
  <si>
    <t>６　　     年        度</t>
    <rPh sb="8" eb="18">
      <t>ネンド</t>
    </rPh>
    <phoneticPr fontId="3"/>
  </si>
  <si>
    <t>４　 年　度</t>
    <phoneticPr fontId="4"/>
  </si>
  <si>
    <t>５　 年　度</t>
    <phoneticPr fontId="4"/>
  </si>
  <si>
    <t>３  年 度</t>
    <rPh sb="3" eb="4">
      <t>トシ</t>
    </rPh>
    <rPh sb="5" eb="6">
      <t>ド</t>
    </rPh>
    <phoneticPr fontId="3"/>
  </si>
  <si>
    <t>４  年 度</t>
    <rPh sb="3" eb="4">
      <t>トシ</t>
    </rPh>
    <rPh sb="5" eb="6">
      <t>ド</t>
    </rPh>
    <phoneticPr fontId="3"/>
  </si>
  <si>
    <t>５  年 度</t>
    <rPh sb="3" eb="4">
      <t>トシ</t>
    </rPh>
    <rPh sb="5" eb="6">
      <t>ド</t>
    </rPh>
    <phoneticPr fontId="3"/>
  </si>
  <si>
    <t>３　 年　度</t>
    <rPh sb="3" eb="4">
      <t>トシ</t>
    </rPh>
    <rPh sb="5" eb="6">
      <t>ド</t>
    </rPh>
    <phoneticPr fontId="3"/>
  </si>
  <si>
    <t>４　 年　度</t>
    <rPh sb="3" eb="4">
      <t>トシ</t>
    </rPh>
    <rPh sb="5" eb="6">
      <t>ド</t>
    </rPh>
    <phoneticPr fontId="3"/>
  </si>
  <si>
    <t>５　 年　度</t>
    <rPh sb="3" eb="4">
      <t>トシ</t>
    </rPh>
    <rPh sb="5" eb="6">
      <t>ド</t>
    </rPh>
    <phoneticPr fontId="3"/>
  </si>
  <si>
    <t>-</t>
  </si>
  <si>
    <t>１６ － １．　　款 別 一 般 会 計 歳 入 ・ 歳 出 決 算  （ 令 和 ６ 年 度 ）</t>
    <rPh sb="9" eb="10">
      <t>カン</t>
    </rPh>
    <rPh sb="11" eb="12">
      <t>ベツ</t>
    </rPh>
    <rPh sb="13" eb="16">
      <t>イッパン</t>
    </rPh>
    <rPh sb="17" eb="20">
      <t>カイケイ</t>
    </rPh>
    <rPh sb="21" eb="24">
      <t>サイニュウ</t>
    </rPh>
    <rPh sb="27" eb="30">
      <t>サイシュツ</t>
    </rPh>
    <rPh sb="31" eb="34">
      <t>ケッサン</t>
    </rPh>
    <rPh sb="38" eb="39">
      <t>レイ</t>
    </rPh>
    <rPh sb="40" eb="41">
      <t>ワ</t>
    </rPh>
    <rPh sb="44" eb="47">
      <t>ネンド</t>
    </rPh>
    <phoneticPr fontId="3"/>
  </si>
  <si>
    <t>１６ － ２．　　会 計 別 特 別 会 計 歳 入 ・ 歳 出 決 算 　（ 令 和 ６ 年 度 ）</t>
    <rPh sb="9" eb="12">
      <t>カイケイ</t>
    </rPh>
    <rPh sb="13" eb="14">
      <t>ベツ</t>
    </rPh>
    <rPh sb="15" eb="18">
      <t>トクベツ</t>
    </rPh>
    <rPh sb="19" eb="22">
      <t>カイケイ</t>
    </rPh>
    <rPh sb="23" eb="26">
      <t>サイニュウ</t>
    </rPh>
    <rPh sb="29" eb="32">
      <t>サイシュツ</t>
    </rPh>
    <rPh sb="33" eb="36">
      <t>ケッサン</t>
    </rPh>
    <rPh sb="40" eb="41">
      <t>レイ</t>
    </rPh>
    <rPh sb="42" eb="43">
      <t>ワ</t>
    </rPh>
    <rPh sb="46" eb="49">
      <t>ネンド</t>
    </rPh>
    <phoneticPr fontId="3"/>
  </si>
  <si>
    <t xml:space="preserve">       　６　       年       度</t>
    <rPh sb="17" eb="18">
      <t>トシ</t>
    </rPh>
    <rPh sb="25" eb="26">
      <t>ド</t>
    </rPh>
    <phoneticPr fontId="3"/>
  </si>
  <si>
    <t>令       和       　３　       年       度</t>
    <rPh sb="0" eb="1">
      <t>レイ</t>
    </rPh>
    <rPh sb="8" eb="9">
      <t>ワ</t>
    </rPh>
    <rPh sb="26" eb="27">
      <t>トシ</t>
    </rPh>
    <rPh sb="34" eb="35">
      <t>ド</t>
    </rPh>
    <phoneticPr fontId="3"/>
  </si>
  <si>
    <t>７ 年 度
当初予算額</t>
    <rPh sb="2" eb="3">
      <t>ネン</t>
    </rPh>
    <rPh sb="4" eb="5">
      <t>タビ</t>
    </rPh>
    <rPh sb="6" eb="8">
      <t>トウショ</t>
    </rPh>
    <rPh sb="8" eb="10">
      <t>ヨサン</t>
    </rPh>
    <rPh sb="10" eb="11">
      <t>ガク</t>
    </rPh>
    <phoneticPr fontId="3"/>
  </si>
  <si>
    <t xml:space="preserve">      　６　      年       度</t>
    <rPh sb="15" eb="16">
      <t>トシ</t>
    </rPh>
    <rPh sb="23" eb="24">
      <t>ド</t>
    </rPh>
    <phoneticPr fontId="3"/>
  </si>
  <si>
    <t>令       和       　５　      年       度</t>
    <rPh sb="0" eb="1">
      <t>レイ</t>
    </rPh>
    <rPh sb="8" eb="9">
      <t>ワ</t>
    </rPh>
    <rPh sb="25" eb="26">
      <t>トシ</t>
    </rPh>
    <rPh sb="33" eb="34">
      <t>ド</t>
    </rPh>
    <phoneticPr fontId="3"/>
  </si>
  <si>
    <t>６　 年　度</t>
    <phoneticPr fontId="4"/>
  </si>
  <si>
    <t>令　和　３　 年　度</t>
    <rPh sb="0" eb="1">
      <t>レイ</t>
    </rPh>
    <rPh sb="2" eb="3">
      <t>ワ</t>
    </rPh>
    <phoneticPr fontId="4"/>
  </si>
  <si>
    <t>６  年 度</t>
    <rPh sb="3" eb="4">
      <t>トシ</t>
    </rPh>
    <rPh sb="5" eb="6">
      <t>ド</t>
    </rPh>
    <phoneticPr fontId="3"/>
  </si>
  <si>
    <t>令 和 ２ 年 度</t>
    <rPh sb="0" eb="1">
      <t>レイ</t>
    </rPh>
    <rPh sb="2" eb="3">
      <t>ワ</t>
    </rPh>
    <rPh sb="6" eb="7">
      <t>トシ</t>
    </rPh>
    <rPh sb="8" eb="9">
      <t>ド</t>
    </rPh>
    <phoneticPr fontId="3"/>
  </si>
  <si>
    <t>令  和  　４　  年  度</t>
    <rPh sb="0" eb="1">
      <t>レイ</t>
    </rPh>
    <rPh sb="3" eb="4">
      <t>ワ</t>
    </rPh>
    <rPh sb="11" eb="12">
      <t>ネン</t>
    </rPh>
    <rPh sb="14" eb="15">
      <t>ド</t>
    </rPh>
    <phoneticPr fontId="3"/>
  </si>
  <si>
    <t>　　　　　　６　  年  度</t>
    <rPh sb="10" eb="11">
      <t>ネン</t>
    </rPh>
    <rPh sb="13" eb="14">
      <t>ド</t>
    </rPh>
    <phoneticPr fontId="3"/>
  </si>
  <si>
    <t>６　 年　度</t>
    <rPh sb="3" eb="4">
      <t>トシ</t>
    </rPh>
    <rPh sb="5" eb="6">
      <t>ド</t>
    </rPh>
    <phoneticPr fontId="3"/>
  </si>
  <si>
    <t>令　和　２　年　度</t>
    <rPh sb="0" eb="1">
      <t>レイ</t>
    </rPh>
    <rPh sb="2" eb="3">
      <t>ワ</t>
    </rPh>
    <rPh sb="6" eb="7">
      <t>トシ</t>
    </rPh>
    <rPh sb="8" eb="9">
      <t>ド</t>
    </rPh>
    <phoneticPr fontId="3"/>
  </si>
  <si>
    <t xml:space="preserve"> 令　　和　　３　　年</t>
    <rPh sb="1" eb="2">
      <t>レイ</t>
    </rPh>
    <rPh sb="4" eb="5">
      <t>ワ</t>
    </rPh>
    <rPh sb="10" eb="11">
      <t>ネン</t>
    </rPh>
    <phoneticPr fontId="3"/>
  </si>
  <si>
    <t>７　　     年        度</t>
    <rPh sb="8" eb="18">
      <t>ネンド</t>
    </rPh>
    <phoneticPr fontId="3"/>
  </si>
  <si>
    <t>令　　和　　５　　年　　度</t>
    <rPh sb="0" eb="1">
      <t>レイ</t>
    </rPh>
    <rPh sb="3" eb="4">
      <t>ワ</t>
    </rPh>
    <rPh sb="9" eb="10">
      <t>トシ</t>
    </rPh>
    <rPh sb="12" eb="13">
      <t>ド</t>
    </rPh>
    <phoneticPr fontId="3"/>
  </si>
  <si>
    <t>６</t>
    <phoneticPr fontId="4"/>
  </si>
  <si>
    <t>令　和　２</t>
    <rPh sb="0" eb="1">
      <t>レイ</t>
    </rPh>
    <rPh sb="2" eb="3">
      <t>ワ</t>
    </rPh>
    <phoneticPr fontId="3"/>
  </si>
  <si>
    <t>４</t>
    <phoneticPr fontId="4"/>
  </si>
  <si>
    <t>５</t>
    <phoneticPr fontId="4"/>
  </si>
  <si>
    <t>６  年 度</t>
    <phoneticPr fontId="4"/>
  </si>
  <si>
    <t>令 和 ２ 年 度</t>
    <rPh sb="0" eb="1">
      <t>レイ</t>
    </rPh>
    <rPh sb="2" eb="3">
      <t>ワ</t>
    </rPh>
    <phoneticPr fontId="3"/>
  </si>
  <si>
    <t>３  年 度</t>
    <phoneticPr fontId="3"/>
  </si>
  <si>
    <t>４  年 度</t>
    <phoneticPr fontId="4"/>
  </si>
  <si>
    <t>５  年 度</t>
    <phoneticPr fontId="4"/>
  </si>
  <si>
    <t>令 和 ６ 年 度</t>
    <rPh sb="0" eb="1">
      <t>レイ</t>
    </rPh>
    <rPh sb="2" eb="3">
      <t>ワ</t>
    </rPh>
    <rPh sb="6" eb="9">
      <t>ネンド</t>
    </rPh>
    <phoneticPr fontId="3"/>
  </si>
  <si>
    <t>-</t>
    <phoneticPr fontId="4"/>
  </si>
  <si>
    <t>　</t>
    <phoneticPr fontId="4"/>
  </si>
  <si>
    <t xml:space="preserve"> 令　　和　　４　　年</t>
    <rPh sb="1" eb="2">
      <t>レイ</t>
    </rPh>
    <rPh sb="4" eb="5">
      <t>ワ</t>
    </rPh>
    <rPh sb="10" eb="11">
      <t>ネン</t>
    </rPh>
    <phoneticPr fontId="3"/>
  </si>
  <si>
    <t xml:space="preserve"> 令　　和　　５　　年</t>
    <rPh sb="1" eb="2">
      <t>レイ</t>
    </rPh>
    <rPh sb="4" eb="5">
      <t>ワ</t>
    </rPh>
    <rPh sb="10" eb="11">
      <t>ネン</t>
    </rPh>
    <phoneticPr fontId="3"/>
  </si>
  <si>
    <t xml:space="preserve"> 令　　和　　６　　年</t>
    <rPh sb="1" eb="2">
      <t>レイ</t>
    </rPh>
    <rPh sb="4" eb="5">
      <t>ワ</t>
    </rPh>
    <rPh sb="10" eb="11">
      <t>ネン</t>
    </rPh>
    <phoneticPr fontId="3"/>
  </si>
  <si>
    <t xml:space="preserve"> 令　　和　　７　　年</t>
    <rPh sb="1" eb="2">
      <t>レイ</t>
    </rPh>
    <rPh sb="4" eb="5">
      <t>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</si>
</sst>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#,##0;&quot;△&quot;#,##0;&quot;-&quot;"/>
    <numFmt numFmtId="177" formatCode="#,##0;&quot;△ &quot;#,##0"/>
    <numFmt numFmtId="178" formatCode="#,##0_ "/>
    <numFmt numFmtId="179" formatCode="#,##0.000;[Red]\-#,##0.000"/>
    <numFmt numFmtId="180" formatCode="#,##0.0;[Red]\-#,##0.0"/>
    <numFmt numFmtId="181" formatCode="#,##0_);[Red]\(#,##0\)"/>
    <numFmt numFmtId="182" formatCode="#,##0;[Red]#,##0"/>
    <numFmt numFmtId="183" formatCode="#,##0,"/>
    <numFmt numFmtId="184" formatCode="#,##0.00_ 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41" fontId="5" fillId="2" borderId="0" xfId="0" applyNumberFormat="1" applyFont="1" applyFill="1" applyAlignment="1">
      <alignment horizontal="right" vertical="center"/>
    </xf>
    <xf numFmtId="43" fontId="5" fillId="2" borderId="0" xfId="0" applyNumberFormat="1" applyFont="1" applyFill="1" applyAlignme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41" fontId="5" fillId="2" borderId="0" xfId="0" applyNumberFormat="1" applyFont="1" applyFill="1">
      <alignment vertical="center"/>
    </xf>
    <xf numFmtId="38" fontId="5" fillId="2" borderId="0" xfId="1" applyFont="1" applyFill="1">
      <alignment vertical="center"/>
    </xf>
    <xf numFmtId="183" fontId="6" fillId="2" borderId="0" xfId="0" applyNumberFormat="1" applyFont="1" applyFill="1" applyAlignment="1">
      <alignment vertical="center"/>
    </xf>
    <xf numFmtId="41" fontId="5" fillId="2" borderId="0" xfId="1" applyNumberFormat="1" applyFont="1" applyFill="1" applyAlignment="1"/>
    <xf numFmtId="38" fontId="6" fillId="3" borderId="0" xfId="1" applyFont="1" applyFill="1" applyBorder="1" applyAlignment="1">
      <alignment vertical="center"/>
    </xf>
    <xf numFmtId="183" fontId="5" fillId="2" borderId="0" xfId="3" applyNumberFormat="1" applyFont="1" applyFill="1">
      <alignment vertical="center"/>
    </xf>
    <xf numFmtId="183" fontId="5" fillId="2" borderId="0" xfId="4" applyNumberFormat="1" applyFont="1" applyFill="1">
      <alignment vertical="center"/>
    </xf>
    <xf numFmtId="183" fontId="5" fillId="2" borderId="0" xfId="5" applyNumberFormat="1" applyFont="1" applyFill="1">
      <alignment vertical="center"/>
    </xf>
    <xf numFmtId="183" fontId="5" fillId="2" borderId="0" xfId="6" applyNumberFormat="1" applyFont="1" applyFill="1">
      <alignment vertical="center"/>
    </xf>
    <xf numFmtId="38" fontId="5" fillId="2" borderId="0" xfId="1" applyFont="1" applyFill="1" applyAlignment="1"/>
    <xf numFmtId="183" fontId="5" fillId="2" borderId="0" xfId="0" applyNumberFormat="1" applyFont="1" applyFill="1">
      <alignment vertical="center"/>
    </xf>
    <xf numFmtId="183" fontId="5" fillId="2" borderId="0" xfId="1" applyNumberFormat="1" applyFont="1" applyFill="1" applyBorder="1">
      <alignment vertical="center"/>
    </xf>
    <xf numFmtId="183" fontId="5" fillId="2" borderId="0" xfId="1" applyNumberFormat="1" applyFont="1" applyFill="1">
      <alignment vertical="center"/>
    </xf>
    <xf numFmtId="183" fontId="5" fillId="2" borderId="0" xfId="2" applyNumberFormat="1" applyFont="1" applyFill="1">
      <alignment vertical="center"/>
    </xf>
    <xf numFmtId="176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6" fillId="2" borderId="6" xfId="0" applyFont="1" applyFill="1" applyBorder="1">
      <alignment vertical="center"/>
    </xf>
    <xf numFmtId="41" fontId="7" fillId="2" borderId="0" xfId="0" applyNumberFormat="1" applyFont="1" applyFill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9" fillId="2" borderId="0" xfId="0" applyFont="1" applyFill="1">
      <alignment vertical="center"/>
    </xf>
    <xf numFmtId="0" fontId="5" fillId="2" borderId="9" xfId="0" applyFont="1" applyFill="1" applyBorder="1">
      <alignment vertical="center"/>
    </xf>
    <xf numFmtId="0" fontId="5" fillId="2" borderId="0" xfId="0" quotePrefix="1" applyFont="1" applyFill="1" applyAlignment="1">
      <alignment horizontal="right"/>
    </xf>
    <xf numFmtId="0" fontId="5" fillId="2" borderId="6" xfId="0" applyFont="1" applyFill="1" applyBorder="1" applyAlignment="1"/>
    <xf numFmtId="43" fontId="5" fillId="2" borderId="0" xfId="0" applyNumberFormat="1" applyFont="1" applyFill="1">
      <alignment vertical="center"/>
    </xf>
    <xf numFmtId="49" fontId="5" fillId="2" borderId="0" xfId="0" quotePrefix="1" applyNumberFormat="1" applyFont="1" applyFill="1" applyAlignment="1">
      <alignment horizontal="right"/>
    </xf>
    <xf numFmtId="43" fontId="5" fillId="2" borderId="0" xfId="1" applyNumberFormat="1" applyFont="1" applyFill="1">
      <alignment vertical="center"/>
    </xf>
    <xf numFmtId="43" fontId="5" fillId="2" borderId="0" xfId="0" applyNumberFormat="1" applyFont="1" applyFill="1" applyBorder="1">
      <alignment vertical="center"/>
    </xf>
    <xf numFmtId="0" fontId="5" fillId="2" borderId="0" xfId="0" applyFont="1" applyFill="1" applyAlignment="1"/>
    <xf numFmtId="184" fontId="5" fillId="2" borderId="0" xfId="0" applyNumberFormat="1" applyFont="1" applyFill="1" applyAlignment="1">
      <alignment horizontal="right"/>
    </xf>
    <xf numFmtId="0" fontId="5" fillId="2" borderId="0" xfId="0" applyFont="1" applyFill="1" applyBorder="1">
      <alignment vertical="center"/>
    </xf>
    <xf numFmtId="178" fontId="5" fillId="2" borderId="0" xfId="0" applyNumberFormat="1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/>
    <xf numFmtId="41" fontId="5" fillId="2" borderId="0" xfId="0" applyNumberFormat="1" applyFont="1" applyFill="1" applyAlignment="1"/>
    <xf numFmtId="41" fontId="5" fillId="2" borderId="0" xfId="0" applyNumberFormat="1" applyFont="1" applyFill="1" applyAlignment="1">
      <alignment horizontal="right"/>
    </xf>
    <xf numFmtId="41" fontId="5" fillId="2" borderId="0" xfId="1" applyNumberFormat="1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41" fontId="5" fillId="2" borderId="0" xfId="0" applyNumberFormat="1" applyFont="1" applyFill="1" applyBorder="1" applyAlignment="1"/>
    <xf numFmtId="0" fontId="5" fillId="2" borderId="6" xfId="0" applyFont="1" applyFill="1" applyBorder="1" applyAlignment="1">
      <alignment shrinkToFit="1"/>
    </xf>
    <xf numFmtId="0" fontId="5" fillId="2" borderId="0" xfId="0" applyFont="1" applyFill="1" applyBorder="1" applyAlignment="1"/>
    <xf numFmtId="0" fontId="6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indent="2"/>
    </xf>
    <xf numFmtId="0" fontId="5" fillId="2" borderId="6" xfId="0" applyFont="1" applyFill="1" applyBorder="1" applyAlignment="1">
      <alignment horizontal="left" vertical="center" indent="3"/>
    </xf>
    <xf numFmtId="0" fontId="5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indent="2"/>
    </xf>
    <xf numFmtId="0" fontId="11" fillId="2" borderId="6" xfId="0" applyFont="1" applyFill="1" applyBorder="1" applyAlignment="1">
      <alignment horizontal="left" vertical="center" indent="2"/>
    </xf>
    <xf numFmtId="41" fontId="10" fillId="2" borderId="0" xfId="0" applyNumberFormat="1" applyFont="1" applyFill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centerContinuous" vertical="center"/>
    </xf>
    <xf numFmtId="181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Continuous"/>
    </xf>
    <xf numFmtId="182" fontId="5" fillId="2" borderId="0" xfId="0" applyNumberFormat="1" applyFont="1" applyFill="1">
      <alignment vertical="center"/>
    </xf>
    <xf numFmtId="3" fontId="5" fillId="2" borderId="0" xfId="0" applyNumberFormat="1" applyFont="1" applyFill="1">
      <alignment vertical="center"/>
    </xf>
    <xf numFmtId="41" fontId="5" fillId="2" borderId="0" xfId="1" applyNumberFormat="1" applyFont="1" applyFill="1">
      <alignment vertical="center"/>
    </xf>
    <xf numFmtId="177" fontId="5" fillId="2" borderId="0" xfId="1" applyNumberFormat="1" applyFont="1" applyFill="1">
      <alignment vertical="center"/>
    </xf>
    <xf numFmtId="179" fontId="5" fillId="2" borderId="0" xfId="1" applyNumberFormat="1" applyFont="1" applyFill="1">
      <alignment vertical="center"/>
    </xf>
    <xf numFmtId="180" fontId="5" fillId="2" borderId="0" xfId="1" applyNumberFormat="1" applyFont="1" applyFill="1">
      <alignment vertical="center"/>
    </xf>
    <xf numFmtId="0" fontId="5" fillId="2" borderId="6" xfId="0" applyFont="1" applyFill="1" applyBorder="1" applyAlignment="1">
      <alignment horizontal="center"/>
    </xf>
    <xf numFmtId="41" fontId="6" fillId="2" borderId="0" xfId="1" applyNumberFormat="1" applyFont="1" applyFill="1" applyAlignment="1"/>
    <xf numFmtId="183" fontId="6" fillId="2" borderId="0" xfId="1" applyNumberFormat="1" applyFont="1" applyFill="1" applyBorder="1" applyAlignment="1"/>
    <xf numFmtId="41" fontId="6" fillId="2" borderId="0" xfId="1" applyNumberFormat="1" applyFont="1" applyFill="1" applyBorder="1" applyAlignment="1"/>
    <xf numFmtId="183" fontId="6" fillId="2" borderId="0" xfId="1" applyNumberFormat="1" applyFont="1" applyFill="1" applyBorder="1" applyAlignment="1">
      <alignment vertical="center"/>
    </xf>
    <xf numFmtId="41" fontId="6" fillId="2" borderId="0" xfId="1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indent="1"/>
    </xf>
    <xf numFmtId="178" fontId="6" fillId="2" borderId="0" xfId="0" applyNumberFormat="1" applyFont="1" applyFill="1" applyAlignment="1"/>
    <xf numFmtId="41" fontId="6" fillId="2" borderId="0" xfId="0" applyNumberFormat="1" applyFont="1" applyFill="1" applyAlignment="1"/>
    <xf numFmtId="183" fontId="6" fillId="2" borderId="0" xfId="1" applyNumberFormat="1" applyFont="1" applyFill="1" applyBorder="1" applyAlignment="1">
      <alignment horizontal="right" vertical="center"/>
    </xf>
    <xf numFmtId="38" fontId="6" fillId="2" borderId="0" xfId="1" applyFont="1" applyFill="1" applyBorder="1" applyAlignment="1"/>
    <xf numFmtId="178" fontId="5" fillId="2" borderId="0" xfId="0" applyNumberFormat="1" applyFont="1" applyFill="1" applyAlignment="1"/>
    <xf numFmtId="0" fontId="5" fillId="2" borderId="6" xfId="0" applyFont="1" applyFill="1" applyBorder="1" applyAlignment="1">
      <alignment horizontal="left" wrapText="1" indent="1"/>
    </xf>
    <xf numFmtId="41" fontId="5" fillId="2" borderId="8" xfId="0" applyNumberFormat="1" applyFont="1" applyFill="1" applyBorder="1" applyAlignment="1"/>
    <xf numFmtId="183" fontId="5" fillId="2" borderId="0" xfId="1" applyNumberFormat="1" applyFont="1" applyFill="1" applyAlignment="1"/>
    <xf numFmtId="177" fontId="5" fillId="2" borderId="0" xfId="0" applyNumberFormat="1" applyFont="1" applyFill="1" applyAlignment="1"/>
    <xf numFmtId="38" fontId="5" fillId="2" borderId="0" xfId="1" applyFont="1" applyFill="1" applyAlignment="1">
      <alignment vertical="center" wrapText="1"/>
    </xf>
    <xf numFmtId="176" fontId="5" fillId="2" borderId="0" xfId="0" applyNumberFormat="1" applyFont="1" applyFill="1" applyAlignment="1">
      <alignment horizontal="right" vertical="center"/>
    </xf>
    <xf numFmtId="176" fontId="7" fillId="2" borderId="0" xfId="0" applyNumberFormat="1" applyFont="1" applyFill="1">
      <alignment vertical="center"/>
    </xf>
    <xf numFmtId="0" fontId="5" fillId="2" borderId="6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83" fontId="5" fillId="2" borderId="0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</cellXfs>
  <cellStyles count="7">
    <cellStyle name="桁区切り" xfId="1" builtinId="6"/>
    <cellStyle name="桁区切り 2 2" xfId="2" xr:uid="{00000000-0005-0000-0000-000001000000}"/>
    <cellStyle name="標準" xfId="0" builtinId="0"/>
    <cellStyle name="標準 2" xfId="3" xr:uid="{5A171FF6-2C3E-4A38-A7CD-7BA9A280DCCD}"/>
    <cellStyle name="標準 3" xfId="5" xr:uid="{23ACAC07-070C-4AAD-B1B9-CF7B2424CED0}"/>
    <cellStyle name="標準 4" xfId="6" xr:uid="{AF534013-FA45-47DD-BF76-D90A87733BB5}"/>
    <cellStyle name="標準 5" xfId="4" xr:uid="{0757D3D6-9A62-429F-B165-41B0605B0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view="pageBreakPreview" zoomScaleNormal="120" zoomScaleSheetLayoutView="100" workbookViewId="0"/>
  </sheetViews>
  <sheetFormatPr defaultRowHeight="13.5"/>
  <cols>
    <col min="1" max="1" width="19" style="21" customWidth="1"/>
    <col min="2" max="7" width="9.75" style="21" customWidth="1"/>
    <col min="8" max="9" width="8.375" style="21" customWidth="1"/>
    <col min="10" max="10" width="7.375" style="21" customWidth="1"/>
    <col min="11" max="16384" width="9" style="2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2" customHeight="1">
      <c r="A2" s="4"/>
      <c r="B2" s="4"/>
      <c r="C2" s="4"/>
      <c r="D2" s="4"/>
      <c r="E2" s="4"/>
      <c r="F2" s="4"/>
      <c r="G2" s="4"/>
      <c r="H2" s="4"/>
      <c r="I2" s="4"/>
    </row>
    <row r="3" spans="1:9" ht="21">
      <c r="A3" s="98" t="s">
        <v>1</v>
      </c>
      <c r="B3" s="69"/>
      <c r="C3" s="69"/>
      <c r="D3" s="69"/>
      <c r="E3" s="69"/>
      <c r="F3" s="69"/>
      <c r="G3" s="69"/>
      <c r="H3" s="69"/>
      <c r="I3" s="69"/>
    </row>
    <row r="4" spans="1:9" ht="11.25" customHeight="1">
      <c r="A4" s="4"/>
      <c r="B4" s="4"/>
      <c r="C4" s="4"/>
      <c r="D4" s="4"/>
      <c r="E4" s="4"/>
      <c r="F4" s="4"/>
      <c r="G4" s="4"/>
      <c r="H4" s="4"/>
      <c r="I4" s="4"/>
    </row>
    <row r="5" spans="1:9" ht="14.25">
      <c r="A5" s="30" t="s">
        <v>405</v>
      </c>
      <c r="B5" s="4"/>
      <c r="C5" s="4"/>
      <c r="D5" s="4"/>
      <c r="E5" s="4"/>
      <c r="F5" s="4"/>
      <c r="G5" s="4"/>
      <c r="H5" s="4"/>
      <c r="I5" s="4"/>
    </row>
    <row r="6" spans="1:9" ht="12" customHeight="1">
      <c r="A6" s="4"/>
      <c r="B6" s="4"/>
      <c r="C6" s="4"/>
      <c r="D6" s="4"/>
      <c r="E6" s="4"/>
      <c r="F6" s="4"/>
      <c r="G6" s="4"/>
      <c r="H6" s="4"/>
      <c r="I6" s="4"/>
    </row>
    <row r="7" spans="1:9">
      <c r="A7" s="22" t="s">
        <v>2</v>
      </c>
      <c r="B7" s="4"/>
      <c r="C7" s="4"/>
      <c r="D7" s="4"/>
      <c r="E7" s="4"/>
      <c r="F7" s="4"/>
      <c r="G7" s="4"/>
      <c r="H7" s="4"/>
      <c r="I7" s="4"/>
    </row>
    <row r="8" spans="1:9">
      <c r="A8" s="4" t="s">
        <v>381</v>
      </c>
      <c r="B8" s="4"/>
      <c r="C8" s="4"/>
      <c r="D8" s="4"/>
      <c r="E8" s="4"/>
      <c r="F8" s="4"/>
      <c r="G8" s="4"/>
      <c r="H8" s="4"/>
      <c r="I8" s="23" t="s">
        <v>383</v>
      </c>
    </row>
    <row r="9" spans="1:9" ht="13.5" customHeight="1">
      <c r="A9" s="102" t="s">
        <v>3</v>
      </c>
      <c r="B9" s="103" t="s">
        <v>4</v>
      </c>
      <c r="C9" s="103"/>
      <c r="D9" s="103"/>
      <c r="E9" s="103"/>
      <c r="F9" s="103" t="s">
        <v>5</v>
      </c>
      <c r="G9" s="99"/>
      <c r="H9" s="104" t="s">
        <v>6</v>
      </c>
      <c r="I9" s="105" t="s">
        <v>7</v>
      </c>
    </row>
    <row r="10" spans="1:9" ht="54" customHeight="1">
      <c r="A10" s="102"/>
      <c r="B10" s="24" t="s">
        <v>8</v>
      </c>
      <c r="C10" s="24" t="s">
        <v>9</v>
      </c>
      <c r="D10" s="43" t="s">
        <v>10</v>
      </c>
      <c r="E10" s="24" t="s">
        <v>11</v>
      </c>
      <c r="F10" s="103"/>
      <c r="G10" s="100" t="s">
        <v>12</v>
      </c>
      <c r="H10" s="103"/>
      <c r="I10" s="106"/>
    </row>
    <row r="11" spans="1:9" ht="5.0999999999999996" customHeight="1">
      <c r="A11" s="25"/>
      <c r="B11" s="4"/>
      <c r="C11" s="4"/>
      <c r="D11" s="4"/>
      <c r="E11" s="4"/>
      <c r="F11" s="4"/>
      <c r="G11" s="4"/>
      <c r="H11" s="4"/>
      <c r="I11" s="4"/>
    </row>
    <row r="12" spans="1:9">
      <c r="A12" s="78" t="s">
        <v>13</v>
      </c>
      <c r="B12" s="19">
        <v>229205000</v>
      </c>
      <c r="C12" s="19">
        <v>12061857</v>
      </c>
      <c r="D12" s="19">
        <v>5869004</v>
      </c>
      <c r="E12" s="19">
        <v>247135861</v>
      </c>
      <c r="F12" s="19">
        <v>247064553</v>
      </c>
      <c r="G12" s="19">
        <v>240079769</v>
      </c>
      <c r="H12" s="19">
        <v>190350</v>
      </c>
      <c r="I12" s="19">
        <v>6808294</v>
      </c>
    </row>
    <row r="13" spans="1:9" ht="18" customHeight="1">
      <c r="A13" s="33" t="s">
        <v>14</v>
      </c>
      <c r="B13" s="19">
        <v>84614663</v>
      </c>
      <c r="C13" s="19">
        <v>-400000</v>
      </c>
      <c r="D13" s="19" t="s">
        <v>433</v>
      </c>
      <c r="E13" s="19">
        <v>84214663</v>
      </c>
      <c r="F13" s="19">
        <v>86058408</v>
      </c>
      <c r="G13" s="19">
        <v>84538405</v>
      </c>
      <c r="H13" s="19">
        <v>101870</v>
      </c>
      <c r="I13" s="19">
        <v>1430167</v>
      </c>
    </row>
    <row r="14" spans="1:9">
      <c r="A14" s="33" t="s">
        <v>15</v>
      </c>
      <c r="B14" s="19">
        <v>810201</v>
      </c>
      <c r="C14" s="19" t="s">
        <v>433</v>
      </c>
      <c r="D14" s="19" t="s">
        <v>433</v>
      </c>
      <c r="E14" s="19">
        <v>810201</v>
      </c>
      <c r="F14" s="19">
        <v>818496</v>
      </c>
      <c r="G14" s="19">
        <v>818496</v>
      </c>
      <c r="H14" s="19" t="s">
        <v>404</v>
      </c>
      <c r="I14" s="19" t="s">
        <v>404</v>
      </c>
    </row>
    <row r="15" spans="1:9">
      <c r="A15" s="33" t="s">
        <v>16</v>
      </c>
      <c r="B15" s="19">
        <v>28000</v>
      </c>
      <c r="C15" s="19" t="s">
        <v>433</v>
      </c>
      <c r="D15" s="19" t="s">
        <v>433</v>
      </c>
      <c r="E15" s="19">
        <v>28000</v>
      </c>
      <c r="F15" s="19">
        <v>50372</v>
      </c>
      <c r="G15" s="19">
        <v>50372</v>
      </c>
      <c r="H15" s="19" t="s">
        <v>404</v>
      </c>
      <c r="I15" s="19" t="s">
        <v>404</v>
      </c>
    </row>
    <row r="16" spans="1:9">
      <c r="A16" s="33" t="s">
        <v>17</v>
      </c>
      <c r="B16" s="19">
        <v>486000</v>
      </c>
      <c r="C16" s="19" t="s">
        <v>433</v>
      </c>
      <c r="D16" s="19" t="s">
        <v>433</v>
      </c>
      <c r="E16" s="19">
        <v>486000</v>
      </c>
      <c r="F16" s="19">
        <v>898371</v>
      </c>
      <c r="G16" s="19">
        <v>898371</v>
      </c>
      <c r="H16" s="19" t="s">
        <v>404</v>
      </c>
      <c r="I16" s="19" t="s">
        <v>404</v>
      </c>
    </row>
    <row r="17" spans="1:9">
      <c r="A17" s="33" t="s">
        <v>18</v>
      </c>
      <c r="B17" s="19">
        <v>528000</v>
      </c>
      <c r="C17" s="19" t="s">
        <v>433</v>
      </c>
      <c r="D17" s="19" t="s">
        <v>433</v>
      </c>
      <c r="E17" s="19">
        <v>528000</v>
      </c>
      <c r="F17" s="19">
        <v>1185641</v>
      </c>
      <c r="G17" s="19">
        <v>1185641</v>
      </c>
      <c r="H17" s="19" t="s">
        <v>404</v>
      </c>
      <c r="I17" s="19" t="s">
        <v>404</v>
      </c>
    </row>
    <row r="18" spans="1:9" ht="18" customHeight="1">
      <c r="A18" s="33" t="s">
        <v>370</v>
      </c>
      <c r="B18" s="19">
        <v>1124000</v>
      </c>
      <c r="C18" s="19" t="s">
        <v>433</v>
      </c>
      <c r="D18" s="19" t="s">
        <v>433</v>
      </c>
      <c r="E18" s="19">
        <v>1124000</v>
      </c>
      <c r="F18" s="19">
        <v>1127386</v>
      </c>
      <c r="G18" s="19">
        <v>1127386</v>
      </c>
      <c r="H18" s="19" t="s">
        <v>404</v>
      </c>
      <c r="I18" s="19" t="s">
        <v>404</v>
      </c>
    </row>
    <row r="19" spans="1:9" ht="13.5" customHeight="1">
      <c r="A19" s="33" t="s">
        <v>19</v>
      </c>
      <c r="B19" s="19">
        <v>10970000</v>
      </c>
      <c r="C19" s="19" t="s">
        <v>433</v>
      </c>
      <c r="D19" s="19" t="s">
        <v>433</v>
      </c>
      <c r="E19" s="19">
        <v>10970000</v>
      </c>
      <c r="F19" s="19">
        <v>11390754</v>
      </c>
      <c r="G19" s="19">
        <v>11390754</v>
      </c>
      <c r="H19" s="19" t="s">
        <v>404</v>
      </c>
      <c r="I19" s="19" t="s">
        <v>404</v>
      </c>
    </row>
    <row r="20" spans="1:9" ht="13.5" customHeight="1">
      <c r="A20" s="33" t="s">
        <v>390</v>
      </c>
      <c r="B20" s="19"/>
      <c r="C20" s="19" t="s">
        <v>433</v>
      </c>
      <c r="D20" s="19" t="s">
        <v>433</v>
      </c>
      <c r="E20" s="19"/>
      <c r="F20" s="19"/>
      <c r="G20" s="19"/>
      <c r="H20" s="19" t="s">
        <v>404</v>
      </c>
      <c r="I20" s="19" t="s">
        <v>404</v>
      </c>
    </row>
    <row r="21" spans="1:9">
      <c r="A21" s="33" t="s">
        <v>20</v>
      </c>
      <c r="B21" s="19">
        <v>170000</v>
      </c>
      <c r="C21" s="19" t="s">
        <v>433</v>
      </c>
      <c r="D21" s="19" t="s">
        <v>433</v>
      </c>
      <c r="E21" s="19">
        <v>170000</v>
      </c>
      <c r="F21" s="19">
        <v>178737</v>
      </c>
      <c r="G21" s="19">
        <v>178737</v>
      </c>
      <c r="H21" s="19" t="s">
        <v>404</v>
      </c>
      <c r="I21" s="19" t="s">
        <v>404</v>
      </c>
    </row>
    <row r="22" spans="1:9">
      <c r="A22" s="33" t="s">
        <v>21</v>
      </c>
      <c r="B22" s="19">
        <v>500000</v>
      </c>
      <c r="C22" s="19">
        <v>1900000</v>
      </c>
      <c r="D22" s="19" t="s">
        <v>433</v>
      </c>
      <c r="E22" s="19">
        <v>2400000</v>
      </c>
      <c r="F22" s="19">
        <v>2450496</v>
      </c>
      <c r="G22" s="19">
        <v>2450496</v>
      </c>
      <c r="H22" s="19" t="s">
        <v>404</v>
      </c>
      <c r="I22" s="19" t="s">
        <v>404</v>
      </c>
    </row>
    <row r="23" spans="1:9" ht="18" customHeight="1">
      <c r="A23" s="33" t="s">
        <v>22</v>
      </c>
      <c r="B23" s="19">
        <v>15913000</v>
      </c>
      <c r="C23" s="19">
        <v>2672459</v>
      </c>
      <c r="D23" s="19" t="s">
        <v>433</v>
      </c>
      <c r="E23" s="19">
        <v>18585459</v>
      </c>
      <c r="F23" s="19">
        <v>18410555</v>
      </c>
      <c r="G23" s="19">
        <v>18410555</v>
      </c>
      <c r="H23" s="19" t="s">
        <v>404</v>
      </c>
      <c r="I23" s="19" t="s">
        <v>404</v>
      </c>
    </row>
    <row r="24" spans="1:9" ht="13.5" customHeight="1">
      <c r="A24" s="33" t="s">
        <v>23</v>
      </c>
      <c r="B24" s="19">
        <v>59000</v>
      </c>
      <c r="C24" s="19" t="s">
        <v>433</v>
      </c>
      <c r="D24" s="19" t="s">
        <v>433</v>
      </c>
      <c r="E24" s="19">
        <v>59000</v>
      </c>
      <c r="F24" s="19">
        <v>46068</v>
      </c>
      <c r="G24" s="19">
        <v>46068</v>
      </c>
      <c r="H24" s="19" t="s">
        <v>404</v>
      </c>
      <c r="I24" s="19" t="s">
        <v>404</v>
      </c>
    </row>
    <row r="25" spans="1:9">
      <c r="A25" s="33" t="s">
        <v>24</v>
      </c>
      <c r="B25" s="19">
        <v>977111</v>
      </c>
      <c r="C25" s="19" t="s">
        <v>433</v>
      </c>
      <c r="D25" s="19" t="s">
        <v>433</v>
      </c>
      <c r="E25" s="19">
        <v>977111</v>
      </c>
      <c r="F25" s="19">
        <v>990896</v>
      </c>
      <c r="G25" s="19">
        <v>941080</v>
      </c>
      <c r="H25" s="19">
        <v>7577</v>
      </c>
      <c r="I25" s="19">
        <v>42980</v>
      </c>
    </row>
    <row r="26" spans="1:9">
      <c r="A26" s="33" t="s">
        <v>25</v>
      </c>
      <c r="B26" s="19">
        <v>6350084</v>
      </c>
      <c r="C26" s="19" t="s">
        <v>433</v>
      </c>
      <c r="D26" s="19" t="s">
        <v>433</v>
      </c>
      <c r="E26" s="19">
        <v>6350084</v>
      </c>
      <c r="F26" s="19">
        <v>6652995</v>
      </c>
      <c r="G26" s="19">
        <v>6366895</v>
      </c>
      <c r="H26" s="19">
        <v>11675</v>
      </c>
      <c r="I26" s="19">
        <v>275233</v>
      </c>
    </row>
    <row r="27" spans="1:9">
      <c r="A27" s="33" t="s">
        <v>26</v>
      </c>
      <c r="B27" s="19">
        <v>59723816</v>
      </c>
      <c r="C27" s="19">
        <v>6499934</v>
      </c>
      <c r="D27" s="19">
        <v>2480021</v>
      </c>
      <c r="E27" s="19">
        <v>68703771</v>
      </c>
      <c r="F27" s="19">
        <v>67303120</v>
      </c>
      <c r="G27" s="19">
        <v>65823972</v>
      </c>
      <c r="H27" s="19" t="s">
        <v>433</v>
      </c>
      <c r="I27" s="19">
        <v>1479148</v>
      </c>
    </row>
    <row r="28" spans="1:9" ht="18" customHeight="1">
      <c r="A28" s="33" t="s">
        <v>27</v>
      </c>
      <c r="B28" s="19">
        <v>16179295</v>
      </c>
      <c r="C28" s="19">
        <v>16859</v>
      </c>
      <c r="D28" s="19">
        <v>67667</v>
      </c>
      <c r="E28" s="19">
        <v>16263821</v>
      </c>
      <c r="F28" s="19">
        <v>16074063</v>
      </c>
      <c r="G28" s="19">
        <v>16032589</v>
      </c>
      <c r="H28" s="19" t="s">
        <v>433</v>
      </c>
      <c r="I28" s="19">
        <v>41474</v>
      </c>
    </row>
    <row r="29" spans="1:9" ht="13.5" customHeight="1">
      <c r="A29" s="33" t="s">
        <v>28</v>
      </c>
      <c r="B29" s="19">
        <v>3077006</v>
      </c>
      <c r="C29" s="19">
        <v>-1846450</v>
      </c>
      <c r="D29" s="19" t="s">
        <v>433</v>
      </c>
      <c r="E29" s="19">
        <v>1230556</v>
      </c>
      <c r="F29" s="19">
        <v>1300556</v>
      </c>
      <c r="G29" s="19">
        <v>1293149</v>
      </c>
      <c r="H29" s="19" t="s">
        <v>433</v>
      </c>
      <c r="I29" s="19">
        <v>7407</v>
      </c>
    </row>
    <row r="30" spans="1:9">
      <c r="A30" s="33" t="s">
        <v>29</v>
      </c>
      <c r="B30" s="19">
        <v>446638</v>
      </c>
      <c r="C30" s="19">
        <v>96962</v>
      </c>
      <c r="D30" s="19" t="s">
        <v>433</v>
      </c>
      <c r="E30" s="19">
        <v>543600</v>
      </c>
      <c r="F30" s="19">
        <v>376219</v>
      </c>
      <c r="G30" s="19">
        <v>376219</v>
      </c>
      <c r="H30" s="19" t="s">
        <v>433</v>
      </c>
      <c r="I30" s="19" t="s">
        <v>433</v>
      </c>
    </row>
    <row r="31" spans="1:9">
      <c r="A31" s="33" t="s">
        <v>30</v>
      </c>
      <c r="B31" s="19">
        <v>5322521</v>
      </c>
      <c r="C31" s="19">
        <v>-231407</v>
      </c>
      <c r="D31" s="19" t="s">
        <v>433</v>
      </c>
      <c r="E31" s="19">
        <v>5091114</v>
      </c>
      <c r="F31" s="19">
        <v>4075453</v>
      </c>
      <c r="G31" s="19">
        <v>4075453</v>
      </c>
      <c r="H31" s="19" t="s">
        <v>433</v>
      </c>
      <c r="I31" s="19" t="s">
        <v>433</v>
      </c>
    </row>
    <row r="32" spans="1:9">
      <c r="A32" s="33" t="s">
        <v>31</v>
      </c>
      <c r="B32" s="19">
        <v>1</v>
      </c>
      <c r="C32" s="19">
        <v>2307628</v>
      </c>
      <c r="D32" s="19">
        <v>740416</v>
      </c>
      <c r="E32" s="19">
        <v>3048045</v>
      </c>
      <c r="F32" s="19">
        <v>3048045</v>
      </c>
      <c r="G32" s="19">
        <v>3048045</v>
      </c>
      <c r="H32" s="19" t="s">
        <v>433</v>
      </c>
      <c r="I32" s="19" t="s">
        <v>433</v>
      </c>
    </row>
    <row r="33" spans="1:9" ht="18" customHeight="1">
      <c r="A33" s="33" t="s">
        <v>32</v>
      </c>
      <c r="B33" s="19">
        <v>9574464</v>
      </c>
      <c r="C33" s="19">
        <v>2880174</v>
      </c>
      <c r="D33" s="19" t="s">
        <v>433</v>
      </c>
      <c r="E33" s="19">
        <v>12454638</v>
      </c>
      <c r="F33" s="19">
        <v>14153422</v>
      </c>
      <c r="G33" s="19">
        <v>12363686</v>
      </c>
      <c r="H33" s="19">
        <v>69228</v>
      </c>
      <c r="I33" s="19">
        <v>1720785</v>
      </c>
    </row>
    <row r="34" spans="1:9" ht="13.5" customHeight="1">
      <c r="A34" s="33" t="s">
        <v>33</v>
      </c>
      <c r="B34" s="19">
        <v>12351200</v>
      </c>
      <c r="C34" s="19">
        <v>-1834302</v>
      </c>
      <c r="D34" s="19">
        <v>2580900</v>
      </c>
      <c r="E34" s="19">
        <v>13097798</v>
      </c>
      <c r="F34" s="19">
        <v>10474500</v>
      </c>
      <c r="G34" s="19">
        <v>8663400</v>
      </c>
      <c r="H34" s="19" t="s">
        <v>433</v>
      </c>
      <c r="I34" s="19">
        <v>1811100</v>
      </c>
    </row>
    <row r="35" spans="1:9" ht="5.0999999999999996" customHeight="1">
      <c r="A35" s="28"/>
      <c r="B35" s="29"/>
      <c r="C35" s="29"/>
      <c r="D35" s="29"/>
      <c r="E35" s="29"/>
      <c r="F35" s="29"/>
      <c r="G35" s="29"/>
      <c r="H35" s="29"/>
      <c r="I35" s="29"/>
    </row>
    <row r="36" spans="1:9">
      <c r="A36" s="52" t="s">
        <v>34</v>
      </c>
      <c r="B36" s="4"/>
      <c r="C36" s="4"/>
      <c r="D36" s="4"/>
      <c r="E36" s="4"/>
      <c r="F36" s="4"/>
      <c r="G36" s="4"/>
      <c r="H36" s="4"/>
      <c r="I36" s="4"/>
    </row>
    <row r="37" spans="1:9" ht="8.25" customHeight="1">
      <c r="A37" s="4"/>
      <c r="B37" s="4"/>
      <c r="C37" s="4"/>
      <c r="D37" s="4"/>
      <c r="E37" s="4"/>
      <c r="F37" s="4"/>
      <c r="G37" s="4"/>
      <c r="H37" s="4"/>
      <c r="I37" s="4"/>
    </row>
    <row r="38" spans="1:9">
      <c r="A38" s="22" t="s">
        <v>35</v>
      </c>
      <c r="B38" s="4"/>
      <c r="C38" s="4"/>
      <c r="D38" s="4"/>
      <c r="E38" s="4"/>
      <c r="F38" s="4"/>
      <c r="G38" s="4"/>
      <c r="H38" s="4"/>
      <c r="I38" s="4"/>
    </row>
    <row r="39" spans="1:9">
      <c r="A39" s="4"/>
      <c r="B39" s="4"/>
      <c r="C39" s="4"/>
      <c r="D39" s="4"/>
      <c r="E39" s="4"/>
      <c r="F39" s="4"/>
      <c r="G39" s="4"/>
      <c r="H39" s="4"/>
      <c r="I39" s="23" t="s">
        <v>383</v>
      </c>
    </row>
    <row r="40" spans="1:9" ht="13.5" customHeight="1">
      <c r="A40" s="102" t="s">
        <v>3</v>
      </c>
      <c r="B40" s="103" t="s">
        <v>36</v>
      </c>
      <c r="C40" s="103"/>
      <c r="D40" s="103"/>
      <c r="E40" s="103"/>
      <c r="F40" s="103"/>
      <c r="G40" s="103" t="s">
        <v>37</v>
      </c>
      <c r="H40" s="104" t="s">
        <v>38</v>
      </c>
      <c r="I40" s="106" t="s">
        <v>39</v>
      </c>
    </row>
    <row r="41" spans="1:9" ht="40.5" customHeight="1">
      <c r="A41" s="102"/>
      <c r="B41" s="24" t="s">
        <v>8</v>
      </c>
      <c r="C41" s="24" t="s">
        <v>9</v>
      </c>
      <c r="D41" s="43" t="s">
        <v>40</v>
      </c>
      <c r="E41" s="43" t="s">
        <v>41</v>
      </c>
      <c r="F41" s="24" t="s">
        <v>11</v>
      </c>
      <c r="G41" s="103"/>
      <c r="H41" s="103"/>
      <c r="I41" s="106"/>
    </row>
    <row r="42" spans="1:9" ht="5.0999999999999996" customHeight="1">
      <c r="A42" s="25"/>
      <c r="B42" s="4"/>
      <c r="C42" s="4"/>
      <c r="D42" s="4"/>
      <c r="E42" s="4"/>
      <c r="F42" s="4"/>
      <c r="G42" s="4"/>
      <c r="H42" s="4"/>
      <c r="I42" s="4"/>
    </row>
    <row r="43" spans="1:9">
      <c r="A43" s="78" t="s">
        <v>42</v>
      </c>
      <c r="B43" s="19">
        <v>229205000</v>
      </c>
      <c r="C43" s="19">
        <v>12061857</v>
      </c>
      <c r="D43" s="19">
        <v>5869004</v>
      </c>
      <c r="E43" s="19" t="s">
        <v>433</v>
      </c>
      <c r="F43" s="19">
        <v>247135861</v>
      </c>
      <c r="G43" s="19">
        <v>236639777</v>
      </c>
      <c r="H43" s="19">
        <v>3962722</v>
      </c>
      <c r="I43" s="19">
        <v>6533362</v>
      </c>
    </row>
    <row r="44" spans="1:9" ht="18" customHeight="1">
      <c r="A44" s="33" t="s">
        <v>43</v>
      </c>
      <c r="B44" s="19">
        <v>815623</v>
      </c>
      <c r="C44" s="19">
        <v>-5761</v>
      </c>
      <c r="D44" s="19" t="s">
        <v>433</v>
      </c>
      <c r="E44" s="19" t="s">
        <v>433</v>
      </c>
      <c r="F44" s="19">
        <v>809862</v>
      </c>
      <c r="G44" s="19">
        <v>787669</v>
      </c>
      <c r="H44" s="19" t="s">
        <v>433</v>
      </c>
      <c r="I44" s="19">
        <v>22193</v>
      </c>
    </row>
    <row r="45" spans="1:9">
      <c r="A45" s="33" t="s">
        <v>44</v>
      </c>
      <c r="B45" s="19">
        <v>17945565</v>
      </c>
      <c r="C45" s="19">
        <v>7554059</v>
      </c>
      <c r="D45" s="19">
        <v>201459</v>
      </c>
      <c r="E45" s="19">
        <v>24</v>
      </c>
      <c r="F45" s="19">
        <v>25701107</v>
      </c>
      <c r="G45" s="19">
        <v>24843089</v>
      </c>
      <c r="H45" s="19">
        <v>136008</v>
      </c>
      <c r="I45" s="19">
        <v>722010</v>
      </c>
    </row>
    <row r="46" spans="1:9">
      <c r="A46" s="33" t="s">
        <v>45</v>
      </c>
      <c r="B46" s="19">
        <v>118367175</v>
      </c>
      <c r="C46" s="19">
        <v>4374997</v>
      </c>
      <c r="D46" s="19">
        <v>2041731</v>
      </c>
      <c r="E46" s="19">
        <v>1737</v>
      </c>
      <c r="F46" s="19">
        <v>124785640</v>
      </c>
      <c r="G46" s="19">
        <v>121153094</v>
      </c>
      <c r="H46" s="19">
        <v>805095</v>
      </c>
      <c r="I46" s="19">
        <v>2827451</v>
      </c>
    </row>
    <row r="47" spans="1:9">
      <c r="A47" s="33" t="s">
        <v>46</v>
      </c>
      <c r="B47" s="19">
        <v>18067100</v>
      </c>
      <c r="C47" s="19">
        <v>204746</v>
      </c>
      <c r="D47" s="19">
        <v>306314</v>
      </c>
      <c r="E47" s="19" t="s">
        <v>433</v>
      </c>
      <c r="F47" s="19">
        <v>18578160</v>
      </c>
      <c r="G47" s="19">
        <v>17596925</v>
      </c>
      <c r="H47" s="19" t="s">
        <v>433</v>
      </c>
      <c r="I47" s="19">
        <v>981235</v>
      </c>
    </row>
    <row r="48" spans="1:9">
      <c r="A48" s="33" t="s">
        <v>47</v>
      </c>
      <c r="B48" s="19">
        <v>164459</v>
      </c>
      <c r="C48" s="19">
        <v>3406</v>
      </c>
      <c r="D48" s="19" t="s">
        <v>433</v>
      </c>
      <c r="E48" s="19" t="s">
        <v>433</v>
      </c>
      <c r="F48" s="19">
        <v>167865</v>
      </c>
      <c r="G48" s="19">
        <v>162003</v>
      </c>
      <c r="H48" s="19" t="s">
        <v>433</v>
      </c>
      <c r="I48" s="19">
        <v>5862</v>
      </c>
    </row>
    <row r="49" spans="1:9" ht="18" customHeight="1">
      <c r="A49" s="33" t="s">
        <v>48</v>
      </c>
      <c r="B49" s="19">
        <v>169438</v>
      </c>
      <c r="C49" s="19">
        <v>-6982</v>
      </c>
      <c r="D49" s="19" t="s">
        <v>433</v>
      </c>
      <c r="E49" s="19">
        <v>760</v>
      </c>
      <c r="F49" s="19">
        <v>163216</v>
      </c>
      <c r="G49" s="19">
        <v>151317</v>
      </c>
      <c r="H49" s="19">
        <v>8242</v>
      </c>
      <c r="I49" s="19">
        <v>3657</v>
      </c>
    </row>
    <row r="50" spans="1:9">
      <c r="A50" s="33" t="s">
        <v>49</v>
      </c>
      <c r="B50" s="19">
        <v>4317455</v>
      </c>
      <c r="C50" s="19">
        <v>375627</v>
      </c>
      <c r="D50" s="19" t="s">
        <v>433</v>
      </c>
      <c r="E50" s="19">
        <v>615</v>
      </c>
      <c r="F50" s="19">
        <v>4693697</v>
      </c>
      <c r="G50" s="19">
        <v>4484667</v>
      </c>
      <c r="H50" s="19" t="s">
        <v>433</v>
      </c>
      <c r="I50" s="19">
        <v>209030</v>
      </c>
    </row>
    <row r="51" spans="1:9">
      <c r="A51" s="33" t="s">
        <v>50</v>
      </c>
      <c r="B51" s="19">
        <v>18966717</v>
      </c>
      <c r="C51" s="19">
        <v>-1062688</v>
      </c>
      <c r="D51" s="19">
        <v>1141366</v>
      </c>
      <c r="E51" s="19" t="s">
        <v>433</v>
      </c>
      <c r="F51" s="19">
        <v>19045395</v>
      </c>
      <c r="G51" s="19">
        <v>17171069</v>
      </c>
      <c r="H51" s="19">
        <v>1100103</v>
      </c>
      <c r="I51" s="19">
        <v>774223</v>
      </c>
    </row>
    <row r="52" spans="1:9">
      <c r="A52" s="33" t="s">
        <v>51</v>
      </c>
      <c r="B52" s="19">
        <v>6016583</v>
      </c>
      <c r="C52" s="19">
        <v>75709</v>
      </c>
      <c r="D52" s="19" t="s">
        <v>433</v>
      </c>
      <c r="E52" s="19">
        <v>52</v>
      </c>
      <c r="F52" s="19">
        <v>6092344</v>
      </c>
      <c r="G52" s="19">
        <v>5880939</v>
      </c>
      <c r="H52" s="19">
        <v>128650</v>
      </c>
      <c r="I52" s="19">
        <v>82755</v>
      </c>
    </row>
    <row r="53" spans="1:9">
      <c r="A53" s="33" t="s">
        <v>52</v>
      </c>
      <c r="B53" s="19">
        <v>20935226</v>
      </c>
      <c r="C53" s="19">
        <v>704557</v>
      </c>
      <c r="D53" s="19">
        <v>2178134</v>
      </c>
      <c r="E53" s="19"/>
      <c r="F53" s="19">
        <v>23817917</v>
      </c>
      <c r="G53" s="19">
        <v>21225257</v>
      </c>
      <c r="H53" s="19">
        <v>1784624</v>
      </c>
      <c r="I53" s="19">
        <v>808036</v>
      </c>
    </row>
    <row r="54" spans="1:9" ht="18" customHeight="1">
      <c r="A54" s="33" t="s">
        <v>53</v>
      </c>
      <c r="B54" s="19">
        <v>1</v>
      </c>
      <c r="C54" s="19" t="s">
        <v>433</v>
      </c>
      <c r="D54" s="19" t="s">
        <v>433</v>
      </c>
      <c r="E54" s="19" t="s">
        <v>433</v>
      </c>
      <c r="F54" s="19">
        <v>1</v>
      </c>
      <c r="G54" s="19" t="s">
        <v>433</v>
      </c>
      <c r="H54" s="19" t="s">
        <v>433</v>
      </c>
      <c r="I54" s="19">
        <v>1</v>
      </c>
    </row>
    <row r="55" spans="1:9">
      <c r="A55" s="33" t="s">
        <v>54</v>
      </c>
      <c r="B55" s="19">
        <v>23329522</v>
      </c>
      <c r="C55" s="19">
        <v>-156599</v>
      </c>
      <c r="D55" s="19" t="s">
        <v>433</v>
      </c>
      <c r="E55" s="19">
        <v>128</v>
      </c>
      <c r="F55" s="19">
        <v>23173051</v>
      </c>
      <c r="G55" s="19">
        <v>23173049</v>
      </c>
      <c r="H55" s="19" t="s">
        <v>433</v>
      </c>
      <c r="I55" s="19">
        <v>2</v>
      </c>
    </row>
    <row r="56" spans="1:9">
      <c r="A56" s="33" t="s">
        <v>55</v>
      </c>
      <c r="B56" s="19">
        <v>10136</v>
      </c>
      <c r="C56" s="19">
        <v>786</v>
      </c>
      <c r="D56" s="19" t="s">
        <v>433</v>
      </c>
      <c r="E56" s="19" t="s">
        <v>433</v>
      </c>
      <c r="F56" s="19">
        <v>10922</v>
      </c>
      <c r="G56" s="19">
        <v>10699</v>
      </c>
      <c r="H56" s="19" t="s">
        <v>433</v>
      </c>
      <c r="I56" s="19">
        <v>223</v>
      </c>
    </row>
    <row r="57" spans="1:9">
      <c r="A57" s="33" t="s">
        <v>56</v>
      </c>
      <c r="B57" s="19">
        <v>100000</v>
      </c>
      <c r="C57" s="19" t="s">
        <v>433</v>
      </c>
      <c r="D57" s="19" t="s">
        <v>433</v>
      </c>
      <c r="E57" s="19">
        <v>-3316</v>
      </c>
      <c r="F57" s="19">
        <v>96684</v>
      </c>
      <c r="G57" s="19" t="s">
        <v>433</v>
      </c>
      <c r="H57" s="19" t="s">
        <v>433</v>
      </c>
      <c r="I57" s="19">
        <v>96684</v>
      </c>
    </row>
    <row r="58" spans="1:9" ht="5.0999999999999996" customHeight="1">
      <c r="A58" s="28"/>
      <c r="B58" s="29"/>
      <c r="C58" s="29"/>
      <c r="D58" s="29"/>
      <c r="E58" s="29"/>
      <c r="F58" s="29"/>
      <c r="G58" s="29"/>
      <c r="H58" s="29"/>
      <c r="I58" s="29"/>
    </row>
    <row r="59" spans="1:9">
      <c r="A59" s="4" t="s">
        <v>57</v>
      </c>
      <c r="B59" s="4"/>
      <c r="C59" s="4"/>
      <c r="D59" s="4"/>
      <c r="E59" s="4"/>
      <c r="F59" s="4"/>
      <c r="G59" s="4"/>
      <c r="H59" s="4"/>
      <c r="I59" s="4"/>
    </row>
  </sheetData>
  <mergeCells count="10">
    <mergeCell ref="A40:A41"/>
    <mergeCell ref="B40:F40"/>
    <mergeCell ref="G40:G41"/>
    <mergeCell ref="H40:H41"/>
    <mergeCell ref="I40:I41"/>
    <mergeCell ref="A9:A10"/>
    <mergeCell ref="B9:E9"/>
    <mergeCell ref="F9:F10"/>
    <mergeCell ref="H9:H10"/>
    <mergeCell ref="I9:I10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0"/>
  <sheetViews>
    <sheetView view="pageBreakPreview" zoomScaleNormal="100" zoomScaleSheetLayoutView="100" workbookViewId="0"/>
  </sheetViews>
  <sheetFormatPr defaultRowHeight="13.5"/>
  <cols>
    <col min="1" max="1" width="13.75" style="21" customWidth="1"/>
    <col min="2" max="2" width="10.125" style="21" customWidth="1"/>
    <col min="3" max="7" width="13.75" style="21" customWidth="1"/>
    <col min="8" max="9" width="10" style="21" customWidth="1"/>
    <col min="10" max="10" width="7.375" style="21" customWidth="1"/>
    <col min="11" max="16384" width="9" style="21"/>
  </cols>
  <sheetData>
    <row r="1" spans="1:9">
      <c r="A1" s="4"/>
      <c r="B1" s="4"/>
      <c r="C1" s="4"/>
      <c r="D1" s="4"/>
      <c r="E1" s="20"/>
      <c r="F1" s="4"/>
      <c r="G1" s="23" t="s">
        <v>0</v>
      </c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 ht="14.25">
      <c r="A3" s="30" t="s">
        <v>325</v>
      </c>
      <c r="B3" s="4"/>
      <c r="C3" s="4"/>
      <c r="D3" s="4"/>
      <c r="E3" s="4"/>
      <c r="F3" s="4"/>
    </row>
    <row r="4" spans="1:9">
      <c r="A4" s="22" t="s">
        <v>326</v>
      </c>
      <c r="B4" s="4"/>
      <c r="C4" s="4"/>
      <c r="D4" s="4"/>
      <c r="E4" s="4"/>
      <c r="F4" s="4"/>
    </row>
    <row r="5" spans="1:9">
      <c r="A5" s="4" t="s">
        <v>384</v>
      </c>
      <c r="B5" s="4"/>
      <c r="C5" s="4"/>
      <c r="D5" s="4"/>
      <c r="E5" s="4"/>
      <c r="F5" s="23" t="s">
        <v>388</v>
      </c>
    </row>
    <row r="6" spans="1:9">
      <c r="A6" s="110" t="s">
        <v>327</v>
      </c>
      <c r="B6" s="108"/>
      <c r="C6" s="112" t="s">
        <v>328</v>
      </c>
      <c r="D6" s="106" t="s">
        <v>329</v>
      </c>
      <c r="E6" s="107"/>
      <c r="F6" s="107"/>
    </row>
    <row r="7" spans="1:9">
      <c r="A7" s="111"/>
      <c r="B7" s="109"/>
      <c r="C7" s="113"/>
      <c r="D7" s="24" t="s">
        <v>330</v>
      </c>
      <c r="E7" s="24" t="s">
        <v>331</v>
      </c>
      <c r="F7" s="3" t="s">
        <v>332</v>
      </c>
    </row>
    <row r="8" spans="1:9" ht="5.0999999999999996" customHeight="1">
      <c r="A8" s="4"/>
      <c r="B8" s="31"/>
      <c r="C8" s="4"/>
      <c r="D8" s="4"/>
      <c r="E8" s="4"/>
      <c r="F8" s="4"/>
    </row>
    <row r="9" spans="1:9">
      <c r="A9" s="32" t="s">
        <v>424</v>
      </c>
      <c r="B9" s="33" t="s">
        <v>333</v>
      </c>
      <c r="C9" s="34">
        <v>3860430.9000000004</v>
      </c>
      <c r="D9" s="34">
        <v>1790218.85</v>
      </c>
      <c r="E9" s="34">
        <v>2787.6</v>
      </c>
      <c r="F9" s="34">
        <v>1787431.25</v>
      </c>
    </row>
    <row r="10" spans="1:9">
      <c r="A10" s="35" t="s">
        <v>376</v>
      </c>
      <c r="B10" s="33"/>
      <c r="C10" s="34">
        <v>3851837.21</v>
      </c>
      <c r="D10" s="34">
        <v>1796073.76</v>
      </c>
      <c r="E10" s="34">
        <v>2356.61</v>
      </c>
      <c r="F10" s="34">
        <v>1793717.15</v>
      </c>
    </row>
    <row r="11" spans="1:9">
      <c r="A11" s="35" t="s">
        <v>425</v>
      </c>
      <c r="B11" s="33"/>
      <c r="C11" s="34">
        <v>3857402.55</v>
      </c>
      <c r="D11" s="36">
        <v>1756947.39</v>
      </c>
      <c r="E11" s="34">
        <v>2295.9</v>
      </c>
      <c r="F11" s="34">
        <v>1754651.49</v>
      </c>
    </row>
    <row r="12" spans="1:9" ht="13.5" customHeight="1">
      <c r="A12" s="35" t="s">
        <v>426</v>
      </c>
      <c r="B12" s="33"/>
      <c r="C12" s="34">
        <v>3853769</v>
      </c>
      <c r="D12" s="36">
        <v>1745004.6</v>
      </c>
      <c r="E12" s="34">
        <v>2247.8200000000002</v>
      </c>
      <c r="F12" s="37">
        <v>1742756.78</v>
      </c>
    </row>
    <row r="13" spans="1:9" ht="18" customHeight="1">
      <c r="A13" s="35" t="s">
        <v>423</v>
      </c>
      <c r="B13" s="33"/>
      <c r="C13" s="34">
        <v>3852451.29</v>
      </c>
      <c r="D13" s="36">
        <v>1759356.91</v>
      </c>
      <c r="E13" s="34">
        <v>2334.61</v>
      </c>
      <c r="F13" s="34">
        <v>1757022.3</v>
      </c>
    </row>
    <row r="14" spans="1:9" ht="18" customHeight="1">
      <c r="A14" s="38" t="s">
        <v>334</v>
      </c>
      <c r="B14" s="33"/>
      <c r="C14" s="2"/>
      <c r="D14" s="2"/>
      <c r="E14" s="2"/>
      <c r="F14" s="2"/>
    </row>
    <row r="15" spans="1:9">
      <c r="A15" s="38" t="s">
        <v>335</v>
      </c>
      <c r="B15" s="33"/>
      <c r="C15" s="2">
        <v>29495.599999999999</v>
      </c>
      <c r="D15" s="2">
        <f>SUM(E15:F15)</f>
        <v>40549.64</v>
      </c>
      <c r="E15" s="39">
        <v>0</v>
      </c>
      <c r="F15" s="2">
        <v>40549.64</v>
      </c>
    </row>
    <row r="16" spans="1:9">
      <c r="A16" s="38" t="s">
        <v>336</v>
      </c>
      <c r="B16" s="33"/>
      <c r="C16" s="2">
        <f>SUM(C17:C18)</f>
        <v>88226.959999999992</v>
      </c>
      <c r="D16" s="2">
        <f t="shared" ref="D16:F16" si="0">SUM(D17:D18)</f>
        <v>85514.810000000012</v>
      </c>
      <c r="E16" s="2">
        <f t="shared" si="0"/>
        <v>357.25</v>
      </c>
      <c r="F16" s="2">
        <f t="shared" si="0"/>
        <v>85157.560000000012</v>
      </c>
    </row>
    <row r="17" spans="1:9">
      <c r="A17" s="38" t="s">
        <v>337</v>
      </c>
      <c r="B17" s="33"/>
      <c r="C17" s="2">
        <v>18833.560000000001</v>
      </c>
      <c r="D17" s="2">
        <f>SUM(E17:F17)</f>
        <v>13838.64</v>
      </c>
      <c r="E17" s="2">
        <v>104.65</v>
      </c>
      <c r="F17" s="2">
        <v>13733.99</v>
      </c>
    </row>
    <row r="18" spans="1:9">
      <c r="A18" s="38" t="s">
        <v>338</v>
      </c>
      <c r="B18" s="33"/>
      <c r="C18" s="2">
        <v>69393.399999999994</v>
      </c>
      <c r="D18" s="2">
        <f>SUM(E18:F18)</f>
        <v>71676.170000000013</v>
      </c>
      <c r="E18" s="2">
        <v>252.6</v>
      </c>
      <c r="F18" s="2">
        <v>71423.570000000007</v>
      </c>
    </row>
    <row r="19" spans="1:9" ht="18" customHeight="1">
      <c r="A19" s="38" t="s">
        <v>339</v>
      </c>
      <c r="B19" s="33"/>
      <c r="C19" s="2">
        <f>SUM(C20:C23)</f>
        <v>3342900.6099999994</v>
      </c>
      <c r="D19" s="2">
        <f>SUM(D20:D23)</f>
        <v>1537920.3300000003</v>
      </c>
      <c r="E19" s="2">
        <f t="shared" ref="E19:F19" si="1">SUM(E20:E23)</f>
        <v>1517.3899999999999</v>
      </c>
      <c r="F19" s="2">
        <f t="shared" si="1"/>
        <v>1536402.9400000002</v>
      </c>
    </row>
    <row r="20" spans="1:9">
      <c r="A20" s="38" t="s">
        <v>340</v>
      </c>
      <c r="B20" s="33"/>
      <c r="C20" s="2">
        <v>1160990.17</v>
      </c>
      <c r="D20" s="2">
        <f>SUM(E20:F20)</f>
        <v>592754.41</v>
      </c>
      <c r="E20" s="2">
        <v>637.89</v>
      </c>
      <c r="F20" s="2">
        <v>592116.52</v>
      </c>
    </row>
    <row r="21" spans="1:9">
      <c r="A21" s="38" t="s">
        <v>341</v>
      </c>
      <c r="B21" s="33"/>
      <c r="C21" s="2">
        <v>533869.98</v>
      </c>
      <c r="D21" s="2">
        <f t="shared" ref="D21:D26" si="2">SUM(E21:F21)</f>
        <v>690965.31</v>
      </c>
      <c r="E21" s="2">
        <v>33</v>
      </c>
      <c r="F21" s="2">
        <v>690932.31</v>
      </c>
    </row>
    <row r="22" spans="1:9">
      <c r="A22" s="38" t="s">
        <v>342</v>
      </c>
      <c r="B22" s="33"/>
      <c r="C22" s="2">
        <v>1289770.95</v>
      </c>
      <c r="D22" s="2">
        <f t="shared" si="2"/>
        <v>38284.82</v>
      </c>
      <c r="E22" s="2">
        <v>104.95</v>
      </c>
      <c r="F22" s="2">
        <v>38179.870000000003</v>
      </c>
    </row>
    <row r="23" spans="1:9">
      <c r="A23" s="38" t="s">
        <v>338</v>
      </c>
      <c r="B23" s="33"/>
      <c r="C23" s="2">
        <v>358269.51</v>
      </c>
      <c r="D23" s="2">
        <f t="shared" si="2"/>
        <v>215915.78999999998</v>
      </c>
      <c r="E23" s="2">
        <v>741.55</v>
      </c>
      <c r="F23" s="2">
        <v>215174.24</v>
      </c>
    </row>
    <row r="24" spans="1:9" ht="18" customHeight="1">
      <c r="A24" s="38" t="s">
        <v>343</v>
      </c>
      <c r="B24" s="33"/>
      <c r="C24" s="2">
        <f>SUM(C25:C26)</f>
        <v>391828.12</v>
      </c>
      <c r="D24" s="2">
        <f t="shared" ref="D24:F24" si="3">SUM(D25:D26)</f>
        <v>95372.13</v>
      </c>
      <c r="E24" s="2">
        <f t="shared" si="3"/>
        <v>459.96999999999997</v>
      </c>
      <c r="F24" s="2">
        <f t="shared" si="3"/>
        <v>94912.16</v>
      </c>
    </row>
    <row r="25" spans="1:9">
      <c r="A25" s="38" t="s">
        <v>344</v>
      </c>
      <c r="B25" s="33"/>
      <c r="C25" s="2">
        <v>292422.31</v>
      </c>
      <c r="D25" s="2">
        <f t="shared" si="2"/>
        <v>54089.43</v>
      </c>
      <c r="E25" s="2">
        <v>26.44</v>
      </c>
      <c r="F25" s="2">
        <v>54062.99</v>
      </c>
    </row>
    <row r="26" spans="1:9">
      <c r="A26" s="38" t="s">
        <v>345</v>
      </c>
      <c r="B26" s="33"/>
      <c r="C26" s="2">
        <v>99405.81</v>
      </c>
      <c r="D26" s="2">
        <f t="shared" si="2"/>
        <v>41282.699999999997</v>
      </c>
      <c r="E26" s="2">
        <v>433.53</v>
      </c>
      <c r="F26" s="2">
        <v>40849.17</v>
      </c>
    </row>
    <row r="27" spans="1:9" ht="5.0999999999999996" customHeight="1">
      <c r="A27" s="29"/>
      <c r="B27" s="28"/>
      <c r="C27" s="29"/>
      <c r="D27" s="29"/>
      <c r="E27" s="29"/>
      <c r="F27" s="29"/>
    </row>
    <row r="28" spans="1:9">
      <c r="A28" s="4" t="s">
        <v>346</v>
      </c>
      <c r="B28" s="4"/>
      <c r="C28" s="4"/>
      <c r="D28" s="4"/>
      <c r="E28" s="4"/>
      <c r="F28" s="4"/>
    </row>
    <row r="29" spans="1:9">
      <c r="A29" s="4"/>
      <c r="B29" s="4"/>
      <c r="C29" s="4"/>
      <c r="D29" s="4"/>
      <c r="E29" s="4"/>
      <c r="F29" s="4"/>
    </row>
    <row r="30" spans="1:9">
      <c r="A30" s="4"/>
      <c r="B30" s="4"/>
      <c r="C30" s="4"/>
      <c r="D30" s="4"/>
      <c r="E30" s="4"/>
      <c r="F30" s="4"/>
    </row>
    <row r="31" spans="1:9">
      <c r="A31" s="22" t="s">
        <v>347</v>
      </c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23" t="s">
        <v>199</v>
      </c>
      <c r="H32" s="4"/>
      <c r="I32" s="4"/>
    </row>
    <row r="33" spans="1:9">
      <c r="A33" s="102" t="s">
        <v>348</v>
      </c>
      <c r="B33" s="103"/>
      <c r="C33" s="3" t="s">
        <v>428</v>
      </c>
      <c r="D33" s="3" t="s">
        <v>429</v>
      </c>
      <c r="E33" s="3" t="s">
        <v>430</v>
      </c>
      <c r="F33" s="3" t="s">
        <v>431</v>
      </c>
      <c r="G33" s="3" t="s">
        <v>427</v>
      </c>
      <c r="H33" s="4"/>
      <c r="I33" s="4"/>
    </row>
    <row r="34" spans="1:9" ht="4.5" customHeight="1">
      <c r="A34" s="40"/>
      <c r="B34" s="25"/>
      <c r="C34" s="4"/>
      <c r="D34" s="4"/>
      <c r="E34" s="4"/>
      <c r="F34" s="4"/>
      <c r="G34" s="4"/>
      <c r="H34" s="4"/>
      <c r="I34" s="4"/>
    </row>
    <row r="35" spans="1:9">
      <c r="A35" s="40" t="s">
        <v>349</v>
      </c>
      <c r="B35" s="25"/>
      <c r="C35" s="34">
        <v>2855.37</v>
      </c>
      <c r="D35" s="34">
        <v>2855.37</v>
      </c>
      <c r="E35" s="34">
        <v>2855.37</v>
      </c>
      <c r="F35" s="34">
        <v>2855.37</v>
      </c>
      <c r="G35" s="34">
        <f>SUM(G36:G37)</f>
        <v>2855.37</v>
      </c>
      <c r="H35" s="4"/>
      <c r="I35" s="4"/>
    </row>
    <row r="36" spans="1:9">
      <c r="A36" s="40" t="s">
        <v>350</v>
      </c>
      <c r="B36" s="25"/>
      <c r="C36" s="34">
        <v>2696.37</v>
      </c>
      <c r="D36" s="34">
        <v>2696.37</v>
      </c>
      <c r="E36" s="34">
        <v>2696.37</v>
      </c>
      <c r="F36" s="34">
        <v>2696.37</v>
      </c>
      <c r="G36" s="34">
        <v>2696.37</v>
      </c>
      <c r="H36" s="4"/>
      <c r="I36" s="4"/>
    </row>
    <row r="37" spans="1:9">
      <c r="A37" s="40" t="s">
        <v>351</v>
      </c>
      <c r="B37" s="25"/>
      <c r="C37" s="34">
        <v>159</v>
      </c>
      <c r="D37" s="34">
        <v>159</v>
      </c>
      <c r="E37" s="34">
        <v>159</v>
      </c>
      <c r="F37" s="34">
        <v>159</v>
      </c>
      <c r="G37" s="34">
        <v>159</v>
      </c>
      <c r="H37" s="4"/>
      <c r="I37" s="4"/>
    </row>
    <row r="38" spans="1:9">
      <c r="A38" s="40"/>
      <c r="B38" s="25"/>
      <c r="C38" s="4"/>
      <c r="D38" s="4"/>
      <c r="E38" s="4"/>
      <c r="F38" s="4"/>
      <c r="G38" s="4"/>
      <c r="H38" s="4"/>
      <c r="I38" s="4"/>
    </row>
    <row r="39" spans="1:9">
      <c r="A39" s="40" t="s">
        <v>352</v>
      </c>
      <c r="B39" s="25"/>
      <c r="C39" s="5">
        <v>6</v>
      </c>
      <c r="D39" s="5">
        <v>6</v>
      </c>
      <c r="E39" s="5">
        <v>8</v>
      </c>
      <c r="F39" s="5">
        <v>8</v>
      </c>
      <c r="G39" s="5">
        <f>SUM(G40)</f>
        <v>8</v>
      </c>
      <c r="H39" s="4"/>
      <c r="I39" s="4"/>
    </row>
    <row r="40" spans="1:9">
      <c r="A40" s="40" t="s">
        <v>353</v>
      </c>
      <c r="B40" s="25"/>
      <c r="C40" s="5">
        <v>6</v>
      </c>
      <c r="D40" s="5">
        <v>6</v>
      </c>
      <c r="E40" s="5">
        <v>8</v>
      </c>
      <c r="F40" s="5">
        <v>8</v>
      </c>
      <c r="G40" s="5">
        <v>8</v>
      </c>
      <c r="H40" s="4"/>
      <c r="I40" s="4"/>
    </row>
    <row r="41" spans="1:9">
      <c r="A41" s="40"/>
      <c r="B41" s="25"/>
      <c r="C41" s="4"/>
      <c r="D41" s="4"/>
      <c r="E41" s="4"/>
      <c r="F41" s="4"/>
      <c r="G41" s="4"/>
      <c r="H41" s="4"/>
      <c r="I41" s="4"/>
    </row>
    <row r="42" spans="1:9">
      <c r="A42" s="40" t="s">
        <v>354</v>
      </c>
      <c r="B42" s="25"/>
      <c r="C42" s="5">
        <v>3600</v>
      </c>
      <c r="D42" s="5">
        <v>3600</v>
      </c>
      <c r="E42" s="5">
        <v>3600</v>
      </c>
      <c r="F42" s="5">
        <v>3600</v>
      </c>
      <c r="G42" s="5">
        <f>SUM(G43)</f>
        <v>3600</v>
      </c>
      <c r="H42" s="4"/>
      <c r="I42" s="4"/>
    </row>
    <row r="43" spans="1:9">
      <c r="A43" s="40" t="s">
        <v>355</v>
      </c>
      <c r="B43" s="25"/>
      <c r="C43" s="5">
        <v>3600</v>
      </c>
      <c r="D43" s="5">
        <v>3600</v>
      </c>
      <c r="E43" s="5">
        <v>3600</v>
      </c>
      <c r="F43" s="5">
        <v>3600</v>
      </c>
      <c r="G43" s="5">
        <v>3600</v>
      </c>
      <c r="H43" s="4"/>
      <c r="I43" s="4"/>
    </row>
    <row r="44" spans="1:9">
      <c r="A44" s="40"/>
      <c r="B44" s="25"/>
      <c r="C44" s="5"/>
      <c r="D44" s="5"/>
      <c r="E44" s="5"/>
      <c r="F44" s="5"/>
      <c r="G44" s="5"/>
      <c r="H44" s="4"/>
      <c r="I44" s="4"/>
    </row>
    <row r="45" spans="1:9" ht="13.5" customHeight="1">
      <c r="A45" s="40" t="s">
        <v>356</v>
      </c>
      <c r="B45" s="25"/>
      <c r="C45" s="5">
        <v>13963765</v>
      </c>
      <c r="D45" s="5">
        <v>13914278</v>
      </c>
      <c r="E45" s="5">
        <v>13914620</v>
      </c>
      <c r="F45" s="5">
        <v>13826208</v>
      </c>
      <c r="G45" s="41">
        <v>13718419</v>
      </c>
      <c r="H45" s="4"/>
      <c r="I45" s="4"/>
    </row>
    <row r="46" spans="1:9" ht="4.5" customHeight="1">
      <c r="A46" s="29"/>
      <c r="B46" s="28"/>
      <c r="C46" s="29"/>
      <c r="D46" s="29"/>
      <c r="E46" s="29"/>
      <c r="F46" s="29"/>
      <c r="G46" s="29"/>
      <c r="H46" s="4"/>
      <c r="I46" s="4"/>
    </row>
    <row r="47" spans="1:9">
      <c r="A47" s="4" t="s">
        <v>346</v>
      </c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</row>
  </sheetData>
  <mergeCells count="4">
    <mergeCell ref="A6:B7"/>
    <mergeCell ref="C6:C7"/>
    <mergeCell ref="D6:F6"/>
    <mergeCell ref="A33:B33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view="pageBreakPreview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/>
  <cols>
    <col min="1" max="1" width="14" style="21" customWidth="1"/>
    <col min="2" max="6" width="10.125" style="21" customWidth="1"/>
    <col min="7" max="9" width="10" style="21" customWidth="1"/>
    <col min="10" max="10" width="2.625" style="21" customWidth="1"/>
    <col min="11" max="16384" width="9" style="21"/>
  </cols>
  <sheetData>
    <row r="1" spans="1:9">
      <c r="A1" s="4" t="s">
        <v>0</v>
      </c>
      <c r="B1" s="4"/>
      <c r="C1" s="4"/>
      <c r="D1" s="4"/>
      <c r="E1" s="20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22" t="s">
        <v>357</v>
      </c>
      <c r="B4" s="4"/>
      <c r="C4" s="4"/>
      <c r="D4" s="4"/>
      <c r="E4" s="4"/>
      <c r="F4" s="4"/>
      <c r="G4" s="4"/>
      <c r="H4" s="4"/>
      <c r="I4" s="4"/>
    </row>
    <row r="5" spans="1:9">
      <c r="A5" s="4" t="s">
        <v>384</v>
      </c>
      <c r="B5" s="4"/>
      <c r="C5" s="4"/>
      <c r="D5" s="4"/>
      <c r="E5" s="4"/>
      <c r="F5" s="4"/>
      <c r="G5" s="4"/>
      <c r="H5" s="4"/>
      <c r="I5" s="23" t="s">
        <v>389</v>
      </c>
    </row>
    <row r="6" spans="1:9">
      <c r="A6" s="102" t="s">
        <v>358</v>
      </c>
      <c r="B6" s="103" t="s">
        <v>11</v>
      </c>
      <c r="C6" s="103" t="s">
        <v>359</v>
      </c>
      <c r="D6" s="103"/>
      <c r="E6" s="103"/>
      <c r="F6" s="103"/>
      <c r="G6" s="103" t="s">
        <v>360</v>
      </c>
      <c r="H6" s="103"/>
      <c r="I6" s="106"/>
    </row>
    <row r="7" spans="1:9">
      <c r="A7" s="102"/>
      <c r="B7" s="103"/>
      <c r="C7" s="24" t="s">
        <v>11</v>
      </c>
      <c r="D7" s="24" t="s">
        <v>361</v>
      </c>
      <c r="E7" s="24" t="s">
        <v>362</v>
      </c>
      <c r="F7" s="24" t="s">
        <v>363</v>
      </c>
      <c r="G7" s="24" t="s">
        <v>11</v>
      </c>
      <c r="H7" s="24" t="s">
        <v>364</v>
      </c>
      <c r="I7" s="3" t="s">
        <v>363</v>
      </c>
    </row>
    <row r="8" spans="1:9">
      <c r="A8" s="25" t="s">
        <v>369</v>
      </c>
      <c r="B8" s="1"/>
      <c r="C8" s="1"/>
      <c r="D8" s="1"/>
      <c r="E8" s="1"/>
      <c r="F8" s="1"/>
      <c r="G8" s="1"/>
      <c r="H8" s="1"/>
      <c r="I8" s="1"/>
    </row>
    <row r="9" spans="1:9">
      <c r="A9" s="25" t="s">
        <v>365</v>
      </c>
      <c r="B9" s="1">
        <v>43309981</v>
      </c>
      <c r="C9" s="1">
        <v>33231600</v>
      </c>
      <c r="D9" s="1">
        <v>920913</v>
      </c>
      <c r="E9" s="1">
        <v>1088651</v>
      </c>
      <c r="F9" s="1">
        <v>31222036</v>
      </c>
      <c r="G9" s="1">
        <v>10078381</v>
      </c>
      <c r="H9" s="1">
        <v>9389144</v>
      </c>
      <c r="I9" s="1">
        <v>689237</v>
      </c>
    </row>
    <row r="10" spans="1:9">
      <c r="A10" s="25" t="s">
        <v>366</v>
      </c>
      <c r="B10" s="1">
        <v>20390442</v>
      </c>
      <c r="C10" s="1">
        <v>12750029</v>
      </c>
      <c r="D10" s="1">
        <v>414872</v>
      </c>
      <c r="E10" s="1">
        <v>133880</v>
      </c>
      <c r="F10" s="1">
        <v>12201277</v>
      </c>
      <c r="G10" s="1">
        <v>7640413</v>
      </c>
      <c r="H10" s="1">
        <v>7400020</v>
      </c>
      <c r="I10" s="1">
        <v>240393</v>
      </c>
    </row>
    <row r="11" spans="1:9">
      <c r="A11" s="25" t="s">
        <v>367</v>
      </c>
      <c r="B11" s="1">
        <v>159535007</v>
      </c>
      <c r="C11" s="1">
        <v>143303731</v>
      </c>
      <c r="D11" s="1">
        <v>17085973</v>
      </c>
      <c r="E11" s="1">
        <v>6345430</v>
      </c>
      <c r="F11" s="1">
        <v>119872328</v>
      </c>
      <c r="G11" s="1">
        <v>16231276</v>
      </c>
      <c r="H11" s="1">
        <v>15290467</v>
      </c>
      <c r="I11" s="1">
        <v>940809</v>
      </c>
    </row>
    <row r="12" spans="1:9">
      <c r="A12" s="26" t="s">
        <v>368</v>
      </c>
      <c r="B12" s="1">
        <v>22995395</v>
      </c>
      <c r="C12" s="1">
        <v>11053070</v>
      </c>
      <c r="D12" s="1">
        <v>682596</v>
      </c>
      <c r="E12" s="1">
        <v>6496769</v>
      </c>
      <c r="F12" s="1">
        <v>3873705</v>
      </c>
      <c r="G12" s="1">
        <v>11942325</v>
      </c>
      <c r="H12" s="1">
        <v>9188427</v>
      </c>
      <c r="I12" s="1">
        <v>2753898</v>
      </c>
    </row>
    <row r="13" spans="1:9">
      <c r="A13" s="25"/>
      <c r="B13" s="1"/>
      <c r="C13" s="1"/>
      <c r="D13" s="1"/>
      <c r="E13" s="1"/>
      <c r="F13" s="1"/>
      <c r="G13" s="1"/>
      <c r="H13" s="1"/>
      <c r="I13" s="1"/>
    </row>
    <row r="14" spans="1:9">
      <c r="A14" s="25" t="s">
        <v>377</v>
      </c>
      <c r="B14" s="1"/>
      <c r="C14" s="1"/>
      <c r="D14" s="1"/>
      <c r="E14" s="1"/>
      <c r="F14" s="1"/>
      <c r="G14" s="1"/>
      <c r="H14" s="1"/>
      <c r="I14" s="1"/>
    </row>
    <row r="15" spans="1:9">
      <c r="A15" s="25" t="s">
        <v>365</v>
      </c>
      <c r="B15" s="1">
        <v>43110581</v>
      </c>
      <c r="C15" s="1">
        <v>33234348</v>
      </c>
      <c r="D15" s="1">
        <v>920913</v>
      </c>
      <c r="E15" s="1">
        <v>1038007</v>
      </c>
      <c r="F15" s="1">
        <v>31275428</v>
      </c>
      <c r="G15" s="1">
        <v>9876233</v>
      </c>
      <c r="H15" s="1">
        <v>8980246</v>
      </c>
      <c r="I15" s="1">
        <v>895987</v>
      </c>
    </row>
    <row r="16" spans="1:9">
      <c r="A16" s="25" t="s">
        <v>366</v>
      </c>
      <c r="B16" s="1">
        <v>20800255</v>
      </c>
      <c r="C16" s="1">
        <v>12336198</v>
      </c>
      <c r="D16" s="1">
        <v>414872</v>
      </c>
      <c r="E16" s="1">
        <v>128498</v>
      </c>
      <c r="F16" s="1">
        <v>11792828</v>
      </c>
      <c r="G16" s="1">
        <v>8464057</v>
      </c>
      <c r="H16" s="1">
        <v>7995325</v>
      </c>
      <c r="I16" s="1">
        <v>468732</v>
      </c>
    </row>
    <row r="17" spans="1:10">
      <c r="A17" s="25" t="s">
        <v>367</v>
      </c>
      <c r="B17" s="1">
        <v>161069398</v>
      </c>
      <c r="C17" s="1">
        <v>143231671</v>
      </c>
      <c r="D17" s="1">
        <v>17106842</v>
      </c>
      <c r="E17" s="1">
        <v>6189390</v>
      </c>
      <c r="F17" s="1">
        <v>119935439</v>
      </c>
      <c r="G17" s="1">
        <v>17837727</v>
      </c>
      <c r="H17" s="1">
        <v>17028284</v>
      </c>
      <c r="I17" s="1">
        <v>809443</v>
      </c>
    </row>
    <row r="18" spans="1:10">
      <c r="A18" s="26" t="s">
        <v>368</v>
      </c>
      <c r="B18" s="1">
        <f>SUM(C18,G18)</f>
        <v>24950239</v>
      </c>
      <c r="C18" s="1">
        <f>SUM(D18:F18)</f>
        <v>12025680</v>
      </c>
      <c r="D18" s="1">
        <v>682596</v>
      </c>
      <c r="E18" s="1">
        <v>7499361</v>
      </c>
      <c r="F18" s="1">
        <v>3843723</v>
      </c>
      <c r="G18" s="1">
        <f>SUM(H18:I18)</f>
        <v>12924559</v>
      </c>
      <c r="H18" s="1">
        <v>12029589</v>
      </c>
      <c r="I18" s="1">
        <v>894970</v>
      </c>
    </row>
    <row r="19" spans="1:10">
      <c r="A19" s="25"/>
      <c r="B19" s="1"/>
      <c r="C19" s="1"/>
      <c r="D19" s="1"/>
      <c r="E19" s="1"/>
      <c r="F19" s="1"/>
      <c r="G19" s="1"/>
      <c r="H19" s="1"/>
      <c r="I19" s="1"/>
      <c r="J19" s="27"/>
    </row>
    <row r="20" spans="1:10">
      <c r="A20" s="25" t="s">
        <v>380</v>
      </c>
      <c r="B20" s="1"/>
      <c r="C20" s="1"/>
      <c r="D20" s="1"/>
      <c r="E20" s="1"/>
      <c r="F20" s="1"/>
      <c r="G20" s="1"/>
      <c r="H20" s="1"/>
      <c r="I20" s="1"/>
    </row>
    <row r="21" spans="1:10">
      <c r="A21" s="25" t="s">
        <v>365</v>
      </c>
      <c r="B21" s="1">
        <v>43755556</v>
      </c>
      <c r="C21" s="1">
        <v>33527379</v>
      </c>
      <c r="D21" s="1">
        <v>920906</v>
      </c>
      <c r="E21" s="1">
        <v>982996</v>
      </c>
      <c r="F21" s="1">
        <f>C21-D21-E21</f>
        <v>31623477</v>
      </c>
      <c r="G21" s="1">
        <v>10228177</v>
      </c>
      <c r="H21" s="1">
        <v>8899343</v>
      </c>
      <c r="I21" s="1">
        <f>G21-H21</f>
        <v>1328834</v>
      </c>
    </row>
    <row r="22" spans="1:10">
      <c r="A22" s="25" t="s">
        <v>366</v>
      </c>
      <c r="B22" s="1">
        <v>20881757</v>
      </c>
      <c r="C22" s="1">
        <v>12114216</v>
      </c>
      <c r="D22" s="1">
        <v>414872</v>
      </c>
      <c r="E22" s="1">
        <v>118388</v>
      </c>
      <c r="F22" s="1">
        <f t="shared" ref="F22:F23" si="0">C22-D22-E22</f>
        <v>11580956</v>
      </c>
      <c r="G22" s="1">
        <v>8767540</v>
      </c>
      <c r="H22" s="1">
        <v>8443054</v>
      </c>
      <c r="I22" s="1">
        <f t="shared" ref="I22:I23" si="1">G22-H22</f>
        <v>324486</v>
      </c>
    </row>
    <row r="23" spans="1:10">
      <c r="A23" s="25" t="s">
        <v>367</v>
      </c>
      <c r="B23" s="1">
        <v>164939927</v>
      </c>
      <c r="C23" s="1">
        <v>143310091</v>
      </c>
      <c r="D23" s="1">
        <v>17106842</v>
      </c>
      <c r="E23" s="1">
        <v>5971639</v>
      </c>
      <c r="F23" s="1">
        <f t="shared" si="0"/>
        <v>120231610</v>
      </c>
      <c r="G23" s="1">
        <v>21629836</v>
      </c>
      <c r="H23" s="1">
        <v>20228047</v>
      </c>
      <c r="I23" s="1">
        <f t="shared" si="1"/>
        <v>1401789</v>
      </c>
    </row>
    <row r="24" spans="1:10">
      <c r="A24" s="26" t="s">
        <v>368</v>
      </c>
      <c r="B24" s="1">
        <f>SUM(C24,G24)</f>
        <v>24404341</v>
      </c>
      <c r="C24" s="1">
        <f>SUM(D24:F24)</f>
        <v>11374568</v>
      </c>
      <c r="D24" s="1">
        <v>682595</v>
      </c>
      <c r="E24" s="1">
        <v>6882209</v>
      </c>
      <c r="F24" s="1">
        <v>3809764</v>
      </c>
      <c r="G24" s="1">
        <f>SUM(H24:I24)</f>
        <v>13029773</v>
      </c>
      <c r="H24" s="1">
        <v>12768153</v>
      </c>
      <c r="I24" s="1">
        <v>261620</v>
      </c>
    </row>
    <row r="25" spans="1:10">
      <c r="A25" s="26"/>
      <c r="B25" s="1"/>
      <c r="C25" s="1"/>
      <c r="D25" s="1"/>
      <c r="E25" s="1"/>
      <c r="F25" s="1"/>
      <c r="G25" s="1"/>
      <c r="H25" s="1"/>
      <c r="I25" s="1"/>
      <c r="J25" s="27"/>
    </row>
    <row r="26" spans="1:10">
      <c r="A26" s="25" t="s">
        <v>394</v>
      </c>
      <c r="B26" s="1"/>
      <c r="C26" s="1"/>
      <c r="D26" s="1"/>
      <c r="E26" s="1" t="s">
        <v>434</v>
      </c>
      <c r="F26" s="1"/>
      <c r="G26" s="1"/>
      <c r="H26" s="1"/>
      <c r="I26" s="1"/>
    </row>
    <row r="27" spans="1:10">
      <c r="A27" s="25" t="s">
        <v>365</v>
      </c>
      <c r="B27" s="1">
        <v>45747457</v>
      </c>
      <c r="C27" s="1">
        <v>34880947</v>
      </c>
      <c r="D27" s="1">
        <v>920905</v>
      </c>
      <c r="E27" s="1">
        <v>934027</v>
      </c>
      <c r="F27" s="1">
        <v>33026015</v>
      </c>
      <c r="G27" s="1">
        <v>10866509</v>
      </c>
      <c r="H27" s="1">
        <v>9101410</v>
      </c>
      <c r="I27" s="1">
        <v>1765099</v>
      </c>
    </row>
    <row r="28" spans="1:10">
      <c r="A28" s="25" t="s">
        <v>366</v>
      </c>
      <c r="B28" s="1">
        <v>21038668</v>
      </c>
      <c r="C28" s="1">
        <v>12032722</v>
      </c>
      <c r="D28" s="1">
        <v>414872</v>
      </c>
      <c r="E28" s="1">
        <v>112164</v>
      </c>
      <c r="F28" s="1">
        <v>11505686</v>
      </c>
      <c r="G28" s="1">
        <v>9005945</v>
      </c>
      <c r="H28" s="1">
        <v>8343636</v>
      </c>
      <c r="I28" s="1">
        <v>662309</v>
      </c>
    </row>
    <row r="29" spans="1:10">
      <c r="A29" s="25" t="s">
        <v>367</v>
      </c>
      <c r="B29" s="1">
        <v>163388306</v>
      </c>
      <c r="C29" s="1">
        <v>141418991</v>
      </c>
      <c r="D29" s="1">
        <v>17106842</v>
      </c>
      <c r="E29" s="1">
        <v>5617699</v>
      </c>
      <c r="F29" s="1">
        <v>118694450</v>
      </c>
      <c r="G29" s="1">
        <v>21969315</v>
      </c>
      <c r="H29" s="1">
        <v>20449957</v>
      </c>
      <c r="I29" s="1">
        <v>1519358</v>
      </c>
    </row>
    <row r="30" spans="1:10">
      <c r="A30" s="26" t="s">
        <v>368</v>
      </c>
      <c r="B30" s="1">
        <f>SUM(C30,G30)</f>
        <v>24363534</v>
      </c>
      <c r="C30" s="1">
        <f>SUM(D30:F30)</f>
        <v>10903852</v>
      </c>
      <c r="D30" s="1">
        <v>682595</v>
      </c>
      <c r="E30" s="1">
        <v>6463221</v>
      </c>
      <c r="F30" s="1">
        <v>3758036</v>
      </c>
      <c r="G30" s="1">
        <f>SUM(H30:I30)</f>
        <v>13459682</v>
      </c>
      <c r="H30" s="1">
        <v>12775204</v>
      </c>
      <c r="I30" s="1">
        <v>684478</v>
      </c>
    </row>
    <row r="31" spans="1:10">
      <c r="A31" s="26"/>
      <c r="B31" s="1"/>
      <c r="C31" s="1"/>
      <c r="D31" s="1"/>
      <c r="E31" s="1"/>
      <c r="F31" s="1"/>
      <c r="G31" s="1"/>
      <c r="H31" s="1"/>
      <c r="I31" s="1"/>
    </row>
    <row r="32" spans="1:10">
      <c r="A32" s="25" t="s">
        <v>432</v>
      </c>
      <c r="B32" s="1"/>
      <c r="C32" s="1"/>
      <c r="D32" s="1"/>
      <c r="E32" s="1"/>
      <c r="F32" s="1"/>
      <c r="G32" s="1"/>
      <c r="H32" s="1"/>
      <c r="I32" s="1"/>
    </row>
    <row r="33" spans="1:9">
      <c r="A33" s="25" t="s">
        <v>365</v>
      </c>
      <c r="B33" s="1">
        <v>45955862</v>
      </c>
      <c r="C33" s="1">
        <v>35790035</v>
      </c>
      <c r="D33" s="1">
        <v>920905</v>
      </c>
      <c r="E33" s="1">
        <v>1153356</v>
      </c>
      <c r="F33" s="1">
        <f>C33-D33-E33</f>
        <v>33715774</v>
      </c>
      <c r="G33" s="1">
        <v>10165827</v>
      </c>
      <c r="H33" s="1">
        <v>8845639</v>
      </c>
      <c r="I33" s="1">
        <f>G33-H33</f>
        <v>1320188</v>
      </c>
    </row>
    <row r="34" spans="1:9">
      <c r="A34" s="25" t="s">
        <v>366</v>
      </c>
      <c r="B34" s="1">
        <v>21039538</v>
      </c>
      <c r="C34" s="1">
        <v>11772083</v>
      </c>
      <c r="D34" s="1">
        <v>414872</v>
      </c>
      <c r="E34" s="1">
        <v>103469</v>
      </c>
      <c r="F34" s="1">
        <f t="shared" ref="F34:F35" si="2">C34-D34-E34</f>
        <v>11253742</v>
      </c>
      <c r="G34" s="1">
        <v>9267455</v>
      </c>
      <c r="H34" s="1">
        <v>8463819</v>
      </c>
      <c r="I34" s="1">
        <f t="shared" ref="I34:I35" si="3">G34-H34</f>
        <v>803636</v>
      </c>
    </row>
    <row r="35" spans="1:9">
      <c r="A35" s="25" t="s">
        <v>367</v>
      </c>
      <c r="B35" s="1">
        <v>163080230</v>
      </c>
      <c r="C35" s="1">
        <v>140020037</v>
      </c>
      <c r="D35" s="1">
        <v>17106842</v>
      </c>
      <c r="E35" s="1">
        <v>5536940</v>
      </c>
      <c r="F35" s="1">
        <f t="shared" si="2"/>
        <v>117376255</v>
      </c>
      <c r="G35" s="1">
        <v>23060193</v>
      </c>
      <c r="H35" s="1">
        <v>21034704</v>
      </c>
      <c r="I35" s="1">
        <f t="shared" si="3"/>
        <v>2025489</v>
      </c>
    </row>
    <row r="36" spans="1:9">
      <c r="A36" s="26" t="s">
        <v>368</v>
      </c>
      <c r="B36" s="1">
        <f>SUM(C36,G36)</f>
        <v>27108249</v>
      </c>
      <c r="C36" s="1">
        <f>SUM(D36:F36)</f>
        <v>12806420</v>
      </c>
      <c r="D36" s="1">
        <v>682595</v>
      </c>
      <c r="E36" s="1">
        <v>7076791</v>
      </c>
      <c r="F36" s="1">
        <v>5047034</v>
      </c>
      <c r="G36" s="1">
        <f>SUM(H36:I36)</f>
        <v>14301829</v>
      </c>
      <c r="H36" s="1">
        <v>13728904</v>
      </c>
      <c r="I36" s="1">
        <v>572925</v>
      </c>
    </row>
    <row r="37" spans="1:9" ht="5.0999999999999996" customHeight="1">
      <c r="A37" s="28"/>
      <c r="B37" s="29"/>
      <c r="C37" s="29"/>
      <c r="D37" s="29"/>
      <c r="E37" s="29"/>
      <c r="F37" s="29"/>
      <c r="G37" s="29"/>
      <c r="H37" s="29"/>
      <c r="I37" s="29"/>
    </row>
    <row r="38" spans="1:9">
      <c r="A38" s="4" t="s">
        <v>373</v>
      </c>
      <c r="B38" s="4"/>
      <c r="C38" s="4"/>
      <c r="D38" s="4"/>
      <c r="E38" s="4"/>
      <c r="F38" s="4"/>
      <c r="G38" s="4"/>
      <c r="H38" s="4"/>
      <c r="I38" s="4"/>
    </row>
  </sheetData>
  <mergeCells count="4">
    <mergeCell ref="A6:A7"/>
    <mergeCell ref="B6:B7"/>
    <mergeCell ref="C6:F6"/>
    <mergeCell ref="G6:I6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view="pageBreakPreview" zoomScaleNormal="100" zoomScaleSheetLayoutView="100" workbookViewId="0"/>
  </sheetViews>
  <sheetFormatPr defaultRowHeight="13.5"/>
  <cols>
    <col min="1" max="1" width="17.5" style="21" customWidth="1"/>
    <col min="2" max="7" width="9.625" style="21" customWidth="1"/>
    <col min="8" max="8" width="8.25" style="21" customWidth="1"/>
    <col min="9" max="9" width="8.625" style="21" customWidth="1"/>
    <col min="10" max="10" width="7.375" style="21" customWidth="1"/>
    <col min="11" max="11" width="11.375" style="21" bestFit="1" customWidth="1"/>
    <col min="12" max="16384" width="9" style="21"/>
  </cols>
  <sheetData>
    <row r="1" spans="1:19">
      <c r="A1" s="4"/>
      <c r="B1" s="4"/>
      <c r="C1" s="4"/>
      <c r="D1" s="4"/>
      <c r="E1" s="4"/>
      <c r="F1" s="4"/>
      <c r="G1" s="4"/>
      <c r="H1" s="4"/>
      <c r="I1" s="23" t="s">
        <v>0</v>
      </c>
    </row>
    <row r="2" spans="1:19">
      <c r="A2" s="4"/>
      <c r="B2" s="4"/>
      <c r="C2" s="4"/>
      <c r="D2" s="4"/>
      <c r="E2" s="4"/>
      <c r="F2" s="4"/>
      <c r="G2" s="4"/>
      <c r="H2" s="4"/>
      <c r="I2" s="4"/>
    </row>
    <row r="3" spans="1:19" ht="14.25">
      <c r="A3" s="30" t="s">
        <v>406</v>
      </c>
      <c r="B3" s="4"/>
      <c r="C3" s="4"/>
      <c r="D3" s="4"/>
      <c r="E3" s="4"/>
      <c r="F3" s="4"/>
      <c r="G3" s="4"/>
      <c r="H3" s="4"/>
      <c r="I3" s="4"/>
    </row>
    <row r="4" spans="1:19">
      <c r="A4" s="4"/>
      <c r="B4" s="4"/>
      <c r="C4" s="4"/>
      <c r="D4" s="4"/>
      <c r="E4" s="4"/>
      <c r="F4" s="4"/>
      <c r="G4" s="4"/>
      <c r="H4" s="4"/>
      <c r="I4" s="4"/>
    </row>
    <row r="5" spans="1:19">
      <c r="A5" s="22" t="s">
        <v>58</v>
      </c>
      <c r="B5" s="4"/>
      <c r="C5" s="4"/>
      <c r="D5" s="4"/>
      <c r="E5" s="4"/>
      <c r="F5" s="4"/>
      <c r="G5" s="4"/>
      <c r="H5" s="4"/>
      <c r="I5" s="4"/>
    </row>
    <row r="6" spans="1:19">
      <c r="A6" s="4" t="s">
        <v>384</v>
      </c>
      <c r="B6" s="4"/>
      <c r="C6" s="4"/>
      <c r="D6" s="4"/>
      <c r="E6" s="4"/>
      <c r="F6" s="4"/>
      <c r="G6" s="4"/>
      <c r="H6" s="4"/>
      <c r="I6" s="23" t="s">
        <v>383</v>
      </c>
    </row>
    <row r="7" spans="1:19">
      <c r="A7" s="102" t="s">
        <v>59</v>
      </c>
      <c r="B7" s="103" t="s">
        <v>4</v>
      </c>
      <c r="C7" s="103"/>
      <c r="D7" s="103"/>
      <c r="E7" s="103"/>
      <c r="F7" s="103" t="s">
        <v>5</v>
      </c>
      <c r="G7" s="104" t="s">
        <v>60</v>
      </c>
      <c r="H7" s="104" t="s">
        <v>61</v>
      </c>
      <c r="I7" s="105" t="s">
        <v>62</v>
      </c>
    </row>
    <row r="8" spans="1:19" ht="54" customHeight="1">
      <c r="A8" s="102"/>
      <c r="B8" s="24" t="s">
        <v>8</v>
      </c>
      <c r="C8" s="24" t="s">
        <v>9</v>
      </c>
      <c r="D8" s="43" t="s">
        <v>10</v>
      </c>
      <c r="E8" s="24" t="s">
        <v>11</v>
      </c>
      <c r="F8" s="103"/>
      <c r="G8" s="103"/>
      <c r="H8" s="103"/>
      <c r="I8" s="106"/>
    </row>
    <row r="9" spans="1:19" ht="5.0999999999999996" customHeight="1">
      <c r="A9" s="25"/>
      <c r="B9" s="4"/>
      <c r="C9" s="4"/>
      <c r="D9" s="4"/>
      <c r="E9" s="4"/>
      <c r="F9" s="4"/>
      <c r="G9" s="4"/>
      <c r="H9" s="4"/>
      <c r="I9" s="4"/>
    </row>
    <row r="10" spans="1:19">
      <c r="A10" s="25" t="s">
        <v>63</v>
      </c>
      <c r="B10" s="95">
        <v>104827305</v>
      </c>
      <c r="C10" s="95">
        <v>298883</v>
      </c>
      <c r="D10" s="95" t="s">
        <v>404</v>
      </c>
      <c r="E10" s="95">
        <v>105126188</v>
      </c>
      <c r="F10" s="95">
        <v>106354673</v>
      </c>
      <c r="G10" s="95">
        <v>104335589</v>
      </c>
      <c r="H10" s="95">
        <v>299551</v>
      </c>
      <c r="I10" s="95">
        <v>1788243</v>
      </c>
      <c r="K10" s="96"/>
      <c r="L10" s="96"/>
      <c r="M10" s="96"/>
      <c r="N10" s="96"/>
      <c r="O10" s="96"/>
      <c r="P10" s="96"/>
      <c r="Q10" s="96"/>
      <c r="R10" s="96"/>
      <c r="S10" s="96"/>
    </row>
    <row r="11" spans="1:19">
      <c r="A11" s="25" t="s">
        <v>64</v>
      </c>
      <c r="B11" s="95">
        <v>45683582</v>
      </c>
      <c r="C11" s="95">
        <v>503443</v>
      </c>
      <c r="D11" s="95" t="s">
        <v>404</v>
      </c>
      <c r="E11" s="95">
        <v>46187025</v>
      </c>
      <c r="F11" s="95">
        <v>46907488</v>
      </c>
      <c r="G11" s="95">
        <v>45308097</v>
      </c>
      <c r="H11" s="95">
        <v>225418</v>
      </c>
      <c r="I11" s="95">
        <v>1403919</v>
      </c>
    </row>
    <row r="12" spans="1:19">
      <c r="A12" s="25" t="s">
        <v>65</v>
      </c>
      <c r="B12" s="95">
        <v>391633</v>
      </c>
      <c r="C12" s="95" t="s">
        <v>433</v>
      </c>
      <c r="D12" s="95" t="s">
        <v>404</v>
      </c>
      <c r="E12" s="95">
        <v>391633</v>
      </c>
      <c r="F12" s="95">
        <v>426188</v>
      </c>
      <c r="G12" s="95">
        <v>424534</v>
      </c>
      <c r="H12" s="95" t="s">
        <v>433</v>
      </c>
      <c r="I12" s="95">
        <v>1654</v>
      </c>
    </row>
    <row r="13" spans="1:19">
      <c r="A13" s="25" t="s">
        <v>66</v>
      </c>
      <c r="B13" s="95">
        <v>17320</v>
      </c>
      <c r="C13" s="95">
        <v>2758</v>
      </c>
      <c r="D13" s="95" t="s">
        <v>404</v>
      </c>
      <c r="E13" s="95">
        <v>20078</v>
      </c>
      <c r="F13" s="95">
        <v>20014</v>
      </c>
      <c r="G13" s="95">
        <v>20014</v>
      </c>
      <c r="H13" s="95" t="s">
        <v>433</v>
      </c>
      <c r="I13" s="95" t="s">
        <v>433</v>
      </c>
    </row>
    <row r="14" spans="1:19" ht="22.5" customHeight="1">
      <c r="A14" s="97" t="s">
        <v>68</v>
      </c>
      <c r="B14" s="95">
        <v>928</v>
      </c>
      <c r="C14" s="95">
        <v>284</v>
      </c>
      <c r="D14" s="95" t="s">
        <v>404</v>
      </c>
      <c r="E14" s="95">
        <v>1212</v>
      </c>
      <c r="F14" s="95">
        <v>1211</v>
      </c>
      <c r="G14" s="95">
        <v>1211</v>
      </c>
      <c r="H14" s="95" t="s">
        <v>433</v>
      </c>
      <c r="I14" s="95" t="s">
        <v>433</v>
      </c>
    </row>
    <row r="15" spans="1:19" ht="22.5">
      <c r="A15" s="97" t="s">
        <v>69</v>
      </c>
      <c r="B15" s="95">
        <v>21981</v>
      </c>
      <c r="C15" s="95">
        <v>2887</v>
      </c>
      <c r="D15" s="95" t="s">
        <v>404</v>
      </c>
      <c r="E15" s="95">
        <v>24868</v>
      </c>
      <c r="F15" s="95">
        <v>17932</v>
      </c>
      <c r="G15" s="95">
        <v>17932</v>
      </c>
      <c r="H15" s="95" t="s">
        <v>433</v>
      </c>
      <c r="I15" s="95" t="s">
        <v>433</v>
      </c>
    </row>
    <row r="16" spans="1:19" ht="22.5">
      <c r="A16" s="97" t="s">
        <v>70</v>
      </c>
      <c r="B16" s="95">
        <v>27273</v>
      </c>
      <c r="C16" s="95" t="s">
        <v>433</v>
      </c>
      <c r="D16" s="95" t="s">
        <v>404</v>
      </c>
      <c r="E16" s="95">
        <v>27273</v>
      </c>
      <c r="F16" s="95">
        <v>69873</v>
      </c>
      <c r="G16" s="95">
        <v>36849</v>
      </c>
      <c r="H16" s="95" t="s">
        <v>433</v>
      </c>
      <c r="I16" s="95">
        <v>33024</v>
      </c>
    </row>
    <row r="17" spans="1:19">
      <c r="A17" s="25" t="s">
        <v>71</v>
      </c>
      <c r="B17" s="95" t="s">
        <v>433</v>
      </c>
      <c r="C17" s="95" t="s">
        <v>433</v>
      </c>
      <c r="D17" s="95" t="s">
        <v>404</v>
      </c>
      <c r="E17" s="95" t="s">
        <v>433</v>
      </c>
      <c r="F17" s="95" t="s">
        <v>433</v>
      </c>
      <c r="G17" s="95" t="s">
        <v>433</v>
      </c>
      <c r="H17" s="95" t="s">
        <v>433</v>
      </c>
      <c r="I17" s="95" t="s">
        <v>433</v>
      </c>
    </row>
    <row r="18" spans="1:19">
      <c r="A18" s="25" t="s">
        <v>72</v>
      </c>
      <c r="B18" s="95">
        <v>51045879</v>
      </c>
      <c r="C18" s="95">
        <v>-441633</v>
      </c>
      <c r="D18" s="95" t="s">
        <v>404</v>
      </c>
      <c r="E18" s="95">
        <v>50604246</v>
      </c>
      <c r="F18" s="95">
        <v>50972461</v>
      </c>
      <c r="G18" s="95">
        <v>50627153</v>
      </c>
      <c r="H18" s="95">
        <v>66603</v>
      </c>
      <c r="I18" s="95">
        <v>301571</v>
      </c>
    </row>
    <row r="19" spans="1:19">
      <c r="A19" s="25" t="s">
        <v>73</v>
      </c>
      <c r="B19" s="95">
        <v>7638709</v>
      </c>
      <c r="C19" s="95">
        <v>231144</v>
      </c>
      <c r="D19" s="95" t="s">
        <v>404</v>
      </c>
      <c r="E19" s="95">
        <v>7869853</v>
      </c>
      <c r="F19" s="95">
        <v>7939506</v>
      </c>
      <c r="G19" s="95">
        <v>7899799</v>
      </c>
      <c r="H19" s="95">
        <v>7530</v>
      </c>
      <c r="I19" s="95">
        <v>48075</v>
      </c>
    </row>
    <row r="20" spans="1:19" ht="5.0999999999999996" customHeight="1">
      <c r="A20" s="28"/>
      <c r="B20" s="29"/>
      <c r="C20" s="29"/>
      <c r="D20" s="29"/>
      <c r="E20" s="29"/>
      <c r="F20" s="29"/>
      <c r="G20" s="29"/>
      <c r="H20" s="29"/>
      <c r="I20" s="29"/>
    </row>
    <row r="21" spans="1:19">
      <c r="A21" s="52" t="s">
        <v>74</v>
      </c>
      <c r="B21" s="4"/>
      <c r="C21" s="4"/>
      <c r="D21" s="4"/>
      <c r="E21" s="4"/>
      <c r="F21" s="4"/>
      <c r="G21" s="4"/>
      <c r="H21" s="4"/>
      <c r="I21" s="4"/>
    </row>
    <row r="22" spans="1:19">
      <c r="A22" s="4"/>
      <c r="B22" s="4"/>
      <c r="C22" s="4"/>
      <c r="D22" s="4"/>
      <c r="E22" s="4"/>
      <c r="F22" s="4"/>
      <c r="G22" s="4"/>
      <c r="H22" s="4"/>
      <c r="I22" s="4"/>
    </row>
    <row r="23" spans="1:19">
      <c r="A23" s="4" t="s">
        <v>75</v>
      </c>
      <c r="B23" s="4"/>
      <c r="C23" s="4"/>
      <c r="D23" s="4"/>
      <c r="E23" s="4"/>
      <c r="F23" s="4"/>
      <c r="G23" s="4"/>
      <c r="H23" s="4"/>
      <c r="I23" s="4"/>
    </row>
    <row r="24" spans="1:19">
      <c r="A24" s="22" t="s">
        <v>76</v>
      </c>
      <c r="B24" s="4"/>
      <c r="C24" s="4"/>
      <c r="D24" s="4"/>
      <c r="E24" s="4"/>
      <c r="F24" s="4"/>
      <c r="G24" s="4"/>
      <c r="H24" s="4"/>
      <c r="I24" s="4"/>
    </row>
    <row r="25" spans="1:19">
      <c r="A25" s="4"/>
      <c r="B25" s="4"/>
      <c r="C25" s="4"/>
      <c r="D25" s="4"/>
      <c r="E25" s="4"/>
      <c r="F25" s="4"/>
      <c r="G25" s="4"/>
      <c r="H25" s="4"/>
      <c r="I25" s="23" t="s">
        <v>383</v>
      </c>
    </row>
    <row r="26" spans="1:19" ht="13.5" customHeight="1">
      <c r="A26" s="102" t="s">
        <v>59</v>
      </c>
      <c r="B26" s="103" t="s">
        <v>4</v>
      </c>
      <c r="C26" s="103"/>
      <c r="D26" s="103"/>
      <c r="E26" s="103"/>
      <c r="F26" s="103"/>
      <c r="G26" s="103" t="s">
        <v>37</v>
      </c>
      <c r="H26" s="104" t="s">
        <v>77</v>
      </c>
      <c r="I26" s="106" t="s">
        <v>78</v>
      </c>
    </row>
    <row r="27" spans="1:19" ht="40.5" customHeight="1">
      <c r="A27" s="102"/>
      <c r="B27" s="24" t="s">
        <v>8</v>
      </c>
      <c r="C27" s="24" t="s">
        <v>9</v>
      </c>
      <c r="D27" s="43" t="s">
        <v>79</v>
      </c>
      <c r="E27" s="43" t="s">
        <v>80</v>
      </c>
      <c r="F27" s="24" t="s">
        <v>11</v>
      </c>
      <c r="G27" s="103"/>
      <c r="H27" s="103"/>
      <c r="I27" s="106"/>
    </row>
    <row r="28" spans="1:19" ht="5.0999999999999996" customHeight="1">
      <c r="A28" s="25"/>
      <c r="B28" s="4"/>
      <c r="C28" s="4"/>
      <c r="D28" s="4"/>
      <c r="E28" s="4"/>
      <c r="F28" s="4"/>
      <c r="G28" s="4"/>
      <c r="H28" s="4"/>
      <c r="I28" s="4"/>
    </row>
    <row r="29" spans="1:19">
      <c r="A29" s="25" t="s">
        <v>63</v>
      </c>
      <c r="B29" s="95">
        <v>104827305</v>
      </c>
      <c r="C29" s="95">
        <v>298883</v>
      </c>
      <c r="D29" s="95" t="s">
        <v>433</v>
      </c>
      <c r="E29" s="95" t="s">
        <v>433</v>
      </c>
      <c r="F29" s="95">
        <v>105126188</v>
      </c>
      <c r="G29" s="95">
        <v>103348580</v>
      </c>
      <c r="H29" s="95" t="s">
        <v>433</v>
      </c>
      <c r="I29" s="95">
        <v>1777608</v>
      </c>
      <c r="K29" s="96"/>
      <c r="L29" s="96"/>
      <c r="M29" s="96"/>
      <c r="N29" s="96"/>
      <c r="O29" s="96"/>
      <c r="P29" s="96"/>
      <c r="Q29" s="96"/>
      <c r="R29" s="96"/>
      <c r="S29" s="96"/>
    </row>
    <row r="30" spans="1:19">
      <c r="A30" s="25" t="s">
        <v>64</v>
      </c>
      <c r="B30" s="95">
        <v>45683582</v>
      </c>
      <c r="C30" s="95">
        <v>503443</v>
      </c>
      <c r="D30" s="95" t="s">
        <v>433</v>
      </c>
      <c r="E30" s="95" t="s">
        <v>433</v>
      </c>
      <c r="F30" s="95">
        <v>46187025</v>
      </c>
      <c r="G30" s="95">
        <v>45245680</v>
      </c>
      <c r="H30" s="95" t="s">
        <v>433</v>
      </c>
      <c r="I30" s="95">
        <v>941345</v>
      </c>
    </row>
    <row r="31" spans="1:19">
      <c r="A31" s="25" t="s">
        <v>65</v>
      </c>
      <c r="B31" s="95">
        <v>391633</v>
      </c>
      <c r="C31" s="95" t="s">
        <v>433</v>
      </c>
      <c r="D31" s="95" t="s">
        <v>433</v>
      </c>
      <c r="E31" s="95" t="s">
        <v>433</v>
      </c>
      <c r="F31" s="95">
        <v>391633</v>
      </c>
      <c r="G31" s="95">
        <v>297037</v>
      </c>
      <c r="H31" s="95" t="s">
        <v>433</v>
      </c>
      <c r="I31" s="95">
        <v>94596</v>
      </c>
    </row>
    <row r="32" spans="1:19">
      <c r="A32" s="25" t="s">
        <v>66</v>
      </c>
      <c r="B32" s="95">
        <v>17320</v>
      </c>
      <c r="C32" s="95">
        <v>2758</v>
      </c>
      <c r="D32" s="95" t="s">
        <v>433</v>
      </c>
      <c r="E32" s="95" t="s">
        <v>433</v>
      </c>
      <c r="F32" s="95">
        <v>20078</v>
      </c>
      <c r="G32" s="95">
        <v>20014</v>
      </c>
      <c r="H32" s="95" t="s">
        <v>433</v>
      </c>
      <c r="I32" s="95">
        <v>64</v>
      </c>
    </row>
    <row r="33" spans="1:9" ht="22.5" customHeight="1">
      <c r="A33" s="97" t="s">
        <v>68</v>
      </c>
      <c r="B33" s="95">
        <v>928</v>
      </c>
      <c r="C33" s="95">
        <v>284</v>
      </c>
      <c r="D33" s="95" t="s">
        <v>433</v>
      </c>
      <c r="E33" s="95" t="s">
        <v>433</v>
      </c>
      <c r="F33" s="95">
        <v>1212</v>
      </c>
      <c r="G33" s="95">
        <v>1211</v>
      </c>
      <c r="H33" s="95" t="s">
        <v>433</v>
      </c>
      <c r="I33" s="95">
        <v>1</v>
      </c>
    </row>
    <row r="34" spans="1:9" ht="22.5">
      <c r="A34" s="97" t="s">
        <v>69</v>
      </c>
      <c r="B34" s="95">
        <v>21981</v>
      </c>
      <c r="C34" s="95">
        <v>2887</v>
      </c>
      <c r="D34" s="95" t="s">
        <v>433</v>
      </c>
      <c r="E34" s="95" t="s">
        <v>433</v>
      </c>
      <c r="F34" s="95">
        <v>24868</v>
      </c>
      <c r="G34" s="95">
        <v>17823</v>
      </c>
      <c r="H34" s="95" t="s">
        <v>433</v>
      </c>
      <c r="I34" s="95">
        <v>7045</v>
      </c>
    </row>
    <row r="35" spans="1:9" ht="22.5">
      <c r="A35" s="97" t="s">
        <v>70</v>
      </c>
      <c r="B35" s="95">
        <v>27273</v>
      </c>
      <c r="C35" s="95" t="s">
        <v>433</v>
      </c>
      <c r="D35" s="95" t="s">
        <v>433</v>
      </c>
      <c r="E35" s="95" t="s">
        <v>433</v>
      </c>
      <c r="F35" s="95">
        <v>27273</v>
      </c>
      <c r="G35" s="95">
        <v>21621</v>
      </c>
      <c r="H35" s="95" t="s">
        <v>433</v>
      </c>
      <c r="I35" s="95">
        <v>5652</v>
      </c>
    </row>
    <row r="36" spans="1:9">
      <c r="A36" s="25" t="s">
        <v>71</v>
      </c>
      <c r="B36" s="95" t="s">
        <v>433</v>
      </c>
      <c r="C36" s="95" t="s">
        <v>433</v>
      </c>
      <c r="D36" s="95" t="s">
        <v>433</v>
      </c>
      <c r="E36" s="95" t="s">
        <v>433</v>
      </c>
      <c r="F36" s="95" t="s">
        <v>433</v>
      </c>
      <c r="G36" s="95" t="s">
        <v>433</v>
      </c>
      <c r="H36" s="95" t="s">
        <v>433</v>
      </c>
      <c r="I36" s="95" t="s">
        <v>433</v>
      </c>
    </row>
    <row r="37" spans="1:9">
      <c r="A37" s="25" t="s">
        <v>72</v>
      </c>
      <c r="B37" s="95">
        <v>51045879</v>
      </c>
      <c r="C37" s="95">
        <v>-441633</v>
      </c>
      <c r="D37" s="95" t="s">
        <v>433</v>
      </c>
      <c r="E37" s="95" t="s">
        <v>433</v>
      </c>
      <c r="F37" s="95">
        <v>50604246</v>
      </c>
      <c r="G37" s="95">
        <v>50028331</v>
      </c>
      <c r="H37" s="95" t="s">
        <v>433</v>
      </c>
      <c r="I37" s="95">
        <v>575915</v>
      </c>
    </row>
    <row r="38" spans="1:9">
      <c r="A38" s="25" t="s">
        <v>73</v>
      </c>
      <c r="B38" s="95">
        <v>7638709</v>
      </c>
      <c r="C38" s="95">
        <v>231144</v>
      </c>
      <c r="D38" s="95" t="s">
        <v>433</v>
      </c>
      <c r="E38" s="95" t="s">
        <v>433</v>
      </c>
      <c r="F38" s="95">
        <v>7869853</v>
      </c>
      <c r="G38" s="95">
        <v>7716863</v>
      </c>
      <c r="H38" s="95" t="s">
        <v>433</v>
      </c>
      <c r="I38" s="95">
        <v>152990</v>
      </c>
    </row>
    <row r="39" spans="1:9" ht="5.0999999999999996" customHeight="1">
      <c r="A39" s="28"/>
      <c r="B39" s="29"/>
      <c r="C39" s="29"/>
      <c r="D39" s="29"/>
      <c r="E39" s="29"/>
      <c r="F39" s="29"/>
      <c r="G39" s="29"/>
      <c r="H39" s="29"/>
      <c r="I39" s="29"/>
    </row>
    <row r="40" spans="1:9">
      <c r="A40" s="4" t="s">
        <v>81</v>
      </c>
      <c r="B40" s="4"/>
      <c r="C40" s="4"/>
      <c r="D40" s="4"/>
      <c r="E40" s="4"/>
      <c r="F40" s="4"/>
      <c r="G40" s="4"/>
      <c r="H40" s="4"/>
      <c r="I40" s="4"/>
    </row>
  </sheetData>
  <mergeCells count="11">
    <mergeCell ref="I7:I8"/>
    <mergeCell ref="A7:A8"/>
    <mergeCell ref="B7:E7"/>
    <mergeCell ref="F7:F8"/>
    <mergeCell ref="G7:G8"/>
    <mergeCell ref="H7:H8"/>
    <mergeCell ref="A26:A27"/>
    <mergeCell ref="B26:F26"/>
    <mergeCell ref="G26:G27"/>
    <mergeCell ref="H26:H27"/>
    <mergeCell ref="I26:I27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6"/>
  <sheetViews>
    <sheetView view="pageBreakPreview" zoomScaleNormal="100" zoomScaleSheetLayoutView="100" workbookViewId="0"/>
  </sheetViews>
  <sheetFormatPr defaultRowHeight="13.5"/>
  <cols>
    <col min="1" max="1" width="20.75" style="21" customWidth="1"/>
    <col min="2" max="7" width="11.125" style="21" customWidth="1"/>
    <col min="8" max="8" width="2.75" style="21" customWidth="1"/>
    <col min="9" max="9" width="3.125" style="21" customWidth="1"/>
    <col min="10" max="10" width="18.5" style="21" customWidth="1"/>
    <col min="11" max="14" width="10.375" style="21" customWidth="1"/>
    <col min="15" max="16" width="9.75" style="21" bestFit="1" customWidth="1"/>
    <col min="17" max="17" width="9.25" style="21" bestFit="1" customWidth="1"/>
    <col min="18" max="16384" width="9" style="21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 t="s">
        <v>0</v>
      </c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4.25">
      <c r="A3" s="30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>
      <c r="A5" s="22" t="s">
        <v>83</v>
      </c>
      <c r="B5" s="4"/>
      <c r="C5" s="4"/>
      <c r="D5" s="4"/>
      <c r="E5" s="4"/>
      <c r="F5" s="4"/>
      <c r="G5" s="4"/>
      <c r="H5" s="4"/>
      <c r="I5" s="4"/>
      <c r="J5" s="22" t="s">
        <v>84</v>
      </c>
      <c r="K5" s="4"/>
      <c r="L5" s="4"/>
      <c r="M5" s="4"/>
      <c r="N5" s="4"/>
      <c r="O5" s="4"/>
      <c r="P5" s="4"/>
      <c r="Q5" s="4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 t="s">
        <v>384</v>
      </c>
      <c r="B7" s="4"/>
      <c r="C7" s="4"/>
      <c r="D7" s="4"/>
      <c r="E7" s="4"/>
      <c r="F7" s="4"/>
      <c r="G7" s="23" t="s">
        <v>383</v>
      </c>
      <c r="H7" s="4"/>
      <c r="I7" s="4"/>
      <c r="J7" s="4"/>
      <c r="K7" s="4"/>
      <c r="L7" s="4"/>
      <c r="M7" s="4"/>
      <c r="N7" s="4"/>
      <c r="O7" s="4"/>
      <c r="P7" s="4"/>
      <c r="Q7" s="23" t="s">
        <v>383</v>
      </c>
    </row>
    <row r="8" spans="1:17" ht="13.5" customHeight="1">
      <c r="A8" s="102" t="s">
        <v>3</v>
      </c>
      <c r="B8" s="103" t="s">
        <v>408</v>
      </c>
      <c r="C8" s="103"/>
      <c r="D8" s="103"/>
      <c r="E8" s="103" t="s">
        <v>379</v>
      </c>
      <c r="F8" s="103"/>
      <c r="G8" s="106"/>
      <c r="H8" s="4"/>
      <c r="I8" s="4"/>
      <c r="J8" s="102" t="s">
        <v>85</v>
      </c>
      <c r="K8" s="103" t="s">
        <v>392</v>
      </c>
      <c r="L8" s="103"/>
      <c r="M8" s="103"/>
      <c r="N8" s="103" t="s">
        <v>407</v>
      </c>
      <c r="O8" s="103"/>
      <c r="P8" s="103"/>
      <c r="Q8" s="105" t="s">
        <v>409</v>
      </c>
    </row>
    <row r="9" spans="1:17">
      <c r="A9" s="102"/>
      <c r="B9" s="24" t="s">
        <v>86</v>
      </c>
      <c r="C9" s="24" t="s">
        <v>87</v>
      </c>
      <c r="D9" s="3" t="s">
        <v>88</v>
      </c>
      <c r="E9" s="24" t="s">
        <v>86</v>
      </c>
      <c r="F9" s="24" t="s">
        <v>87</v>
      </c>
      <c r="G9" s="3" t="s">
        <v>88</v>
      </c>
      <c r="H9" s="4"/>
      <c r="I9" s="4"/>
      <c r="J9" s="102"/>
      <c r="K9" s="24" t="s">
        <v>8</v>
      </c>
      <c r="L9" s="24" t="s">
        <v>89</v>
      </c>
      <c r="M9" s="24" t="s">
        <v>88</v>
      </c>
      <c r="N9" s="24" t="s">
        <v>8</v>
      </c>
      <c r="O9" s="24" t="s">
        <v>89</v>
      </c>
      <c r="P9" s="24" t="s">
        <v>88</v>
      </c>
      <c r="Q9" s="106"/>
    </row>
    <row r="10" spans="1:17" ht="4.5" customHeight="1">
      <c r="A10" s="25"/>
      <c r="B10" s="4"/>
      <c r="C10" s="4"/>
      <c r="D10" s="4"/>
      <c r="E10" s="4"/>
      <c r="F10" s="4"/>
      <c r="G10" s="4"/>
      <c r="H10" s="4"/>
      <c r="I10" s="4"/>
      <c r="J10" s="25"/>
      <c r="K10" s="4"/>
      <c r="L10" s="4"/>
      <c r="M10" s="4"/>
      <c r="O10" s="4"/>
      <c r="P10" s="4"/>
      <c r="Q10" s="4"/>
    </row>
    <row r="11" spans="1:17">
      <c r="A11" s="33" t="s">
        <v>90</v>
      </c>
      <c r="B11" s="6">
        <f>SUM(B13:B34)</f>
        <v>208870000</v>
      </c>
      <c r="C11" s="41">
        <v>239855830</v>
      </c>
      <c r="D11" s="41">
        <v>232308042</v>
      </c>
      <c r="E11" s="6">
        <v>210997000</v>
      </c>
      <c r="F11" s="41">
        <v>229988178</v>
      </c>
      <c r="G11" s="41">
        <v>227245745</v>
      </c>
      <c r="H11" s="38"/>
      <c r="I11" s="38"/>
      <c r="J11" s="33" t="s">
        <v>90</v>
      </c>
      <c r="K11" s="6">
        <v>209915000</v>
      </c>
      <c r="L11" s="41">
        <v>235660700</v>
      </c>
      <c r="M11" s="41">
        <v>227235805</v>
      </c>
      <c r="N11" s="6">
        <v>229205000</v>
      </c>
      <c r="O11" s="101">
        <v>247135860928</v>
      </c>
      <c r="P11" s="101">
        <v>240079769005</v>
      </c>
      <c r="Q11" s="101">
        <v>242470000000</v>
      </c>
    </row>
    <row r="12" spans="1:17">
      <c r="A12" s="33"/>
      <c r="B12" s="6"/>
      <c r="C12" s="41"/>
      <c r="D12" s="41"/>
      <c r="E12" s="6"/>
      <c r="F12" s="41"/>
      <c r="G12" s="41"/>
      <c r="H12" s="38"/>
      <c r="I12" s="38"/>
      <c r="J12" s="33"/>
      <c r="K12" s="6"/>
      <c r="L12" s="41"/>
      <c r="M12" s="41"/>
      <c r="N12" s="6"/>
      <c r="O12" s="41"/>
      <c r="P12" s="41"/>
      <c r="Q12" s="6"/>
    </row>
    <row r="13" spans="1:17">
      <c r="A13" s="33" t="s">
        <v>91</v>
      </c>
      <c r="B13" s="6">
        <v>76368706</v>
      </c>
      <c r="C13" s="41">
        <v>79438706</v>
      </c>
      <c r="D13" s="41">
        <v>80110628</v>
      </c>
      <c r="E13" s="6">
        <v>81439691</v>
      </c>
      <c r="F13" s="41">
        <v>81489691</v>
      </c>
      <c r="G13" s="41">
        <v>82597797</v>
      </c>
      <c r="H13" s="38"/>
      <c r="I13" s="38"/>
      <c r="J13" s="55" t="s">
        <v>91</v>
      </c>
      <c r="K13" s="6">
        <v>82416788</v>
      </c>
      <c r="L13" s="41">
        <v>83116788</v>
      </c>
      <c r="M13" s="41">
        <v>83346114</v>
      </c>
      <c r="N13" s="6">
        <v>84614663</v>
      </c>
      <c r="O13" s="15">
        <v>84214663000</v>
      </c>
      <c r="P13" s="15">
        <v>84538405181</v>
      </c>
      <c r="Q13" s="15">
        <v>87182390000</v>
      </c>
    </row>
    <row r="14" spans="1:17">
      <c r="A14" s="33" t="s">
        <v>92</v>
      </c>
      <c r="B14" s="6">
        <v>769401</v>
      </c>
      <c r="C14" s="41">
        <v>769401</v>
      </c>
      <c r="D14" s="41">
        <v>808861</v>
      </c>
      <c r="E14" s="6">
        <v>798301</v>
      </c>
      <c r="F14" s="41">
        <v>798301</v>
      </c>
      <c r="G14" s="41">
        <v>809866</v>
      </c>
      <c r="H14" s="38"/>
      <c r="I14" s="38"/>
      <c r="J14" s="55" t="s">
        <v>92</v>
      </c>
      <c r="K14" s="6">
        <v>784401</v>
      </c>
      <c r="L14" s="41">
        <v>784401</v>
      </c>
      <c r="M14" s="41">
        <v>818505</v>
      </c>
      <c r="N14" s="6">
        <v>810201</v>
      </c>
      <c r="O14" s="15">
        <v>810201000</v>
      </c>
      <c r="P14" s="15">
        <v>818495906</v>
      </c>
      <c r="Q14" s="15">
        <v>826101000</v>
      </c>
    </row>
    <row r="15" spans="1:17">
      <c r="A15" s="33" t="s">
        <v>93</v>
      </c>
      <c r="B15" s="6">
        <v>47000</v>
      </c>
      <c r="C15" s="41">
        <v>47000</v>
      </c>
      <c r="D15" s="41">
        <v>59288</v>
      </c>
      <c r="E15" s="6">
        <v>39000</v>
      </c>
      <c r="F15" s="41">
        <v>39000</v>
      </c>
      <c r="G15" s="41">
        <v>38635</v>
      </c>
      <c r="H15" s="38"/>
      <c r="I15" s="38"/>
      <c r="J15" s="55" t="s">
        <v>93</v>
      </c>
      <c r="K15" s="6">
        <v>30000</v>
      </c>
      <c r="L15" s="41">
        <v>30000</v>
      </c>
      <c r="M15" s="41">
        <v>36251</v>
      </c>
      <c r="N15" s="6">
        <v>28000</v>
      </c>
      <c r="O15" s="15">
        <v>28000000</v>
      </c>
      <c r="P15" s="15">
        <v>50372000</v>
      </c>
      <c r="Q15" s="15">
        <v>63000000</v>
      </c>
    </row>
    <row r="16" spans="1:17">
      <c r="A16" s="33" t="s">
        <v>94</v>
      </c>
      <c r="B16" s="6">
        <v>337000</v>
      </c>
      <c r="C16" s="41">
        <v>337000</v>
      </c>
      <c r="D16" s="41">
        <v>602326</v>
      </c>
      <c r="E16" s="6">
        <v>347000</v>
      </c>
      <c r="F16" s="41">
        <v>347000</v>
      </c>
      <c r="G16" s="41">
        <v>573449</v>
      </c>
      <c r="H16" s="38"/>
      <c r="I16" s="38"/>
      <c r="J16" s="55" t="s">
        <v>94</v>
      </c>
      <c r="K16" s="6">
        <v>560000</v>
      </c>
      <c r="L16" s="41">
        <v>560000</v>
      </c>
      <c r="M16" s="41">
        <v>664698</v>
      </c>
      <c r="N16" s="6">
        <v>486000</v>
      </c>
      <c r="O16" s="15">
        <v>486000000</v>
      </c>
      <c r="P16" s="15">
        <v>898371000</v>
      </c>
      <c r="Q16" s="15">
        <v>575000000</v>
      </c>
    </row>
    <row r="17" spans="1:17">
      <c r="A17" s="33" t="s">
        <v>95</v>
      </c>
      <c r="B17" s="6">
        <v>344000</v>
      </c>
      <c r="C17" s="41">
        <v>344000</v>
      </c>
      <c r="D17" s="41">
        <v>713224</v>
      </c>
      <c r="E17" s="6">
        <v>493000</v>
      </c>
      <c r="F17" s="41">
        <v>493000</v>
      </c>
      <c r="G17" s="41">
        <v>410977</v>
      </c>
      <c r="H17" s="38"/>
      <c r="I17" s="38"/>
      <c r="J17" s="55" t="s">
        <v>95</v>
      </c>
      <c r="K17" s="6">
        <v>357000</v>
      </c>
      <c r="L17" s="41">
        <v>357000</v>
      </c>
      <c r="M17" s="41">
        <v>710505</v>
      </c>
      <c r="N17" s="6">
        <v>528000</v>
      </c>
      <c r="O17" s="15">
        <v>528000000</v>
      </c>
      <c r="P17" s="15">
        <v>1185641000</v>
      </c>
      <c r="Q17" s="15">
        <v>900000000</v>
      </c>
    </row>
    <row r="18" spans="1:17">
      <c r="A18" s="33" t="s">
        <v>96</v>
      </c>
      <c r="B18" s="6">
        <v>945000</v>
      </c>
      <c r="C18" s="41">
        <v>945000</v>
      </c>
      <c r="D18" s="41">
        <v>1101489</v>
      </c>
      <c r="E18" s="6">
        <v>1002000</v>
      </c>
      <c r="F18" s="41">
        <v>1002000</v>
      </c>
      <c r="G18" s="41">
        <v>1177451</v>
      </c>
      <c r="H18" s="38"/>
      <c r="I18" s="38"/>
      <c r="J18" s="55" t="s">
        <v>96</v>
      </c>
      <c r="K18" s="6">
        <v>1078000</v>
      </c>
      <c r="L18" s="41">
        <v>1078000</v>
      </c>
      <c r="M18" s="41">
        <v>1114776</v>
      </c>
      <c r="N18" s="6">
        <v>1124000</v>
      </c>
      <c r="O18" s="15">
        <v>1124000000</v>
      </c>
      <c r="P18" s="15">
        <v>1127386000</v>
      </c>
      <c r="Q18" s="15">
        <v>1228000000</v>
      </c>
    </row>
    <row r="19" spans="1:17" ht="20.100000000000001" customHeight="1">
      <c r="A19" s="33" t="s">
        <v>97</v>
      </c>
      <c r="B19" s="6">
        <v>9065000</v>
      </c>
      <c r="C19" s="41">
        <v>9865000</v>
      </c>
      <c r="D19" s="41">
        <v>10313226</v>
      </c>
      <c r="E19" s="6">
        <v>10151000</v>
      </c>
      <c r="F19" s="41">
        <v>10551000</v>
      </c>
      <c r="G19" s="41">
        <v>10911528</v>
      </c>
      <c r="H19" s="38"/>
      <c r="I19" s="38"/>
      <c r="J19" s="55" t="s">
        <v>97</v>
      </c>
      <c r="K19" s="6">
        <v>11298000</v>
      </c>
      <c r="L19" s="41">
        <v>10898000</v>
      </c>
      <c r="M19" s="41">
        <v>10837434</v>
      </c>
      <c r="N19" s="6">
        <v>10970000</v>
      </c>
      <c r="O19" s="15">
        <v>10970000000</v>
      </c>
      <c r="P19" s="15">
        <v>11390754000</v>
      </c>
      <c r="Q19" s="15">
        <v>11178000000</v>
      </c>
    </row>
    <row r="20" spans="1:17" ht="13.5" customHeight="1">
      <c r="A20" s="33" t="s">
        <v>98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2168</v>
      </c>
      <c r="H20" s="38"/>
      <c r="I20" s="38"/>
      <c r="J20" s="55" t="s">
        <v>98</v>
      </c>
      <c r="K20" s="50" t="s">
        <v>404</v>
      </c>
      <c r="L20" s="50" t="s">
        <v>404</v>
      </c>
      <c r="M20" s="49">
        <v>7976</v>
      </c>
      <c r="N20" s="50" t="s">
        <v>404</v>
      </c>
      <c r="O20" s="50" t="s">
        <v>404</v>
      </c>
      <c r="P20" s="50" t="s">
        <v>404</v>
      </c>
      <c r="Q20" s="50" t="s">
        <v>404</v>
      </c>
    </row>
    <row r="21" spans="1:17" ht="13.5" customHeight="1">
      <c r="A21" s="33" t="s">
        <v>99</v>
      </c>
      <c r="B21" s="6">
        <v>107000</v>
      </c>
      <c r="C21" s="41">
        <v>107000</v>
      </c>
      <c r="D21" s="41">
        <v>115442</v>
      </c>
      <c r="E21" s="49">
        <v>170000</v>
      </c>
      <c r="F21" s="41">
        <v>170000</v>
      </c>
      <c r="G21" s="41">
        <v>139120</v>
      </c>
      <c r="H21" s="38"/>
      <c r="I21" s="38"/>
      <c r="J21" s="55" t="s">
        <v>99</v>
      </c>
      <c r="K21" s="49">
        <v>119000</v>
      </c>
      <c r="L21" s="41">
        <v>119000</v>
      </c>
      <c r="M21" s="41">
        <v>145209</v>
      </c>
      <c r="N21" s="93">
        <v>170000</v>
      </c>
      <c r="O21" s="15">
        <v>170000000</v>
      </c>
      <c r="P21" s="15">
        <v>178737000</v>
      </c>
      <c r="Q21" s="15">
        <v>189000000</v>
      </c>
    </row>
    <row r="22" spans="1:17" ht="13.5" customHeight="1">
      <c r="A22" s="33" t="s">
        <v>100</v>
      </c>
      <c r="B22" s="6">
        <v>1542000</v>
      </c>
      <c r="C22" s="41">
        <v>1272000</v>
      </c>
      <c r="D22" s="41">
        <v>1263150</v>
      </c>
      <c r="E22" s="6">
        <v>530500</v>
      </c>
      <c r="F22" s="41">
        <v>530500</v>
      </c>
      <c r="G22" s="41">
        <v>525275</v>
      </c>
      <c r="H22" s="38"/>
      <c r="I22" s="38"/>
      <c r="J22" s="55" t="s">
        <v>100</v>
      </c>
      <c r="K22" s="6">
        <v>502000</v>
      </c>
      <c r="L22" s="41">
        <v>502000</v>
      </c>
      <c r="M22" s="41">
        <v>498987</v>
      </c>
      <c r="N22" s="6">
        <v>500000</v>
      </c>
      <c r="O22" s="15">
        <v>2400000000</v>
      </c>
      <c r="P22" s="15">
        <v>2450496000</v>
      </c>
      <c r="Q22" s="15">
        <v>459000000</v>
      </c>
    </row>
    <row r="23" spans="1:17" ht="13.5" customHeight="1">
      <c r="A23" s="33" t="s">
        <v>101</v>
      </c>
      <c r="B23" s="6">
        <v>9084000</v>
      </c>
      <c r="C23" s="41">
        <v>16287321</v>
      </c>
      <c r="D23" s="41">
        <v>16376225</v>
      </c>
      <c r="E23" s="6">
        <v>14747000</v>
      </c>
      <c r="F23" s="41">
        <v>15771198</v>
      </c>
      <c r="G23" s="41">
        <v>15658743</v>
      </c>
      <c r="H23" s="38"/>
      <c r="I23" s="38"/>
      <c r="J23" s="55" t="s">
        <v>101</v>
      </c>
      <c r="K23" s="6">
        <v>14236500</v>
      </c>
      <c r="L23" s="41">
        <v>16757619</v>
      </c>
      <c r="M23" s="41">
        <v>16790463</v>
      </c>
      <c r="N23" s="6">
        <v>15913000</v>
      </c>
      <c r="O23" s="15">
        <v>18585459000</v>
      </c>
      <c r="P23" s="15">
        <v>18410555000</v>
      </c>
      <c r="Q23" s="15">
        <v>17559000000</v>
      </c>
    </row>
    <row r="24" spans="1:17" ht="13.5" customHeight="1">
      <c r="A24" s="33" t="s">
        <v>102</v>
      </c>
      <c r="B24" s="6">
        <v>65000</v>
      </c>
      <c r="C24" s="41">
        <v>65000</v>
      </c>
      <c r="D24" s="41">
        <v>64969</v>
      </c>
      <c r="E24" s="6">
        <v>67000</v>
      </c>
      <c r="F24" s="41">
        <v>67000</v>
      </c>
      <c r="G24" s="41">
        <v>56935</v>
      </c>
      <c r="H24" s="38"/>
      <c r="I24" s="38"/>
      <c r="J24" s="55" t="s">
        <v>102</v>
      </c>
      <c r="K24" s="6">
        <v>66000</v>
      </c>
      <c r="L24" s="41">
        <v>66000</v>
      </c>
      <c r="M24" s="41">
        <v>49342</v>
      </c>
      <c r="N24" s="6">
        <v>59000</v>
      </c>
      <c r="O24" s="15">
        <v>59000000</v>
      </c>
      <c r="P24" s="15">
        <v>46068000</v>
      </c>
      <c r="Q24" s="15">
        <v>48000000</v>
      </c>
    </row>
    <row r="25" spans="1:17" ht="20.100000000000001" customHeight="1">
      <c r="A25" s="33" t="s">
        <v>103</v>
      </c>
      <c r="B25" s="6">
        <v>839817</v>
      </c>
      <c r="C25" s="41">
        <v>843135</v>
      </c>
      <c r="D25" s="41">
        <v>809600</v>
      </c>
      <c r="E25" s="6">
        <v>858972</v>
      </c>
      <c r="F25" s="41">
        <v>859467</v>
      </c>
      <c r="G25" s="41">
        <v>839287</v>
      </c>
      <c r="H25" s="38"/>
      <c r="I25" s="38"/>
      <c r="J25" s="55" t="s">
        <v>103</v>
      </c>
      <c r="K25" s="6">
        <v>885747</v>
      </c>
      <c r="L25" s="41">
        <v>885747</v>
      </c>
      <c r="M25" s="41">
        <v>943920</v>
      </c>
      <c r="N25" s="6">
        <v>977111</v>
      </c>
      <c r="O25" s="15">
        <v>977111000</v>
      </c>
      <c r="P25" s="15">
        <v>941080410</v>
      </c>
      <c r="Q25" s="15">
        <v>889043000</v>
      </c>
    </row>
    <row r="26" spans="1:17">
      <c r="A26" s="33" t="s">
        <v>104</v>
      </c>
      <c r="B26" s="6">
        <v>6686666</v>
      </c>
      <c r="C26" s="41">
        <v>6647291</v>
      </c>
      <c r="D26" s="41">
        <v>6420788</v>
      </c>
      <c r="E26" s="6">
        <v>6524029</v>
      </c>
      <c r="F26" s="41">
        <v>6438844</v>
      </c>
      <c r="G26" s="41">
        <v>6325770</v>
      </c>
      <c r="H26" s="38"/>
      <c r="I26" s="38"/>
      <c r="J26" s="55" t="s">
        <v>104</v>
      </c>
      <c r="K26" s="6">
        <v>6511904</v>
      </c>
      <c r="L26" s="41">
        <v>6523245</v>
      </c>
      <c r="M26" s="41">
        <v>6277596</v>
      </c>
      <c r="N26" s="6">
        <v>6350084</v>
      </c>
      <c r="O26" s="15">
        <v>6350084000</v>
      </c>
      <c r="P26" s="15">
        <v>6366894604</v>
      </c>
      <c r="Q26" s="15">
        <v>6456883000</v>
      </c>
    </row>
    <row r="27" spans="1:17">
      <c r="A27" s="33" t="s">
        <v>105</v>
      </c>
      <c r="B27" s="6">
        <v>49408348</v>
      </c>
      <c r="C27" s="41">
        <v>74701364</v>
      </c>
      <c r="D27" s="41">
        <v>71066543</v>
      </c>
      <c r="E27" s="6">
        <v>53847364</v>
      </c>
      <c r="F27" s="41">
        <v>63673657</v>
      </c>
      <c r="G27" s="41">
        <v>63688169</v>
      </c>
      <c r="H27" s="38"/>
      <c r="I27" s="38"/>
      <c r="J27" s="55" t="s">
        <v>105</v>
      </c>
      <c r="K27" s="6">
        <v>51214174</v>
      </c>
      <c r="L27" s="41">
        <v>64796345</v>
      </c>
      <c r="M27" s="41">
        <v>61579428</v>
      </c>
      <c r="N27" s="6">
        <v>59723816</v>
      </c>
      <c r="O27" s="15">
        <v>68703770743</v>
      </c>
      <c r="P27" s="15">
        <v>65823972307</v>
      </c>
      <c r="Q27" s="15">
        <v>64342373000</v>
      </c>
    </row>
    <row r="28" spans="1:17">
      <c r="A28" s="33" t="s">
        <v>106</v>
      </c>
      <c r="B28" s="6">
        <v>14035053</v>
      </c>
      <c r="C28" s="41">
        <v>14187979</v>
      </c>
      <c r="D28" s="41">
        <v>14162684</v>
      </c>
      <c r="E28" s="6">
        <v>14646562</v>
      </c>
      <c r="F28" s="41">
        <v>15140278</v>
      </c>
      <c r="G28" s="41">
        <v>14921718</v>
      </c>
      <c r="H28" s="38"/>
      <c r="I28" s="38"/>
      <c r="J28" s="55" t="s">
        <v>106</v>
      </c>
      <c r="K28" s="6">
        <v>15531456</v>
      </c>
      <c r="L28" s="41">
        <v>15509467</v>
      </c>
      <c r="M28" s="41">
        <v>15195107</v>
      </c>
      <c r="N28" s="6">
        <v>16179295</v>
      </c>
      <c r="O28" s="15">
        <v>16263821000</v>
      </c>
      <c r="P28" s="15">
        <v>16032589101</v>
      </c>
      <c r="Q28" s="15">
        <v>18010559000</v>
      </c>
    </row>
    <row r="29" spans="1:17" ht="13.5" customHeight="1">
      <c r="A29" s="33" t="s">
        <v>107</v>
      </c>
      <c r="B29" s="6">
        <v>1103059</v>
      </c>
      <c r="C29" s="41">
        <v>1131004</v>
      </c>
      <c r="D29" s="41">
        <v>1770491</v>
      </c>
      <c r="E29" s="6">
        <v>3390480</v>
      </c>
      <c r="F29" s="41">
        <v>3303970</v>
      </c>
      <c r="G29" s="41">
        <v>3288088</v>
      </c>
      <c r="H29" s="38"/>
      <c r="I29" s="38"/>
      <c r="J29" s="55" t="s">
        <v>107</v>
      </c>
      <c r="K29" s="6">
        <v>1968325</v>
      </c>
      <c r="L29" s="41">
        <v>2384670</v>
      </c>
      <c r="M29" s="41">
        <v>2420578</v>
      </c>
      <c r="N29" s="6">
        <v>3077006</v>
      </c>
      <c r="O29" s="15">
        <v>1230556000</v>
      </c>
      <c r="P29" s="15">
        <v>1293149114</v>
      </c>
      <c r="Q29" s="15">
        <v>2121749000</v>
      </c>
    </row>
    <row r="30" spans="1:17" ht="20.100000000000001" customHeight="1">
      <c r="A30" s="33" t="s">
        <v>108</v>
      </c>
      <c r="B30" s="6">
        <v>178769</v>
      </c>
      <c r="C30" s="41">
        <v>300459</v>
      </c>
      <c r="D30" s="41">
        <v>308364</v>
      </c>
      <c r="E30" s="6">
        <v>186662</v>
      </c>
      <c r="F30" s="41">
        <v>749100</v>
      </c>
      <c r="G30" s="41">
        <v>564554</v>
      </c>
      <c r="H30" s="38"/>
      <c r="I30" s="38"/>
      <c r="J30" s="55" t="s">
        <v>108</v>
      </c>
      <c r="K30" s="6">
        <v>547324</v>
      </c>
      <c r="L30" s="41">
        <v>932004</v>
      </c>
      <c r="M30" s="41">
        <v>714425</v>
      </c>
      <c r="N30" s="6">
        <v>446638</v>
      </c>
      <c r="O30" s="15">
        <v>543600000</v>
      </c>
      <c r="P30" s="15">
        <v>376218655</v>
      </c>
      <c r="Q30" s="15">
        <v>315892000</v>
      </c>
    </row>
    <row r="31" spans="1:17">
      <c r="A31" s="33" t="s">
        <v>109</v>
      </c>
      <c r="B31" s="6">
        <v>4903825</v>
      </c>
      <c r="C31" s="41">
        <v>4061873</v>
      </c>
      <c r="D31" s="41">
        <v>1969748</v>
      </c>
      <c r="E31" s="6">
        <v>3661775</v>
      </c>
      <c r="F31" s="41">
        <v>5149676</v>
      </c>
      <c r="G31" s="41">
        <v>4094825</v>
      </c>
      <c r="H31" s="38"/>
      <c r="I31" s="38"/>
      <c r="J31" s="55" t="s">
        <v>109</v>
      </c>
      <c r="K31" s="6">
        <v>3594533</v>
      </c>
      <c r="L31" s="41">
        <v>4217667</v>
      </c>
      <c r="M31" s="41">
        <v>3177811</v>
      </c>
      <c r="N31" s="6">
        <v>5322521</v>
      </c>
      <c r="O31" s="15">
        <v>5091114000</v>
      </c>
      <c r="P31" s="15">
        <v>4075452145</v>
      </c>
      <c r="Q31" s="15">
        <v>5708683000</v>
      </c>
    </row>
    <row r="32" spans="1:17">
      <c r="A32" s="33" t="s">
        <v>110</v>
      </c>
      <c r="B32" s="6">
        <v>1</v>
      </c>
      <c r="C32" s="41">
        <v>1773441</v>
      </c>
      <c r="D32" s="41">
        <v>1773441</v>
      </c>
      <c r="E32" s="6">
        <v>1</v>
      </c>
      <c r="F32" s="41">
        <v>2861852</v>
      </c>
      <c r="G32" s="41">
        <v>3495023</v>
      </c>
      <c r="H32" s="38"/>
      <c r="I32" s="38"/>
      <c r="J32" s="55" t="s">
        <v>110</v>
      </c>
      <c r="K32" s="6">
        <v>1</v>
      </c>
      <c r="L32" s="41">
        <v>3036134</v>
      </c>
      <c r="M32" s="41">
        <v>3036134</v>
      </c>
      <c r="N32" s="6">
        <v>1</v>
      </c>
      <c r="O32" s="15">
        <v>3048045185</v>
      </c>
      <c r="P32" s="15">
        <v>3048045601</v>
      </c>
      <c r="Q32" s="15">
        <v>1000</v>
      </c>
    </row>
    <row r="33" spans="1:17">
      <c r="A33" s="33" t="s">
        <v>111</v>
      </c>
      <c r="B33" s="6">
        <v>6801955</v>
      </c>
      <c r="C33" s="41">
        <v>7406649</v>
      </c>
      <c r="D33" s="41">
        <v>7839147</v>
      </c>
      <c r="E33" s="6">
        <v>6838663</v>
      </c>
      <c r="F33" s="41">
        <v>10175267</v>
      </c>
      <c r="G33" s="41">
        <v>9925590</v>
      </c>
      <c r="H33" s="38"/>
      <c r="I33" s="38"/>
      <c r="J33" s="55" t="s">
        <v>111</v>
      </c>
      <c r="K33" s="6">
        <v>7972847</v>
      </c>
      <c r="L33" s="41">
        <v>12319923</v>
      </c>
      <c r="M33" s="41">
        <v>12401146</v>
      </c>
      <c r="N33" s="6">
        <v>9574464</v>
      </c>
      <c r="O33" s="15">
        <v>12454638000</v>
      </c>
      <c r="P33" s="15">
        <v>12363685981</v>
      </c>
      <c r="Q33" s="15">
        <v>11464926000</v>
      </c>
    </row>
    <row r="34" spans="1:17" ht="13.5" customHeight="1">
      <c r="A34" s="33" t="s">
        <v>112</v>
      </c>
      <c r="B34" s="6">
        <v>26238400</v>
      </c>
      <c r="C34" s="41">
        <v>19325207</v>
      </c>
      <c r="D34" s="41">
        <v>14658407</v>
      </c>
      <c r="E34" s="6">
        <v>11258000</v>
      </c>
      <c r="F34" s="41">
        <v>10377377</v>
      </c>
      <c r="G34" s="41">
        <v>7200777</v>
      </c>
      <c r="H34" s="38"/>
      <c r="I34" s="38"/>
      <c r="J34" s="55" t="s">
        <v>112</v>
      </c>
      <c r="K34" s="6">
        <v>10241000</v>
      </c>
      <c r="L34" s="41">
        <v>10786690</v>
      </c>
      <c r="M34" s="41">
        <v>6469400</v>
      </c>
      <c r="N34" s="6">
        <v>12351200</v>
      </c>
      <c r="O34" s="15">
        <v>13097798000</v>
      </c>
      <c r="P34" s="15">
        <v>8663400000</v>
      </c>
      <c r="Q34" s="15">
        <v>12952400000</v>
      </c>
    </row>
    <row r="35" spans="1:17">
      <c r="A35" s="33"/>
      <c r="B35" s="6"/>
      <c r="C35" s="41"/>
      <c r="D35" s="41"/>
      <c r="E35" s="6"/>
      <c r="F35" s="41"/>
      <c r="G35" s="41"/>
      <c r="H35" s="38"/>
      <c r="I35" s="38"/>
      <c r="J35" s="33"/>
      <c r="K35" s="6"/>
      <c r="L35" s="41"/>
      <c r="M35" s="41"/>
      <c r="N35" s="6"/>
      <c r="O35" s="41"/>
      <c r="P35" s="41"/>
      <c r="Q35" s="6"/>
    </row>
    <row r="36" spans="1:17">
      <c r="A36" s="33"/>
      <c r="B36" s="6"/>
      <c r="C36" s="41"/>
      <c r="D36" s="41"/>
      <c r="E36" s="6"/>
      <c r="F36" s="41"/>
      <c r="G36" s="41"/>
      <c r="H36" s="38"/>
      <c r="I36" s="38"/>
      <c r="J36" s="33"/>
      <c r="K36" s="6"/>
      <c r="L36" s="41"/>
      <c r="M36" s="41"/>
      <c r="N36" s="6"/>
      <c r="O36" s="41"/>
      <c r="P36" s="41"/>
      <c r="Q36" s="6"/>
    </row>
    <row r="37" spans="1:17">
      <c r="A37" s="33"/>
      <c r="B37" s="6"/>
      <c r="C37" s="41"/>
      <c r="D37" s="41"/>
      <c r="E37" s="6"/>
      <c r="F37" s="41"/>
      <c r="G37" s="41"/>
      <c r="H37" s="38"/>
      <c r="I37" s="38"/>
      <c r="J37" s="33"/>
      <c r="K37" s="6"/>
      <c r="L37" s="41"/>
      <c r="M37" s="41"/>
      <c r="N37" s="6"/>
      <c r="O37" s="41"/>
      <c r="P37" s="41"/>
      <c r="Q37" s="6"/>
    </row>
    <row r="38" spans="1:17">
      <c r="A38" s="33" t="s">
        <v>113</v>
      </c>
      <c r="B38" s="6">
        <f t="shared" ref="B38" si="0">SUM(B39:B53)</f>
        <v>208870000</v>
      </c>
      <c r="C38" s="41">
        <v>239855830</v>
      </c>
      <c r="D38" s="41">
        <v>228813019</v>
      </c>
      <c r="E38" s="6">
        <v>210997000</v>
      </c>
      <c r="F38" s="41">
        <v>229988178</v>
      </c>
      <c r="G38" s="41">
        <v>224209611</v>
      </c>
      <c r="H38" s="38"/>
      <c r="I38" s="38"/>
      <c r="J38" s="33" t="s">
        <v>113</v>
      </c>
      <c r="K38" s="6">
        <v>209915000</v>
      </c>
      <c r="L38" s="41">
        <v>235660699.93599999</v>
      </c>
      <c r="M38" s="41">
        <v>224187760</v>
      </c>
      <c r="N38" s="6">
        <v>229205000</v>
      </c>
      <c r="O38" s="16">
        <v>247135860928</v>
      </c>
      <c r="P38" s="16">
        <v>236639777290</v>
      </c>
      <c r="Q38" s="94">
        <v>242470000</v>
      </c>
    </row>
    <row r="39" spans="1:17">
      <c r="A39" s="33"/>
      <c r="B39" s="6"/>
      <c r="C39" s="41"/>
      <c r="D39" s="41"/>
      <c r="E39" s="6"/>
      <c r="F39" s="41"/>
      <c r="G39" s="41"/>
      <c r="H39" s="38"/>
      <c r="I39" s="38"/>
      <c r="J39" s="33"/>
      <c r="K39" s="6"/>
      <c r="L39" s="41"/>
      <c r="M39" s="41"/>
      <c r="N39" s="6"/>
      <c r="O39" s="41"/>
      <c r="P39" s="41"/>
      <c r="Q39" s="6"/>
    </row>
    <row r="40" spans="1:17">
      <c r="A40" s="33" t="s">
        <v>114</v>
      </c>
      <c r="B40" s="6">
        <v>821833</v>
      </c>
      <c r="C40" s="41">
        <v>801630</v>
      </c>
      <c r="D40" s="41">
        <v>782992</v>
      </c>
      <c r="E40" s="6">
        <v>829673</v>
      </c>
      <c r="F40" s="41">
        <v>817420</v>
      </c>
      <c r="G40" s="41">
        <v>801319</v>
      </c>
      <c r="H40" s="38"/>
      <c r="I40" s="38"/>
      <c r="J40" s="33" t="s">
        <v>114</v>
      </c>
      <c r="K40" s="6">
        <v>817716</v>
      </c>
      <c r="L40" s="41">
        <v>814990</v>
      </c>
      <c r="M40" s="41">
        <v>797936</v>
      </c>
      <c r="N40" s="6">
        <v>815623</v>
      </c>
      <c r="O40" s="17">
        <v>809862000</v>
      </c>
      <c r="P40" s="17">
        <v>787668705</v>
      </c>
      <c r="Q40" s="18">
        <v>803566000</v>
      </c>
    </row>
    <row r="41" spans="1:17">
      <c r="A41" s="33" t="s">
        <v>115</v>
      </c>
      <c r="B41" s="6">
        <v>15530460</v>
      </c>
      <c r="C41" s="41">
        <v>19703452</v>
      </c>
      <c r="D41" s="41">
        <v>18879319</v>
      </c>
      <c r="E41" s="6">
        <v>17314967</v>
      </c>
      <c r="F41" s="41">
        <v>26399357</v>
      </c>
      <c r="G41" s="41">
        <v>25410143</v>
      </c>
      <c r="H41" s="38"/>
      <c r="I41" s="38"/>
      <c r="J41" s="33" t="s">
        <v>115</v>
      </c>
      <c r="K41" s="6">
        <v>16498538</v>
      </c>
      <c r="L41" s="41">
        <v>24560792.399999999</v>
      </c>
      <c r="M41" s="41">
        <v>23587248</v>
      </c>
      <c r="N41" s="6">
        <v>17945565</v>
      </c>
      <c r="O41" s="17">
        <v>25701107000</v>
      </c>
      <c r="P41" s="17">
        <v>24843088645</v>
      </c>
      <c r="Q41" s="18">
        <v>20269102000</v>
      </c>
    </row>
    <row r="42" spans="1:17">
      <c r="A42" s="33" t="s">
        <v>116</v>
      </c>
      <c r="B42" s="6">
        <v>105200307</v>
      </c>
      <c r="C42" s="41">
        <v>123119756</v>
      </c>
      <c r="D42" s="41">
        <v>116595481</v>
      </c>
      <c r="E42" s="6">
        <v>108708662</v>
      </c>
      <c r="F42" s="41">
        <v>114805604</v>
      </c>
      <c r="G42" s="41">
        <v>112925266</v>
      </c>
      <c r="H42" s="38"/>
      <c r="I42" s="38"/>
      <c r="J42" s="33" t="s">
        <v>116</v>
      </c>
      <c r="K42" s="6">
        <v>111175447</v>
      </c>
      <c r="L42" s="41">
        <v>123787210</v>
      </c>
      <c r="M42" s="41">
        <v>119295918</v>
      </c>
      <c r="N42" s="6">
        <v>118367175</v>
      </c>
      <c r="O42" s="17">
        <v>124785640000</v>
      </c>
      <c r="P42" s="17">
        <v>121153094471</v>
      </c>
      <c r="Q42" s="18">
        <v>123988538000</v>
      </c>
    </row>
    <row r="43" spans="1:17">
      <c r="A43" s="33" t="s">
        <v>117</v>
      </c>
      <c r="B43" s="6">
        <v>14163483</v>
      </c>
      <c r="C43" s="41">
        <v>19501985</v>
      </c>
      <c r="D43" s="41">
        <v>18726176</v>
      </c>
      <c r="E43" s="6">
        <v>18068127</v>
      </c>
      <c r="F43" s="41">
        <v>20541929</v>
      </c>
      <c r="G43" s="41">
        <v>18934426</v>
      </c>
      <c r="H43" s="38"/>
      <c r="I43" s="38"/>
      <c r="J43" s="33" t="s">
        <v>117</v>
      </c>
      <c r="K43" s="6">
        <v>15768908</v>
      </c>
      <c r="L43" s="41">
        <v>16794316</v>
      </c>
      <c r="M43" s="41">
        <v>15749103</v>
      </c>
      <c r="N43" s="6">
        <v>18067100</v>
      </c>
      <c r="O43" s="17">
        <v>18578159928</v>
      </c>
      <c r="P43" s="17">
        <v>17596924264</v>
      </c>
      <c r="Q43" s="18">
        <v>15621355000</v>
      </c>
    </row>
    <row r="44" spans="1:17">
      <c r="A44" s="33" t="s">
        <v>118</v>
      </c>
      <c r="B44" s="6">
        <v>171739</v>
      </c>
      <c r="C44" s="41">
        <v>356254</v>
      </c>
      <c r="D44" s="41">
        <v>350558</v>
      </c>
      <c r="E44" s="6">
        <v>160021</v>
      </c>
      <c r="F44" s="41">
        <v>169609</v>
      </c>
      <c r="G44" s="41">
        <v>165951</v>
      </c>
      <c r="H44" s="38"/>
      <c r="I44" s="38"/>
      <c r="J44" s="33" t="s">
        <v>118</v>
      </c>
      <c r="K44" s="6">
        <v>165234</v>
      </c>
      <c r="L44" s="41">
        <v>155820</v>
      </c>
      <c r="M44" s="41">
        <v>151175</v>
      </c>
      <c r="N44" s="6">
        <v>164459</v>
      </c>
      <c r="O44" s="17">
        <v>167865000</v>
      </c>
      <c r="P44" s="17">
        <v>162003109</v>
      </c>
      <c r="Q44" s="18">
        <v>184675000</v>
      </c>
    </row>
    <row r="45" spans="1:17" ht="20.100000000000001" customHeight="1">
      <c r="A45" s="33" t="s">
        <v>119</v>
      </c>
      <c r="B45" s="14">
        <v>134842</v>
      </c>
      <c r="C45" s="89">
        <v>142406</v>
      </c>
      <c r="D45" s="89">
        <v>140912</v>
      </c>
      <c r="E45" s="14">
        <v>146278</v>
      </c>
      <c r="F45" s="89">
        <v>139856</v>
      </c>
      <c r="G45" s="89">
        <v>133711</v>
      </c>
      <c r="H45" s="38"/>
      <c r="I45" s="38"/>
      <c r="J45" s="33" t="s">
        <v>119</v>
      </c>
      <c r="K45" s="14">
        <v>143840</v>
      </c>
      <c r="L45" s="89">
        <v>139921</v>
      </c>
      <c r="M45" s="89">
        <v>137574</v>
      </c>
      <c r="N45" s="14">
        <v>169438</v>
      </c>
      <c r="O45" s="17">
        <v>163216000</v>
      </c>
      <c r="P45" s="17">
        <v>151317467</v>
      </c>
      <c r="Q45" s="18">
        <v>313911000</v>
      </c>
    </row>
    <row r="46" spans="1:17">
      <c r="A46" s="33" t="s">
        <v>120</v>
      </c>
      <c r="B46" s="6">
        <v>1275799</v>
      </c>
      <c r="C46" s="41">
        <v>3248763</v>
      </c>
      <c r="D46" s="41">
        <v>3073385</v>
      </c>
      <c r="E46" s="6">
        <v>1356669</v>
      </c>
      <c r="F46" s="41">
        <v>1654798</v>
      </c>
      <c r="G46" s="41">
        <v>1506682</v>
      </c>
      <c r="H46" s="38"/>
      <c r="I46" s="38"/>
      <c r="J46" s="33" t="s">
        <v>120</v>
      </c>
      <c r="K46" s="6">
        <v>2446260</v>
      </c>
      <c r="L46" s="41">
        <v>3699906</v>
      </c>
      <c r="M46" s="41">
        <v>3569289</v>
      </c>
      <c r="N46" s="6">
        <v>4317455</v>
      </c>
      <c r="O46" s="17">
        <v>4693697000</v>
      </c>
      <c r="P46" s="17">
        <v>4484666868</v>
      </c>
      <c r="Q46" s="18">
        <v>5849944000</v>
      </c>
    </row>
    <row r="47" spans="1:17">
      <c r="A47" s="33" t="s">
        <v>121</v>
      </c>
      <c r="B47" s="6">
        <v>16611617</v>
      </c>
      <c r="C47" s="41">
        <v>17205183</v>
      </c>
      <c r="D47" s="41">
        <v>15736402</v>
      </c>
      <c r="E47" s="6">
        <v>17019857</v>
      </c>
      <c r="F47" s="41">
        <v>16634332</v>
      </c>
      <c r="G47" s="41">
        <v>16259389</v>
      </c>
      <c r="H47" s="38"/>
      <c r="I47" s="38"/>
      <c r="J47" s="33" t="s">
        <v>121</v>
      </c>
      <c r="K47" s="6">
        <v>15736304</v>
      </c>
      <c r="L47" s="41">
        <v>16917782.936000001</v>
      </c>
      <c r="M47" s="41">
        <v>15020900</v>
      </c>
      <c r="N47" s="6">
        <v>18966717</v>
      </c>
      <c r="O47" s="17">
        <v>19045395000</v>
      </c>
      <c r="P47" s="17">
        <v>17171069263</v>
      </c>
      <c r="Q47" s="18">
        <v>21098047000</v>
      </c>
    </row>
    <row r="48" spans="1:17">
      <c r="A48" s="33" t="s">
        <v>122</v>
      </c>
      <c r="B48" s="6">
        <v>4947502</v>
      </c>
      <c r="C48" s="41">
        <v>5117862</v>
      </c>
      <c r="D48" s="41">
        <v>5034116</v>
      </c>
      <c r="E48" s="6">
        <v>5172939</v>
      </c>
      <c r="F48" s="41">
        <v>5155899</v>
      </c>
      <c r="G48" s="41">
        <v>5068065</v>
      </c>
      <c r="H48" s="38"/>
      <c r="I48" s="38"/>
      <c r="J48" s="33" t="s">
        <v>122</v>
      </c>
      <c r="K48" s="6">
        <v>5189046</v>
      </c>
      <c r="L48" s="41">
        <v>5236429</v>
      </c>
      <c r="M48" s="41">
        <v>5142978</v>
      </c>
      <c r="N48" s="6">
        <v>6016583</v>
      </c>
      <c r="O48" s="17">
        <v>6092344000</v>
      </c>
      <c r="P48" s="17">
        <v>5880939243</v>
      </c>
      <c r="Q48" s="18">
        <v>7067641000</v>
      </c>
    </row>
    <row r="49" spans="1:17">
      <c r="A49" s="33" t="s">
        <v>123</v>
      </c>
      <c r="B49" s="6">
        <v>19338860</v>
      </c>
      <c r="C49" s="41">
        <v>20757528</v>
      </c>
      <c r="D49" s="41">
        <v>19736390</v>
      </c>
      <c r="E49" s="6">
        <v>17925992</v>
      </c>
      <c r="F49" s="41">
        <v>19060034</v>
      </c>
      <c r="G49" s="41">
        <v>18604291</v>
      </c>
      <c r="H49" s="38"/>
      <c r="I49" s="38"/>
      <c r="J49" s="33" t="s">
        <v>123</v>
      </c>
      <c r="K49" s="6">
        <v>18068156</v>
      </c>
      <c r="L49" s="41">
        <v>19983326.600000001</v>
      </c>
      <c r="M49" s="41">
        <v>17350829</v>
      </c>
      <c r="N49" s="6">
        <v>20935226</v>
      </c>
      <c r="O49" s="17">
        <v>23817917000</v>
      </c>
      <c r="P49" s="17">
        <v>21225257479</v>
      </c>
      <c r="Q49" s="18">
        <v>22834068000</v>
      </c>
    </row>
    <row r="50" spans="1:17" ht="20.100000000000001" customHeight="1">
      <c r="A50" s="33" t="s">
        <v>124</v>
      </c>
      <c r="B50" s="14">
        <v>1</v>
      </c>
      <c r="C50" s="89">
        <v>1</v>
      </c>
      <c r="D50" s="49">
        <v>0</v>
      </c>
      <c r="E50" s="14">
        <v>1</v>
      </c>
      <c r="F50" s="89">
        <v>1</v>
      </c>
      <c r="G50" s="49">
        <v>0</v>
      </c>
      <c r="H50" s="38"/>
      <c r="I50" s="38"/>
      <c r="J50" s="33" t="s">
        <v>124</v>
      </c>
      <c r="K50" s="14">
        <v>1</v>
      </c>
      <c r="L50" s="89">
        <v>1</v>
      </c>
      <c r="M50" s="49">
        <v>0</v>
      </c>
      <c r="N50" s="14">
        <v>1</v>
      </c>
      <c r="O50" s="17">
        <v>1000</v>
      </c>
      <c r="P50" s="17">
        <v>0</v>
      </c>
      <c r="Q50" s="18">
        <v>1000</v>
      </c>
    </row>
    <row r="51" spans="1:17">
      <c r="A51" s="33" t="s">
        <v>125</v>
      </c>
      <c r="B51" s="6">
        <v>30462760</v>
      </c>
      <c r="C51" s="41">
        <v>29754514</v>
      </c>
      <c r="D51" s="41">
        <v>29747017</v>
      </c>
      <c r="E51" s="6">
        <v>24083061</v>
      </c>
      <c r="F51" s="41">
        <v>23698586</v>
      </c>
      <c r="G51" s="41">
        <v>23698538</v>
      </c>
      <c r="H51" s="38"/>
      <c r="I51" s="38"/>
      <c r="J51" s="33" t="s">
        <v>125</v>
      </c>
      <c r="K51" s="6">
        <v>23695143</v>
      </c>
      <c r="L51" s="41">
        <v>23375163</v>
      </c>
      <c r="M51" s="41">
        <v>23375107</v>
      </c>
      <c r="N51" s="6">
        <v>23329522</v>
      </c>
      <c r="O51" s="17">
        <v>23173051000</v>
      </c>
      <c r="P51" s="17">
        <v>23173048520</v>
      </c>
      <c r="Q51" s="18">
        <v>24325876000</v>
      </c>
    </row>
    <row r="52" spans="1:17">
      <c r="A52" s="33" t="s">
        <v>126</v>
      </c>
      <c r="B52" s="6">
        <v>10797</v>
      </c>
      <c r="C52" s="41">
        <v>10797</v>
      </c>
      <c r="D52" s="41">
        <v>10271</v>
      </c>
      <c r="E52" s="6">
        <v>10753</v>
      </c>
      <c r="F52" s="41">
        <v>710753</v>
      </c>
      <c r="G52" s="41">
        <v>701830</v>
      </c>
      <c r="H52" s="38"/>
      <c r="I52" s="38"/>
      <c r="J52" s="33" t="s">
        <v>126</v>
      </c>
      <c r="K52" s="6">
        <v>10407</v>
      </c>
      <c r="L52" s="41">
        <v>10407</v>
      </c>
      <c r="M52" s="41">
        <v>9703</v>
      </c>
      <c r="N52" s="6">
        <v>10136</v>
      </c>
      <c r="O52" s="17">
        <v>10922000</v>
      </c>
      <c r="P52" s="17">
        <v>10699256</v>
      </c>
      <c r="Q52" s="18">
        <v>13276000</v>
      </c>
    </row>
    <row r="53" spans="1:17">
      <c r="A53" s="33" t="s">
        <v>127</v>
      </c>
      <c r="B53" s="6">
        <v>200000</v>
      </c>
      <c r="C53" s="41">
        <v>135699</v>
      </c>
      <c r="D53" s="5">
        <v>0</v>
      </c>
      <c r="E53" s="6">
        <v>200000</v>
      </c>
      <c r="F53" s="41">
        <v>200000</v>
      </c>
      <c r="G53" s="5">
        <v>0</v>
      </c>
      <c r="H53" s="38"/>
      <c r="I53" s="38"/>
      <c r="J53" s="33" t="s">
        <v>127</v>
      </c>
      <c r="K53" s="6">
        <v>200000</v>
      </c>
      <c r="L53" s="41">
        <v>184635</v>
      </c>
      <c r="M53" s="5">
        <v>0</v>
      </c>
      <c r="N53" s="6">
        <v>100000</v>
      </c>
      <c r="O53" s="17">
        <v>96684000</v>
      </c>
      <c r="P53" s="17">
        <v>0</v>
      </c>
      <c r="Q53" s="18">
        <v>100000000</v>
      </c>
    </row>
    <row r="54" spans="1:17" ht="4.5" customHeight="1">
      <c r="A54" s="28"/>
      <c r="B54" s="29"/>
      <c r="C54" s="29"/>
      <c r="D54" s="29"/>
      <c r="E54" s="29"/>
      <c r="F54" s="29"/>
      <c r="G54" s="29"/>
      <c r="H54" s="4"/>
      <c r="I54" s="4"/>
      <c r="J54" s="28"/>
      <c r="K54" s="29"/>
      <c r="L54" s="29"/>
      <c r="M54" s="29"/>
      <c r="N54" s="29"/>
      <c r="O54" s="29"/>
      <c r="P54" s="29"/>
      <c r="Q54" s="29"/>
    </row>
    <row r="55" spans="1:17">
      <c r="A55" s="4" t="s">
        <v>128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>
      <c r="L56" s="27"/>
    </row>
  </sheetData>
  <mergeCells count="7">
    <mergeCell ref="Q8:Q9"/>
    <mergeCell ref="A8:A9"/>
    <mergeCell ref="B8:D8"/>
    <mergeCell ref="E8:G8"/>
    <mergeCell ref="J8:J9"/>
    <mergeCell ref="K8:M8"/>
    <mergeCell ref="N8:P8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  <colBreaks count="1" manualBreakCount="1">
    <brk id="7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view="pageBreakPreview" zoomScale="87" zoomScaleNormal="100" zoomScaleSheetLayoutView="87" workbookViewId="0"/>
  </sheetViews>
  <sheetFormatPr defaultRowHeight="13.5"/>
  <cols>
    <col min="1" max="1" width="24.25" style="21" customWidth="1"/>
    <col min="2" max="7" width="11.125" style="21" customWidth="1"/>
    <col min="8" max="8" width="2.75" style="21" customWidth="1"/>
    <col min="9" max="9" width="3.125" style="21" customWidth="1"/>
    <col min="10" max="10" width="19.625" style="21" customWidth="1"/>
    <col min="11" max="17" width="9.875" style="21" customWidth="1"/>
    <col min="18" max="16384" width="9" style="21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 t="s">
        <v>0</v>
      </c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22" t="s">
        <v>129</v>
      </c>
      <c r="B3" s="4"/>
      <c r="C3" s="4"/>
      <c r="D3" s="4"/>
      <c r="E3" s="4"/>
      <c r="F3" s="4"/>
      <c r="G3" s="4"/>
      <c r="H3" s="4"/>
      <c r="I3" s="4"/>
      <c r="J3" s="22" t="s">
        <v>130</v>
      </c>
      <c r="K3" s="4"/>
      <c r="L3" s="4"/>
      <c r="M3" s="4"/>
      <c r="N3" s="4"/>
      <c r="O3" s="4"/>
      <c r="P3" s="4"/>
      <c r="Q3" s="4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23" t="s">
        <v>383</v>
      </c>
      <c r="H5" s="4"/>
      <c r="I5" s="4"/>
      <c r="J5" s="4"/>
      <c r="K5" s="4"/>
      <c r="L5" s="4"/>
      <c r="M5" s="4"/>
      <c r="N5" s="4"/>
      <c r="O5" s="4"/>
      <c r="P5" s="4"/>
      <c r="Q5" s="23" t="s">
        <v>382</v>
      </c>
    </row>
    <row r="6" spans="1:17" ht="13.5" customHeight="1">
      <c r="A6" s="102" t="s">
        <v>131</v>
      </c>
      <c r="B6" s="103" t="s">
        <v>408</v>
      </c>
      <c r="C6" s="103"/>
      <c r="D6" s="103"/>
      <c r="E6" s="103" t="s">
        <v>379</v>
      </c>
      <c r="F6" s="103"/>
      <c r="G6" s="106"/>
      <c r="H6" s="4"/>
      <c r="I6" s="4"/>
      <c r="J6" s="102" t="s">
        <v>131</v>
      </c>
      <c r="K6" s="103" t="s">
        <v>392</v>
      </c>
      <c r="L6" s="103"/>
      <c r="M6" s="103"/>
      <c r="N6" s="103" t="s">
        <v>407</v>
      </c>
      <c r="O6" s="103"/>
      <c r="P6" s="103"/>
      <c r="Q6" s="105" t="s">
        <v>409</v>
      </c>
    </row>
    <row r="7" spans="1:17">
      <c r="A7" s="102"/>
      <c r="B7" s="24" t="s">
        <v>86</v>
      </c>
      <c r="C7" s="24" t="s">
        <v>89</v>
      </c>
      <c r="D7" s="3" t="s">
        <v>88</v>
      </c>
      <c r="E7" s="24" t="s">
        <v>86</v>
      </c>
      <c r="F7" s="24" t="s">
        <v>89</v>
      </c>
      <c r="G7" s="3" t="s">
        <v>88</v>
      </c>
      <c r="H7" s="4"/>
      <c r="I7" s="4"/>
      <c r="J7" s="102"/>
      <c r="K7" s="24" t="s">
        <v>8</v>
      </c>
      <c r="L7" s="24" t="s">
        <v>89</v>
      </c>
      <c r="M7" s="24" t="s">
        <v>88</v>
      </c>
      <c r="N7" s="24" t="s">
        <v>8</v>
      </c>
      <c r="O7" s="24" t="s">
        <v>89</v>
      </c>
      <c r="P7" s="24" t="s">
        <v>88</v>
      </c>
      <c r="Q7" s="106"/>
    </row>
    <row r="8" spans="1:17" ht="4.5" customHeight="1">
      <c r="A8" s="25"/>
      <c r="B8" s="4"/>
      <c r="C8" s="4"/>
      <c r="D8" s="4"/>
      <c r="E8" s="4"/>
      <c r="F8" s="4"/>
      <c r="G8" s="4"/>
      <c r="H8" s="4"/>
      <c r="I8" s="4"/>
      <c r="J8" s="31"/>
      <c r="K8" s="4"/>
      <c r="L8" s="4"/>
      <c r="M8" s="4"/>
      <c r="N8" s="4"/>
      <c r="O8" s="4"/>
      <c r="P8" s="4"/>
      <c r="Q8" s="4"/>
    </row>
    <row r="9" spans="1:17">
      <c r="A9" s="33" t="s">
        <v>90</v>
      </c>
      <c r="B9" s="14">
        <f>SUM(B10:B20)</f>
        <v>101094589</v>
      </c>
      <c r="C9" s="14">
        <v>103397233</v>
      </c>
      <c r="D9" s="14">
        <v>102717264</v>
      </c>
      <c r="E9" s="14">
        <v>102404378</v>
      </c>
      <c r="F9" s="14">
        <v>103811536</v>
      </c>
      <c r="G9" s="14">
        <v>103055878</v>
      </c>
      <c r="H9" s="38"/>
      <c r="I9" s="38"/>
      <c r="J9" s="33" t="s">
        <v>90</v>
      </c>
      <c r="K9" s="14">
        <v>101789921</v>
      </c>
      <c r="L9" s="14">
        <v>104293287</v>
      </c>
      <c r="M9" s="14">
        <v>102829424</v>
      </c>
      <c r="N9" s="14">
        <v>104827305</v>
      </c>
      <c r="O9" s="92">
        <f>SUM(O11:O20)</f>
        <v>105126188000</v>
      </c>
      <c r="P9" s="92">
        <f>SUM(P11:P20)</f>
        <v>104335589077</v>
      </c>
      <c r="Q9" s="92">
        <f>SUM(Q11:Q20)</f>
        <v>103487947000</v>
      </c>
    </row>
    <row r="10" spans="1:17">
      <c r="A10" s="33"/>
      <c r="B10" s="14"/>
      <c r="C10" s="14"/>
      <c r="D10" s="14"/>
      <c r="E10" s="14"/>
      <c r="F10" s="14"/>
      <c r="G10" s="14"/>
      <c r="H10" s="38"/>
      <c r="I10" s="38"/>
      <c r="J10" s="33"/>
      <c r="K10" s="14"/>
      <c r="L10" s="14"/>
      <c r="M10" s="14"/>
      <c r="N10" s="14"/>
      <c r="O10" s="14"/>
      <c r="P10" s="14"/>
      <c r="Q10" s="14"/>
    </row>
    <row r="11" spans="1:17">
      <c r="A11" s="33" t="s">
        <v>132</v>
      </c>
      <c r="B11" s="14">
        <v>47434858</v>
      </c>
      <c r="C11" s="14">
        <v>50041826</v>
      </c>
      <c r="D11" s="14">
        <v>48457974</v>
      </c>
      <c r="E11" s="14">
        <v>47872451</v>
      </c>
      <c r="F11" s="14">
        <v>48827131</v>
      </c>
      <c r="G11" s="14">
        <v>47595818</v>
      </c>
      <c r="H11" s="38"/>
      <c r="I11" s="38"/>
      <c r="J11" s="33" t="s">
        <v>133</v>
      </c>
      <c r="K11" s="14">
        <v>46122074</v>
      </c>
      <c r="L11" s="14">
        <v>47926545</v>
      </c>
      <c r="M11" s="14">
        <v>46381322</v>
      </c>
      <c r="N11" s="14">
        <v>45683582</v>
      </c>
      <c r="O11" s="10">
        <v>46187025000</v>
      </c>
      <c r="P11" s="10">
        <v>45308096987</v>
      </c>
      <c r="Q11" s="11">
        <v>43201973000</v>
      </c>
    </row>
    <row r="12" spans="1:17">
      <c r="A12" s="33" t="s">
        <v>134</v>
      </c>
      <c r="B12" s="14">
        <v>333407</v>
      </c>
      <c r="C12" s="14">
        <v>313407</v>
      </c>
      <c r="D12" s="14">
        <v>406578</v>
      </c>
      <c r="E12" s="14">
        <v>356628</v>
      </c>
      <c r="F12" s="14">
        <v>372166</v>
      </c>
      <c r="G12" s="14">
        <v>445951</v>
      </c>
      <c r="H12" s="38"/>
      <c r="I12" s="38"/>
      <c r="J12" s="33" t="s">
        <v>135</v>
      </c>
      <c r="K12" s="14">
        <v>391910</v>
      </c>
      <c r="L12" s="14">
        <v>391910</v>
      </c>
      <c r="M12" s="14">
        <v>426453</v>
      </c>
      <c r="N12" s="14">
        <v>391633</v>
      </c>
      <c r="O12" s="10">
        <v>391633000</v>
      </c>
      <c r="P12" s="10">
        <v>424534309</v>
      </c>
      <c r="Q12" s="11">
        <v>367219000</v>
      </c>
    </row>
    <row r="13" spans="1:17">
      <c r="A13" s="33" t="s">
        <v>136</v>
      </c>
      <c r="B13" s="14">
        <v>8428</v>
      </c>
      <c r="C13" s="14">
        <v>63428</v>
      </c>
      <c r="D13" s="14">
        <v>62496</v>
      </c>
      <c r="E13" s="14">
        <v>11538</v>
      </c>
      <c r="F13" s="14">
        <v>15878</v>
      </c>
      <c r="G13" s="14">
        <v>15686</v>
      </c>
      <c r="H13" s="38"/>
      <c r="I13" s="38"/>
      <c r="J13" s="33" t="s">
        <v>137</v>
      </c>
      <c r="K13" s="14">
        <v>13957</v>
      </c>
      <c r="L13" s="14">
        <v>17132</v>
      </c>
      <c r="M13" s="14">
        <v>17010</v>
      </c>
      <c r="N13" s="14">
        <v>17320</v>
      </c>
      <c r="O13" s="12">
        <v>20078000</v>
      </c>
      <c r="P13" s="12">
        <v>20014093</v>
      </c>
      <c r="Q13" s="11">
        <v>19199000</v>
      </c>
    </row>
    <row r="14" spans="1:17">
      <c r="A14" s="33" t="s">
        <v>67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38"/>
      <c r="I14" s="38"/>
      <c r="J14" s="33" t="s">
        <v>138</v>
      </c>
      <c r="K14" s="93">
        <v>477</v>
      </c>
      <c r="L14" s="14">
        <v>913</v>
      </c>
      <c r="M14" s="14">
        <v>912</v>
      </c>
      <c r="N14" s="93">
        <v>928</v>
      </c>
      <c r="O14" s="12">
        <v>1212000</v>
      </c>
      <c r="P14" s="12">
        <v>1211136</v>
      </c>
      <c r="Q14" s="11">
        <v>1212000</v>
      </c>
    </row>
    <row r="15" spans="1:17">
      <c r="A15" s="33" t="s">
        <v>68</v>
      </c>
      <c r="B15" s="14">
        <v>200439</v>
      </c>
      <c r="C15" s="14">
        <v>200439</v>
      </c>
      <c r="D15" s="14">
        <v>200438</v>
      </c>
      <c r="E15" s="93">
        <v>198924</v>
      </c>
      <c r="F15" s="14">
        <v>854373</v>
      </c>
      <c r="G15" s="14">
        <v>854371</v>
      </c>
      <c r="H15" s="38"/>
      <c r="I15" s="38"/>
      <c r="J15" s="55" t="s">
        <v>139</v>
      </c>
      <c r="K15" s="93">
        <v>21031</v>
      </c>
      <c r="L15" s="14">
        <v>21031</v>
      </c>
      <c r="M15" s="14">
        <v>14755</v>
      </c>
      <c r="N15" s="93">
        <v>21981</v>
      </c>
      <c r="O15" s="13">
        <v>24868000</v>
      </c>
      <c r="P15" s="13">
        <v>17932373</v>
      </c>
      <c r="Q15" s="11">
        <v>24051000</v>
      </c>
    </row>
    <row r="16" spans="1:17">
      <c r="A16" s="33" t="s">
        <v>69</v>
      </c>
      <c r="B16" s="14">
        <v>21818</v>
      </c>
      <c r="C16" s="14">
        <v>21818</v>
      </c>
      <c r="D16" s="14">
        <v>15456</v>
      </c>
      <c r="E16" s="93">
        <v>21392</v>
      </c>
      <c r="F16" s="14">
        <v>22992</v>
      </c>
      <c r="G16" s="14">
        <v>18534</v>
      </c>
      <c r="H16" s="38"/>
      <c r="I16" s="38"/>
      <c r="J16" s="55" t="s">
        <v>141</v>
      </c>
      <c r="K16" s="14">
        <v>27684</v>
      </c>
      <c r="L16" s="14">
        <v>27684</v>
      </c>
      <c r="M16" s="14">
        <v>34247</v>
      </c>
      <c r="N16" s="14">
        <v>27273</v>
      </c>
      <c r="O16" s="13">
        <v>27273000</v>
      </c>
      <c r="P16" s="13">
        <v>36848533</v>
      </c>
      <c r="Q16" s="11">
        <v>22131000</v>
      </c>
    </row>
    <row r="17" spans="1:17">
      <c r="A17" s="55" t="s">
        <v>140</v>
      </c>
      <c r="B17" s="14">
        <v>30300</v>
      </c>
      <c r="C17" s="14">
        <v>30300</v>
      </c>
      <c r="D17" s="14">
        <v>29969</v>
      </c>
      <c r="E17" s="14">
        <v>33001</v>
      </c>
      <c r="F17" s="14">
        <v>33001</v>
      </c>
      <c r="G17" s="14">
        <v>39295</v>
      </c>
      <c r="H17" s="38"/>
      <c r="I17" s="38"/>
      <c r="J17" s="33" t="s">
        <v>142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</row>
    <row r="18" spans="1:17" ht="13.5" customHeight="1">
      <c r="A18" s="33" t="s">
        <v>71</v>
      </c>
      <c r="B18" s="14">
        <v>8804</v>
      </c>
      <c r="C18" s="14">
        <v>8804</v>
      </c>
      <c r="D18" s="14">
        <v>8050</v>
      </c>
      <c r="E18" s="14">
        <v>8930</v>
      </c>
      <c r="F18" s="14">
        <v>23586</v>
      </c>
      <c r="G18" s="14">
        <v>18037</v>
      </c>
      <c r="H18" s="38"/>
      <c r="I18" s="38"/>
      <c r="J18" s="33" t="s">
        <v>143</v>
      </c>
      <c r="K18" s="14">
        <v>48216417</v>
      </c>
      <c r="L18" s="14">
        <v>48668741</v>
      </c>
      <c r="M18" s="14">
        <v>48830005</v>
      </c>
      <c r="N18" s="14">
        <v>51045879</v>
      </c>
      <c r="O18" s="11">
        <v>50604246000</v>
      </c>
      <c r="P18" s="11">
        <v>50627152762</v>
      </c>
      <c r="Q18" s="11">
        <v>51821809000</v>
      </c>
    </row>
    <row r="19" spans="1:17" ht="13.5" customHeight="1">
      <c r="A19" s="33" t="s">
        <v>72</v>
      </c>
      <c r="B19" s="14">
        <v>46482576</v>
      </c>
      <c r="C19" s="14">
        <v>45996420</v>
      </c>
      <c r="D19" s="14">
        <v>46828768</v>
      </c>
      <c r="E19" s="14">
        <v>47318459</v>
      </c>
      <c r="F19" s="14">
        <v>47055658</v>
      </c>
      <c r="G19" s="14">
        <v>47244452</v>
      </c>
      <c r="H19" s="38"/>
      <c r="I19" s="38"/>
      <c r="J19" s="33" t="s">
        <v>145</v>
      </c>
      <c r="K19" s="14">
        <v>6996371</v>
      </c>
      <c r="L19" s="14">
        <v>7239331</v>
      </c>
      <c r="M19" s="14">
        <v>7124720</v>
      </c>
      <c r="N19" s="14">
        <v>7638709</v>
      </c>
      <c r="O19" s="11">
        <v>7869853000</v>
      </c>
      <c r="P19" s="11">
        <v>7899798884</v>
      </c>
      <c r="Q19" s="11">
        <v>8030353000</v>
      </c>
    </row>
    <row r="20" spans="1:17" ht="13.5" customHeight="1">
      <c r="A20" s="33" t="s">
        <v>144</v>
      </c>
      <c r="B20" s="14">
        <v>6573959</v>
      </c>
      <c r="C20" s="14">
        <v>6720791</v>
      </c>
      <c r="D20" s="14">
        <v>6707534</v>
      </c>
      <c r="E20" s="14">
        <v>6583055</v>
      </c>
      <c r="F20" s="14">
        <v>6606751</v>
      </c>
      <c r="G20" s="14">
        <v>6823734</v>
      </c>
      <c r="H20" s="38"/>
      <c r="I20" s="38"/>
      <c r="J20" s="33"/>
      <c r="K20" s="14"/>
      <c r="L20" s="14"/>
      <c r="M20" s="14"/>
      <c r="N20" s="14"/>
      <c r="O20" s="14"/>
      <c r="P20" s="14"/>
      <c r="Q20" s="14"/>
    </row>
    <row r="21" spans="1:17">
      <c r="A21" s="33" t="s">
        <v>75</v>
      </c>
      <c r="B21" s="6"/>
      <c r="C21" s="6"/>
      <c r="D21" s="6"/>
      <c r="E21" s="14"/>
      <c r="F21" s="14"/>
      <c r="G21" s="14"/>
      <c r="H21" s="38"/>
      <c r="I21" s="38"/>
      <c r="J21" s="33"/>
      <c r="K21" s="14"/>
      <c r="L21" s="14"/>
      <c r="M21" s="14"/>
      <c r="N21" s="14"/>
      <c r="O21" s="14"/>
      <c r="P21" s="14"/>
      <c r="Q21" s="14"/>
    </row>
    <row r="22" spans="1:17">
      <c r="A22" s="33"/>
      <c r="B22" s="6"/>
      <c r="C22" s="6"/>
      <c r="D22" s="6"/>
      <c r="E22" s="14"/>
      <c r="F22" s="14"/>
      <c r="G22" s="14"/>
      <c r="H22" s="38"/>
      <c r="I22" s="38"/>
      <c r="J22" s="33"/>
      <c r="K22" s="14"/>
      <c r="L22" s="14"/>
      <c r="M22" s="14"/>
      <c r="N22" s="14"/>
      <c r="O22" s="14"/>
      <c r="P22" s="14"/>
      <c r="Q22" s="14"/>
    </row>
    <row r="23" spans="1:17">
      <c r="A23" s="33" t="s">
        <v>113</v>
      </c>
      <c r="B23" s="14">
        <f>SUM(B25:B34)</f>
        <v>101094589</v>
      </c>
      <c r="C23" s="14">
        <v>103397233</v>
      </c>
      <c r="D23" s="14">
        <v>101234652</v>
      </c>
      <c r="E23" s="14">
        <v>102404378</v>
      </c>
      <c r="F23" s="14">
        <v>103811536</v>
      </c>
      <c r="G23" s="14">
        <v>101803113</v>
      </c>
      <c r="H23" s="38"/>
      <c r="I23" s="38"/>
      <c r="J23" s="33" t="s">
        <v>113</v>
      </c>
      <c r="K23" s="14">
        <v>101789921</v>
      </c>
      <c r="L23" s="14">
        <v>104293287</v>
      </c>
      <c r="M23" s="14">
        <v>101911496</v>
      </c>
      <c r="N23" s="14">
        <v>104827305</v>
      </c>
      <c r="O23" s="92">
        <f>SUM(O25:O34)</f>
        <v>105126188000</v>
      </c>
      <c r="P23" s="92">
        <f>SUM(P25:P34)</f>
        <v>103348579886</v>
      </c>
      <c r="Q23" s="92">
        <f t="shared" ref="Q23" si="0">SUM(Q25:Q34)</f>
        <v>103487947000</v>
      </c>
    </row>
    <row r="24" spans="1:17">
      <c r="A24" s="33"/>
      <c r="B24" s="14"/>
      <c r="C24" s="14"/>
      <c r="D24" s="14"/>
      <c r="E24" s="14"/>
      <c r="F24" s="14"/>
      <c r="G24" s="14"/>
      <c r="H24" s="38"/>
      <c r="I24" s="38"/>
      <c r="J24" s="33"/>
      <c r="K24" s="14"/>
      <c r="L24" s="14"/>
      <c r="M24" s="14"/>
      <c r="N24" s="14"/>
      <c r="O24" s="14"/>
      <c r="P24" s="14"/>
      <c r="Q24" s="14"/>
    </row>
    <row r="25" spans="1:17">
      <c r="A25" s="33" t="s">
        <v>132</v>
      </c>
      <c r="B25" s="14">
        <v>47434858</v>
      </c>
      <c r="C25" s="14">
        <v>50041826</v>
      </c>
      <c r="D25" s="14">
        <v>48226822</v>
      </c>
      <c r="E25" s="14">
        <v>47872451</v>
      </c>
      <c r="F25" s="14">
        <v>48827131</v>
      </c>
      <c r="G25" s="14">
        <v>47241376</v>
      </c>
      <c r="H25" s="38"/>
      <c r="I25" s="38"/>
      <c r="J25" s="33" t="s">
        <v>133</v>
      </c>
      <c r="K25" s="14">
        <v>46122074</v>
      </c>
      <c r="L25" s="14">
        <v>47926545</v>
      </c>
      <c r="M25" s="14">
        <v>46347234</v>
      </c>
      <c r="N25" s="14">
        <v>45683582</v>
      </c>
      <c r="O25" s="11">
        <v>46187025000</v>
      </c>
      <c r="P25" s="11">
        <v>45245680410</v>
      </c>
      <c r="Q25" s="11">
        <v>43201973000</v>
      </c>
    </row>
    <row r="26" spans="1:17">
      <c r="A26" s="33" t="s">
        <v>134</v>
      </c>
      <c r="B26" s="14">
        <v>333407</v>
      </c>
      <c r="C26" s="14">
        <v>313407</v>
      </c>
      <c r="D26" s="14">
        <v>281739</v>
      </c>
      <c r="E26" s="14">
        <v>356628</v>
      </c>
      <c r="F26" s="14">
        <v>372166</v>
      </c>
      <c r="G26" s="14">
        <v>310564</v>
      </c>
      <c r="H26" s="38"/>
      <c r="I26" s="38"/>
      <c r="J26" s="33" t="s">
        <v>135</v>
      </c>
      <c r="K26" s="14">
        <v>391910</v>
      </c>
      <c r="L26" s="14">
        <v>391910</v>
      </c>
      <c r="M26" s="14">
        <v>316539</v>
      </c>
      <c r="N26" s="14">
        <v>391633</v>
      </c>
      <c r="O26" s="11">
        <v>391633000</v>
      </c>
      <c r="P26" s="11">
        <v>297036835</v>
      </c>
      <c r="Q26" s="11">
        <v>367219000</v>
      </c>
    </row>
    <row r="27" spans="1:17">
      <c r="A27" s="33" t="s">
        <v>136</v>
      </c>
      <c r="B27" s="14">
        <v>8428</v>
      </c>
      <c r="C27" s="14">
        <v>63428</v>
      </c>
      <c r="D27" s="14">
        <v>62496</v>
      </c>
      <c r="E27" s="14">
        <v>11538</v>
      </c>
      <c r="F27" s="14">
        <v>15878</v>
      </c>
      <c r="G27" s="14">
        <v>15664</v>
      </c>
      <c r="H27" s="38"/>
      <c r="I27" s="38"/>
      <c r="J27" s="33" t="s">
        <v>137</v>
      </c>
      <c r="K27" s="14">
        <v>13957</v>
      </c>
      <c r="L27" s="14">
        <v>17132</v>
      </c>
      <c r="M27" s="14">
        <v>17010</v>
      </c>
      <c r="N27" s="14">
        <v>17320</v>
      </c>
      <c r="O27" s="11">
        <v>20078000</v>
      </c>
      <c r="P27" s="11">
        <v>20014093</v>
      </c>
      <c r="Q27" s="11">
        <v>19199000</v>
      </c>
    </row>
    <row r="28" spans="1:17">
      <c r="A28" s="33" t="s">
        <v>67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38"/>
      <c r="I28" s="38"/>
      <c r="J28" s="33" t="s">
        <v>138</v>
      </c>
      <c r="K28" s="93">
        <v>477</v>
      </c>
      <c r="L28" s="14">
        <v>913</v>
      </c>
      <c r="M28" s="14">
        <v>912</v>
      </c>
      <c r="N28" s="93">
        <v>928</v>
      </c>
      <c r="O28" s="11">
        <v>1212000</v>
      </c>
      <c r="P28" s="11">
        <v>1211136</v>
      </c>
      <c r="Q28" s="11">
        <v>1212000</v>
      </c>
    </row>
    <row r="29" spans="1:17">
      <c r="A29" s="33" t="s">
        <v>68</v>
      </c>
      <c r="B29" s="14">
        <v>200439</v>
      </c>
      <c r="C29" s="14">
        <v>200439</v>
      </c>
      <c r="D29" s="14">
        <v>200438</v>
      </c>
      <c r="E29" s="93">
        <v>198924</v>
      </c>
      <c r="F29" s="14">
        <v>854373</v>
      </c>
      <c r="G29" s="14">
        <v>854371</v>
      </c>
      <c r="H29" s="38"/>
      <c r="I29" s="38"/>
      <c r="J29" s="55" t="s">
        <v>139</v>
      </c>
      <c r="K29" s="93">
        <v>21031</v>
      </c>
      <c r="L29" s="14">
        <v>21031</v>
      </c>
      <c r="M29" s="14">
        <v>13555</v>
      </c>
      <c r="N29" s="93">
        <v>21981</v>
      </c>
      <c r="O29" s="11">
        <v>24868000</v>
      </c>
      <c r="P29" s="11">
        <v>17823373</v>
      </c>
      <c r="Q29" s="11">
        <v>24051000</v>
      </c>
    </row>
    <row r="30" spans="1:17">
      <c r="A30" s="33" t="s">
        <v>69</v>
      </c>
      <c r="B30" s="14">
        <v>21818</v>
      </c>
      <c r="C30" s="14">
        <v>21818</v>
      </c>
      <c r="D30" s="14">
        <v>15456</v>
      </c>
      <c r="E30" s="93">
        <v>21392</v>
      </c>
      <c r="F30" s="14">
        <v>22992</v>
      </c>
      <c r="G30" s="14">
        <v>17468</v>
      </c>
      <c r="H30" s="38"/>
      <c r="I30" s="38"/>
      <c r="J30" s="55" t="s">
        <v>141</v>
      </c>
      <c r="K30" s="14">
        <v>27684</v>
      </c>
      <c r="L30" s="14">
        <v>27684</v>
      </c>
      <c r="M30" s="14">
        <v>22367</v>
      </c>
      <c r="N30" s="14">
        <v>27273</v>
      </c>
      <c r="O30" s="11">
        <v>27273000</v>
      </c>
      <c r="P30" s="11">
        <v>21620880</v>
      </c>
      <c r="Q30" s="11">
        <v>22131000</v>
      </c>
    </row>
    <row r="31" spans="1:17">
      <c r="A31" s="55" t="s">
        <v>140</v>
      </c>
      <c r="B31" s="14">
        <v>30300</v>
      </c>
      <c r="C31" s="14">
        <v>30300</v>
      </c>
      <c r="D31" s="14">
        <v>22965</v>
      </c>
      <c r="E31" s="14">
        <v>33001</v>
      </c>
      <c r="F31" s="14">
        <v>33001</v>
      </c>
      <c r="G31" s="14">
        <v>21689</v>
      </c>
      <c r="H31" s="38"/>
      <c r="I31" s="38"/>
      <c r="J31" s="33" t="s">
        <v>142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1:17" ht="13.5" customHeight="1">
      <c r="A32" s="33" t="s">
        <v>71</v>
      </c>
      <c r="B32" s="14">
        <v>8804</v>
      </c>
      <c r="C32" s="14">
        <v>8804</v>
      </c>
      <c r="D32" s="14">
        <v>7056</v>
      </c>
      <c r="E32" s="14">
        <v>8930</v>
      </c>
      <c r="F32" s="14">
        <v>23586</v>
      </c>
      <c r="G32" s="14">
        <v>18037</v>
      </c>
      <c r="H32" s="38"/>
      <c r="I32" s="38"/>
      <c r="J32" s="33" t="s">
        <v>143</v>
      </c>
      <c r="K32" s="14">
        <v>48216417</v>
      </c>
      <c r="L32" s="14">
        <v>48668741</v>
      </c>
      <c r="M32" s="14">
        <v>48278402</v>
      </c>
      <c r="N32" s="14">
        <v>51045879</v>
      </c>
      <c r="O32" s="11">
        <v>50604246000</v>
      </c>
      <c r="P32" s="11">
        <v>50028330475</v>
      </c>
      <c r="Q32" s="11">
        <v>51821809000</v>
      </c>
    </row>
    <row r="33" spans="1:17" ht="13.5" customHeight="1">
      <c r="A33" s="33" t="s">
        <v>72</v>
      </c>
      <c r="B33" s="14">
        <v>46482576</v>
      </c>
      <c r="C33" s="14">
        <v>45996420</v>
      </c>
      <c r="D33" s="14">
        <v>45785184</v>
      </c>
      <c r="E33" s="14">
        <v>47318459</v>
      </c>
      <c r="F33" s="14">
        <v>47055658</v>
      </c>
      <c r="G33" s="14">
        <v>46724471</v>
      </c>
      <c r="H33" s="38"/>
      <c r="I33" s="38"/>
      <c r="J33" s="33" t="s">
        <v>145</v>
      </c>
      <c r="K33" s="14">
        <v>6996371</v>
      </c>
      <c r="L33" s="14">
        <v>7239331</v>
      </c>
      <c r="M33" s="14">
        <v>6915477</v>
      </c>
      <c r="N33" s="14">
        <v>7638709</v>
      </c>
      <c r="O33" s="11">
        <v>7869853000</v>
      </c>
      <c r="P33" s="11">
        <v>7716862684</v>
      </c>
      <c r="Q33" s="11">
        <v>8030353000</v>
      </c>
    </row>
    <row r="34" spans="1:17" ht="13.5" customHeight="1">
      <c r="A34" s="33" t="s">
        <v>144</v>
      </c>
      <c r="B34" s="14">
        <v>6573959</v>
      </c>
      <c r="C34" s="14">
        <v>6720791</v>
      </c>
      <c r="D34" s="14">
        <v>6632496</v>
      </c>
      <c r="E34" s="14">
        <v>6583055</v>
      </c>
      <c r="F34" s="14">
        <v>6606751</v>
      </c>
      <c r="G34" s="14">
        <v>6599473</v>
      </c>
      <c r="H34" s="38"/>
      <c r="I34" s="38"/>
      <c r="J34" s="33"/>
      <c r="K34" s="14"/>
      <c r="L34" s="14"/>
      <c r="M34" s="14"/>
      <c r="N34" s="14"/>
      <c r="O34" s="11"/>
      <c r="P34" s="11"/>
      <c r="Q34" s="11"/>
    </row>
    <row r="35" spans="1:17" ht="4.5" customHeight="1">
      <c r="A35" s="28" t="s">
        <v>75</v>
      </c>
      <c r="B35" s="29"/>
      <c r="C35" s="29"/>
      <c r="D35" s="29"/>
      <c r="E35" s="29"/>
      <c r="F35" s="29"/>
      <c r="G35" s="29"/>
      <c r="H35" s="4"/>
      <c r="I35" s="4"/>
      <c r="J35" s="28" t="s">
        <v>75</v>
      </c>
      <c r="K35" s="29"/>
      <c r="L35" s="29"/>
      <c r="M35" s="29"/>
      <c r="N35" s="29"/>
      <c r="O35" s="29"/>
      <c r="P35" s="29"/>
      <c r="Q35" s="29"/>
    </row>
    <row r="36" spans="1:17">
      <c r="A36" s="4" t="s">
        <v>128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mergeCells count="7">
    <mergeCell ref="Q6:Q7"/>
    <mergeCell ref="A6:A7"/>
    <mergeCell ref="B6:D6"/>
    <mergeCell ref="E6:G6"/>
    <mergeCell ref="J6:J7"/>
    <mergeCell ref="K6:M6"/>
    <mergeCell ref="N6:P6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view="pageBreakPreview" zoomScaleNormal="100" zoomScaleSheetLayoutView="100" workbookViewId="0"/>
  </sheetViews>
  <sheetFormatPr defaultRowHeight="13.5"/>
  <cols>
    <col min="1" max="1" width="20.125" style="21" customWidth="1"/>
    <col min="2" max="2" width="9.75" style="21" bestFit="1" customWidth="1"/>
    <col min="3" max="4" width="9" style="21" bestFit="1" customWidth="1"/>
    <col min="5" max="5" width="9.75" style="21" customWidth="1"/>
    <col min="6" max="6" width="9" style="21" bestFit="1" customWidth="1"/>
    <col min="7" max="8" width="8.25" style="21" bestFit="1" customWidth="1"/>
    <col min="9" max="9" width="9.75" style="21" bestFit="1" customWidth="1"/>
    <col min="10" max="10" width="7.375" style="21" customWidth="1"/>
    <col min="11" max="16384" width="9" style="2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 ht="14.25">
      <c r="A3" s="30" t="s">
        <v>146</v>
      </c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 t="s">
        <v>381</v>
      </c>
      <c r="B5" s="4"/>
      <c r="C5" s="4"/>
      <c r="D5" s="4"/>
      <c r="E5" s="4"/>
      <c r="F5" s="4"/>
      <c r="G5" s="4"/>
      <c r="H5" s="4"/>
      <c r="I5" s="23" t="s">
        <v>383</v>
      </c>
    </row>
    <row r="6" spans="1:9">
      <c r="A6" s="102" t="s">
        <v>147</v>
      </c>
      <c r="B6" s="106" t="s">
        <v>411</v>
      </c>
      <c r="C6" s="107"/>
      <c r="D6" s="107"/>
      <c r="E6" s="102"/>
      <c r="F6" s="103" t="s">
        <v>410</v>
      </c>
      <c r="G6" s="103"/>
      <c r="H6" s="103"/>
      <c r="I6" s="106"/>
    </row>
    <row r="7" spans="1:9">
      <c r="A7" s="102"/>
      <c r="B7" s="24" t="s">
        <v>11</v>
      </c>
      <c r="C7" s="24" t="s">
        <v>148</v>
      </c>
      <c r="D7" s="24" t="s">
        <v>149</v>
      </c>
      <c r="E7" s="24" t="s">
        <v>150</v>
      </c>
      <c r="F7" s="24" t="s">
        <v>11</v>
      </c>
      <c r="G7" s="24" t="s">
        <v>148</v>
      </c>
      <c r="H7" s="24" t="s">
        <v>149</v>
      </c>
      <c r="I7" s="3" t="s">
        <v>150</v>
      </c>
    </row>
    <row r="8" spans="1:9" ht="4.5" customHeight="1">
      <c r="A8" s="25"/>
      <c r="B8" s="4"/>
      <c r="C8" s="4"/>
      <c r="D8" s="4"/>
      <c r="E8" s="4"/>
      <c r="F8" s="4"/>
      <c r="G8" s="4"/>
      <c r="H8" s="4"/>
      <c r="I8" s="4"/>
    </row>
    <row r="9" spans="1:9">
      <c r="A9" s="78" t="s">
        <v>42</v>
      </c>
      <c r="B9" s="79">
        <v>326099256</v>
      </c>
      <c r="C9" s="79">
        <v>30477532</v>
      </c>
      <c r="D9" s="79">
        <v>25165672</v>
      </c>
      <c r="E9" s="79">
        <v>270456052</v>
      </c>
      <c r="F9" s="80">
        <f>SUM(F11,F27)</f>
        <v>339988357176</v>
      </c>
      <c r="G9" s="80">
        <f>SUM(G11,G27)</f>
        <v>33623320760</v>
      </c>
      <c r="H9" s="80">
        <f>SUM(H11,H27)</f>
        <v>24716463016</v>
      </c>
      <c r="I9" s="80">
        <f>SUM(I11,I27)</f>
        <v>179602778742</v>
      </c>
    </row>
    <row r="10" spans="1:9">
      <c r="A10" s="33"/>
      <c r="B10" s="79"/>
      <c r="C10" s="79"/>
      <c r="D10" s="79"/>
      <c r="E10" s="79"/>
      <c r="F10" s="81"/>
      <c r="G10" s="81"/>
      <c r="H10" s="81"/>
      <c r="I10" s="81"/>
    </row>
    <row r="11" spans="1:9">
      <c r="A11" s="33" t="s">
        <v>151</v>
      </c>
      <c r="B11" s="79">
        <v>224187760</v>
      </c>
      <c r="C11" s="79">
        <v>29355600</v>
      </c>
      <c r="D11" s="79">
        <v>23628266</v>
      </c>
      <c r="E11" s="79">
        <v>171203894</v>
      </c>
      <c r="F11" s="7">
        <v>236639777290</v>
      </c>
      <c r="G11" s="7">
        <v>32422683473</v>
      </c>
      <c r="H11" s="7">
        <v>24714907234</v>
      </c>
      <c r="I11" s="82">
        <f>F11-G11-H11</f>
        <v>179502186583</v>
      </c>
    </row>
    <row r="12" spans="1:9">
      <c r="A12" s="33"/>
      <c r="B12" s="79"/>
      <c r="C12" s="79"/>
      <c r="D12" s="79"/>
      <c r="E12" s="79"/>
      <c r="F12" s="81"/>
      <c r="G12" s="81"/>
      <c r="H12" s="81"/>
      <c r="I12" s="83"/>
    </row>
    <row r="13" spans="1:9">
      <c r="A13" s="84" t="s">
        <v>152</v>
      </c>
      <c r="B13" s="85">
        <v>797936</v>
      </c>
      <c r="C13" s="79">
        <v>724143</v>
      </c>
      <c r="D13" s="79">
        <v>32710</v>
      </c>
      <c r="E13" s="79">
        <v>41083</v>
      </c>
      <c r="F13" s="7">
        <v>787668705</v>
      </c>
      <c r="G13" s="7">
        <v>713803638</v>
      </c>
      <c r="H13" s="7">
        <v>32198905</v>
      </c>
      <c r="I13" s="82">
        <f t="shared" ref="I13:I22" si="0">F13-G13-H13</f>
        <v>41666162</v>
      </c>
    </row>
    <row r="14" spans="1:9">
      <c r="A14" s="84" t="s">
        <v>153</v>
      </c>
      <c r="B14" s="85">
        <v>23587248</v>
      </c>
      <c r="C14" s="79">
        <v>5667622</v>
      </c>
      <c r="D14" s="79">
        <v>3684766</v>
      </c>
      <c r="E14" s="79">
        <v>14234860</v>
      </c>
      <c r="F14" s="7">
        <v>24843088645</v>
      </c>
      <c r="G14" s="7">
        <v>6920925407</v>
      </c>
      <c r="H14" s="7">
        <v>4431229295</v>
      </c>
      <c r="I14" s="82">
        <f t="shared" si="0"/>
        <v>13490933943</v>
      </c>
    </row>
    <row r="15" spans="1:9">
      <c r="A15" s="84" t="s">
        <v>154</v>
      </c>
      <c r="B15" s="85">
        <v>119295918</v>
      </c>
      <c r="C15" s="79">
        <v>7392223</v>
      </c>
      <c r="D15" s="79">
        <v>3496892</v>
      </c>
      <c r="E15" s="79">
        <v>108406803</v>
      </c>
      <c r="F15" s="7">
        <v>121153094471</v>
      </c>
      <c r="G15" s="7">
        <v>8053647584</v>
      </c>
      <c r="H15" s="7">
        <v>3413160495</v>
      </c>
      <c r="I15" s="82">
        <f t="shared" si="0"/>
        <v>109686286392</v>
      </c>
    </row>
    <row r="16" spans="1:9">
      <c r="A16" s="84" t="s">
        <v>155</v>
      </c>
      <c r="B16" s="85">
        <v>15749103</v>
      </c>
      <c r="C16" s="79">
        <v>3506516</v>
      </c>
      <c r="D16" s="79">
        <v>6117419</v>
      </c>
      <c r="E16" s="79">
        <v>6125168</v>
      </c>
      <c r="F16" s="7">
        <v>17596924264</v>
      </c>
      <c r="G16" s="7">
        <v>3552636414</v>
      </c>
      <c r="H16" s="7">
        <v>5851710298</v>
      </c>
      <c r="I16" s="82">
        <f t="shared" si="0"/>
        <v>8192577552</v>
      </c>
    </row>
    <row r="17" spans="1:13" ht="13.5" customHeight="1">
      <c r="A17" s="84" t="s">
        <v>156</v>
      </c>
      <c r="B17" s="85">
        <v>151175</v>
      </c>
      <c r="C17" s="79">
        <v>64516</v>
      </c>
      <c r="D17" s="79">
        <v>41802</v>
      </c>
      <c r="E17" s="79">
        <v>44857</v>
      </c>
      <c r="F17" s="7">
        <v>162003109</v>
      </c>
      <c r="G17" s="7">
        <v>71093544</v>
      </c>
      <c r="H17" s="7">
        <v>43359682</v>
      </c>
      <c r="I17" s="82">
        <f t="shared" si="0"/>
        <v>47549883</v>
      </c>
    </row>
    <row r="18" spans="1:13">
      <c r="A18" s="84" t="s">
        <v>157</v>
      </c>
      <c r="B18" s="85">
        <v>137574</v>
      </c>
      <c r="C18" s="79">
        <v>93704</v>
      </c>
      <c r="D18" s="79">
        <v>29321</v>
      </c>
      <c r="E18" s="79">
        <v>14549</v>
      </c>
      <c r="F18" s="7">
        <v>151317467</v>
      </c>
      <c r="G18" s="7">
        <v>96877138</v>
      </c>
      <c r="H18" s="7">
        <v>30120854</v>
      </c>
      <c r="I18" s="82">
        <f t="shared" si="0"/>
        <v>24319475</v>
      </c>
    </row>
    <row r="19" spans="1:13">
      <c r="A19" s="84" t="s">
        <v>158</v>
      </c>
      <c r="B19" s="85">
        <v>3569289</v>
      </c>
      <c r="C19" s="79">
        <v>390791</v>
      </c>
      <c r="D19" s="79">
        <v>181915</v>
      </c>
      <c r="E19" s="79">
        <v>2996583</v>
      </c>
      <c r="F19" s="7">
        <v>4484666868</v>
      </c>
      <c r="G19" s="7">
        <v>391893118</v>
      </c>
      <c r="H19" s="7">
        <v>210540159</v>
      </c>
      <c r="I19" s="82">
        <f t="shared" si="0"/>
        <v>3882233591</v>
      </c>
    </row>
    <row r="20" spans="1:13">
      <c r="A20" s="84" t="s">
        <v>159</v>
      </c>
      <c r="B20" s="85">
        <v>15020900</v>
      </c>
      <c r="C20" s="79">
        <v>1768083</v>
      </c>
      <c r="D20" s="79">
        <v>2783202</v>
      </c>
      <c r="E20" s="79">
        <v>10469615</v>
      </c>
      <c r="F20" s="7">
        <v>17171069263</v>
      </c>
      <c r="G20" s="7">
        <v>1875666219</v>
      </c>
      <c r="H20" s="7">
        <v>2947569764</v>
      </c>
      <c r="I20" s="82">
        <f t="shared" si="0"/>
        <v>12347833280</v>
      </c>
    </row>
    <row r="21" spans="1:13" ht="13.5" customHeight="1">
      <c r="A21" s="84" t="s">
        <v>160</v>
      </c>
      <c r="B21" s="85">
        <v>5142978</v>
      </c>
      <c r="C21" s="79">
        <v>4150893</v>
      </c>
      <c r="D21" s="79">
        <v>457942</v>
      </c>
      <c r="E21" s="79">
        <v>534143</v>
      </c>
      <c r="F21" s="7">
        <v>5880939243</v>
      </c>
      <c r="G21" s="7">
        <v>4503028427</v>
      </c>
      <c r="H21" s="7">
        <v>413950074</v>
      </c>
      <c r="I21" s="82">
        <f t="shared" si="0"/>
        <v>963960742</v>
      </c>
    </row>
    <row r="22" spans="1:13">
      <c r="A22" s="84" t="s">
        <v>161</v>
      </c>
      <c r="B22" s="85">
        <v>17350829</v>
      </c>
      <c r="C22" s="79">
        <v>5597109</v>
      </c>
      <c r="D22" s="79">
        <v>6802129</v>
      </c>
      <c r="E22" s="79">
        <v>4951591</v>
      </c>
      <c r="F22" s="7">
        <v>21225257479</v>
      </c>
      <c r="G22" s="7">
        <v>6243111984</v>
      </c>
      <c r="H22" s="7">
        <v>7341067430</v>
      </c>
      <c r="I22" s="82">
        <f t="shared" si="0"/>
        <v>7641078065</v>
      </c>
    </row>
    <row r="23" spans="1:13">
      <c r="A23" s="84" t="s">
        <v>162</v>
      </c>
      <c r="B23" s="86">
        <v>0</v>
      </c>
      <c r="C23" s="86">
        <v>0</v>
      </c>
      <c r="D23" s="86">
        <v>0</v>
      </c>
      <c r="E23" s="79">
        <v>0</v>
      </c>
      <c r="F23" s="86">
        <v>0</v>
      </c>
      <c r="G23" s="86">
        <v>0</v>
      </c>
      <c r="H23" s="86">
        <v>0</v>
      </c>
      <c r="I23" s="87" t="s">
        <v>433</v>
      </c>
    </row>
    <row r="24" spans="1:13">
      <c r="A24" s="84" t="s">
        <v>125</v>
      </c>
      <c r="B24" s="85">
        <v>23375107</v>
      </c>
      <c r="C24" s="86">
        <v>0</v>
      </c>
      <c r="D24" s="79">
        <v>168</v>
      </c>
      <c r="E24" s="79">
        <v>23374939</v>
      </c>
      <c r="F24" s="7">
        <v>23173048520</v>
      </c>
      <c r="G24" s="86">
        <v>0</v>
      </c>
      <c r="H24" s="81">
        <v>0</v>
      </c>
      <c r="I24" s="82">
        <f>F24-G24-H24</f>
        <v>23173048520</v>
      </c>
    </row>
    <row r="25" spans="1:13">
      <c r="A25" s="84" t="s">
        <v>163</v>
      </c>
      <c r="B25" s="85">
        <v>9703</v>
      </c>
      <c r="C25" s="86">
        <v>0</v>
      </c>
      <c r="D25" s="86">
        <v>0</v>
      </c>
      <c r="E25" s="79">
        <v>9703</v>
      </c>
      <c r="F25" s="7">
        <v>10699256</v>
      </c>
      <c r="G25" s="86">
        <v>0</v>
      </c>
      <c r="H25" s="86">
        <v>0</v>
      </c>
      <c r="I25" s="82">
        <f>F25-G25-H25</f>
        <v>10699256</v>
      </c>
    </row>
    <row r="26" spans="1:13">
      <c r="A26" s="33"/>
      <c r="B26" s="86"/>
      <c r="C26" s="79"/>
      <c r="D26" s="79"/>
      <c r="E26" s="8"/>
      <c r="F26" s="86"/>
      <c r="G26" s="81"/>
      <c r="H26" s="81"/>
      <c r="I26" s="81"/>
    </row>
    <row r="27" spans="1:13">
      <c r="A27" s="33" t="s">
        <v>164</v>
      </c>
      <c r="B27" s="79">
        <v>101911496</v>
      </c>
      <c r="C27" s="79">
        <v>1121932</v>
      </c>
      <c r="D27" s="79">
        <v>1537406</v>
      </c>
      <c r="E27" s="79">
        <v>99252158</v>
      </c>
      <c r="F27" s="80">
        <f>SUM(F29:F39)</f>
        <v>103348579886</v>
      </c>
      <c r="G27" s="80">
        <f>SUM(G29:G39)</f>
        <v>1200637287</v>
      </c>
      <c r="H27" s="88">
        <v>1555782</v>
      </c>
      <c r="I27" s="88">
        <v>100592159</v>
      </c>
    </row>
    <row r="28" spans="1:13">
      <c r="A28" s="33"/>
      <c r="B28" s="79"/>
      <c r="C28" s="79"/>
      <c r="D28" s="79"/>
      <c r="E28" s="79"/>
      <c r="F28" s="81"/>
      <c r="G28" s="81"/>
      <c r="H28" s="81"/>
      <c r="I28" s="81"/>
      <c r="M28" s="89"/>
    </row>
    <row r="29" spans="1:13">
      <c r="A29" s="84" t="s">
        <v>132</v>
      </c>
      <c r="B29" s="85">
        <v>46347234</v>
      </c>
      <c r="C29" s="79">
        <v>527775</v>
      </c>
      <c r="D29" s="79">
        <v>761208</v>
      </c>
      <c r="E29" s="79">
        <v>45058251</v>
      </c>
      <c r="F29" s="7">
        <v>45245680410</v>
      </c>
      <c r="G29" s="7">
        <v>565366666</v>
      </c>
      <c r="H29" s="9">
        <v>761287</v>
      </c>
      <c r="I29" s="9">
        <v>43919026</v>
      </c>
    </row>
    <row r="30" spans="1:13">
      <c r="A30" s="84" t="s">
        <v>165</v>
      </c>
      <c r="B30" s="85">
        <v>316539</v>
      </c>
      <c r="C30" s="79">
        <v>64752</v>
      </c>
      <c r="D30" s="79">
        <v>165510</v>
      </c>
      <c r="E30" s="79">
        <v>86277</v>
      </c>
      <c r="F30" s="7">
        <v>297036835</v>
      </c>
      <c r="G30" s="7">
        <v>70985287</v>
      </c>
      <c r="H30" s="7">
        <v>208667883</v>
      </c>
      <c r="I30" s="82">
        <f>F30-G30-H30</f>
        <v>17383665</v>
      </c>
    </row>
    <row r="31" spans="1:13">
      <c r="A31" s="84" t="s">
        <v>166</v>
      </c>
      <c r="B31" s="85">
        <v>17010</v>
      </c>
      <c r="C31" s="86">
        <v>0</v>
      </c>
      <c r="D31" s="79">
        <v>707</v>
      </c>
      <c r="E31" s="79">
        <v>16303</v>
      </c>
      <c r="F31" s="7">
        <v>20014093</v>
      </c>
      <c r="G31" s="86">
        <v>0</v>
      </c>
      <c r="H31" s="7">
        <v>752055</v>
      </c>
      <c r="I31" s="82">
        <f>F31-G31-H31</f>
        <v>19262038</v>
      </c>
    </row>
    <row r="32" spans="1:13" ht="13.5" customHeight="1">
      <c r="A32" s="90" t="s">
        <v>167</v>
      </c>
      <c r="B32" s="85">
        <v>912</v>
      </c>
      <c r="C32" s="86">
        <v>0</v>
      </c>
      <c r="D32" s="86">
        <v>0</v>
      </c>
      <c r="E32" s="79">
        <v>912</v>
      </c>
      <c r="F32" s="7">
        <v>1211136</v>
      </c>
      <c r="G32" s="86">
        <v>0</v>
      </c>
      <c r="H32" s="86">
        <v>0</v>
      </c>
      <c r="I32" s="82">
        <f>F32-G32-H32</f>
        <v>1211136</v>
      </c>
    </row>
    <row r="33" spans="1:9" ht="22.5" customHeight="1">
      <c r="A33" s="90" t="s">
        <v>168</v>
      </c>
      <c r="B33" s="85">
        <v>13555</v>
      </c>
      <c r="C33" s="79">
        <v>5338</v>
      </c>
      <c r="D33" s="79">
        <v>1418</v>
      </c>
      <c r="E33" s="79">
        <v>6799</v>
      </c>
      <c r="F33" s="7">
        <v>17823373</v>
      </c>
      <c r="G33" s="7">
        <v>8457503</v>
      </c>
      <c r="H33" s="7">
        <v>1558059</v>
      </c>
      <c r="I33" s="9">
        <v>7807</v>
      </c>
    </row>
    <row r="34" spans="1:9" ht="22.5" customHeight="1">
      <c r="A34" s="90" t="s">
        <v>169</v>
      </c>
      <c r="B34" s="85">
        <v>22367</v>
      </c>
      <c r="C34" s="86">
        <v>0</v>
      </c>
      <c r="D34" s="79">
        <v>295</v>
      </c>
      <c r="E34" s="79">
        <v>22072</v>
      </c>
      <c r="F34" s="7">
        <v>21620880</v>
      </c>
      <c r="G34" s="86">
        <v>0</v>
      </c>
      <c r="H34" s="7">
        <v>221730</v>
      </c>
      <c r="I34" s="82">
        <f>F34-G34-H34</f>
        <v>21399150</v>
      </c>
    </row>
    <row r="35" spans="1:9" ht="22.5" customHeight="1">
      <c r="A35" s="90" t="s">
        <v>71</v>
      </c>
      <c r="B35" s="86">
        <v>0</v>
      </c>
      <c r="C35" s="86">
        <v>0</v>
      </c>
      <c r="D35" s="86">
        <v>0</v>
      </c>
      <c r="E35" s="79">
        <v>0</v>
      </c>
      <c r="F35" s="86">
        <v>0</v>
      </c>
      <c r="G35" s="86">
        <v>0</v>
      </c>
      <c r="H35" s="86">
        <v>0</v>
      </c>
      <c r="I35" s="87" t="s">
        <v>433</v>
      </c>
    </row>
    <row r="36" spans="1:9" ht="22.5" customHeight="1">
      <c r="A36" s="84" t="s">
        <v>72</v>
      </c>
      <c r="B36" s="85">
        <v>48278402</v>
      </c>
      <c r="C36" s="79">
        <v>524067</v>
      </c>
      <c r="D36" s="79">
        <v>549152</v>
      </c>
      <c r="E36" s="79">
        <v>47205183</v>
      </c>
      <c r="F36" s="7">
        <v>50028330475</v>
      </c>
      <c r="G36" s="7">
        <v>555827831</v>
      </c>
      <c r="H36" s="7">
        <v>513115147</v>
      </c>
      <c r="I36" s="82">
        <f>F36-G36-H36</f>
        <v>48959387497</v>
      </c>
    </row>
    <row r="37" spans="1:9">
      <c r="A37" s="90" t="s">
        <v>170</v>
      </c>
      <c r="B37" s="85">
        <v>6915477</v>
      </c>
      <c r="C37" s="86">
        <v>0</v>
      </c>
      <c r="D37" s="79">
        <v>59116</v>
      </c>
      <c r="E37" s="79">
        <v>6856361</v>
      </c>
      <c r="F37" s="7">
        <v>7716862684</v>
      </c>
      <c r="G37" s="86">
        <v>0</v>
      </c>
      <c r="H37" s="7">
        <v>70180277</v>
      </c>
      <c r="I37" s="9">
        <v>7646683</v>
      </c>
    </row>
    <row r="38" spans="1:9" ht="22.5" customHeight="1">
      <c r="A38" s="84"/>
      <c r="B38" s="86"/>
      <c r="C38" s="86"/>
      <c r="D38" s="86"/>
      <c r="E38" s="79"/>
      <c r="F38" s="86"/>
      <c r="G38" s="86"/>
      <c r="H38" s="86"/>
      <c r="I38" s="79"/>
    </row>
    <row r="39" spans="1:9" ht="13.5" customHeight="1">
      <c r="A39" s="84"/>
      <c r="B39" s="86"/>
      <c r="C39" s="86"/>
      <c r="D39" s="86"/>
      <c r="E39" s="79"/>
      <c r="F39" s="86"/>
      <c r="G39" s="86"/>
      <c r="H39" s="86"/>
      <c r="I39" s="79"/>
    </row>
    <row r="40" spans="1:9" ht="4.5" customHeight="1">
      <c r="A40" s="28"/>
      <c r="B40" s="29"/>
      <c r="C40" s="29"/>
      <c r="D40" s="29"/>
      <c r="E40" s="29"/>
      <c r="F40" s="91"/>
      <c r="G40" s="91"/>
      <c r="H40" s="91"/>
      <c r="I40" s="91"/>
    </row>
    <row r="41" spans="1:9">
      <c r="A41" s="4" t="s">
        <v>391</v>
      </c>
      <c r="B41" s="4"/>
      <c r="C41" s="4"/>
      <c r="D41" s="4"/>
      <c r="E41" s="4"/>
      <c r="F41" s="4"/>
      <c r="G41" s="4"/>
      <c r="H41" s="4"/>
      <c r="I41" s="4"/>
    </row>
  </sheetData>
  <mergeCells count="3">
    <mergeCell ref="A6:A7"/>
    <mergeCell ref="B6:E6"/>
    <mergeCell ref="F6:I6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zoomScaleNormal="100" zoomScaleSheetLayoutView="100" workbookViewId="0"/>
  </sheetViews>
  <sheetFormatPr defaultRowHeight="13.5"/>
  <cols>
    <col min="1" max="9" width="10.5" style="21" customWidth="1"/>
    <col min="10" max="10" width="7.375" style="21" customWidth="1"/>
    <col min="11" max="16384" width="9" style="21"/>
  </cols>
  <sheetData>
    <row r="1" spans="1:9">
      <c r="A1" s="4"/>
      <c r="B1" s="4"/>
      <c r="C1" s="4"/>
      <c r="D1" s="4"/>
      <c r="E1" s="4"/>
      <c r="F1" s="4"/>
      <c r="G1" s="4"/>
      <c r="H1" s="4"/>
      <c r="I1" s="23" t="s">
        <v>0</v>
      </c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 ht="14.25">
      <c r="A3" s="30" t="s">
        <v>171</v>
      </c>
      <c r="B3" s="4"/>
      <c r="C3" s="4"/>
      <c r="D3" s="4"/>
      <c r="E3" s="4"/>
      <c r="F3" s="4"/>
      <c r="G3" s="4"/>
      <c r="H3" s="4"/>
      <c r="I3" s="4"/>
    </row>
    <row r="4" spans="1:9">
      <c r="A4" s="4" t="s">
        <v>381</v>
      </c>
      <c r="B4" s="4"/>
      <c r="C4" s="4"/>
      <c r="D4" s="4"/>
      <c r="E4" s="4"/>
      <c r="F4" s="4"/>
      <c r="G4" s="4"/>
      <c r="H4" s="4"/>
      <c r="I4" s="23" t="s">
        <v>383</v>
      </c>
    </row>
    <row r="5" spans="1:9">
      <c r="A5" s="102" t="s">
        <v>172</v>
      </c>
      <c r="B5" s="106" t="s">
        <v>413</v>
      </c>
      <c r="C5" s="107"/>
      <c r="D5" s="106" t="s">
        <v>396</v>
      </c>
      <c r="E5" s="102"/>
      <c r="F5" s="106" t="s">
        <v>397</v>
      </c>
      <c r="G5" s="107"/>
      <c r="H5" s="106" t="s">
        <v>412</v>
      </c>
      <c r="I5" s="107"/>
    </row>
    <row r="6" spans="1:9">
      <c r="A6" s="102"/>
      <c r="B6" s="24" t="s">
        <v>173</v>
      </c>
      <c r="C6" s="24" t="s">
        <v>174</v>
      </c>
      <c r="D6" s="24" t="s">
        <v>173</v>
      </c>
      <c r="E6" s="24" t="s">
        <v>174</v>
      </c>
      <c r="F6" s="24" t="s">
        <v>173</v>
      </c>
      <c r="G6" s="24" t="s">
        <v>174</v>
      </c>
      <c r="H6" s="24" t="s">
        <v>173</v>
      </c>
      <c r="I6" s="3" t="s">
        <v>174</v>
      </c>
    </row>
    <row r="7" spans="1:9">
      <c r="A7" s="25"/>
      <c r="B7" s="4"/>
      <c r="C7" s="4"/>
      <c r="D7" s="4"/>
      <c r="E7" s="69" t="s">
        <v>175</v>
      </c>
      <c r="F7" s="69"/>
      <c r="G7" s="4"/>
      <c r="H7" s="4"/>
      <c r="I7" s="4"/>
    </row>
    <row r="8" spans="1:9">
      <c r="A8" s="25" t="s">
        <v>176</v>
      </c>
      <c r="B8" s="70">
        <v>9929540</v>
      </c>
      <c r="C8" s="70">
        <v>9904459</v>
      </c>
      <c r="D8" s="70">
        <v>9657897</v>
      </c>
      <c r="E8" s="70">
        <v>9680254</v>
      </c>
      <c r="F8" s="70">
        <v>9694211</v>
      </c>
      <c r="G8" s="70">
        <v>9693360</v>
      </c>
      <c r="H8" s="70">
        <v>9621999</v>
      </c>
      <c r="I8" s="70">
        <v>9774072</v>
      </c>
    </row>
    <row r="9" spans="1:9">
      <c r="A9" s="25" t="s">
        <v>177</v>
      </c>
      <c r="B9" s="70">
        <v>8855048</v>
      </c>
      <c r="C9" s="70">
        <v>8727727</v>
      </c>
      <c r="D9" s="70">
        <v>8972972</v>
      </c>
      <c r="E9" s="70">
        <v>8599798</v>
      </c>
      <c r="F9" s="70">
        <v>8897876</v>
      </c>
      <c r="G9" s="70">
        <v>8426237</v>
      </c>
      <c r="H9" s="70">
        <v>8941030</v>
      </c>
      <c r="I9" s="70">
        <v>8686337</v>
      </c>
    </row>
    <row r="10" spans="1:9">
      <c r="A10" s="25" t="s">
        <v>178</v>
      </c>
      <c r="B10" s="70">
        <v>742245</v>
      </c>
      <c r="C10" s="70">
        <v>7132</v>
      </c>
      <c r="D10" s="70">
        <v>1478420</v>
      </c>
      <c r="E10" s="70">
        <v>756717</v>
      </c>
      <c r="F10" s="70">
        <v>1562837</v>
      </c>
      <c r="G10" s="70">
        <v>1527251</v>
      </c>
      <c r="H10" s="70">
        <v>824100</v>
      </c>
      <c r="I10" s="70">
        <v>773168</v>
      </c>
    </row>
    <row r="11" spans="1:9">
      <c r="A11" s="25" t="s">
        <v>179</v>
      </c>
      <c r="B11" s="70">
        <v>4697928</v>
      </c>
      <c r="C11" s="70">
        <v>2488935</v>
      </c>
      <c r="D11" s="70">
        <v>5187076</v>
      </c>
      <c r="E11" s="70">
        <v>2852421</v>
      </c>
      <c r="F11" s="70">
        <v>5723099</v>
      </c>
      <c r="G11" s="70">
        <v>4076899</v>
      </c>
      <c r="H11" s="70">
        <v>4717275</v>
      </c>
      <c r="I11" s="70">
        <v>3695233</v>
      </c>
    </row>
    <row r="12" spans="1:9" ht="20.100000000000001" customHeight="1">
      <c r="A12" s="25"/>
      <c r="B12" s="4"/>
      <c r="C12" s="4"/>
      <c r="D12" s="4"/>
      <c r="E12" s="71" t="s">
        <v>180</v>
      </c>
      <c r="F12" s="71"/>
      <c r="G12" s="4"/>
      <c r="H12" s="6"/>
      <c r="I12" s="6"/>
    </row>
    <row r="13" spans="1:9">
      <c r="A13" s="25" t="s">
        <v>176</v>
      </c>
      <c r="B13" s="72">
        <v>2123875</v>
      </c>
      <c r="C13" s="72">
        <v>2140897</v>
      </c>
      <c r="D13" s="72">
        <v>1942617</v>
      </c>
      <c r="E13" s="72">
        <v>1880055</v>
      </c>
      <c r="F13" s="72">
        <v>2217110</v>
      </c>
      <c r="G13" s="72">
        <v>2035743</v>
      </c>
      <c r="H13" s="72">
        <v>1974069</v>
      </c>
      <c r="I13" s="72">
        <v>1920253</v>
      </c>
    </row>
    <row r="14" spans="1:9">
      <c r="A14" s="25" t="s">
        <v>177</v>
      </c>
      <c r="B14" s="72">
        <v>1768314</v>
      </c>
      <c r="C14" s="72">
        <v>1555759</v>
      </c>
      <c r="D14" s="72">
        <v>1643067</v>
      </c>
      <c r="E14" s="72">
        <v>1448600</v>
      </c>
      <c r="F14" s="72">
        <v>1930959</v>
      </c>
      <c r="G14" s="72">
        <v>1580969</v>
      </c>
      <c r="H14" s="72">
        <v>1793939</v>
      </c>
      <c r="I14" s="72">
        <v>1487017</v>
      </c>
    </row>
    <row r="15" spans="1:9">
      <c r="A15" s="25" t="s">
        <v>178</v>
      </c>
      <c r="B15" s="72">
        <v>138520</v>
      </c>
      <c r="C15" s="72">
        <v>138520</v>
      </c>
      <c r="D15" s="72">
        <v>138540</v>
      </c>
      <c r="E15" s="72">
        <v>138520</v>
      </c>
      <c r="F15" s="72">
        <v>138540</v>
      </c>
      <c r="G15" s="72">
        <v>138565</v>
      </c>
      <c r="H15" s="72">
        <v>138520</v>
      </c>
      <c r="I15" s="72">
        <v>138520</v>
      </c>
    </row>
    <row r="16" spans="1:9">
      <c r="A16" s="25" t="s">
        <v>179</v>
      </c>
      <c r="B16" s="72">
        <v>638919</v>
      </c>
      <c r="C16" s="72">
        <v>361789</v>
      </c>
      <c r="D16" s="72">
        <v>725356</v>
      </c>
      <c r="E16" s="72">
        <v>563737</v>
      </c>
      <c r="F16" s="72">
        <v>1246625</v>
      </c>
      <c r="G16" s="72">
        <v>737916</v>
      </c>
      <c r="H16" s="72">
        <v>1226404</v>
      </c>
      <c r="I16" s="72">
        <v>500953</v>
      </c>
    </row>
    <row r="17" spans="1:9" ht="20.100000000000001" customHeight="1">
      <c r="A17" s="25"/>
      <c r="B17" s="4"/>
      <c r="C17" s="4"/>
      <c r="D17" s="4"/>
      <c r="E17" s="71" t="s">
        <v>181</v>
      </c>
      <c r="F17" s="71"/>
      <c r="G17" s="4"/>
      <c r="H17" s="4"/>
      <c r="I17" s="4"/>
    </row>
    <row r="18" spans="1:9">
      <c r="A18" s="25" t="s">
        <v>176</v>
      </c>
      <c r="B18" s="73">
        <v>12970892</v>
      </c>
      <c r="C18" s="73">
        <v>13164103</v>
      </c>
      <c r="D18" s="73">
        <v>14471961</v>
      </c>
      <c r="E18" s="73">
        <v>14791424</v>
      </c>
      <c r="F18" s="73">
        <v>13398267</v>
      </c>
      <c r="G18" s="73">
        <v>13430789</v>
      </c>
      <c r="H18" s="73">
        <v>13428762</v>
      </c>
      <c r="I18" s="73">
        <v>13260642</v>
      </c>
    </row>
    <row r="19" spans="1:9">
      <c r="A19" s="25" t="s">
        <v>177</v>
      </c>
      <c r="B19" s="73">
        <v>11802773</v>
      </c>
      <c r="C19" s="73">
        <v>11482405</v>
      </c>
      <c r="D19" s="73">
        <v>12302437</v>
      </c>
      <c r="E19" s="73">
        <v>11712206</v>
      </c>
      <c r="F19" s="73">
        <v>12663769</v>
      </c>
      <c r="G19" s="73">
        <v>12151829</v>
      </c>
      <c r="H19" s="73">
        <v>12874135</v>
      </c>
      <c r="I19" s="73">
        <v>12255084</v>
      </c>
    </row>
    <row r="20" spans="1:9">
      <c r="A20" s="25" t="s">
        <v>178</v>
      </c>
      <c r="B20" s="73">
        <v>7737471</v>
      </c>
      <c r="C20" s="73">
        <v>5574925</v>
      </c>
      <c r="D20" s="73">
        <v>6894644</v>
      </c>
      <c r="E20" s="73">
        <v>5422167</v>
      </c>
      <c r="F20" s="73">
        <v>5485016</v>
      </c>
      <c r="G20" s="73">
        <v>3300410</v>
      </c>
      <c r="H20" s="73">
        <v>6250858</v>
      </c>
      <c r="I20" s="73">
        <v>3455586</v>
      </c>
    </row>
    <row r="21" spans="1:9">
      <c r="A21" s="25" t="s">
        <v>179</v>
      </c>
      <c r="B21" s="73">
        <v>13041898</v>
      </c>
      <c r="C21" s="73">
        <v>9200251</v>
      </c>
      <c r="D21" s="73">
        <v>12536639</v>
      </c>
      <c r="E21" s="73">
        <v>9215793</v>
      </c>
      <c r="F21" s="73">
        <v>10643968</v>
      </c>
      <c r="G21" s="73">
        <v>6809442</v>
      </c>
      <c r="H21" s="73">
        <v>10030180</v>
      </c>
      <c r="I21" s="73">
        <v>7287826</v>
      </c>
    </row>
    <row r="22" spans="1:9" ht="20.100000000000001" customHeight="1">
      <c r="A22" s="25"/>
      <c r="B22" s="4"/>
      <c r="C22" s="4"/>
      <c r="D22" s="4"/>
      <c r="E22" s="71" t="s">
        <v>182</v>
      </c>
      <c r="F22" s="71"/>
      <c r="G22" s="4"/>
      <c r="H22" s="4"/>
      <c r="I22" s="4"/>
    </row>
    <row r="23" spans="1:9">
      <c r="A23" s="25" t="s">
        <v>176</v>
      </c>
      <c r="B23" s="6">
        <v>58535772</v>
      </c>
      <c r="C23" s="6">
        <v>58393392</v>
      </c>
      <c r="D23" s="6">
        <v>69708581</v>
      </c>
      <c r="E23" s="6">
        <v>68717726</v>
      </c>
      <c r="F23" s="6">
        <v>60715617</v>
      </c>
      <c r="G23" s="6">
        <v>60786914</v>
      </c>
      <c r="H23" s="6">
        <v>75038980</v>
      </c>
      <c r="I23" s="6">
        <v>74254815</v>
      </c>
    </row>
    <row r="24" spans="1:9">
      <c r="A24" s="25" t="s">
        <v>177</v>
      </c>
      <c r="B24" s="6">
        <v>55585301</v>
      </c>
      <c r="C24" s="6">
        <v>54479012</v>
      </c>
      <c r="D24" s="6">
        <v>66526075</v>
      </c>
      <c r="E24" s="6">
        <v>64230166</v>
      </c>
      <c r="F24" s="6">
        <v>58087415</v>
      </c>
      <c r="G24" s="6">
        <v>57498695</v>
      </c>
      <c r="H24" s="6">
        <v>71163519</v>
      </c>
      <c r="I24" s="6">
        <v>69777613</v>
      </c>
    </row>
    <row r="25" spans="1:9">
      <c r="A25" s="25" t="s">
        <v>178</v>
      </c>
      <c r="B25" s="6">
        <v>1</v>
      </c>
      <c r="C25" s="74">
        <v>0</v>
      </c>
      <c r="D25" s="6">
        <v>1</v>
      </c>
      <c r="E25" s="74">
        <v>0</v>
      </c>
      <c r="F25" s="6">
        <v>1</v>
      </c>
      <c r="G25" s="74">
        <v>0</v>
      </c>
      <c r="H25" s="6">
        <v>10484</v>
      </c>
      <c r="I25" s="74">
        <v>10484</v>
      </c>
    </row>
    <row r="26" spans="1:9">
      <c r="A26" s="25" t="s">
        <v>179</v>
      </c>
      <c r="B26" s="6">
        <v>2132754</v>
      </c>
      <c r="C26" s="6">
        <v>2052807</v>
      </c>
      <c r="D26" s="6">
        <v>873949</v>
      </c>
      <c r="E26" s="6">
        <v>352095</v>
      </c>
      <c r="F26" s="6">
        <v>1512846</v>
      </c>
      <c r="G26" s="6">
        <v>654599</v>
      </c>
      <c r="H26" s="6">
        <v>3974090</v>
      </c>
      <c r="I26" s="6">
        <v>2970643</v>
      </c>
    </row>
    <row r="27" spans="1:9" ht="5.0999999999999996" customHeight="1">
      <c r="A27" s="28"/>
      <c r="B27" s="29"/>
      <c r="C27" s="29"/>
      <c r="D27" s="29"/>
      <c r="E27" s="29"/>
      <c r="F27" s="29"/>
      <c r="G27" s="29"/>
      <c r="H27" s="29"/>
      <c r="I27" s="29"/>
    </row>
    <row r="28" spans="1:9">
      <c r="A28" s="4" t="s">
        <v>373</v>
      </c>
      <c r="B28" s="4"/>
      <c r="C28" s="4"/>
      <c r="D28" s="4"/>
      <c r="E28" s="4"/>
      <c r="F28" s="4"/>
      <c r="G28" s="4"/>
      <c r="H28" s="4"/>
      <c r="I28" s="4"/>
    </row>
    <row r="29" spans="1:9">
      <c r="A29" s="4" t="s">
        <v>374</v>
      </c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 ht="14.25">
      <c r="A32" s="30" t="s">
        <v>183</v>
      </c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23" t="s">
        <v>383</v>
      </c>
      <c r="I33" s="4"/>
    </row>
    <row r="34" spans="1:9">
      <c r="A34" s="102" t="s">
        <v>184</v>
      </c>
      <c r="B34" s="103"/>
      <c r="C34" s="103"/>
      <c r="D34" s="3" t="s">
        <v>415</v>
      </c>
      <c r="E34" s="3" t="s">
        <v>398</v>
      </c>
      <c r="F34" s="3" t="s">
        <v>399</v>
      </c>
      <c r="G34" s="3" t="s">
        <v>400</v>
      </c>
      <c r="H34" s="3" t="s">
        <v>414</v>
      </c>
      <c r="I34" s="4"/>
    </row>
    <row r="35" spans="1:9" ht="5.0999999999999996" customHeight="1">
      <c r="A35" s="4"/>
      <c r="B35" s="4"/>
      <c r="C35" s="25"/>
      <c r="D35" s="4"/>
      <c r="E35" s="4"/>
      <c r="F35" s="4"/>
      <c r="G35" s="4"/>
      <c r="H35" s="4"/>
      <c r="I35" s="4"/>
    </row>
    <row r="36" spans="1:9">
      <c r="A36" s="38" t="s">
        <v>185</v>
      </c>
      <c r="B36" s="38"/>
      <c r="C36" s="33"/>
      <c r="D36" s="6">
        <v>259808111</v>
      </c>
      <c r="E36" s="6">
        <v>230541291</v>
      </c>
      <c r="F36" s="6">
        <v>227354581</v>
      </c>
      <c r="G36" s="6">
        <v>227263405</v>
      </c>
      <c r="H36" s="6">
        <v>239931667</v>
      </c>
      <c r="I36" s="4"/>
    </row>
    <row r="37" spans="1:9">
      <c r="A37" s="38" t="s">
        <v>186</v>
      </c>
      <c r="B37" s="38"/>
      <c r="C37" s="33"/>
      <c r="D37" s="6">
        <v>258034328</v>
      </c>
      <c r="E37" s="6">
        <v>227038270</v>
      </c>
      <c r="F37" s="6">
        <v>224299753</v>
      </c>
      <c r="G37" s="6">
        <v>224202280</v>
      </c>
      <c r="H37" s="6">
        <v>236476338</v>
      </c>
      <c r="I37" s="4"/>
    </row>
    <row r="38" spans="1:9">
      <c r="A38" s="38" t="s">
        <v>187</v>
      </c>
      <c r="B38" s="38"/>
      <c r="C38" s="33"/>
      <c r="D38" s="6">
        <f>+D36-D37</f>
        <v>1773783</v>
      </c>
      <c r="E38" s="6">
        <f>+E36-E37</f>
        <v>3503021</v>
      </c>
      <c r="F38" s="6">
        <v>3054828</v>
      </c>
      <c r="G38" s="6">
        <v>3061125</v>
      </c>
      <c r="H38" s="6">
        <v>3455329</v>
      </c>
      <c r="I38" s="4"/>
    </row>
    <row r="39" spans="1:9">
      <c r="A39" s="38" t="s">
        <v>188</v>
      </c>
      <c r="B39" s="38"/>
      <c r="C39" s="33"/>
      <c r="D39" s="6">
        <v>1316045</v>
      </c>
      <c r="E39" s="6">
        <v>643736</v>
      </c>
      <c r="F39" s="6">
        <v>740300</v>
      </c>
      <c r="G39" s="6">
        <v>752296</v>
      </c>
      <c r="H39" s="6">
        <v>646228</v>
      </c>
      <c r="I39" s="4"/>
    </row>
    <row r="40" spans="1:9">
      <c r="A40" s="38" t="s">
        <v>189</v>
      </c>
      <c r="B40" s="38"/>
      <c r="C40" s="33"/>
      <c r="D40" s="6">
        <v>457738</v>
      </c>
      <c r="E40" s="6">
        <f>E38-E39</f>
        <v>2859285</v>
      </c>
      <c r="F40" s="6">
        <v>2314528</v>
      </c>
      <c r="G40" s="6">
        <v>2308829</v>
      </c>
      <c r="H40" s="6">
        <v>2809101</v>
      </c>
      <c r="I40" s="4"/>
    </row>
    <row r="41" spans="1:9">
      <c r="A41" s="38" t="s">
        <v>190</v>
      </c>
      <c r="B41" s="38"/>
      <c r="C41" s="33"/>
      <c r="D41" s="6">
        <v>135248</v>
      </c>
      <c r="E41" s="6">
        <f>E40-D40</f>
        <v>2401547</v>
      </c>
      <c r="F41" s="75">
        <v>-544757</v>
      </c>
      <c r="G41" s="75">
        <v>-5699</v>
      </c>
      <c r="H41" s="75">
        <v>500272</v>
      </c>
      <c r="I41" s="4"/>
    </row>
    <row r="42" spans="1:9" ht="20.100000000000001" customHeight="1">
      <c r="A42" s="38" t="s">
        <v>191</v>
      </c>
      <c r="B42" s="38"/>
      <c r="C42" s="33"/>
      <c r="D42" s="6">
        <v>76922544</v>
      </c>
      <c r="E42" s="6">
        <v>79798472</v>
      </c>
      <c r="F42" s="6">
        <v>82404716</v>
      </c>
      <c r="G42" s="6">
        <v>85365022</v>
      </c>
      <c r="H42" s="6">
        <v>88733508</v>
      </c>
      <c r="I42" s="4"/>
    </row>
    <row r="43" spans="1:9">
      <c r="A43" s="38" t="s">
        <v>192</v>
      </c>
      <c r="B43" s="38"/>
      <c r="C43" s="33"/>
      <c r="D43" s="6">
        <v>64864886</v>
      </c>
      <c r="E43" s="6">
        <v>63981151</v>
      </c>
      <c r="F43" s="6">
        <v>66911831</v>
      </c>
      <c r="G43" s="6">
        <v>68907403</v>
      </c>
      <c r="H43" s="6">
        <v>70648049</v>
      </c>
      <c r="I43" s="4"/>
    </row>
    <row r="44" spans="1:9">
      <c r="A44" s="38" t="s">
        <v>193</v>
      </c>
      <c r="B44" s="38"/>
      <c r="C44" s="33"/>
      <c r="D44" s="76">
        <v>0.84</v>
      </c>
      <c r="E44" s="76">
        <v>0.82699999999999996</v>
      </c>
      <c r="F44" s="76">
        <v>0.81899999999999995</v>
      </c>
      <c r="G44" s="76">
        <v>0.80700000000000005</v>
      </c>
      <c r="H44" s="76">
        <v>0.80500000000000005</v>
      </c>
      <c r="I44" s="4"/>
    </row>
    <row r="45" spans="1:9">
      <c r="A45" s="38" t="s">
        <v>194</v>
      </c>
      <c r="B45" s="38"/>
      <c r="C45" s="33"/>
      <c r="D45" s="6">
        <v>101766110</v>
      </c>
      <c r="E45" s="6">
        <v>107477795</v>
      </c>
      <c r="F45" s="6">
        <v>104976508</v>
      </c>
      <c r="G45" s="6">
        <v>107016234</v>
      </c>
      <c r="H45" s="6">
        <v>108504617</v>
      </c>
      <c r="I45" s="4"/>
    </row>
    <row r="46" spans="1:9">
      <c r="A46" s="56" t="s">
        <v>195</v>
      </c>
      <c r="B46" s="56"/>
      <c r="C46" s="33"/>
      <c r="D46" s="77">
        <v>0.4</v>
      </c>
      <c r="E46" s="77">
        <v>2.7</v>
      </c>
      <c r="F46" s="77">
        <v>2.2000000000000002</v>
      </c>
      <c r="G46" s="77">
        <v>2.1574567836128491</v>
      </c>
      <c r="H46" s="77">
        <v>2.562744031810456</v>
      </c>
      <c r="I46" s="4"/>
    </row>
    <row r="47" spans="1:9" ht="5.0999999999999996" customHeight="1">
      <c r="A47" s="29"/>
      <c r="B47" s="29"/>
      <c r="C47" s="28"/>
      <c r="D47" s="29"/>
      <c r="E47" s="29"/>
      <c r="F47" s="29"/>
      <c r="G47" s="29"/>
      <c r="H47" s="29"/>
      <c r="I47" s="4"/>
    </row>
    <row r="48" spans="1:9">
      <c r="A48" s="52" t="s">
        <v>196</v>
      </c>
      <c r="B48" s="4"/>
      <c r="C48" s="4"/>
      <c r="D48" s="4"/>
      <c r="E48" s="4"/>
      <c r="F48" s="4"/>
      <c r="G48" s="4"/>
      <c r="H48" s="4"/>
      <c r="I48" s="4"/>
    </row>
    <row r="49" spans="1:9">
      <c r="A49" s="4" t="s">
        <v>197</v>
      </c>
      <c r="B49" s="4"/>
      <c r="C49" s="4"/>
      <c r="D49" s="4"/>
      <c r="E49" s="4"/>
      <c r="F49" s="4"/>
      <c r="G49" s="4"/>
      <c r="H49" s="4"/>
      <c r="I49" s="4"/>
    </row>
  </sheetData>
  <mergeCells count="6">
    <mergeCell ref="H5:I5"/>
    <mergeCell ref="A34:C34"/>
    <mergeCell ref="A5:A6"/>
    <mergeCell ref="B5:C5"/>
    <mergeCell ref="D5:E5"/>
    <mergeCell ref="F5:G5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6"/>
  <sheetViews>
    <sheetView view="pageBreakPreview" zoomScaleNormal="100" zoomScaleSheetLayoutView="100" workbookViewId="0"/>
  </sheetViews>
  <sheetFormatPr defaultRowHeight="13.5"/>
  <cols>
    <col min="1" max="1" width="22.375" style="21" bestFit="1" customWidth="1"/>
    <col min="2" max="8" width="10.125" style="21" customWidth="1"/>
    <col min="9" max="9" width="9" style="21"/>
    <col min="10" max="10" width="7.375" style="21" customWidth="1"/>
    <col min="11" max="16384" width="9" style="2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4.25">
      <c r="A3" s="30" t="s">
        <v>198</v>
      </c>
      <c r="B3" s="4"/>
      <c r="C3" s="4"/>
      <c r="D3" s="4"/>
      <c r="E3" s="4"/>
      <c r="F3" s="4"/>
      <c r="G3" s="4"/>
      <c r="H3" s="4"/>
    </row>
    <row r="4" spans="1:8">
      <c r="A4" s="4" t="s">
        <v>384</v>
      </c>
      <c r="B4" s="4"/>
      <c r="C4" s="4"/>
      <c r="D4" s="4"/>
      <c r="E4" s="4"/>
      <c r="F4" s="4"/>
      <c r="G4" s="4"/>
      <c r="H4" s="23" t="s">
        <v>385</v>
      </c>
    </row>
    <row r="5" spans="1:8" ht="27" customHeight="1">
      <c r="A5" s="42" t="s">
        <v>200</v>
      </c>
      <c r="B5" s="24" t="s">
        <v>201</v>
      </c>
      <c r="C5" s="43" t="s">
        <v>202</v>
      </c>
      <c r="D5" s="43" t="s">
        <v>203</v>
      </c>
      <c r="E5" s="43" t="s">
        <v>204</v>
      </c>
      <c r="F5" s="24" t="s">
        <v>205</v>
      </c>
      <c r="G5" s="59" t="s">
        <v>206</v>
      </c>
      <c r="H5" s="3" t="s">
        <v>150</v>
      </c>
    </row>
    <row r="6" spans="1:8">
      <c r="A6" s="25" t="s">
        <v>416</v>
      </c>
      <c r="B6" s="5"/>
      <c r="C6" s="5"/>
      <c r="D6" s="5"/>
      <c r="E6" s="5"/>
      <c r="F6" s="5"/>
      <c r="G6" s="5"/>
      <c r="H6" s="5"/>
    </row>
    <row r="7" spans="1:8">
      <c r="A7" s="60" t="s">
        <v>207</v>
      </c>
      <c r="B7" s="5">
        <v>193505649</v>
      </c>
      <c r="C7" s="5">
        <v>64766989</v>
      </c>
      <c r="D7" s="5">
        <v>483364</v>
      </c>
      <c r="E7" s="5">
        <v>2270832</v>
      </c>
      <c r="F7" s="5">
        <v>54907246</v>
      </c>
      <c r="G7" s="5">
        <v>70180422</v>
      </c>
      <c r="H7" s="5">
        <v>896796</v>
      </c>
    </row>
    <row r="8" spans="1:8">
      <c r="A8" s="60" t="s">
        <v>208</v>
      </c>
      <c r="B8" s="5">
        <v>133544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133544</v>
      </c>
    </row>
    <row r="9" spans="1:8">
      <c r="A9" s="60" t="s">
        <v>209</v>
      </c>
      <c r="B9" s="5">
        <v>38979365</v>
      </c>
      <c r="C9" s="5">
        <v>11125424</v>
      </c>
      <c r="D9" s="5">
        <v>1293798</v>
      </c>
      <c r="E9" s="5">
        <v>0</v>
      </c>
      <c r="F9" s="5">
        <v>1836976</v>
      </c>
      <c r="G9" s="5">
        <v>24723167</v>
      </c>
      <c r="H9" s="5">
        <v>0</v>
      </c>
    </row>
    <row r="10" spans="1:8" ht="8.1" customHeight="1">
      <c r="A10" s="61"/>
      <c r="B10" s="5"/>
      <c r="C10" s="5"/>
      <c r="D10" s="5"/>
      <c r="E10" s="5"/>
      <c r="F10" s="5"/>
      <c r="G10" s="5"/>
      <c r="H10" s="5"/>
    </row>
    <row r="11" spans="1:8">
      <c r="A11" s="25" t="s">
        <v>393</v>
      </c>
      <c r="B11" s="5"/>
      <c r="C11" s="5"/>
      <c r="D11" s="5"/>
      <c r="E11" s="5"/>
      <c r="F11" s="5"/>
      <c r="G11" s="5"/>
      <c r="H11" s="5"/>
    </row>
    <row r="12" spans="1:8">
      <c r="A12" s="60" t="s">
        <v>207</v>
      </c>
      <c r="B12" s="5">
        <v>177254397</v>
      </c>
      <c r="C12" s="5">
        <v>59571773</v>
      </c>
      <c r="D12" s="5">
        <v>340902</v>
      </c>
      <c r="E12" s="5">
        <v>1404019</v>
      </c>
      <c r="F12" s="5">
        <v>49810781</v>
      </c>
      <c r="G12" s="5">
        <v>65341701</v>
      </c>
      <c r="H12" s="5">
        <v>785221</v>
      </c>
    </row>
    <row r="13" spans="1:8">
      <c r="A13" s="60" t="s">
        <v>208</v>
      </c>
      <c r="B13" s="5">
        <v>133544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133544</v>
      </c>
    </row>
    <row r="14" spans="1:8">
      <c r="A14" s="60" t="s">
        <v>209</v>
      </c>
      <c r="B14" s="5">
        <v>38525451</v>
      </c>
      <c r="C14" s="5">
        <v>10511707</v>
      </c>
      <c r="D14" s="5">
        <v>890642</v>
      </c>
      <c r="E14" s="5">
        <v>0</v>
      </c>
      <c r="F14" s="5">
        <v>3012902</v>
      </c>
      <c r="G14" s="5">
        <v>24110200</v>
      </c>
      <c r="H14" s="5">
        <v>0</v>
      </c>
    </row>
    <row r="15" spans="1:8" ht="8.1" customHeight="1">
      <c r="A15" s="61"/>
      <c r="B15" s="5"/>
      <c r="C15" s="5"/>
      <c r="D15" s="5"/>
      <c r="E15" s="5"/>
      <c r="F15" s="5"/>
      <c r="G15" s="5"/>
      <c r="H15" s="5"/>
    </row>
    <row r="16" spans="1:8">
      <c r="A16" s="25" t="s">
        <v>417</v>
      </c>
      <c r="B16" s="5"/>
      <c r="C16" s="5"/>
      <c r="D16" s="5"/>
      <c r="E16" s="5"/>
      <c r="F16" s="5"/>
      <c r="G16" s="5"/>
      <c r="H16" s="5"/>
    </row>
    <row r="17" spans="1:8">
      <c r="A17" s="60" t="s">
        <v>207</v>
      </c>
      <c r="B17" s="5">
        <v>163338950</v>
      </c>
      <c r="C17" s="5">
        <v>54024774</v>
      </c>
      <c r="D17" s="5">
        <v>202058</v>
      </c>
      <c r="E17" s="5">
        <v>629035</v>
      </c>
      <c r="F17" s="5">
        <v>48302836</v>
      </c>
      <c r="G17" s="5">
        <v>59499743</v>
      </c>
      <c r="H17" s="5">
        <v>680504</v>
      </c>
    </row>
    <row r="18" spans="1:8">
      <c r="A18" s="62" t="s">
        <v>210</v>
      </c>
      <c r="B18" s="5">
        <v>90911994</v>
      </c>
      <c r="C18" s="5">
        <v>15181887</v>
      </c>
      <c r="D18" s="5">
        <v>202058</v>
      </c>
      <c r="E18" s="5">
        <v>218643</v>
      </c>
      <c r="F18" s="5">
        <v>45759995</v>
      </c>
      <c r="G18" s="5">
        <v>28868907</v>
      </c>
      <c r="H18" s="5">
        <v>680504</v>
      </c>
    </row>
    <row r="19" spans="1:8">
      <c r="A19" s="63" t="s">
        <v>211</v>
      </c>
      <c r="B19" s="5">
        <v>23126375</v>
      </c>
      <c r="C19" s="5">
        <v>845869</v>
      </c>
      <c r="D19" s="5">
        <v>93804</v>
      </c>
      <c r="E19" s="5">
        <v>218643</v>
      </c>
      <c r="F19" s="5">
        <v>13038563</v>
      </c>
      <c r="G19" s="5">
        <v>8825336</v>
      </c>
      <c r="H19" s="5">
        <v>104160</v>
      </c>
    </row>
    <row r="20" spans="1:8">
      <c r="A20" s="63" t="s">
        <v>212</v>
      </c>
      <c r="B20" s="5">
        <v>25396665</v>
      </c>
      <c r="C20" s="5">
        <v>2047985</v>
      </c>
      <c r="D20" s="5">
        <v>64720</v>
      </c>
      <c r="E20" s="5">
        <v>0</v>
      </c>
      <c r="F20" s="5">
        <v>13892168</v>
      </c>
      <c r="G20" s="5">
        <v>9277403</v>
      </c>
      <c r="H20" s="5">
        <v>114389</v>
      </c>
    </row>
    <row r="21" spans="1:8">
      <c r="A21" s="63" t="s">
        <v>213</v>
      </c>
      <c r="B21" s="5">
        <v>13961026</v>
      </c>
      <c r="C21" s="5">
        <v>2961681</v>
      </c>
      <c r="D21" s="5">
        <v>0</v>
      </c>
      <c r="E21" s="5">
        <v>0</v>
      </c>
      <c r="F21" s="5">
        <v>8269562</v>
      </c>
      <c r="G21" s="5">
        <v>2729783</v>
      </c>
      <c r="H21" s="5">
        <v>0</v>
      </c>
    </row>
    <row r="22" spans="1:8">
      <c r="A22" s="63" t="s">
        <v>214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>
      <c r="A23" s="63" t="s">
        <v>215</v>
      </c>
      <c r="B23" s="5">
        <v>8384178</v>
      </c>
      <c r="C23" s="5">
        <v>66930</v>
      </c>
      <c r="D23" s="5">
        <v>0</v>
      </c>
      <c r="E23" s="5">
        <v>0</v>
      </c>
      <c r="F23" s="5">
        <v>3421229</v>
      </c>
      <c r="G23" s="5">
        <v>4751576</v>
      </c>
      <c r="H23" s="5">
        <v>144443</v>
      </c>
    </row>
    <row r="24" spans="1:8">
      <c r="A24" s="63" t="s">
        <v>216</v>
      </c>
      <c r="B24" s="5">
        <v>5320312</v>
      </c>
      <c r="C24" s="5">
        <v>27125</v>
      </c>
      <c r="D24" s="5">
        <v>13407</v>
      </c>
      <c r="E24" s="5">
        <v>0</v>
      </c>
      <c r="F24" s="5">
        <v>3783621</v>
      </c>
      <c r="G24" s="5">
        <v>1292323</v>
      </c>
      <c r="H24" s="5">
        <v>203836</v>
      </c>
    </row>
    <row r="25" spans="1:8">
      <c r="A25" s="63" t="s">
        <v>217</v>
      </c>
      <c r="B25" s="5">
        <v>11128908</v>
      </c>
      <c r="C25" s="5">
        <v>8606223</v>
      </c>
      <c r="D25" s="5">
        <v>30127</v>
      </c>
      <c r="E25" s="5">
        <v>0</v>
      </c>
      <c r="F25" s="5">
        <v>2340173</v>
      </c>
      <c r="G25" s="5">
        <v>152385</v>
      </c>
      <c r="H25" s="5">
        <v>0</v>
      </c>
    </row>
    <row r="26" spans="1:8">
      <c r="A26" s="63" t="s">
        <v>218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>
      <c r="A27" s="63" t="s">
        <v>219</v>
      </c>
      <c r="B27" s="5">
        <v>12700</v>
      </c>
      <c r="C27" s="5">
        <v>5900</v>
      </c>
      <c r="D27" s="5">
        <v>0</v>
      </c>
      <c r="E27" s="5">
        <v>0</v>
      </c>
      <c r="F27" s="5">
        <v>3600</v>
      </c>
      <c r="G27" s="5">
        <v>3200</v>
      </c>
      <c r="H27" s="5">
        <v>0</v>
      </c>
    </row>
    <row r="28" spans="1:8">
      <c r="A28" s="63" t="s">
        <v>220</v>
      </c>
      <c r="B28" s="5">
        <v>2306686</v>
      </c>
      <c r="C28" s="5">
        <v>0</v>
      </c>
      <c r="D28" s="5">
        <v>0</v>
      </c>
      <c r="E28" s="5">
        <v>0</v>
      </c>
      <c r="F28" s="5">
        <v>1011079</v>
      </c>
      <c r="G28" s="5">
        <v>1181931</v>
      </c>
      <c r="H28" s="5">
        <v>113676</v>
      </c>
    </row>
    <row r="29" spans="1:8" hidden="1">
      <c r="A29" s="63" t="s">
        <v>221</v>
      </c>
      <c r="B29" s="5"/>
      <c r="C29" s="5"/>
      <c r="D29" s="5"/>
      <c r="E29" s="5"/>
      <c r="F29" s="5"/>
      <c r="G29" s="5"/>
      <c r="H29" s="5"/>
    </row>
    <row r="30" spans="1:8">
      <c r="A30" s="63" t="s">
        <v>222</v>
      </c>
      <c r="B30" s="5">
        <v>1275144</v>
      </c>
      <c r="C30" s="5">
        <v>620174</v>
      </c>
      <c r="D30" s="5">
        <v>0</v>
      </c>
      <c r="E30" s="5">
        <v>0</v>
      </c>
      <c r="F30" s="5">
        <v>0</v>
      </c>
      <c r="G30" s="5">
        <v>654970</v>
      </c>
      <c r="H30" s="5">
        <v>0</v>
      </c>
    </row>
    <row r="31" spans="1:8" ht="8.1" customHeight="1">
      <c r="A31" s="64"/>
      <c r="B31" s="5"/>
      <c r="C31" s="5"/>
      <c r="D31" s="5"/>
      <c r="E31" s="5"/>
      <c r="F31" s="5"/>
      <c r="G31" s="5"/>
      <c r="H31" s="5"/>
    </row>
    <row r="32" spans="1:8">
      <c r="A32" s="62" t="s">
        <v>223</v>
      </c>
      <c r="B32" s="5">
        <v>208850</v>
      </c>
      <c r="C32" s="5">
        <v>208850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hidden="1">
      <c r="A33" s="63" t="s">
        <v>224</v>
      </c>
      <c r="B33" s="5"/>
      <c r="C33" s="5"/>
      <c r="D33" s="5"/>
      <c r="E33" s="5"/>
      <c r="F33" s="5"/>
      <c r="G33" s="5"/>
      <c r="H33" s="5"/>
    </row>
    <row r="34" spans="1:8" hidden="1">
      <c r="A34" s="63" t="s">
        <v>225</v>
      </c>
      <c r="B34" s="5"/>
      <c r="C34" s="5"/>
      <c r="D34" s="5"/>
      <c r="E34" s="5"/>
      <c r="F34" s="5"/>
      <c r="G34" s="5"/>
      <c r="H34" s="5"/>
    </row>
    <row r="35" spans="1:8" hidden="1">
      <c r="A35" s="63" t="s">
        <v>226</v>
      </c>
      <c r="B35" s="5"/>
      <c r="C35" s="5"/>
      <c r="D35" s="5"/>
      <c r="E35" s="5"/>
      <c r="F35" s="5"/>
      <c r="G35" s="5"/>
      <c r="H35" s="5"/>
    </row>
    <row r="36" spans="1:8" hidden="1">
      <c r="A36" s="63" t="s">
        <v>227</v>
      </c>
      <c r="B36" s="5"/>
      <c r="C36" s="5"/>
      <c r="D36" s="5"/>
      <c r="E36" s="5"/>
      <c r="F36" s="5"/>
      <c r="G36" s="5"/>
      <c r="H36" s="5"/>
    </row>
    <row r="37" spans="1:8" hidden="1">
      <c r="A37" s="63" t="s">
        <v>228</v>
      </c>
      <c r="B37" s="5"/>
      <c r="C37" s="5"/>
      <c r="D37" s="5"/>
      <c r="E37" s="5"/>
      <c r="F37" s="5"/>
      <c r="G37" s="5"/>
      <c r="H37" s="5"/>
    </row>
    <row r="38" spans="1:8" hidden="1">
      <c r="A38" s="63" t="s">
        <v>229</v>
      </c>
      <c r="B38" s="5"/>
      <c r="C38" s="5"/>
      <c r="D38" s="5"/>
      <c r="E38" s="5"/>
      <c r="F38" s="5"/>
      <c r="G38" s="5"/>
      <c r="H38" s="5"/>
    </row>
    <row r="39" spans="1:8">
      <c r="A39" s="63" t="s">
        <v>230</v>
      </c>
      <c r="B39" s="5">
        <v>131425</v>
      </c>
      <c r="C39" s="5">
        <v>131425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>
      <c r="A40" s="63" t="s">
        <v>231</v>
      </c>
      <c r="B40" s="5">
        <v>77425</v>
      </c>
      <c r="C40" s="5">
        <v>77425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8" ht="8.1" customHeight="1">
      <c r="A41" s="64"/>
      <c r="B41" s="5"/>
      <c r="C41" s="5"/>
      <c r="D41" s="5"/>
      <c r="E41" s="5"/>
      <c r="F41" s="5"/>
      <c r="G41" s="5"/>
      <c r="H41" s="5"/>
    </row>
    <row r="42" spans="1:8">
      <c r="A42" s="62" t="s">
        <v>232</v>
      </c>
      <c r="B42" s="5">
        <v>72218106</v>
      </c>
      <c r="C42" s="5">
        <v>38634037</v>
      </c>
      <c r="D42" s="5">
        <v>0</v>
      </c>
      <c r="E42" s="5">
        <v>410392</v>
      </c>
      <c r="F42" s="5">
        <v>2542841</v>
      </c>
      <c r="G42" s="5">
        <v>30630836</v>
      </c>
      <c r="H42" s="5">
        <v>0</v>
      </c>
    </row>
    <row r="43" spans="1:8">
      <c r="A43" s="63" t="s">
        <v>233</v>
      </c>
      <c r="B43" s="5">
        <v>84661</v>
      </c>
      <c r="C43" s="5">
        <v>0</v>
      </c>
      <c r="D43" s="5">
        <v>0</v>
      </c>
      <c r="E43" s="5">
        <v>84661</v>
      </c>
      <c r="F43" s="5">
        <v>0</v>
      </c>
      <c r="G43" s="5">
        <v>0</v>
      </c>
      <c r="H43" s="5">
        <v>0</v>
      </c>
    </row>
    <row r="44" spans="1:8" hidden="1">
      <c r="A44" s="63" t="s">
        <v>234</v>
      </c>
      <c r="B44" s="5"/>
      <c r="C44" s="5"/>
      <c r="D44" s="5"/>
      <c r="E44" s="5"/>
      <c r="F44" s="5"/>
      <c r="G44" s="5"/>
      <c r="H44" s="5"/>
    </row>
    <row r="45" spans="1:8" hidden="1">
      <c r="A45" s="63" t="s">
        <v>235</v>
      </c>
      <c r="B45" s="5"/>
      <c r="C45" s="5"/>
      <c r="D45" s="5"/>
      <c r="E45" s="5"/>
      <c r="F45" s="5"/>
      <c r="G45" s="5"/>
      <c r="H45" s="5"/>
    </row>
    <row r="46" spans="1:8">
      <c r="A46" s="63" t="s">
        <v>236</v>
      </c>
      <c r="B46" s="5">
        <v>70875488</v>
      </c>
      <c r="C46" s="5">
        <v>38634037</v>
      </c>
      <c r="D46" s="5">
        <v>0</v>
      </c>
      <c r="E46" s="5">
        <v>325731</v>
      </c>
      <c r="F46" s="5">
        <v>1284884</v>
      </c>
      <c r="G46" s="5">
        <v>30630836</v>
      </c>
      <c r="H46" s="5">
        <v>0</v>
      </c>
    </row>
    <row r="47" spans="1:8">
      <c r="A47" s="63" t="s">
        <v>237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8">
      <c r="A48" s="63" t="s">
        <v>238</v>
      </c>
      <c r="B48" s="5">
        <v>1257957</v>
      </c>
      <c r="C48" s="5">
        <v>0</v>
      </c>
      <c r="D48" s="5">
        <v>0</v>
      </c>
      <c r="E48" s="5">
        <v>0</v>
      </c>
      <c r="F48" s="5">
        <v>1257957</v>
      </c>
      <c r="G48" s="5">
        <v>0</v>
      </c>
      <c r="H48" s="5">
        <v>0</v>
      </c>
    </row>
    <row r="49" spans="1:8" ht="8.1" customHeight="1">
      <c r="A49" s="64"/>
      <c r="B49" s="5"/>
      <c r="C49" s="5"/>
      <c r="D49" s="5"/>
      <c r="E49" s="5"/>
      <c r="F49" s="5"/>
      <c r="G49" s="5"/>
      <c r="H49" s="5"/>
    </row>
    <row r="50" spans="1:8">
      <c r="A50" s="60" t="s">
        <v>208</v>
      </c>
      <c r="B50" s="5">
        <v>139197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139197</v>
      </c>
    </row>
    <row r="51" spans="1:8">
      <c r="A51" s="62" t="s">
        <v>239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>
      <c r="A52" s="65" t="s">
        <v>240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hidden="1">
      <c r="A53" s="62" t="s">
        <v>241</v>
      </c>
      <c r="B53" s="5">
        <v>0</v>
      </c>
      <c r="C53" s="5"/>
      <c r="D53" s="5"/>
      <c r="E53" s="5"/>
      <c r="F53" s="5"/>
      <c r="G53" s="5"/>
      <c r="H53" s="5"/>
    </row>
    <row r="54" spans="1:8" hidden="1">
      <c r="A54" s="62" t="s">
        <v>242</v>
      </c>
      <c r="B54" s="5">
        <v>0</v>
      </c>
      <c r="C54" s="5"/>
      <c r="D54" s="5"/>
      <c r="E54" s="5"/>
      <c r="F54" s="5"/>
      <c r="G54" s="5"/>
      <c r="H54" s="5"/>
    </row>
    <row r="55" spans="1:8" hidden="1">
      <c r="A55" s="62" t="s">
        <v>243</v>
      </c>
      <c r="B55" s="5">
        <v>0</v>
      </c>
      <c r="C55" s="5"/>
      <c r="D55" s="5"/>
      <c r="E55" s="5"/>
      <c r="F55" s="5"/>
      <c r="G55" s="5"/>
      <c r="H55" s="5"/>
    </row>
    <row r="56" spans="1:8" hidden="1">
      <c r="A56" s="62" t="s">
        <v>244</v>
      </c>
      <c r="B56" s="5">
        <v>0</v>
      </c>
      <c r="C56" s="5"/>
      <c r="D56" s="5"/>
      <c r="E56" s="5"/>
      <c r="F56" s="5"/>
      <c r="G56" s="5"/>
      <c r="H56" s="5"/>
    </row>
    <row r="57" spans="1:8">
      <c r="A57" s="66" t="s">
        <v>245</v>
      </c>
      <c r="B57" s="5">
        <v>139197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139197</v>
      </c>
    </row>
    <row r="58" spans="1:8" ht="8.1" customHeight="1">
      <c r="A58" s="64"/>
      <c r="B58" s="5"/>
      <c r="C58" s="5"/>
      <c r="D58" s="5"/>
      <c r="E58" s="5"/>
      <c r="F58" s="5"/>
      <c r="G58" s="5"/>
      <c r="H58" s="5"/>
    </row>
    <row r="59" spans="1:8">
      <c r="A59" s="60" t="s">
        <v>209</v>
      </c>
      <c r="B59" s="5">
        <v>37379094</v>
      </c>
      <c r="C59" s="5">
        <v>9574811</v>
      </c>
      <c r="D59" s="5">
        <v>647994</v>
      </c>
      <c r="E59" s="5">
        <v>0</v>
      </c>
      <c r="F59" s="5">
        <v>3545428</v>
      </c>
      <c r="G59" s="5">
        <v>23610861</v>
      </c>
      <c r="H59" s="5">
        <v>0</v>
      </c>
    </row>
    <row r="60" spans="1:8">
      <c r="A60" s="62" t="s">
        <v>246</v>
      </c>
      <c r="B60" s="5">
        <v>11754425</v>
      </c>
      <c r="C60" s="5">
        <v>4799819</v>
      </c>
      <c r="D60" s="5">
        <v>0</v>
      </c>
      <c r="E60" s="5">
        <v>0</v>
      </c>
      <c r="F60" s="5">
        <v>2609800</v>
      </c>
      <c r="G60" s="5">
        <v>4344806</v>
      </c>
      <c r="H60" s="5">
        <v>0</v>
      </c>
    </row>
    <row r="61" spans="1:8" hidden="1">
      <c r="A61" s="62" t="s">
        <v>247</v>
      </c>
      <c r="B61" s="5"/>
      <c r="C61" s="5"/>
      <c r="D61" s="5"/>
      <c r="E61" s="5"/>
      <c r="F61" s="5"/>
      <c r="G61" s="5"/>
      <c r="H61" s="5"/>
    </row>
    <row r="62" spans="1:8" hidden="1">
      <c r="A62" s="62" t="s">
        <v>248</v>
      </c>
      <c r="B62" s="5"/>
      <c r="C62" s="5"/>
      <c r="D62" s="5"/>
      <c r="E62" s="5"/>
      <c r="F62" s="5"/>
      <c r="G62" s="5"/>
      <c r="H62" s="5"/>
    </row>
    <row r="63" spans="1:8">
      <c r="A63" s="62" t="s">
        <v>249</v>
      </c>
      <c r="B63" s="5">
        <v>25624669</v>
      </c>
      <c r="C63" s="5">
        <v>4774992</v>
      </c>
      <c r="D63" s="5">
        <v>647994</v>
      </c>
      <c r="E63" s="1">
        <v>0</v>
      </c>
      <c r="F63" s="5">
        <v>935628</v>
      </c>
      <c r="G63" s="5">
        <v>19266055</v>
      </c>
      <c r="H63" s="5">
        <v>0</v>
      </c>
    </row>
    <row r="64" spans="1:8" hidden="1">
      <c r="A64" s="62" t="s">
        <v>250</v>
      </c>
      <c r="B64" s="67"/>
      <c r="C64" s="67"/>
      <c r="D64" s="67"/>
      <c r="E64" s="67"/>
      <c r="F64" s="67"/>
      <c r="G64" s="67"/>
      <c r="H64" s="67"/>
    </row>
    <row r="65" spans="1:8" ht="5.0999999999999996" customHeight="1">
      <c r="A65" s="68"/>
      <c r="B65" s="29"/>
      <c r="C65" s="29"/>
      <c r="D65" s="29"/>
      <c r="E65" s="29"/>
      <c r="F65" s="29"/>
      <c r="G65" s="29"/>
      <c r="H65" s="29"/>
    </row>
    <row r="66" spans="1:8">
      <c r="A66" s="4" t="s">
        <v>251</v>
      </c>
      <c r="B66" s="4"/>
      <c r="C66" s="4"/>
      <c r="D66" s="4"/>
      <c r="E66" s="4"/>
      <c r="F66" s="4"/>
      <c r="G66" s="4"/>
      <c r="H66" s="4"/>
    </row>
  </sheetData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"/>
  <sheetViews>
    <sheetView view="pageBreakPreview" zoomScaleNormal="100" zoomScaleSheetLayoutView="100" workbookViewId="0"/>
  </sheetViews>
  <sheetFormatPr defaultRowHeight="13.5"/>
  <cols>
    <col min="1" max="1" width="24.125" style="21" customWidth="1"/>
    <col min="2" max="6" width="14.125" style="21" customWidth="1"/>
    <col min="7" max="9" width="9" style="21"/>
    <col min="10" max="10" width="7.375" style="21" customWidth="1"/>
    <col min="11" max="16384" width="9" style="21"/>
  </cols>
  <sheetData>
    <row r="1" spans="1:6">
      <c r="A1" s="4"/>
      <c r="B1" s="4"/>
      <c r="C1" s="4"/>
      <c r="D1" s="4"/>
      <c r="E1" s="4"/>
      <c r="F1" s="23" t="s">
        <v>0</v>
      </c>
    </row>
    <row r="2" spans="1:6">
      <c r="A2" s="4"/>
      <c r="B2" s="4"/>
      <c r="C2" s="4"/>
      <c r="D2" s="4"/>
      <c r="E2" s="4"/>
      <c r="F2" s="4"/>
    </row>
    <row r="3" spans="1:6" ht="14.25">
      <c r="A3" s="30" t="s">
        <v>252</v>
      </c>
      <c r="B3" s="4"/>
      <c r="C3" s="4"/>
      <c r="D3" s="4"/>
      <c r="E3" s="4"/>
      <c r="F3" s="4"/>
    </row>
    <row r="4" spans="1:6">
      <c r="A4" s="4" t="s">
        <v>384</v>
      </c>
      <c r="B4" s="4"/>
      <c r="C4" s="4"/>
      <c r="D4" s="4"/>
      <c r="E4" s="4"/>
      <c r="F4" s="23" t="s">
        <v>383</v>
      </c>
    </row>
    <row r="5" spans="1:6">
      <c r="A5" s="42" t="s">
        <v>253</v>
      </c>
      <c r="B5" s="3" t="s">
        <v>419</v>
      </c>
      <c r="C5" s="3" t="s">
        <v>401</v>
      </c>
      <c r="D5" s="3" t="s">
        <v>402</v>
      </c>
      <c r="E5" s="3" t="s">
        <v>403</v>
      </c>
      <c r="F5" s="3" t="s">
        <v>418</v>
      </c>
    </row>
    <row r="6" spans="1:6" ht="5.0999999999999996" customHeight="1">
      <c r="A6" s="25"/>
      <c r="B6" s="4"/>
      <c r="C6" s="4"/>
      <c r="D6" s="4"/>
      <c r="E6" s="4"/>
      <c r="F6" s="4"/>
    </row>
    <row r="7" spans="1:6">
      <c r="A7" s="33" t="s">
        <v>254</v>
      </c>
      <c r="B7" s="5">
        <v>79557367</v>
      </c>
      <c r="C7" s="5">
        <v>80110628</v>
      </c>
      <c r="D7" s="5">
        <f>SUM(D8:D9)</f>
        <v>82597797</v>
      </c>
      <c r="E7" s="5">
        <v>83346114</v>
      </c>
      <c r="F7" s="5">
        <f>SUM(F8:F9)</f>
        <v>84538405</v>
      </c>
    </row>
    <row r="8" spans="1:6">
      <c r="A8" s="33" t="s">
        <v>255</v>
      </c>
      <c r="B8" s="5">
        <v>78702343</v>
      </c>
      <c r="C8" s="5">
        <v>78928119</v>
      </c>
      <c r="D8" s="5">
        <v>81917776</v>
      </c>
      <c r="E8" s="5">
        <v>82726218</v>
      </c>
      <c r="F8" s="5">
        <v>83974138</v>
      </c>
    </row>
    <row r="9" spans="1:6">
      <c r="A9" s="33" t="s">
        <v>256</v>
      </c>
      <c r="B9" s="5">
        <v>855024</v>
      </c>
      <c r="C9" s="5">
        <v>1182509</v>
      </c>
      <c r="D9" s="5">
        <v>680021</v>
      </c>
      <c r="E9" s="5">
        <v>619896</v>
      </c>
      <c r="F9" s="5">
        <v>564267</v>
      </c>
    </row>
    <row r="10" spans="1:6" ht="18" customHeight="1">
      <c r="A10" s="33" t="s">
        <v>257</v>
      </c>
      <c r="B10" s="5">
        <v>31485649</v>
      </c>
      <c r="C10" s="5">
        <v>31261812</v>
      </c>
      <c r="D10" s="5">
        <f>SUM(D11:D12)</f>
        <v>32254279</v>
      </c>
      <c r="E10" s="5">
        <v>32553389</v>
      </c>
      <c r="F10" s="5">
        <f>SUM(F11:F12)</f>
        <v>32927263</v>
      </c>
    </row>
    <row r="11" spans="1:6">
      <c r="A11" s="33" t="s">
        <v>258</v>
      </c>
      <c r="B11" s="5">
        <v>25527805</v>
      </c>
      <c r="C11" s="5">
        <v>25404015</v>
      </c>
      <c r="D11" s="5">
        <v>26088741</v>
      </c>
      <c r="E11" s="5">
        <v>26149256</v>
      </c>
      <c r="F11" s="5">
        <v>25287081</v>
      </c>
    </row>
    <row r="12" spans="1:6">
      <c r="A12" s="33" t="s">
        <v>259</v>
      </c>
      <c r="B12" s="5">
        <v>5957844</v>
      </c>
      <c r="C12" s="5">
        <v>5857797</v>
      </c>
      <c r="D12" s="5">
        <v>6165538</v>
      </c>
      <c r="E12" s="5">
        <v>6404133</v>
      </c>
      <c r="F12" s="5">
        <v>7640182</v>
      </c>
    </row>
    <row r="13" spans="1:6" ht="18" customHeight="1">
      <c r="A13" s="33" t="s">
        <v>260</v>
      </c>
      <c r="B13" s="5">
        <v>33879057</v>
      </c>
      <c r="C13" s="5">
        <v>34186963</v>
      </c>
      <c r="D13" s="5">
        <f>SUM(D14:D15)</f>
        <v>35281918</v>
      </c>
      <c r="E13" s="5">
        <v>35637485</v>
      </c>
      <c r="F13" s="5">
        <f>SUM(F14:F15)</f>
        <v>36309396</v>
      </c>
    </row>
    <row r="14" spans="1:6">
      <c r="A14" s="33" t="s">
        <v>261</v>
      </c>
      <c r="B14" s="5">
        <v>33659343</v>
      </c>
      <c r="C14" s="5">
        <v>33973258</v>
      </c>
      <c r="D14" s="5">
        <v>35070580</v>
      </c>
      <c r="E14" s="5">
        <v>35425658</v>
      </c>
      <c r="F14" s="5">
        <v>36092399</v>
      </c>
    </row>
    <row r="15" spans="1:6">
      <c r="A15" s="33" t="s">
        <v>262</v>
      </c>
      <c r="B15" s="5">
        <v>219714</v>
      </c>
      <c r="C15" s="5">
        <v>213705</v>
      </c>
      <c r="D15" s="5">
        <v>211338</v>
      </c>
      <c r="E15" s="5">
        <v>211827</v>
      </c>
      <c r="F15" s="5">
        <v>216997</v>
      </c>
    </row>
    <row r="16" spans="1:6" ht="18" customHeight="1">
      <c r="A16" s="33" t="s">
        <v>263</v>
      </c>
      <c r="B16" s="5">
        <v>449478</v>
      </c>
      <c r="C16" s="5">
        <v>462309</v>
      </c>
      <c r="D16" s="5">
        <v>485560</v>
      </c>
      <c r="E16" s="5">
        <v>499896</v>
      </c>
      <c r="F16" s="5">
        <v>514015</v>
      </c>
    </row>
    <row r="17" spans="1:6">
      <c r="A17" s="33" t="s">
        <v>264</v>
      </c>
      <c r="B17" s="5">
        <v>3265015</v>
      </c>
      <c r="C17" s="5">
        <v>3444250</v>
      </c>
      <c r="D17" s="5">
        <v>3618275</v>
      </c>
      <c r="E17" s="5">
        <v>3644466</v>
      </c>
      <c r="F17" s="5">
        <v>3609605</v>
      </c>
    </row>
    <row r="18" spans="1:6">
      <c r="A18" s="33" t="s">
        <v>265</v>
      </c>
      <c r="B18" s="5">
        <v>12626</v>
      </c>
      <c r="C18" s="5">
        <v>12207</v>
      </c>
      <c r="D18" s="5">
        <v>15407</v>
      </c>
      <c r="E18" s="5">
        <v>13944</v>
      </c>
      <c r="F18" s="5">
        <v>14041</v>
      </c>
    </row>
    <row r="19" spans="1:6">
      <c r="A19" s="33" t="s">
        <v>266</v>
      </c>
      <c r="B19" s="5">
        <v>3333808</v>
      </c>
      <c r="C19" s="5">
        <v>3580374</v>
      </c>
      <c r="D19" s="5">
        <v>3572228</v>
      </c>
      <c r="E19" s="5">
        <v>3537251</v>
      </c>
      <c r="F19" s="5">
        <v>3582196</v>
      </c>
    </row>
    <row r="20" spans="1:6">
      <c r="A20" s="33" t="s">
        <v>267</v>
      </c>
      <c r="B20" s="5">
        <v>7131734</v>
      </c>
      <c r="C20" s="5">
        <v>7162713</v>
      </c>
      <c r="D20" s="5">
        <v>7370130</v>
      </c>
      <c r="E20" s="5">
        <v>7459683</v>
      </c>
      <c r="F20" s="5">
        <v>7581889</v>
      </c>
    </row>
    <row r="21" spans="1:6" ht="5.0999999999999996" customHeight="1">
      <c r="A21" s="28"/>
      <c r="B21" s="29"/>
      <c r="C21" s="29"/>
      <c r="D21" s="29"/>
      <c r="E21" s="29"/>
      <c r="F21" s="29"/>
    </row>
    <row r="22" spans="1:6">
      <c r="A22" s="4" t="s">
        <v>378</v>
      </c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 ht="14.25">
      <c r="A25" s="30" t="s">
        <v>268</v>
      </c>
      <c r="B25" s="4"/>
      <c r="C25" s="4"/>
      <c r="D25" s="4"/>
      <c r="E25" s="4"/>
      <c r="F25" s="4"/>
    </row>
    <row r="26" spans="1:6">
      <c r="A26" s="4" t="s">
        <v>384</v>
      </c>
      <c r="B26" s="4"/>
      <c r="C26" s="4"/>
      <c r="D26" s="4"/>
      <c r="E26" s="4"/>
      <c r="F26" s="23" t="s">
        <v>383</v>
      </c>
    </row>
    <row r="27" spans="1:6">
      <c r="A27" s="42" t="s">
        <v>269</v>
      </c>
      <c r="B27" s="3" t="s">
        <v>419</v>
      </c>
      <c r="C27" s="3" t="s">
        <v>401</v>
      </c>
      <c r="D27" s="3" t="s">
        <v>402</v>
      </c>
      <c r="E27" s="3" t="s">
        <v>403</v>
      </c>
      <c r="F27" s="3" t="s">
        <v>418</v>
      </c>
    </row>
    <row r="28" spans="1:6" ht="5.0999999999999996" customHeight="1">
      <c r="A28" s="25"/>
      <c r="B28" s="4"/>
      <c r="C28" s="4"/>
      <c r="D28" s="4"/>
      <c r="E28" s="4"/>
      <c r="F28" s="4"/>
    </row>
    <row r="29" spans="1:6">
      <c r="A29" s="33" t="s">
        <v>254</v>
      </c>
      <c r="B29" s="50">
        <v>4251340</v>
      </c>
      <c r="C29" s="50">
        <v>4116460</v>
      </c>
      <c r="D29" s="50">
        <f>SUM(D30,D31,D39,D40,D41,D42,D43,D44)</f>
        <v>4252882</v>
      </c>
      <c r="E29" s="50">
        <v>4594925</v>
      </c>
      <c r="F29" s="50">
        <f>F30+F31+F39+F40+F41+F42+F43+F44</f>
        <v>5763652</v>
      </c>
    </row>
    <row r="30" spans="1:6" ht="18" customHeight="1">
      <c r="A30" s="33" t="s">
        <v>270</v>
      </c>
      <c r="B30" s="6">
        <v>402704</v>
      </c>
      <c r="C30" s="6">
        <v>333433</v>
      </c>
      <c r="D30" s="6">
        <v>334606</v>
      </c>
      <c r="E30" s="6">
        <v>288721</v>
      </c>
      <c r="F30" s="6">
        <v>393019</v>
      </c>
    </row>
    <row r="31" spans="1:6" ht="18" customHeight="1">
      <c r="A31" s="33" t="s">
        <v>271</v>
      </c>
      <c r="B31" s="14">
        <v>1619451</v>
      </c>
      <c r="C31" s="14">
        <v>1790660</v>
      </c>
      <c r="D31" s="14">
        <f>SUM(D32:D38)</f>
        <v>1948101</v>
      </c>
      <c r="E31" s="14">
        <v>2382422</v>
      </c>
      <c r="F31" s="14">
        <f>SUM(F32:F38)</f>
        <v>3095556</v>
      </c>
    </row>
    <row r="32" spans="1:6">
      <c r="A32" s="33" t="s">
        <v>272</v>
      </c>
      <c r="B32" s="6">
        <v>53332</v>
      </c>
      <c r="C32" s="6">
        <v>49398</v>
      </c>
      <c r="D32" s="6">
        <v>93176</v>
      </c>
      <c r="E32" s="6">
        <v>41297</v>
      </c>
      <c r="F32" s="6">
        <v>68285</v>
      </c>
    </row>
    <row r="33" spans="1:6">
      <c r="A33" s="33" t="s">
        <v>273</v>
      </c>
      <c r="B33" s="6">
        <v>166336</v>
      </c>
      <c r="C33" s="6">
        <v>111144</v>
      </c>
      <c r="D33" s="6">
        <v>119391</v>
      </c>
      <c r="E33" s="6">
        <v>92575</v>
      </c>
      <c r="F33" s="6">
        <v>148235</v>
      </c>
    </row>
    <row r="34" spans="1:6">
      <c r="A34" s="33" t="s">
        <v>274</v>
      </c>
      <c r="B34" s="6">
        <v>585663</v>
      </c>
      <c r="C34" s="6">
        <v>765662</v>
      </c>
      <c r="D34" s="6">
        <v>672399</v>
      </c>
      <c r="E34" s="6">
        <v>952179</v>
      </c>
      <c r="F34" s="6">
        <v>919820</v>
      </c>
    </row>
    <row r="35" spans="1:6">
      <c r="A35" s="33" t="s">
        <v>275</v>
      </c>
      <c r="B35" s="6">
        <v>71148</v>
      </c>
      <c r="C35" s="6">
        <v>53514</v>
      </c>
      <c r="D35" s="6">
        <v>74684</v>
      </c>
      <c r="E35" s="6">
        <v>75664</v>
      </c>
      <c r="F35" s="6">
        <v>73930</v>
      </c>
    </row>
    <row r="36" spans="1:6">
      <c r="A36" s="33" t="s">
        <v>371</v>
      </c>
      <c r="B36" s="6">
        <v>261999</v>
      </c>
      <c r="C36" s="6">
        <v>214056</v>
      </c>
      <c r="D36" s="6">
        <v>326650</v>
      </c>
      <c r="E36" s="6">
        <v>440955</v>
      </c>
      <c r="F36" s="6">
        <v>549189</v>
      </c>
    </row>
    <row r="37" spans="1:6" ht="18" customHeight="1">
      <c r="A37" s="33" t="s">
        <v>372</v>
      </c>
      <c r="B37" s="6">
        <v>432733</v>
      </c>
      <c r="C37" s="6">
        <v>555721</v>
      </c>
      <c r="D37" s="6">
        <v>631316</v>
      </c>
      <c r="E37" s="6">
        <v>735491</v>
      </c>
      <c r="F37" s="6">
        <v>1291707</v>
      </c>
    </row>
    <row r="38" spans="1:6">
      <c r="A38" s="33" t="s">
        <v>276</v>
      </c>
      <c r="B38" s="6">
        <v>48240</v>
      </c>
      <c r="C38" s="6">
        <v>41165</v>
      </c>
      <c r="D38" s="6">
        <v>30485</v>
      </c>
      <c r="E38" s="6">
        <v>44261</v>
      </c>
      <c r="F38" s="6">
        <v>44390</v>
      </c>
    </row>
    <row r="39" spans="1:6">
      <c r="A39" s="33" t="s">
        <v>279</v>
      </c>
      <c r="B39" s="6">
        <v>758812</v>
      </c>
      <c r="C39" s="6">
        <v>815059</v>
      </c>
      <c r="D39" s="6">
        <v>707249</v>
      </c>
      <c r="E39" s="6">
        <v>657520</v>
      </c>
      <c r="F39" s="6">
        <v>659131</v>
      </c>
    </row>
    <row r="40" spans="1:6">
      <c r="A40" s="33" t="s">
        <v>280</v>
      </c>
      <c r="B40" s="6">
        <v>287630</v>
      </c>
      <c r="C40" s="6">
        <v>209939</v>
      </c>
      <c r="D40" s="6">
        <v>293037</v>
      </c>
      <c r="E40" s="6">
        <v>127479</v>
      </c>
      <c r="F40" s="6">
        <v>307839</v>
      </c>
    </row>
    <row r="41" spans="1:6">
      <c r="A41" s="33" t="s">
        <v>281</v>
      </c>
      <c r="B41" s="6">
        <v>204516</v>
      </c>
      <c r="C41" s="6">
        <v>193474</v>
      </c>
      <c r="D41" s="6">
        <v>196566</v>
      </c>
      <c r="E41" s="6">
        <v>231222</v>
      </c>
      <c r="F41" s="6">
        <v>241296</v>
      </c>
    </row>
    <row r="42" spans="1:6" ht="18" customHeight="1">
      <c r="A42" s="33" t="s">
        <v>278</v>
      </c>
      <c r="B42" s="6">
        <v>464808</v>
      </c>
      <c r="C42" s="6">
        <v>230522</v>
      </c>
      <c r="D42" s="6">
        <v>238040</v>
      </c>
      <c r="E42" s="6">
        <v>332796</v>
      </c>
      <c r="F42" s="6">
        <v>347385</v>
      </c>
    </row>
    <row r="43" spans="1:6">
      <c r="A43" s="33" t="s">
        <v>277</v>
      </c>
      <c r="B43" s="6">
        <v>16455</v>
      </c>
      <c r="C43" s="6">
        <v>115261</v>
      </c>
      <c r="D43" s="6">
        <v>17042</v>
      </c>
      <c r="E43" s="6">
        <v>18416</v>
      </c>
      <c r="F43" s="6">
        <v>116384</v>
      </c>
    </row>
    <row r="44" spans="1:6">
      <c r="A44" s="33" t="s">
        <v>282</v>
      </c>
      <c r="B44" s="6">
        <v>496964</v>
      </c>
      <c r="C44" s="6">
        <v>428112</v>
      </c>
      <c r="D44" s="6">
        <v>518241</v>
      </c>
      <c r="E44" s="6">
        <v>556349</v>
      </c>
      <c r="F44" s="6">
        <v>603042</v>
      </c>
    </row>
    <row r="45" spans="1:6" ht="5.0999999999999996" customHeight="1">
      <c r="A45" s="28"/>
      <c r="B45" s="29"/>
      <c r="C45" s="29"/>
      <c r="D45" s="29"/>
      <c r="E45" s="29"/>
      <c r="F45" s="29"/>
    </row>
    <row r="46" spans="1:6">
      <c r="A46" s="4" t="s">
        <v>283</v>
      </c>
      <c r="B46" s="4"/>
      <c r="C46" s="4"/>
      <c r="D46" s="4"/>
      <c r="E46" s="4"/>
      <c r="F46" s="4"/>
    </row>
  </sheetData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2"/>
  <sheetViews>
    <sheetView view="pageBreakPreview" zoomScaleNormal="100" zoomScaleSheetLayoutView="100" workbookViewId="0"/>
  </sheetViews>
  <sheetFormatPr defaultRowHeight="13.5"/>
  <cols>
    <col min="1" max="1" width="16.625" style="21" customWidth="1"/>
    <col min="2" max="7" width="13" style="21" customWidth="1"/>
    <col min="8" max="8" width="10.5" style="21" customWidth="1"/>
    <col min="9" max="9" width="9" style="21"/>
    <col min="10" max="10" width="7.375" style="21" customWidth="1"/>
    <col min="11" max="16384" width="9" style="2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4.25">
      <c r="A3" s="30" t="s">
        <v>284</v>
      </c>
      <c r="B3" s="4"/>
      <c r="C3" s="4"/>
      <c r="D3" s="4"/>
      <c r="E3" s="4"/>
      <c r="F3" s="4"/>
      <c r="G3" s="4"/>
      <c r="H3" s="4"/>
    </row>
    <row r="4" spans="1:8">
      <c r="A4" s="4" t="s">
        <v>384</v>
      </c>
      <c r="B4" s="4"/>
      <c r="C4" s="4"/>
      <c r="D4" s="4"/>
      <c r="E4" s="4"/>
      <c r="F4" s="4"/>
      <c r="G4" s="23" t="s">
        <v>386</v>
      </c>
      <c r="H4" s="4"/>
    </row>
    <row r="5" spans="1:8" ht="22.5">
      <c r="A5" s="42" t="s">
        <v>285</v>
      </c>
      <c r="B5" s="24" t="s">
        <v>286</v>
      </c>
      <c r="C5" s="43" t="s">
        <v>287</v>
      </c>
      <c r="D5" s="43" t="s">
        <v>288</v>
      </c>
      <c r="E5" s="43" t="s">
        <v>289</v>
      </c>
      <c r="F5" s="43" t="s">
        <v>290</v>
      </c>
      <c r="G5" s="44" t="s">
        <v>291</v>
      </c>
      <c r="H5" s="4"/>
    </row>
    <row r="6" spans="1:8" ht="5.0999999999999996" customHeight="1">
      <c r="A6" s="45"/>
      <c r="B6" s="46"/>
      <c r="C6" s="47"/>
      <c r="D6" s="47"/>
      <c r="E6" s="47"/>
      <c r="F6" s="47"/>
      <c r="G6" s="47"/>
      <c r="H6" s="4"/>
    </row>
    <row r="7" spans="1:8">
      <c r="A7" s="48" t="s">
        <v>420</v>
      </c>
      <c r="B7" s="49">
        <v>220445</v>
      </c>
      <c r="C7" s="49">
        <v>10894</v>
      </c>
      <c r="D7" s="50">
        <v>0</v>
      </c>
      <c r="E7" s="49">
        <v>209551</v>
      </c>
      <c r="F7" s="49">
        <v>220445</v>
      </c>
      <c r="G7" s="49">
        <v>209551</v>
      </c>
      <c r="H7" s="4"/>
    </row>
    <row r="8" spans="1:8">
      <c r="A8" s="48" t="s">
        <v>435</v>
      </c>
      <c r="B8" s="49">
        <v>224575</v>
      </c>
      <c r="C8" s="49">
        <v>11500</v>
      </c>
      <c r="D8" s="50">
        <v>0</v>
      </c>
      <c r="E8" s="49">
        <v>213075</v>
      </c>
      <c r="F8" s="49">
        <v>224575</v>
      </c>
      <c r="G8" s="49">
        <v>213075</v>
      </c>
      <c r="H8" s="4"/>
    </row>
    <row r="9" spans="1:8">
      <c r="A9" s="48" t="s">
        <v>436</v>
      </c>
      <c r="B9" s="49">
        <v>225943</v>
      </c>
      <c r="C9" s="49">
        <v>11780</v>
      </c>
      <c r="D9" s="50">
        <v>0</v>
      </c>
      <c r="E9" s="49">
        <v>214163</v>
      </c>
      <c r="F9" s="49">
        <v>225943</v>
      </c>
      <c r="G9" s="49">
        <v>214163</v>
      </c>
      <c r="H9" s="4"/>
    </row>
    <row r="10" spans="1:8">
      <c r="A10" s="48" t="s">
        <v>437</v>
      </c>
      <c r="B10" s="51">
        <v>229897</v>
      </c>
      <c r="C10" s="51">
        <v>25338</v>
      </c>
      <c r="D10" s="51">
        <v>0</v>
      </c>
      <c r="E10" s="51">
        <v>204559</v>
      </c>
      <c r="F10" s="51">
        <v>229897</v>
      </c>
      <c r="G10" s="51">
        <v>204559</v>
      </c>
      <c r="H10" s="4"/>
    </row>
    <row r="11" spans="1:8" ht="18" customHeight="1">
      <c r="A11" s="48" t="s">
        <v>438</v>
      </c>
      <c r="B11" s="51">
        <f>SUM(B12:B16)</f>
        <v>235517</v>
      </c>
      <c r="C11" s="51">
        <f>SUM(C12:C16)</f>
        <v>11681</v>
      </c>
      <c r="D11" s="51">
        <f t="shared" ref="D11:G11" si="0">SUM(D12:D16)</f>
        <v>0</v>
      </c>
      <c r="E11" s="51">
        <f t="shared" si="0"/>
        <v>223836</v>
      </c>
      <c r="F11" s="51">
        <f t="shared" si="0"/>
        <v>235517</v>
      </c>
      <c r="G11" s="51">
        <f t="shared" si="0"/>
        <v>223836</v>
      </c>
      <c r="H11" s="4"/>
    </row>
    <row r="12" spans="1:8" ht="18" customHeight="1">
      <c r="A12" s="33" t="s">
        <v>292</v>
      </c>
      <c r="B12" s="49">
        <v>191927</v>
      </c>
      <c r="C12" s="49">
        <v>4592</v>
      </c>
      <c r="D12" s="51">
        <v>0</v>
      </c>
      <c r="E12" s="50">
        <v>187335</v>
      </c>
      <c r="F12" s="49">
        <v>191927</v>
      </c>
      <c r="G12" s="49">
        <v>187335</v>
      </c>
      <c r="H12" s="4"/>
    </row>
    <row r="13" spans="1:8">
      <c r="A13" s="33" t="s">
        <v>293</v>
      </c>
      <c r="B13" s="49">
        <v>9511</v>
      </c>
      <c r="C13" s="49">
        <v>1147</v>
      </c>
      <c r="D13" s="51">
        <v>0</v>
      </c>
      <c r="E13" s="50">
        <v>8364</v>
      </c>
      <c r="F13" s="49">
        <v>9511</v>
      </c>
      <c r="G13" s="49">
        <v>8364</v>
      </c>
      <c r="H13" s="4"/>
    </row>
    <row r="14" spans="1:8">
      <c r="A14" s="33" t="s">
        <v>294</v>
      </c>
      <c r="B14" s="49">
        <v>12</v>
      </c>
      <c r="C14" s="50">
        <v>0</v>
      </c>
      <c r="D14" s="51">
        <v>0</v>
      </c>
      <c r="E14" s="50">
        <v>12</v>
      </c>
      <c r="F14" s="49">
        <v>12</v>
      </c>
      <c r="G14" s="49">
        <v>12</v>
      </c>
      <c r="H14" s="4"/>
    </row>
    <row r="15" spans="1:8">
      <c r="A15" s="33" t="s">
        <v>295</v>
      </c>
      <c r="B15" s="49">
        <v>33596</v>
      </c>
      <c r="C15" s="49">
        <v>5471</v>
      </c>
      <c r="D15" s="51">
        <v>0</v>
      </c>
      <c r="E15" s="50">
        <v>28125</v>
      </c>
      <c r="F15" s="49">
        <v>33596</v>
      </c>
      <c r="G15" s="49">
        <v>28125</v>
      </c>
      <c r="H15" s="4"/>
    </row>
    <row r="16" spans="1:8">
      <c r="A16" s="33" t="s">
        <v>296</v>
      </c>
      <c r="B16" s="49">
        <v>471</v>
      </c>
      <c r="C16" s="49">
        <v>471</v>
      </c>
      <c r="D16" s="51">
        <v>0</v>
      </c>
      <c r="E16" s="50">
        <v>0</v>
      </c>
      <c r="F16" s="49">
        <v>471</v>
      </c>
      <c r="G16" s="50">
        <v>0</v>
      </c>
      <c r="H16" s="4"/>
    </row>
    <row r="17" spans="1:8" ht="5.0999999999999996" customHeight="1">
      <c r="A17" s="28"/>
      <c r="B17" s="29"/>
      <c r="C17" s="29"/>
      <c r="D17" s="29"/>
      <c r="E17" s="29"/>
      <c r="F17" s="29"/>
      <c r="G17" s="29"/>
      <c r="H17" s="4"/>
    </row>
    <row r="18" spans="1:8">
      <c r="A18" s="52" t="s">
        <v>297</v>
      </c>
      <c r="B18" s="4"/>
      <c r="C18" s="4"/>
      <c r="D18" s="4"/>
      <c r="E18" s="4"/>
      <c r="F18" s="4"/>
      <c r="G18" s="4"/>
      <c r="H18" s="4"/>
    </row>
    <row r="19" spans="1:8">
      <c r="A19" s="4" t="s">
        <v>298</v>
      </c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 ht="14.25">
      <c r="A22" s="30" t="s">
        <v>299</v>
      </c>
      <c r="B22" s="4"/>
      <c r="C22" s="4"/>
      <c r="D22" s="4"/>
      <c r="E22" s="4"/>
      <c r="F22" s="4"/>
      <c r="G22" s="4"/>
      <c r="H22" s="4"/>
    </row>
    <row r="23" spans="1:8">
      <c r="A23" s="52" t="s">
        <v>300</v>
      </c>
      <c r="B23" s="4"/>
      <c r="C23" s="4"/>
      <c r="D23" s="4"/>
      <c r="E23" s="4"/>
      <c r="F23" s="4"/>
      <c r="G23" s="4"/>
      <c r="H23" s="4"/>
    </row>
    <row r="24" spans="1:8">
      <c r="A24" s="4" t="s">
        <v>384</v>
      </c>
      <c r="B24" s="4"/>
      <c r="C24" s="4"/>
      <c r="D24" s="4"/>
      <c r="E24" s="4"/>
      <c r="F24" s="4"/>
      <c r="G24" s="23" t="s">
        <v>387</v>
      </c>
      <c r="H24" s="40"/>
    </row>
    <row r="25" spans="1:8">
      <c r="A25" s="108" t="s">
        <v>301</v>
      </c>
      <c r="B25" s="106" t="s">
        <v>422</v>
      </c>
      <c r="C25" s="102"/>
      <c r="D25" s="106" t="s">
        <v>395</v>
      </c>
      <c r="E25" s="107"/>
      <c r="F25" s="106" t="s">
        <v>421</v>
      </c>
      <c r="G25" s="107"/>
      <c r="H25" s="53"/>
    </row>
    <row r="26" spans="1:8">
      <c r="A26" s="109"/>
      <c r="B26" s="42" t="s">
        <v>302</v>
      </c>
      <c r="C26" s="24" t="s">
        <v>303</v>
      </c>
      <c r="D26" s="24" t="s">
        <v>302</v>
      </c>
      <c r="E26" s="3" t="s">
        <v>304</v>
      </c>
      <c r="F26" s="24" t="s">
        <v>302</v>
      </c>
      <c r="G26" s="3" t="s">
        <v>304</v>
      </c>
      <c r="H26" s="46"/>
    </row>
    <row r="27" spans="1:8" ht="5.0999999999999996" customHeight="1">
      <c r="A27" s="45"/>
      <c r="B27" s="46"/>
      <c r="C27" s="46"/>
      <c r="D27" s="46"/>
      <c r="E27" s="46"/>
      <c r="F27" s="46"/>
      <c r="G27" s="46"/>
      <c r="H27" s="46"/>
    </row>
    <row r="28" spans="1:8">
      <c r="A28" s="33" t="s">
        <v>305</v>
      </c>
      <c r="B28" s="8">
        <f t="shared" ref="B28:C28" si="1">SUM(B29:B37)</f>
        <v>187069</v>
      </c>
      <c r="C28" s="8">
        <f t="shared" si="1"/>
        <v>853832239</v>
      </c>
      <c r="D28" s="8">
        <v>182410</v>
      </c>
      <c r="E28" s="8">
        <v>871863609</v>
      </c>
      <c r="F28" s="8">
        <f>SUM(F29:F37)</f>
        <v>195513</v>
      </c>
      <c r="G28" s="8">
        <f>SUM(G29:G37)</f>
        <v>925961688</v>
      </c>
      <c r="H28" s="54"/>
    </row>
    <row r="29" spans="1:8" ht="18" customHeight="1">
      <c r="A29" s="33" t="s">
        <v>306</v>
      </c>
      <c r="B29" s="8">
        <v>5380</v>
      </c>
      <c r="C29" s="8">
        <v>6500558</v>
      </c>
      <c r="D29" s="8">
        <v>88</v>
      </c>
      <c r="E29" s="8">
        <v>94890</v>
      </c>
      <c r="F29" s="8">
        <v>5534</v>
      </c>
      <c r="G29" s="8">
        <v>6604037</v>
      </c>
      <c r="H29" s="54"/>
    </row>
    <row r="30" spans="1:8">
      <c r="A30" s="33" t="s">
        <v>307</v>
      </c>
      <c r="B30" s="8">
        <v>47561</v>
      </c>
      <c r="C30" s="8">
        <v>101528965</v>
      </c>
      <c r="D30" s="8">
        <v>44379</v>
      </c>
      <c r="E30" s="8">
        <v>94960987</v>
      </c>
      <c r="F30" s="8">
        <v>46096</v>
      </c>
      <c r="G30" s="8">
        <v>98322286</v>
      </c>
      <c r="H30" s="54"/>
    </row>
    <row r="31" spans="1:8">
      <c r="A31" s="33" t="s">
        <v>308</v>
      </c>
      <c r="B31" s="8">
        <v>57504</v>
      </c>
      <c r="C31" s="8">
        <v>210519477</v>
      </c>
      <c r="D31" s="8">
        <v>57337</v>
      </c>
      <c r="E31" s="8">
        <v>210263408</v>
      </c>
      <c r="F31" s="8">
        <v>57915</v>
      </c>
      <c r="G31" s="8">
        <v>212073889</v>
      </c>
      <c r="H31" s="54"/>
    </row>
    <row r="32" spans="1:8">
      <c r="A32" s="33" t="s">
        <v>309</v>
      </c>
      <c r="B32" s="8">
        <v>37758</v>
      </c>
      <c r="C32" s="8">
        <v>197959200</v>
      </c>
      <c r="D32" s="8">
        <v>39092</v>
      </c>
      <c r="E32" s="8">
        <v>205354181</v>
      </c>
      <c r="F32" s="8">
        <v>40325</v>
      </c>
      <c r="G32" s="8">
        <v>211496986</v>
      </c>
      <c r="H32" s="54"/>
    </row>
    <row r="33" spans="1:8">
      <c r="A33" s="33" t="s">
        <v>310</v>
      </c>
      <c r="B33" s="8">
        <v>17833</v>
      </c>
      <c r="C33" s="8">
        <v>120714215</v>
      </c>
      <c r="D33" s="8">
        <v>18902</v>
      </c>
      <c r="E33" s="8">
        <v>127740248</v>
      </c>
      <c r="F33" s="8">
        <v>20580</v>
      </c>
      <c r="G33" s="8">
        <v>138739190</v>
      </c>
      <c r="H33" s="54"/>
    </row>
    <row r="34" spans="1:8">
      <c r="A34" s="33" t="s">
        <v>311</v>
      </c>
      <c r="B34" s="8">
        <v>11310</v>
      </c>
      <c r="C34" s="8">
        <v>93663044</v>
      </c>
      <c r="D34" s="8">
        <v>12189</v>
      </c>
      <c r="E34" s="8">
        <v>101082843</v>
      </c>
      <c r="F34" s="8">
        <v>13317</v>
      </c>
      <c r="G34" s="8">
        <v>110300330</v>
      </c>
      <c r="H34" s="54"/>
    </row>
    <row r="35" spans="1:8">
      <c r="A35" s="33" t="s">
        <v>312</v>
      </c>
      <c r="B35" s="8">
        <v>4045</v>
      </c>
      <c r="C35" s="8">
        <v>39566212</v>
      </c>
      <c r="D35" s="8">
        <v>4349</v>
      </c>
      <c r="E35" s="8">
        <v>42573189</v>
      </c>
      <c r="F35" s="8">
        <v>4964</v>
      </c>
      <c r="G35" s="8">
        <v>48724666</v>
      </c>
      <c r="H35" s="54"/>
    </row>
    <row r="36" spans="1:8">
      <c r="A36" s="33" t="s">
        <v>313</v>
      </c>
      <c r="B36" s="8">
        <v>3142</v>
      </c>
      <c r="C36" s="8">
        <v>36090805</v>
      </c>
      <c r="D36" s="8">
        <v>3372</v>
      </c>
      <c r="E36" s="8">
        <v>38922354</v>
      </c>
      <c r="F36" s="8">
        <v>3811</v>
      </c>
      <c r="G36" s="8">
        <v>44264996</v>
      </c>
      <c r="H36" s="54"/>
    </row>
    <row r="37" spans="1:8">
      <c r="A37" s="55" t="s">
        <v>375</v>
      </c>
      <c r="B37" s="8">
        <v>2536</v>
      </c>
      <c r="C37" s="8">
        <v>47289763</v>
      </c>
      <c r="D37" s="8">
        <v>2702</v>
      </c>
      <c r="E37" s="8">
        <v>50871509</v>
      </c>
      <c r="F37" s="8">
        <v>2971</v>
      </c>
      <c r="G37" s="8">
        <v>55435308</v>
      </c>
      <c r="H37" s="54"/>
    </row>
    <row r="38" spans="1:8" ht="5.0999999999999996" customHeight="1">
      <c r="A38" s="28"/>
      <c r="B38" s="29"/>
      <c r="C38" s="29"/>
      <c r="D38" s="29"/>
      <c r="E38" s="29"/>
      <c r="F38" s="29"/>
      <c r="G38" s="29"/>
      <c r="H38" s="40"/>
    </row>
    <row r="39" spans="1:8">
      <c r="A39" s="4" t="s">
        <v>298</v>
      </c>
      <c r="B39" s="4"/>
      <c r="C39" s="4"/>
      <c r="D39" s="4"/>
      <c r="E39" s="4"/>
      <c r="F39" s="4"/>
      <c r="G39" s="4"/>
      <c r="H39" s="40"/>
    </row>
    <row r="40" spans="1:8">
      <c r="A40" s="4"/>
      <c r="B40" s="4"/>
      <c r="C40" s="4"/>
      <c r="D40" s="4"/>
      <c r="E40" s="4"/>
      <c r="F40" s="4"/>
      <c r="G40" s="4"/>
      <c r="H40" s="40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 ht="14.25">
      <c r="A42" s="30" t="s">
        <v>314</v>
      </c>
      <c r="B42" s="4"/>
      <c r="C42" s="4"/>
      <c r="D42" s="4"/>
      <c r="E42" s="4"/>
      <c r="F42" s="4"/>
      <c r="G42" s="4"/>
      <c r="H42" s="4"/>
    </row>
    <row r="43" spans="1:8">
      <c r="A43" s="4" t="s">
        <v>384</v>
      </c>
      <c r="B43" s="4"/>
      <c r="C43" s="4"/>
      <c r="D43" s="4"/>
      <c r="E43" s="4"/>
      <c r="F43" s="23" t="s">
        <v>383</v>
      </c>
      <c r="G43" s="4"/>
      <c r="H43" s="4"/>
    </row>
    <row r="44" spans="1:8">
      <c r="A44" s="102" t="s">
        <v>315</v>
      </c>
      <c r="B44" s="103"/>
      <c r="C44" s="3" t="s">
        <v>419</v>
      </c>
      <c r="D44" s="3" t="s">
        <v>401</v>
      </c>
      <c r="E44" s="3" t="s">
        <v>402</v>
      </c>
      <c r="F44" s="3" t="s">
        <v>403</v>
      </c>
      <c r="G44" s="4"/>
      <c r="H44" s="4"/>
    </row>
    <row r="45" spans="1:8" ht="5.0999999999999996" customHeight="1">
      <c r="A45" s="4"/>
      <c r="B45" s="31"/>
      <c r="C45" s="4"/>
      <c r="D45" s="4"/>
      <c r="E45" s="4"/>
      <c r="F45" s="4"/>
      <c r="G45" s="4"/>
      <c r="H45" s="4"/>
    </row>
    <row r="46" spans="1:8">
      <c r="A46" s="38" t="s">
        <v>316</v>
      </c>
      <c r="B46" s="33"/>
      <c r="C46" s="8">
        <v>162150960</v>
      </c>
      <c r="D46" s="8">
        <v>167871235</v>
      </c>
      <c r="E46" s="8">
        <v>170754479</v>
      </c>
      <c r="F46" s="8">
        <v>188160146</v>
      </c>
      <c r="G46" s="4"/>
      <c r="H46" s="4"/>
    </row>
    <row r="47" spans="1:8" ht="18" customHeight="1">
      <c r="A47" s="38" t="s">
        <v>317</v>
      </c>
      <c r="B47" s="33"/>
      <c r="C47" s="8">
        <v>36112549</v>
      </c>
      <c r="D47" s="8">
        <v>36800216</v>
      </c>
      <c r="E47" s="8">
        <f>2714+37742423</f>
        <v>37745137</v>
      </c>
      <c r="F47" s="8">
        <v>39791624</v>
      </c>
      <c r="G47" s="4"/>
      <c r="H47" s="4"/>
    </row>
    <row r="48" spans="1:8">
      <c r="A48" s="38" t="s">
        <v>318</v>
      </c>
      <c r="B48" s="33"/>
      <c r="C48" s="8">
        <v>9362731</v>
      </c>
      <c r="D48" s="8">
        <v>11942860</v>
      </c>
      <c r="E48" s="8">
        <f>17077+10757126</f>
        <v>10774203</v>
      </c>
      <c r="F48" s="8">
        <v>11488396</v>
      </c>
      <c r="G48" s="4"/>
      <c r="H48" s="4"/>
    </row>
    <row r="49" spans="1:8">
      <c r="A49" s="38" t="s">
        <v>319</v>
      </c>
      <c r="B49" s="33"/>
      <c r="C49" s="8">
        <v>31326758</v>
      </c>
      <c r="D49" s="8">
        <v>32583142</v>
      </c>
      <c r="E49" s="8">
        <v>38307003</v>
      </c>
      <c r="F49" s="8">
        <v>45597905</v>
      </c>
      <c r="G49" s="4"/>
      <c r="H49" s="4"/>
    </row>
    <row r="50" spans="1:8">
      <c r="A50" s="38" t="s">
        <v>320</v>
      </c>
      <c r="B50" s="33"/>
      <c r="C50" s="8">
        <v>10169470</v>
      </c>
      <c r="D50" s="8">
        <v>11153113</v>
      </c>
      <c r="E50" s="8">
        <v>9452316</v>
      </c>
      <c r="F50" s="8">
        <v>11756541</v>
      </c>
      <c r="G50" s="4"/>
      <c r="H50" s="4"/>
    </row>
    <row r="51" spans="1:8" ht="18" customHeight="1">
      <c r="A51" s="38" t="s">
        <v>321</v>
      </c>
      <c r="B51" s="33"/>
      <c r="C51" s="8">
        <v>71765328</v>
      </c>
      <c r="D51" s="8">
        <v>71345445</v>
      </c>
      <c r="E51" s="8">
        <v>70050791</v>
      </c>
      <c r="F51" s="8">
        <v>74287236</v>
      </c>
      <c r="G51" s="4"/>
      <c r="H51" s="4"/>
    </row>
    <row r="52" spans="1:8">
      <c r="A52" s="38" t="s">
        <v>232</v>
      </c>
      <c r="B52" s="33"/>
      <c r="C52" s="8">
        <v>3414124</v>
      </c>
      <c r="D52" s="8">
        <v>4046459</v>
      </c>
      <c r="E52" s="8">
        <f>E46-SUM(E47:E51)</f>
        <v>4425029</v>
      </c>
      <c r="F52" s="8">
        <v>5238444</v>
      </c>
      <c r="G52" s="4"/>
      <c r="H52" s="4"/>
    </row>
    <row r="53" spans="1:8" ht="6" customHeight="1">
      <c r="A53" s="29"/>
      <c r="B53" s="28"/>
      <c r="C53" s="29"/>
      <c r="D53" s="29"/>
      <c r="E53" s="29"/>
      <c r="F53" s="29"/>
      <c r="G53" s="4"/>
      <c r="H53" s="4"/>
    </row>
    <row r="54" spans="1:8" ht="18" customHeight="1">
      <c r="A54" s="52" t="s">
        <v>322</v>
      </c>
      <c r="B54" s="4"/>
      <c r="C54" s="4"/>
      <c r="D54" s="4"/>
      <c r="E54" s="4"/>
      <c r="F54" s="4"/>
      <c r="G54" s="4"/>
      <c r="H54" s="4"/>
    </row>
    <row r="55" spans="1:8">
      <c r="A55" s="52" t="s">
        <v>323</v>
      </c>
      <c r="B55" s="4"/>
      <c r="C55" s="4"/>
      <c r="D55" s="4"/>
      <c r="E55" s="4"/>
      <c r="F55" s="4"/>
      <c r="G55" s="4"/>
      <c r="H55" s="4"/>
    </row>
    <row r="56" spans="1:8">
      <c r="A56" s="4" t="s">
        <v>324</v>
      </c>
      <c r="B56" s="4"/>
      <c r="C56" s="4"/>
      <c r="D56" s="4"/>
      <c r="E56" s="4"/>
      <c r="F56" s="4"/>
      <c r="G56" s="4"/>
      <c r="H56" s="4"/>
    </row>
    <row r="57" spans="1:8">
      <c r="A57" s="56"/>
      <c r="B57" s="54"/>
      <c r="C57" s="54"/>
      <c r="D57" s="54"/>
      <c r="E57" s="54"/>
      <c r="F57" s="54"/>
      <c r="G57" s="4"/>
      <c r="H57" s="4"/>
    </row>
    <row r="58" spans="1:8">
      <c r="A58" s="56"/>
      <c r="B58" s="54"/>
      <c r="C58" s="54"/>
      <c r="D58" s="54"/>
      <c r="E58" s="54"/>
      <c r="F58" s="54"/>
      <c r="G58" s="4"/>
      <c r="H58" s="4"/>
    </row>
    <row r="59" spans="1:8" ht="5.0999999999999996" customHeight="1">
      <c r="A59" s="40"/>
      <c r="B59" s="40"/>
      <c r="C59" s="40"/>
      <c r="D59" s="40"/>
      <c r="E59" s="40"/>
      <c r="F59" s="40"/>
      <c r="G59" s="4"/>
      <c r="H59" s="4"/>
    </row>
    <row r="60" spans="1:8">
      <c r="A60" s="57"/>
      <c r="B60" s="58"/>
      <c r="C60" s="58"/>
      <c r="D60" s="58"/>
      <c r="E60" s="58"/>
      <c r="F60" s="58"/>
    </row>
    <row r="61" spans="1:8">
      <c r="A61" s="57"/>
      <c r="B61" s="40"/>
      <c r="C61" s="40"/>
      <c r="D61" s="40"/>
      <c r="E61" s="40"/>
      <c r="F61" s="40"/>
      <c r="G61" s="4"/>
      <c r="H61" s="4"/>
    </row>
    <row r="62" spans="1:8">
      <c r="A62" s="40"/>
      <c r="B62" s="58"/>
      <c r="C62" s="58"/>
      <c r="D62" s="58"/>
      <c r="E62" s="58"/>
      <c r="F62" s="58"/>
    </row>
  </sheetData>
  <mergeCells count="5">
    <mergeCell ref="A25:A26"/>
    <mergeCell ref="B25:C25"/>
    <mergeCell ref="D25:E25"/>
    <mergeCell ref="F25:G25"/>
    <mergeCell ref="A44:B44"/>
  </mergeCells>
  <phoneticPr fontId="4"/>
  <pageMargins left="0.59055118110236227" right="0.39370078740157483" top="0.39370078740157483" bottom="0.39370078740157483" header="0.31496062992125984" footer="0.31496062992125984"/>
  <pageSetup paperSize="9" firstPageNumber="16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150ページ</vt:lpstr>
      <vt:lpstr>151ページ</vt:lpstr>
      <vt:lpstr>152-153ページ</vt:lpstr>
      <vt:lpstr>154-155ページ</vt:lpstr>
      <vt:lpstr>156ページ</vt:lpstr>
      <vt:lpstr>157ページ</vt:lpstr>
      <vt:lpstr>158ページ</vt:lpstr>
      <vt:lpstr>159ページ</vt:lpstr>
      <vt:lpstr>160ページ</vt:lpstr>
      <vt:lpstr>161ページ</vt:lpstr>
      <vt:lpstr>162ページ</vt:lpstr>
      <vt:lpstr>'151ページ'!Print_Area</vt:lpstr>
      <vt:lpstr>'152-153ページ'!Print_Area</vt:lpstr>
      <vt:lpstr>'154-155ページ'!Print_Area</vt:lpstr>
      <vt:lpstr>'156ページ'!Print_Area</vt:lpstr>
      <vt:lpstr>'160ページ'!Print_Area</vt:lpstr>
      <vt:lpstr>'161ページ'!Print_Area</vt:lpstr>
      <vt:lpstr>'162ページ'!Print_Area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2026-03-26T05:23:08Z</cp:lastPrinted>
  <dcterms:created xsi:type="dcterms:W3CDTF">2021-03-01T04:46:12Z</dcterms:created>
  <dcterms:modified xsi:type="dcterms:W3CDTF">2026-03-26T05:23:19Z</dcterms:modified>
</cp:coreProperties>
</file>