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an作業中\HP用 - コピー\"/>
    </mc:Choice>
  </mc:AlternateContent>
  <xr:revisionPtr revIDLastSave="0" documentId="13_ncr:1_{A6A6B981-2D17-425E-B70A-2D983502074C}" xr6:coauthVersionLast="47" xr6:coauthVersionMax="47" xr10:uidLastSave="{00000000-0000-0000-0000-000000000000}"/>
  <bookViews>
    <workbookView xWindow="-120" yWindow="-120" windowWidth="20730" windowHeight="11040" tabRatio="944" xr2:uid="{00000000-000D-0000-FFFF-FFFF00000000}"/>
  </bookViews>
  <sheets>
    <sheet name="115ページ" sheetId="1" r:id="rId1"/>
    <sheet name="116ページ" sheetId="2" r:id="rId2"/>
    <sheet name="117ページ" sheetId="3" r:id="rId3"/>
    <sheet name="118ページ" sheetId="4" r:id="rId4"/>
    <sheet name="119ページ" sheetId="5" r:id="rId5"/>
    <sheet name="120ページ" sheetId="6" r:id="rId6"/>
    <sheet name="121ページ" sheetId="7" r:id="rId7"/>
    <sheet name="122ページ" sheetId="20" r:id="rId8"/>
    <sheet name="123ページ" sheetId="21" r:id="rId9"/>
    <sheet name="124ページ" sheetId="9" r:id="rId10"/>
    <sheet name="125ページ" sheetId="27" r:id="rId11"/>
    <sheet name="126ページ" sheetId="11" r:id="rId12"/>
    <sheet name="127ページ" sheetId="12" r:id="rId13"/>
    <sheet name="128ページ" sheetId="28" r:id="rId14"/>
    <sheet name="129ページ" sheetId="29" r:id="rId15"/>
    <sheet name="130ページ" sheetId="30" r:id="rId16"/>
    <sheet name="131ページ " sheetId="31" r:id="rId17"/>
    <sheet name="132ページ" sheetId="32" r:id="rId18"/>
    <sheet name="133ページ" sheetId="33" r:id="rId19"/>
  </sheets>
  <definedNames>
    <definedName name="_xlnm.Print_Area" localSheetId="1">'116ページ'!$A$1:$M$62</definedName>
    <definedName name="_xlnm.Print_Area" localSheetId="2">'117ページ'!$A$1:$I$54</definedName>
    <definedName name="_xlnm.Print_Area" localSheetId="5">'120ページ'!$A$1:$H$76</definedName>
    <definedName name="_xlnm.Print_Area" localSheetId="6">'121ページ'!$A$1:$L$64</definedName>
    <definedName name="_xlnm.Print_Area" localSheetId="9">'124ページ'!$A$1:$G$60</definedName>
    <definedName name="_xlnm.Print_Area" localSheetId="10">'125ページ'!$A$1:$M$50</definedName>
    <definedName name="_xlnm.Print_Area" localSheetId="11">'126ページ'!$A$1:$L$54</definedName>
    <definedName name="_xlnm.Print_Area" localSheetId="12">'127ページ'!$A$1:$M$58</definedName>
    <definedName name="_xlnm.Print_Area" localSheetId="13">'128ページ'!$A$1:$V$51</definedName>
    <definedName name="_xlnm.Print_Area" localSheetId="18">'133ページ'!$A$1:$N$72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0" i="7" l="1"/>
  <c r="C49" i="7"/>
  <c r="C48" i="7"/>
  <c r="D36" i="7"/>
  <c r="D35" i="7"/>
  <c r="D34" i="7"/>
  <c r="D33" i="7"/>
  <c r="D32" i="7"/>
  <c r="D31" i="7"/>
  <c r="H25" i="6"/>
  <c r="G48" i="5"/>
  <c r="G27" i="5"/>
  <c r="G6" i="5"/>
  <c r="J6" i="4"/>
  <c r="L31" i="1" l="1"/>
  <c r="L30" i="1"/>
  <c r="L29" i="1"/>
  <c r="L28" i="1" s="1"/>
  <c r="M28" i="1"/>
  <c r="K28" i="1"/>
  <c r="J28" i="1"/>
  <c r="I28" i="1"/>
  <c r="H28" i="1"/>
  <c r="G28" i="1"/>
  <c r="F28" i="1"/>
  <c r="E28" i="1"/>
  <c r="D28" i="1"/>
  <c r="C28" i="1"/>
  <c r="G47" i="28" l="1"/>
  <c r="C47" i="28"/>
  <c r="G46" i="28"/>
  <c r="C46" i="28" s="1"/>
  <c r="G45" i="28"/>
  <c r="C45" i="28"/>
  <c r="G43" i="28"/>
  <c r="C43" i="28"/>
  <c r="G42" i="28"/>
  <c r="C42" i="28"/>
  <c r="G41" i="28"/>
  <c r="C41" i="28"/>
  <c r="C39" i="28"/>
  <c r="C38" i="28"/>
  <c r="C37" i="28"/>
  <c r="C35" i="28"/>
  <c r="C34" i="28"/>
  <c r="C33" i="28"/>
  <c r="C31" i="28"/>
  <c r="C30" i="28"/>
  <c r="C29" i="28"/>
  <c r="C18" i="28"/>
  <c r="G17" i="28"/>
  <c r="C17" i="28"/>
  <c r="G16" i="28"/>
  <c r="C16" i="28"/>
  <c r="G15" i="28"/>
  <c r="C15" i="28" s="1"/>
  <c r="G14" i="28"/>
  <c r="C14" i="28"/>
  <c r="G13" i="28"/>
  <c r="C13" i="28"/>
  <c r="G12" i="28"/>
  <c r="C12" i="28"/>
  <c r="S11" i="28"/>
  <c r="Q11" i="28"/>
  <c r="O11" i="28"/>
  <c r="M11" i="28"/>
  <c r="G11" i="28"/>
  <c r="E11" i="28"/>
  <c r="C11" i="28" s="1"/>
  <c r="C10" i="28"/>
  <c r="C9" i="28"/>
  <c r="C8" i="28"/>
  <c r="C7" i="28"/>
  <c r="G10" i="12" l="1"/>
  <c r="G9" i="12"/>
  <c r="K28" i="27"/>
  <c r="F7" i="9"/>
  <c r="E7" i="9"/>
  <c r="B61" i="7"/>
  <c r="B60" i="7"/>
  <c r="B59" i="7"/>
  <c r="J7" i="7"/>
  <c r="H7" i="7"/>
  <c r="G47" i="6"/>
  <c r="F47" i="6"/>
  <c r="G25" i="6"/>
  <c r="F25" i="6"/>
  <c r="G24" i="6"/>
  <c r="F24" i="6"/>
  <c r="F48" i="5"/>
  <c r="E48" i="5"/>
  <c r="D48" i="5"/>
  <c r="F27" i="5"/>
  <c r="E27" i="5"/>
  <c r="D27" i="5"/>
  <c r="F6" i="5"/>
  <c r="E6" i="5"/>
  <c r="D6" i="5"/>
  <c r="I6" i="4" l="1"/>
  <c r="H6" i="4" l="1"/>
  <c r="G6" i="4" l="1"/>
</calcChain>
</file>

<file path=xl/sharedStrings.xml><?xml version="1.0" encoding="utf-8"?>
<sst xmlns="http://schemas.openxmlformats.org/spreadsheetml/2006/main" count="1874" uniqueCount="943">
  <si>
    <t>14　衛生・環境　</t>
    <phoneticPr fontId="2"/>
  </si>
  <si>
    <t>衛　　　生　　・　　環　　　境</t>
    <rPh sb="0" eb="1">
      <t>マモル</t>
    </rPh>
    <rPh sb="4" eb="5">
      <t>ショウ</t>
    </rPh>
    <rPh sb="10" eb="11">
      <t>ワ</t>
    </rPh>
    <rPh sb="14" eb="15">
      <t>サカイ</t>
    </rPh>
    <phoneticPr fontId="1"/>
  </si>
  <si>
    <t>１４ － １．　  医　　　　療　　　　機　　　　関</t>
    <rPh sb="10" eb="16">
      <t>イリョウ</t>
    </rPh>
    <rPh sb="20" eb="26">
      <t>キカン</t>
    </rPh>
    <phoneticPr fontId="1"/>
  </si>
  <si>
    <t>（１）　　医　　　療　　　施　　　設　　　数</t>
    <rPh sb="5" eb="10">
      <t>イリョウ</t>
    </rPh>
    <rPh sb="13" eb="18">
      <t>シセツ</t>
    </rPh>
    <rPh sb="18" eb="22">
      <t>キカンスウ</t>
    </rPh>
    <phoneticPr fontId="1"/>
  </si>
  <si>
    <t>年　　　　度</t>
    <rPh sb="0" eb="1">
      <t>トシ</t>
    </rPh>
    <rPh sb="5" eb="6">
      <t>タビ</t>
    </rPh>
    <phoneticPr fontId="1"/>
  </si>
  <si>
    <t>病　　　院　　（１）</t>
    <rPh sb="0" eb="5">
      <t>ビョウイン</t>
    </rPh>
    <phoneticPr fontId="1"/>
  </si>
  <si>
    <t>一　　般　　診　　療　　所　　（２）</t>
    <rPh sb="0" eb="4">
      <t>イッパン</t>
    </rPh>
    <rPh sb="6" eb="13">
      <t>シンリョウショ</t>
    </rPh>
    <phoneticPr fontId="1"/>
  </si>
  <si>
    <t>歯科診療所（２）</t>
    <rPh sb="0" eb="2">
      <t>シカ</t>
    </rPh>
    <rPh sb="2" eb="5">
      <t>シンリョウショ</t>
    </rPh>
    <phoneticPr fontId="1"/>
  </si>
  <si>
    <t>保健所</t>
    <rPh sb="0" eb="3">
      <t>ホケンショ</t>
    </rPh>
    <phoneticPr fontId="1"/>
  </si>
  <si>
    <t>施設数</t>
    <rPh sb="0" eb="3">
      <t>シセツスウ</t>
    </rPh>
    <phoneticPr fontId="1"/>
  </si>
  <si>
    <t>病　床　数</t>
    <rPh sb="0" eb="5">
      <t>ビョウショウスウ</t>
    </rPh>
    <phoneticPr fontId="1"/>
  </si>
  <si>
    <t>施　　　　設　　　　数</t>
    <rPh sb="0" eb="11">
      <t>シセツスウ</t>
    </rPh>
    <phoneticPr fontId="1"/>
  </si>
  <si>
    <t>病床数</t>
    <rPh sb="0" eb="3">
      <t>ビョウショウスウ</t>
    </rPh>
    <phoneticPr fontId="1"/>
  </si>
  <si>
    <t>総　　　　数</t>
    <rPh sb="0" eb="6">
      <t>ソウスウ</t>
    </rPh>
    <phoneticPr fontId="1"/>
  </si>
  <si>
    <t>有　床</t>
    <rPh sb="0" eb="1">
      <t>ユウショウ</t>
    </rPh>
    <rPh sb="2" eb="3">
      <t>トコ</t>
    </rPh>
    <phoneticPr fontId="1"/>
  </si>
  <si>
    <t>無　床</t>
    <rPh sb="0" eb="1">
      <t>ム</t>
    </rPh>
    <rPh sb="2" eb="3">
      <t>トコ</t>
    </rPh>
    <phoneticPr fontId="1"/>
  </si>
  <si>
    <t>３</t>
    <phoneticPr fontId="2"/>
  </si>
  <si>
    <t>（１）　医師又は歯科医が、公衆又は特定多数人のため医業又は歯科医業をなす場所であり、患者２０人以上の収容施設を有するものをいう。</t>
    <rPh sb="4" eb="6">
      <t>イシ</t>
    </rPh>
    <rPh sb="6" eb="7">
      <t>マタ</t>
    </rPh>
    <rPh sb="8" eb="11">
      <t>シカイ</t>
    </rPh>
    <rPh sb="13" eb="15">
      <t>コウシュウ</t>
    </rPh>
    <rPh sb="15" eb="16">
      <t>マタ</t>
    </rPh>
    <rPh sb="17" eb="19">
      <t>トクテイ</t>
    </rPh>
    <rPh sb="19" eb="21">
      <t>タスウ</t>
    </rPh>
    <rPh sb="21" eb="22">
      <t>ヒト</t>
    </rPh>
    <rPh sb="25" eb="27">
      <t>イギョウ</t>
    </rPh>
    <rPh sb="27" eb="28">
      <t>マタ</t>
    </rPh>
    <rPh sb="29" eb="32">
      <t>シカイ</t>
    </rPh>
    <rPh sb="32" eb="33">
      <t>ギョウ</t>
    </rPh>
    <rPh sb="36" eb="38">
      <t>バショ</t>
    </rPh>
    <rPh sb="42" eb="44">
      <t>カンジャ</t>
    </rPh>
    <rPh sb="46" eb="47">
      <t>ニン</t>
    </rPh>
    <rPh sb="47" eb="49">
      <t>イジョウ</t>
    </rPh>
    <rPh sb="50" eb="52">
      <t>シュウヨウ</t>
    </rPh>
    <rPh sb="52" eb="54">
      <t>シセツ</t>
    </rPh>
    <rPh sb="55" eb="56">
      <t>ユウ</t>
    </rPh>
    <phoneticPr fontId="1"/>
  </si>
  <si>
    <t>（２）　医師又は歯科医が、公衆又は特定多数人のため医業又は歯科医業をなす場所であり、患者の収容施設を有しないもの又は患者１９人以下</t>
    <phoneticPr fontId="2"/>
  </si>
  <si>
    <t>　　の収容施設を有するものをいう。</t>
  </si>
  <si>
    <t>（２）　　医　　療　　従　　事　　者　　数</t>
    <rPh sb="5" eb="9">
      <t>イリョウ</t>
    </rPh>
    <rPh sb="11" eb="18">
      <t>ジュウジシャ</t>
    </rPh>
    <rPh sb="20" eb="21">
      <t>スウ</t>
    </rPh>
    <phoneticPr fontId="1"/>
  </si>
  <si>
    <t>　本表は、厚生労働省所管の「医療施設静態調査（指定統計第６５号）」の結果を基とし、市内医療施設における従事者数をまとめたものである。</t>
    <rPh sb="1" eb="2">
      <t>ホン</t>
    </rPh>
    <rPh sb="2" eb="3">
      <t>ヒョウ</t>
    </rPh>
    <rPh sb="5" eb="7">
      <t>コウセイ</t>
    </rPh>
    <rPh sb="7" eb="10">
      <t>ロウドウショウ</t>
    </rPh>
    <rPh sb="10" eb="12">
      <t>ショカン</t>
    </rPh>
    <rPh sb="14" eb="16">
      <t>イリョウ</t>
    </rPh>
    <rPh sb="16" eb="18">
      <t>シセツ</t>
    </rPh>
    <rPh sb="18" eb="20">
      <t>セイタイ</t>
    </rPh>
    <rPh sb="20" eb="22">
      <t>チョウサ</t>
    </rPh>
    <rPh sb="23" eb="25">
      <t>シテイ</t>
    </rPh>
    <rPh sb="25" eb="27">
      <t>トウケイ</t>
    </rPh>
    <rPh sb="27" eb="28">
      <t>ダイ</t>
    </rPh>
    <rPh sb="30" eb="31">
      <t>ゴウ</t>
    </rPh>
    <rPh sb="34" eb="36">
      <t>ケッカ</t>
    </rPh>
    <rPh sb="37" eb="38">
      <t>モト</t>
    </rPh>
    <rPh sb="41" eb="43">
      <t>シナイ</t>
    </rPh>
    <rPh sb="43" eb="45">
      <t>イリョウ</t>
    </rPh>
    <rPh sb="45" eb="47">
      <t>シセツ</t>
    </rPh>
    <rPh sb="51" eb="54">
      <t>ジュウジシャ</t>
    </rPh>
    <rPh sb="54" eb="55">
      <t>スウ</t>
    </rPh>
    <phoneticPr fontId="1"/>
  </si>
  <si>
    <t>種　　 　別</t>
    <rPh sb="0" eb="6">
      <t>シュベツ</t>
    </rPh>
    <phoneticPr fontId="1"/>
  </si>
  <si>
    <t>総　数</t>
    <rPh sb="0" eb="1">
      <t>ソウ</t>
    </rPh>
    <rPh sb="2" eb="3">
      <t>スウ</t>
    </rPh>
    <phoneticPr fontId="1"/>
  </si>
  <si>
    <t>医　　　　　師</t>
    <rPh sb="0" eb="7">
      <t>イシ</t>
    </rPh>
    <phoneticPr fontId="1"/>
  </si>
  <si>
    <t>歯 科 医 師</t>
    <rPh sb="0" eb="3">
      <t>シカ</t>
    </rPh>
    <rPh sb="4" eb="7">
      <t>イシ</t>
    </rPh>
    <phoneticPr fontId="1"/>
  </si>
  <si>
    <t>薬剤師</t>
    <rPh sb="0" eb="3">
      <t>ヤクザイシ</t>
    </rPh>
    <phoneticPr fontId="1"/>
  </si>
  <si>
    <t>看護師
（１）</t>
    <rPh sb="0" eb="2">
      <t>カンゴ</t>
    </rPh>
    <rPh sb="2" eb="3">
      <t>シ</t>
    </rPh>
    <phoneticPr fontId="1"/>
  </si>
  <si>
    <t>助産師</t>
    <rPh sb="0" eb="2">
      <t>ジョサン</t>
    </rPh>
    <rPh sb="2" eb="3">
      <t>シ</t>
    </rPh>
    <phoneticPr fontId="1"/>
  </si>
  <si>
    <t>事務職員</t>
    <rPh sb="0" eb="2">
      <t>ジム</t>
    </rPh>
    <rPh sb="2" eb="4">
      <t>ショクイン</t>
    </rPh>
    <phoneticPr fontId="1"/>
  </si>
  <si>
    <t>医療技術
職     員</t>
    <rPh sb="0" eb="2">
      <t>イリョウ</t>
    </rPh>
    <rPh sb="2" eb="4">
      <t>ギジュツ</t>
    </rPh>
    <rPh sb="5" eb="12">
      <t>ショクイン</t>
    </rPh>
    <phoneticPr fontId="1"/>
  </si>
  <si>
    <t>そ の 他
の 職 員</t>
    <rPh sb="0" eb="5">
      <t>ソノタ</t>
    </rPh>
    <rPh sb="8" eb="11">
      <t>ショクイン</t>
    </rPh>
    <phoneticPr fontId="1"/>
  </si>
  <si>
    <t>常　勤</t>
    <rPh sb="0" eb="3">
      <t>ジョウキン</t>
    </rPh>
    <phoneticPr fontId="1"/>
  </si>
  <si>
    <t>非常勤</t>
    <rPh sb="0" eb="3">
      <t>ヒジョウキン</t>
    </rPh>
    <phoneticPr fontId="1"/>
  </si>
  <si>
    <t>常  勤</t>
    <rPh sb="0" eb="4">
      <t>ジョウキン</t>
    </rPh>
    <phoneticPr fontId="1"/>
  </si>
  <si>
    <t>総　　 　　数</t>
    <rPh sb="0" eb="7">
      <t>ソウスウ</t>
    </rPh>
    <phoneticPr fontId="1"/>
  </si>
  <si>
    <t>病　　　 　院</t>
    <rPh sb="0" eb="7">
      <t>ビョウイン</t>
    </rPh>
    <phoneticPr fontId="1"/>
  </si>
  <si>
    <t>一般診療所</t>
    <rPh sb="0" eb="2">
      <t>イッパン</t>
    </rPh>
    <rPh sb="2" eb="4">
      <t>シンリョウ</t>
    </rPh>
    <rPh sb="4" eb="5">
      <t>ショ</t>
    </rPh>
    <phoneticPr fontId="1"/>
  </si>
  <si>
    <t>歯科診療所</t>
    <rPh sb="0" eb="2">
      <t>シカ</t>
    </rPh>
    <rPh sb="2" eb="5">
      <t>シンリョウショ</t>
    </rPh>
    <phoneticPr fontId="1"/>
  </si>
  <si>
    <t>（１）　准看護師を含む。</t>
    <rPh sb="4" eb="5">
      <t>ジュン</t>
    </rPh>
    <rPh sb="5" eb="7">
      <t>カンゴ</t>
    </rPh>
    <rPh sb="7" eb="8">
      <t>シ</t>
    </rPh>
    <rPh sb="9" eb="10">
      <t>フク</t>
    </rPh>
    <phoneticPr fontId="1"/>
  </si>
  <si>
    <t>※３年に１回の調査</t>
    <phoneticPr fontId="2"/>
  </si>
  <si>
    <t>１４ － ２．　  病    院    利    用    状    況</t>
    <rPh sb="10" eb="16">
      <t>ビョウイン</t>
    </rPh>
    <rPh sb="20" eb="26">
      <t>リヨウ</t>
    </rPh>
    <rPh sb="30" eb="36">
      <t>ジョウキョウ</t>
    </rPh>
    <phoneticPr fontId="1"/>
  </si>
  <si>
    <t>年　　　　次</t>
    <rPh sb="0" eb="1">
      <t>トシ</t>
    </rPh>
    <rPh sb="5" eb="6">
      <t>ツギ</t>
    </rPh>
    <phoneticPr fontId="1"/>
  </si>
  <si>
    <t>病院数
（１）</t>
    <rPh sb="0" eb="3">
      <t>ビョウインスウ</t>
    </rPh>
    <phoneticPr fontId="1"/>
  </si>
  <si>
    <t>病床数
（１）</t>
    <rPh sb="0" eb="3">
      <t>ビョウショウスウ</t>
    </rPh>
    <phoneticPr fontId="1"/>
  </si>
  <si>
    <t>在院患者延べ数</t>
    <rPh sb="0" eb="1">
      <t>ザイ</t>
    </rPh>
    <rPh sb="1" eb="2">
      <t>イン</t>
    </rPh>
    <rPh sb="2" eb="4">
      <t>カンジャ</t>
    </rPh>
    <rPh sb="4" eb="7">
      <t>ノベスウ</t>
    </rPh>
    <phoneticPr fontId="1"/>
  </si>
  <si>
    <t>在院患者
数（１）</t>
    <rPh sb="0" eb="1">
      <t>ザイ</t>
    </rPh>
    <rPh sb="1" eb="2">
      <t>イン</t>
    </rPh>
    <rPh sb="2" eb="4">
      <t>カンジャ</t>
    </rPh>
    <rPh sb="5" eb="6">
      <t>カズ</t>
    </rPh>
    <phoneticPr fontId="1"/>
  </si>
  <si>
    <t>新入院患者数</t>
    <rPh sb="0" eb="1">
      <t>シン</t>
    </rPh>
    <rPh sb="1" eb="3">
      <t>ニュウイン</t>
    </rPh>
    <rPh sb="3" eb="6">
      <t>カンジャスウ</t>
    </rPh>
    <phoneticPr fontId="1"/>
  </si>
  <si>
    <t>退院患者数</t>
    <rPh sb="0" eb="2">
      <t>タイイン</t>
    </rPh>
    <rPh sb="2" eb="4">
      <t>カンジャ</t>
    </rPh>
    <rPh sb="4" eb="5">
      <t>スウ</t>
    </rPh>
    <phoneticPr fontId="1"/>
  </si>
  <si>
    <t>外来患者延べ数</t>
    <rPh sb="0" eb="2">
      <t>ガイライ</t>
    </rPh>
    <rPh sb="2" eb="4">
      <t>カンジャ</t>
    </rPh>
    <rPh sb="4" eb="7">
      <t>ノベスウ</t>
    </rPh>
    <phoneticPr fontId="1"/>
  </si>
  <si>
    <t>（１）　年末現在である。</t>
    <rPh sb="4" eb="6">
      <t>ネンマツ</t>
    </rPh>
    <rPh sb="6" eb="8">
      <t>ゲンザイ</t>
    </rPh>
    <phoneticPr fontId="1"/>
  </si>
  <si>
    <t>14　衛生・環境</t>
  </si>
  <si>
    <t>１４ － ３．　  一　般　健　康　相　談</t>
    <rPh sb="10" eb="13">
      <t>イッパン</t>
    </rPh>
    <rPh sb="14" eb="17">
      <t>ケンコウ</t>
    </rPh>
    <rPh sb="18" eb="21">
      <t>ソウダン</t>
    </rPh>
    <phoneticPr fontId="1"/>
  </si>
  <si>
    <t>総　　　　　　　数</t>
    <rPh sb="0" eb="1">
      <t>ソウ</t>
    </rPh>
    <rPh sb="8" eb="9">
      <t>スウ</t>
    </rPh>
    <phoneticPr fontId="1"/>
  </si>
  <si>
    <t>そ　の　他</t>
    <rPh sb="0" eb="5">
      <t>ソノタ</t>
    </rPh>
    <phoneticPr fontId="1"/>
  </si>
  <si>
    <t>-</t>
    <phoneticPr fontId="2"/>
  </si>
  <si>
    <t>（１）平成29年度末で廃止。</t>
    <rPh sb="3" eb="5">
      <t>ヘイセイ</t>
    </rPh>
    <rPh sb="7" eb="9">
      <t>ネンド</t>
    </rPh>
    <rPh sb="9" eb="10">
      <t>マツ</t>
    </rPh>
    <rPh sb="11" eb="13">
      <t>ハイシ</t>
    </rPh>
    <phoneticPr fontId="2"/>
  </si>
  <si>
    <t>１４ － ４．　感　染　症　発　生　状　況</t>
    <rPh sb="8" eb="9">
      <t>カン</t>
    </rPh>
    <rPh sb="10" eb="11">
      <t>ソメ</t>
    </rPh>
    <rPh sb="12" eb="13">
      <t>ショウ</t>
    </rPh>
    <rPh sb="14" eb="15">
      <t>パツ</t>
    </rPh>
    <rPh sb="16" eb="17">
      <t>ショウ</t>
    </rPh>
    <rPh sb="18" eb="19">
      <t>ジョウ</t>
    </rPh>
    <rPh sb="20" eb="21">
      <t>イワン</t>
    </rPh>
    <phoneticPr fontId="1"/>
  </si>
  <si>
    <t>感　染　症　区　分　・　疾　患　名</t>
    <rPh sb="0" eb="1">
      <t>カン</t>
    </rPh>
    <rPh sb="2" eb="3">
      <t>ソメ</t>
    </rPh>
    <rPh sb="4" eb="5">
      <t>ショウ</t>
    </rPh>
    <rPh sb="6" eb="7">
      <t>ク</t>
    </rPh>
    <rPh sb="8" eb="9">
      <t>ブン</t>
    </rPh>
    <rPh sb="12" eb="13">
      <t>ヤマイ</t>
    </rPh>
    <rPh sb="14" eb="15">
      <t>ワズラ</t>
    </rPh>
    <rPh sb="16" eb="17">
      <t>メイ</t>
    </rPh>
    <phoneticPr fontId="1"/>
  </si>
  <si>
    <t>患 者 発 生 届 出 数　（１）</t>
    <rPh sb="0" eb="1">
      <t>ワズラ</t>
    </rPh>
    <rPh sb="2" eb="3">
      <t>モノ</t>
    </rPh>
    <rPh sb="4" eb="5">
      <t>パツ</t>
    </rPh>
    <rPh sb="6" eb="7">
      <t>ショウ</t>
    </rPh>
    <rPh sb="8" eb="9">
      <t>トドケ</t>
    </rPh>
    <rPh sb="10" eb="11">
      <t>デ</t>
    </rPh>
    <rPh sb="12" eb="13">
      <t>カズ</t>
    </rPh>
    <phoneticPr fontId="1"/>
  </si>
  <si>
    <t>１　　　類</t>
    <rPh sb="4" eb="5">
      <t>ルイ</t>
    </rPh>
    <phoneticPr fontId="1"/>
  </si>
  <si>
    <t>　</t>
  </si>
  <si>
    <t>エボラ出血熱</t>
    <rPh sb="3" eb="5">
      <t>シュッケツ</t>
    </rPh>
    <rPh sb="5" eb="6">
      <t>ネツ</t>
    </rPh>
    <phoneticPr fontId="1"/>
  </si>
  <si>
    <t>クリミヤ・コンゴ出血熱</t>
    <rPh sb="8" eb="10">
      <t>シュッケツ</t>
    </rPh>
    <rPh sb="10" eb="11">
      <t>ネツ</t>
    </rPh>
    <phoneticPr fontId="1"/>
  </si>
  <si>
    <t>痘そう</t>
    <rPh sb="0" eb="1">
      <t>トウ</t>
    </rPh>
    <phoneticPr fontId="1"/>
  </si>
  <si>
    <t>南米出血熱</t>
    <rPh sb="0" eb="2">
      <t>ナンベイ</t>
    </rPh>
    <rPh sb="2" eb="4">
      <t>シュッケツ</t>
    </rPh>
    <rPh sb="4" eb="5">
      <t>ネツ</t>
    </rPh>
    <phoneticPr fontId="1"/>
  </si>
  <si>
    <t>ペスト</t>
  </si>
  <si>
    <t>マールブルグ病</t>
    <rPh sb="6" eb="7">
      <t>ビョウ</t>
    </rPh>
    <phoneticPr fontId="1"/>
  </si>
  <si>
    <t>ラッサ熱</t>
    <rPh sb="3" eb="4">
      <t>ネツ</t>
    </rPh>
    <phoneticPr fontId="1"/>
  </si>
  <si>
    <t>２　　　類</t>
    <rPh sb="4" eb="5">
      <t>ルイ</t>
    </rPh>
    <phoneticPr fontId="1"/>
  </si>
  <si>
    <t>急性灰白髄炎（ポリオ）</t>
    <rPh sb="0" eb="2">
      <t>キュウセイ</t>
    </rPh>
    <rPh sb="2" eb="3">
      <t>ハイ</t>
    </rPh>
    <rPh sb="3" eb="4">
      <t>ハク</t>
    </rPh>
    <rPh sb="4" eb="5">
      <t>ズイ</t>
    </rPh>
    <rPh sb="5" eb="6">
      <t>エン</t>
    </rPh>
    <phoneticPr fontId="1"/>
  </si>
  <si>
    <t>ジフテリア</t>
  </si>
  <si>
    <t>重症急性呼吸器症候群（ＳＡＲＳ）</t>
    <rPh sb="0" eb="2">
      <t>ジュウショウ</t>
    </rPh>
    <rPh sb="2" eb="4">
      <t>キュウセイ</t>
    </rPh>
    <rPh sb="4" eb="7">
      <t>コキュウキ</t>
    </rPh>
    <rPh sb="7" eb="10">
      <t>ショウコウグン</t>
    </rPh>
    <phoneticPr fontId="2"/>
  </si>
  <si>
    <t>中東呼吸器症候群（ＭＥＲＳ）</t>
    <rPh sb="0" eb="2">
      <t>チュウトウ</t>
    </rPh>
    <rPh sb="2" eb="5">
      <t>コキュウキ</t>
    </rPh>
    <rPh sb="5" eb="8">
      <t>ショウコウグン</t>
    </rPh>
    <phoneticPr fontId="2"/>
  </si>
  <si>
    <t>鳥インフルエンザ（Ｈ５Ｎ１）</t>
    <rPh sb="0" eb="1">
      <t>トリ</t>
    </rPh>
    <phoneticPr fontId="2"/>
  </si>
  <si>
    <t>鳥インフルエンザ（Ｈ７Ｎ９）</t>
    <rPh sb="0" eb="1">
      <t>トリ</t>
    </rPh>
    <phoneticPr fontId="2"/>
  </si>
  <si>
    <t>３　　　類</t>
    <rPh sb="4" eb="5">
      <t>ルイ</t>
    </rPh>
    <phoneticPr fontId="1"/>
  </si>
  <si>
    <t>コレラ</t>
  </si>
  <si>
    <t>細菌性赤痢</t>
    <rPh sb="0" eb="3">
      <t>サイキンセイ</t>
    </rPh>
    <rPh sb="3" eb="5">
      <t>セキリ</t>
    </rPh>
    <phoneticPr fontId="1"/>
  </si>
  <si>
    <t>腸管出血性大腸菌</t>
    <rPh sb="0" eb="2">
      <t>チョウカン</t>
    </rPh>
    <rPh sb="2" eb="4">
      <t>シュッケツ</t>
    </rPh>
    <rPh sb="4" eb="5">
      <t>セイ</t>
    </rPh>
    <rPh sb="5" eb="8">
      <t>ダイチョウキン</t>
    </rPh>
    <phoneticPr fontId="1"/>
  </si>
  <si>
    <t>腸チフス</t>
    <rPh sb="0" eb="1">
      <t>チョウ</t>
    </rPh>
    <phoneticPr fontId="1"/>
  </si>
  <si>
    <t>パラチフス</t>
  </si>
  <si>
    <t>４　　　類</t>
    <rPh sb="4" eb="5">
      <t>ルイ</t>
    </rPh>
    <phoneticPr fontId="1"/>
  </si>
  <si>
    <t>Ｅ型肝炎　他　４３疾患</t>
    <rPh sb="1" eb="2">
      <t>カタ</t>
    </rPh>
    <rPh sb="2" eb="4">
      <t>カンエン</t>
    </rPh>
    <rPh sb="5" eb="6">
      <t>ホカ</t>
    </rPh>
    <rPh sb="9" eb="11">
      <t>シッカン</t>
    </rPh>
    <phoneticPr fontId="1"/>
  </si>
  <si>
    <t>５　　　類</t>
    <rPh sb="4" eb="5">
      <t>ルイ</t>
    </rPh>
    <phoneticPr fontId="1"/>
  </si>
  <si>
    <t>アメーバ赤痢　他２３疾患（全数把握）　（２）</t>
    <rPh sb="4" eb="6">
      <t>セキリ</t>
    </rPh>
    <rPh sb="7" eb="8">
      <t>ホカ</t>
    </rPh>
    <rPh sb="10" eb="12">
      <t>シッカン</t>
    </rPh>
    <rPh sb="13" eb="15">
      <t>ゼンスウ</t>
    </rPh>
    <rPh sb="15" eb="17">
      <t>ハアク</t>
    </rPh>
    <phoneticPr fontId="1"/>
  </si>
  <si>
    <t>（１）　無症状病原体保有者を含む。　（２）　５類疾患のうち定点把握分２８疾患は含まない。</t>
    <rPh sb="4" eb="7">
      <t>ムショウジョウ</t>
    </rPh>
    <rPh sb="7" eb="10">
      <t>ビョウゲンタイ</t>
    </rPh>
    <rPh sb="10" eb="13">
      <t>ホユウシャ</t>
    </rPh>
    <rPh sb="14" eb="15">
      <t>フク</t>
    </rPh>
    <rPh sb="23" eb="24">
      <t>ルイ</t>
    </rPh>
    <rPh sb="24" eb="26">
      <t>シッカン</t>
    </rPh>
    <rPh sb="29" eb="31">
      <t>テイテン</t>
    </rPh>
    <rPh sb="31" eb="33">
      <t>ハアク</t>
    </rPh>
    <rPh sb="33" eb="34">
      <t>ブン</t>
    </rPh>
    <rPh sb="36" eb="38">
      <t>シッカン</t>
    </rPh>
    <rPh sb="39" eb="40">
      <t>フク</t>
    </rPh>
    <phoneticPr fontId="1"/>
  </si>
  <si>
    <t>１４ － ５．　　結　核　及　び　食　中　毒</t>
    <rPh sb="9" eb="12">
      <t>ケッカク</t>
    </rPh>
    <rPh sb="13" eb="14">
      <t>オヨ</t>
    </rPh>
    <rPh sb="17" eb="22">
      <t>ショクチュウドク</t>
    </rPh>
    <phoneticPr fontId="1"/>
  </si>
  <si>
    <t>年　　　　　　　次</t>
    <rPh sb="0" eb="9">
      <t>ネンジ</t>
    </rPh>
    <phoneticPr fontId="1"/>
  </si>
  <si>
    <t>結　　　　　　　　　　　核</t>
    <rPh sb="0" eb="13">
      <t>ケッカク</t>
    </rPh>
    <phoneticPr fontId="1"/>
  </si>
  <si>
    <t>食 中 毒  （１）</t>
    <rPh sb="0" eb="5">
      <t>ショクチュウドク</t>
    </rPh>
    <phoneticPr fontId="1"/>
  </si>
  <si>
    <t>新  規  患  者</t>
    <rPh sb="0" eb="4">
      <t>シンキ</t>
    </rPh>
    <rPh sb="6" eb="10">
      <t>カンジャ</t>
    </rPh>
    <phoneticPr fontId="1"/>
  </si>
  <si>
    <t>結  核  死  亡  者</t>
    <rPh sb="0" eb="4">
      <t>ケッカク</t>
    </rPh>
    <rPh sb="6" eb="10">
      <t>シボウ</t>
    </rPh>
    <rPh sb="12" eb="13">
      <t>シャ</t>
    </rPh>
    <phoneticPr fontId="1"/>
  </si>
  <si>
    <t>患   者</t>
    <rPh sb="0" eb="5">
      <t>カンジャ</t>
    </rPh>
    <phoneticPr fontId="1"/>
  </si>
  <si>
    <t>死   者</t>
    <rPh sb="0" eb="5">
      <t>シシャ</t>
    </rPh>
    <phoneticPr fontId="1"/>
  </si>
  <si>
    <t>（１）　食中毒発生原因施設が市内のものを集計したものである。</t>
    <rPh sb="4" eb="7">
      <t>ショクチュウドク</t>
    </rPh>
    <rPh sb="7" eb="9">
      <t>ハッセイ</t>
    </rPh>
    <rPh sb="9" eb="11">
      <t>ゲンイン</t>
    </rPh>
    <rPh sb="11" eb="13">
      <t>シセツ</t>
    </rPh>
    <rPh sb="14" eb="16">
      <t>シナイ</t>
    </rPh>
    <rPh sb="20" eb="22">
      <t>シュウケイ</t>
    </rPh>
    <phoneticPr fontId="1"/>
  </si>
  <si>
    <t>１４ － ６．　　感　染　症　法　に　よ　る　診　査　（結　核）</t>
    <rPh sb="9" eb="10">
      <t>カン</t>
    </rPh>
    <rPh sb="11" eb="12">
      <t>ソメ</t>
    </rPh>
    <rPh sb="13" eb="14">
      <t>ショウ</t>
    </rPh>
    <rPh sb="15" eb="16">
      <t>ホウ</t>
    </rPh>
    <rPh sb="23" eb="24">
      <t>シン</t>
    </rPh>
    <rPh sb="24" eb="26">
      <t>シンサ</t>
    </rPh>
    <rPh sb="28" eb="29">
      <t>ムスブ</t>
    </rPh>
    <rPh sb="30" eb="31">
      <t>カク</t>
    </rPh>
    <phoneticPr fontId="1"/>
  </si>
  <si>
    <t>年　　次</t>
    <rPh sb="0" eb="4">
      <t>ネンジ</t>
    </rPh>
    <phoneticPr fontId="1"/>
  </si>
  <si>
    <t>総　　数</t>
    <rPh sb="0" eb="4">
      <t>ソウスウ</t>
    </rPh>
    <phoneticPr fontId="1"/>
  </si>
  <si>
    <t>健　康  保  険　法</t>
    <rPh sb="0" eb="3">
      <t>ケンコウ</t>
    </rPh>
    <rPh sb="5" eb="9">
      <t>ホケン</t>
    </rPh>
    <rPh sb="10" eb="11">
      <t>ホウ</t>
    </rPh>
    <phoneticPr fontId="1"/>
  </si>
  <si>
    <t>国民健康</t>
    <rPh sb="0" eb="2">
      <t>コクミン</t>
    </rPh>
    <rPh sb="2" eb="4">
      <t>ケンコウ</t>
    </rPh>
    <phoneticPr fontId="1"/>
  </si>
  <si>
    <t>高齢者の医療の確保に関する法律</t>
    <rPh sb="0" eb="3">
      <t>コウレイシャ</t>
    </rPh>
    <rPh sb="4" eb="6">
      <t>イリョウ</t>
    </rPh>
    <rPh sb="7" eb="9">
      <t>カクホ</t>
    </rPh>
    <rPh sb="10" eb="11">
      <t>カン</t>
    </rPh>
    <rPh sb="13" eb="15">
      <t>ホウリツ</t>
    </rPh>
    <phoneticPr fontId="1"/>
  </si>
  <si>
    <t>生活保護法</t>
    <rPh sb="0" eb="2">
      <t>セイカツ</t>
    </rPh>
    <rPh sb="2" eb="5">
      <t>ホゴホウ</t>
    </rPh>
    <phoneticPr fontId="1"/>
  </si>
  <si>
    <t>自費その他</t>
    <rPh sb="0" eb="2">
      <t>ジヒ</t>
    </rPh>
    <rPh sb="2" eb="5">
      <t>ソノタ</t>
    </rPh>
    <phoneticPr fontId="1"/>
  </si>
  <si>
    <t>入院勧告</t>
    <rPh sb="0" eb="2">
      <t>ニュウイン</t>
    </rPh>
    <rPh sb="2" eb="4">
      <t>カンコク</t>
    </rPh>
    <phoneticPr fontId="1"/>
  </si>
  <si>
    <t>本　　人</t>
    <rPh sb="0" eb="4">
      <t>ホンニン</t>
    </rPh>
    <phoneticPr fontId="1"/>
  </si>
  <si>
    <t>家　　族</t>
    <rPh sb="0" eb="4">
      <t>カゾク</t>
    </rPh>
    <phoneticPr fontId="1"/>
  </si>
  <si>
    <t>保  険  法</t>
    <phoneticPr fontId="2"/>
  </si>
  <si>
    <t>申　　　　　　　　請　　　　　　　　件　　　　　　　　数</t>
    <rPh sb="0" eb="10">
      <t>シンセイ</t>
    </rPh>
    <rPh sb="18" eb="28">
      <t>ケンスウ</t>
    </rPh>
    <phoneticPr fontId="1"/>
  </si>
  <si>
    <t>合　　　　　　　　格　　　　　　　　件　　　　　　　　数</t>
    <rPh sb="0" eb="10">
      <t>ゴウカク</t>
    </rPh>
    <rPh sb="18" eb="28">
      <t>ケンスウ</t>
    </rPh>
    <phoneticPr fontId="1"/>
  </si>
  <si>
    <t>承　　　　　　　　認　　　　　　　　件　　　　　　　　数</t>
    <rPh sb="0" eb="10">
      <t>ショウニン</t>
    </rPh>
    <rPh sb="18" eb="28">
      <t>ケンスウ</t>
    </rPh>
    <phoneticPr fontId="1"/>
  </si>
  <si>
    <t>１４ － ７．　　エ イ ズ に 関 す る 相 談 及 び 検 査 状 況</t>
    <rPh sb="17" eb="18">
      <t>カン</t>
    </rPh>
    <rPh sb="23" eb="24">
      <t>ソウ</t>
    </rPh>
    <rPh sb="25" eb="26">
      <t>ダン</t>
    </rPh>
    <rPh sb="27" eb="28">
      <t>オヨ</t>
    </rPh>
    <rPh sb="31" eb="32">
      <t>ケン</t>
    </rPh>
    <rPh sb="33" eb="34">
      <t>ジャ</t>
    </rPh>
    <rPh sb="35" eb="36">
      <t>ジョウ</t>
    </rPh>
    <rPh sb="37" eb="38">
      <t>イワン</t>
    </rPh>
    <phoneticPr fontId="1"/>
  </si>
  <si>
    <t>区　　分</t>
    <rPh sb="0" eb="1">
      <t>ク</t>
    </rPh>
    <rPh sb="3" eb="4">
      <t>ブン</t>
    </rPh>
    <phoneticPr fontId="1"/>
  </si>
  <si>
    <t>相　　談</t>
    <rPh sb="0" eb="1">
      <t>ソウ</t>
    </rPh>
    <rPh sb="3" eb="4">
      <t>ダン</t>
    </rPh>
    <phoneticPr fontId="1"/>
  </si>
  <si>
    <t>検　　査</t>
    <rPh sb="0" eb="1">
      <t>ケン</t>
    </rPh>
    <rPh sb="3" eb="4">
      <t>ジャ</t>
    </rPh>
    <phoneticPr fontId="1"/>
  </si>
  <si>
    <t>（１）　平成27年度以降の相談件数には、抗体検査時の相談件数も計上</t>
    <rPh sb="4" eb="6">
      <t>ヘイセイ</t>
    </rPh>
    <rPh sb="8" eb="9">
      <t>ネン</t>
    </rPh>
    <rPh sb="9" eb="10">
      <t>ド</t>
    </rPh>
    <rPh sb="10" eb="12">
      <t>イコウ</t>
    </rPh>
    <rPh sb="13" eb="15">
      <t>ソウダン</t>
    </rPh>
    <rPh sb="15" eb="17">
      <t>ケンスウ</t>
    </rPh>
    <rPh sb="20" eb="22">
      <t>コウタイ</t>
    </rPh>
    <rPh sb="22" eb="24">
      <t>ケンサ</t>
    </rPh>
    <rPh sb="24" eb="25">
      <t>ジ</t>
    </rPh>
    <rPh sb="26" eb="28">
      <t>ソウダン</t>
    </rPh>
    <rPh sb="28" eb="30">
      <t>ケンスウ</t>
    </rPh>
    <rPh sb="31" eb="33">
      <t>ケイジョウ</t>
    </rPh>
    <phoneticPr fontId="1"/>
  </si>
  <si>
    <t>１４ － ８．　　人　　口　　自　　然　　動　　態</t>
    <rPh sb="9" eb="13">
      <t>ジンコウ</t>
    </rPh>
    <rPh sb="15" eb="19">
      <t>シゼン</t>
    </rPh>
    <rPh sb="21" eb="25">
      <t>ドウタイ</t>
    </rPh>
    <phoneticPr fontId="1"/>
  </si>
  <si>
    <t>　本表は、厚生労働省の「人口動態調査（指定統計第５号）」に基づき集計したものであり、対象は日本人のみである。</t>
    <rPh sb="1" eb="2">
      <t>ホン</t>
    </rPh>
    <rPh sb="2" eb="3">
      <t>ヒョウ</t>
    </rPh>
    <rPh sb="5" eb="7">
      <t>コウセイ</t>
    </rPh>
    <rPh sb="7" eb="10">
      <t>ロウドウショウ</t>
    </rPh>
    <rPh sb="12" eb="14">
      <t>ジンコウ</t>
    </rPh>
    <rPh sb="14" eb="16">
      <t>ドウタイ</t>
    </rPh>
    <rPh sb="16" eb="18">
      <t>チョウサ</t>
    </rPh>
    <rPh sb="19" eb="21">
      <t>シテイ</t>
    </rPh>
    <rPh sb="21" eb="23">
      <t>トウケイ</t>
    </rPh>
    <rPh sb="23" eb="24">
      <t>ダイ</t>
    </rPh>
    <rPh sb="25" eb="26">
      <t>ゴウ</t>
    </rPh>
    <rPh sb="29" eb="30">
      <t>モト</t>
    </rPh>
    <rPh sb="32" eb="34">
      <t>シュウケイ</t>
    </rPh>
    <rPh sb="42" eb="44">
      <t>タイショウ</t>
    </rPh>
    <rPh sb="45" eb="48">
      <t>ニホンジン</t>
    </rPh>
    <phoneticPr fontId="1"/>
  </si>
  <si>
    <t>出　　生</t>
    <rPh sb="0" eb="4">
      <t>シュッセイ</t>
    </rPh>
    <phoneticPr fontId="1"/>
  </si>
  <si>
    <t>死　　亡</t>
    <rPh sb="0" eb="4">
      <t>シボウ</t>
    </rPh>
    <phoneticPr fontId="1"/>
  </si>
  <si>
    <t>自然増加</t>
    <rPh sb="0" eb="2">
      <t>シゼン</t>
    </rPh>
    <rPh sb="2" eb="4">
      <t>ゾウカ</t>
    </rPh>
    <phoneticPr fontId="1"/>
  </si>
  <si>
    <t>乳児死亡
（再　掲）</t>
    <rPh sb="0" eb="2">
      <t>ニュウジ</t>
    </rPh>
    <rPh sb="2" eb="4">
      <t>シボウ</t>
    </rPh>
    <rPh sb="6" eb="9">
      <t>サイケイ</t>
    </rPh>
    <phoneticPr fontId="1"/>
  </si>
  <si>
    <t>死　　産</t>
    <rPh sb="0" eb="4">
      <t>シザン</t>
    </rPh>
    <phoneticPr fontId="1"/>
  </si>
  <si>
    <t>婚　　姻</t>
    <rPh sb="0" eb="4">
      <t>コンイン</t>
    </rPh>
    <phoneticPr fontId="1"/>
  </si>
  <si>
    <t>離　　婚</t>
    <rPh sb="0" eb="4">
      <t>リコン</t>
    </rPh>
    <phoneticPr fontId="1"/>
  </si>
  <si>
    <t>（人）</t>
    <rPh sb="1" eb="2">
      <t>ニン</t>
    </rPh>
    <phoneticPr fontId="1"/>
  </si>
  <si>
    <t>（件）</t>
    <rPh sb="1" eb="2">
      <t>ケン</t>
    </rPh>
    <phoneticPr fontId="1"/>
  </si>
  <si>
    <t>14　衛生・環境</t>
    <phoneticPr fontId="2"/>
  </si>
  <si>
    <t>１４ － ９．　死　　因　　別　　死　　亡　　数</t>
    <rPh sb="8" eb="12">
      <t>シイン</t>
    </rPh>
    <rPh sb="14" eb="15">
      <t>ベツ</t>
    </rPh>
    <rPh sb="17" eb="24">
      <t>シボウスウ</t>
    </rPh>
    <phoneticPr fontId="1"/>
  </si>
  <si>
    <t>　第14-8表の頭注を参照</t>
    <rPh sb="11" eb="13">
      <t>サンショウ</t>
    </rPh>
    <phoneticPr fontId="1"/>
  </si>
  <si>
    <t>死　　　因　　　分　　　類　　　番　　　号　　　・　　　死　　　因</t>
    <rPh sb="0" eb="5">
      <t>シイン</t>
    </rPh>
    <rPh sb="8" eb="13">
      <t>ブンルイ</t>
    </rPh>
    <rPh sb="16" eb="21">
      <t>バンゴウ</t>
    </rPh>
    <rPh sb="28" eb="33">
      <t>シイン</t>
    </rPh>
    <phoneticPr fontId="1"/>
  </si>
  <si>
    <t>総　　　　　　　　　　　　　　　　　　　　数</t>
    <rPh sb="0" eb="22">
      <t>ソウスウ</t>
    </rPh>
    <phoneticPr fontId="1"/>
  </si>
  <si>
    <t>０１１００</t>
  </si>
  <si>
    <t>腸管感染症</t>
    <rPh sb="0" eb="2">
      <t>チョウカン</t>
    </rPh>
    <rPh sb="2" eb="5">
      <t>カンセンショウ</t>
    </rPh>
    <phoneticPr fontId="1"/>
  </si>
  <si>
    <t>０１２００</t>
  </si>
  <si>
    <t>結核</t>
    <rPh sb="0" eb="2">
      <t>ケッカク</t>
    </rPh>
    <phoneticPr fontId="1"/>
  </si>
  <si>
    <t>０１３００</t>
  </si>
  <si>
    <t>敗血症</t>
    <rPh sb="0" eb="3">
      <t>ハイケツショウ</t>
    </rPh>
    <phoneticPr fontId="1"/>
  </si>
  <si>
    <t>０１４００</t>
  </si>
  <si>
    <t>ウイルス肝炎</t>
    <rPh sb="4" eb="6">
      <t>カンエン</t>
    </rPh>
    <phoneticPr fontId="1"/>
  </si>
  <si>
    <t>０１５００</t>
  </si>
  <si>
    <t>ヒト免疫不全ウイルス[ H I V ]病</t>
    <rPh sb="2" eb="4">
      <t>メンエキ</t>
    </rPh>
    <rPh sb="4" eb="6">
      <t>フゼン</t>
    </rPh>
    <rPh sb="19" eb="20">
      <t>ビョウ</t>
    </rPh>
    <phoneticPr fontId="1"/>
  </si>
  <si>
    <t>０１６００</t>
  </si>
  <si>
    <t>その他の感染症及び寄生虫症</t>
    <rPh sb="0" eb="3">
      <t>ソノタ</t>
    </rPh>
    <rPh sb="4" eb="7">
      <t>カンセンショウ</t>
    </rPh>
    <rPh sb="7" eb="8">
      <t>オヨ</t>
    </rPh>
    <rPh sb="9" eb="11">
      <t>キセイ</t>
    </rPh>
    <rPh sb="11" eb="12">
      <t>ムシ</t>
    </rPh>
    <rPh sb="12" eb="13">
      <t>ショウ</t>
    </rPh>
    <phoneticPr fontId="1"/>
  </si>
  <si>
    <t>０２１００</t>
  </si>
  <si>
    <t>悪性新生物</t>
    <rPh sb="0" eb="2">
      <t>アクセイ</t>
    </rPh>
    <rPh sb="2" eb="5">
      <t>シンセイブツ</t>
    </rPh>
    <phoneticPr fontId="1"/>
  </si>
  <si>
    <t>０２２００</t>
  </si>
  <si>
    <t>その他の新生物</t>
    <rPh sb="0" eb="3">
      <t>ソノタ</t>
    </rPh>
    <rPh sb="4" eb="7">
      <t>シンセイブツ</t>
    </rPh>
    <phoneticPr fontId="1"/>
  </si>
  <si>
    <t>０３１００</t>
  </si>
  <si>
    <t>貧血</t>
    <rPh sb="0" eb="2">
      <t>ヒンケツ</t>
    </rPh>
    <phoneticPr fontId="1"/>
  </si>
  <si>
    <t>０３２００</t>
  </si>
  <si>
    <t>その他の血液及び造血器の疾患並びに免疫機構の障害</t>
    <rPh sb="0" eb="3">
      <t>ソノタ</t>
    </rPh>
    <rPh sb="4" eb="6">
      <t>ケツエキ</t>
    </rPh>
    <rPh sb="6" eb="7">
      <t>オヨ</t>
    </rPh>
    <rPh sb="8" eb="10">
      <t>ゾウケツ</t>
    </rPh>
    <rPh sb="10" eb="11">
      <t>キ</t>
    </rPh>
    <rPh sb="12" eb="14">
      <t>シッカン</t>
    </rPh>
    <rPh sb="14" eb="15">
      <t>ナラ</t>
    </rPh>
    <rPh sb="17" eb="19">
      <t>メンエキ</t>
    </rPh>
    <rPh sb="19" eb="21">
      <t>キコウ</t>
    </rPh>
    <rPh sb="22" eb="24">
      <t>ショウガイ</t>
    </rPh>
    <phoneticPr fontId="1"/>
  </si>
  <si>
    <t>０４１００</t>
  </si>
  <si>
    <t>糖尿病</t>
    <rPh sb="0" eb="3">
      <t>トウニョウビョウ</t>
    </rPh>
    <phoneticPr fontId="1"/>
  </si>
  <si>
    <t>０４２００</t>
  </si>
  <si>
    <t>その他の内分泌、栄養及び代謝疾患</t>
    <rPh sb="0" eb="3">
      <t>ソノタ</t>
    </rPh>
    <rPh sb="4" eb="7">
      <t>ナイブンピ</t>
    </rPh>
    <rPh sb="8" eb="10">
      <t>エイヨウ</t>
    </rPh>
    <rPh sb="10" eb="11">
      <t>オヨ</t>
    </rPh>
    <rPh sb="12" eb="14">
      <t>タイシャ</t>
    </rPh>
    <rPh sb="14" eb="16">
      <t>シッカン</t>
    </rPh>
    <phoneticPr fontId="1"/>
  </si>
  <si>
    <t>０５１００</t>
  </si>
  <si>
    <t>血管性及び詳細不明の認知症</t>
    <rPh sb="0" eb="2">
      <t>ケッカン</t>
    </rPh>
    <rPh sb="2" eb="3">
      <t>セイ</t>
    </rPh>
    <rPh sb="3" eb="4">
      <t>オヨ</t>
    </rPh>
    <rPh sb="5" eb="7">
      <t>ショウサイ</t>
    </rPh>
    <rPh sb="7" eb="9">
      <t>フメイ</t>
    </rPh>
    <rPh sb="10" eb="12">
      <t>ニンチ</t>
    </rPh>
    <rPh sb="12" eb="13">
      <t>ショウ</t>
    </rPh>
    <phoneticPr fontId="1"/>
  </si>
  <si>
    <t>０５２００</t>
  </si>
  <si>
    <t>その他の精神及び行動の障害</t>
    <rPh sb="0" eb="3">
      <t>ソノタ</t>
    </rPh>
    <rPh sb="4" eb="6">
      <t>セイシン</t>
    </rPh>
    <rPh sb="6" eb="7">
      <t>オヨ</t>
    </rPh>
    <rPh sb="8" eb="10">
      <t>コウドウ</t>
    </rPh>
    <rPh sb="11" eb="13">
      <t>ショウガイ</t>
    </rPh>
    <phoneticPr fontId="1"/>
  </si>
  <si>
    <t>０６１００</t>
  </si>
  <si>
    <t>髄膜炎</t>
    <rPh sb="0" eb="3">
      <t>ズイマクエン</t>
    </rPh>
    <phoneticPr fontId="1"/>
  </si>
  <si>
    <t>０６２００</t>
  </si>
  <si>
    <t>脊髄性筋萎縮症及び関連症候群</t>
    <rPh sb="0" eb="2">
      <t>セキズイ</t>
    </rPh>
    <rPh sb="2" eb="3">
      <t>セイ</t>
    </rPh>
    <rPh sb="3" eb="4">
      <t>キン</t>
    </rPh>
    <rPh sb="4" eb="6">
      <t>イシュク</t>
    </rPh>
    <rPh sb="6" eb="7">
      <t>ショウ</t>
    </rPh>
    <rPh sb="7" eb="8">
      <t>オヨ</t>
    </rPh>
    <rPh sb="9" eb="11">
      <t>カンレン</t>
    </rPh>
    <rPh sb="11" eb="14">
      <t>ショウコウグン</t>
    </rPh>
    <phoneticPr fontId="1"/>
  </si>
  <si>
    <t>０６３００</t>
  </si>
  <si>
    <t>パーキンソン病</t>
    <rPh sb="6" eb="7">
      <t>ビョウ</t>
    </rPh>
    <phoneticPr fontId="1"/>
  </si>
  <si>
    <t>０６４００</t>
  </si>
  <si>
    <t>アルツハイマー病</t>
    <rPh sb="7" eb="8">
      <t>ビョウ</t>
    </rPh>
    <phoneticPr fontId="1"/>
  </si>
  <si>
    <t>０６５００</t>
  </si>
  <si>
    <t>その他の神経系の疾患</t>
    <rPh sb="0" eb="3">
      <t>ソノタ</t>
    </rPh>
    <rPh sb="4" eb="7">
      <t>シンケイケイ</t>
    </rPh>
    <rPh sb="8" eb="10">
      <t>シッカン</t>
    </rPh>
    <phoneticPr fontId="1"/>
  </si>
  <si>
    <t>０７０００</t>
  </si>
  <si>
    <t>眼及び付属器の疾患</t>
    <rPh sb="0" eb="1">
      <t>ガン</t>
    </rPh>
    <rPh sb="1" eb="2">
      <t>オヨ</t>
    </rPh>
    <rPh sb="3" eb="5">
      <t>フゾク</t>
    </rPh>
    <rPh sb="5" eb="6">
      <t>キ</t>
    </rPh>
    <rPh sb="7" eb="9">
      <t>シッカン</t>
    </rPh>
    <phoneticPr fontId="1"/>
  </si>
  <si>
    <t>０８０００</t>
  </si>
  <si>
    <t>耳及び乳様突起の疾患</t>
    <rPh sb="0" eb="1">
      <t>ミミ</t>
    </rPh>
    <rPh sb="1" eb="2">
      <t>オヨ</t>
    </rPh>
    <rPh sb="3" eb="4">
      <t>ニュウヨウ</t>
    </rPh>
    <rPh sb="4" eb="5">
      <t>サマ</t>
    </rPh>
    <rPh sb="5" eb="7">
      <t>トッキ</t>
    </rPh>
    <rPh sb="8" eb="10">
      <t>シッカン</t>
    </rPh>
    <phoneticPr fontId="1"/>
  </si>
  <si>
    <t>０９１００</t>
  </si>
  <si>
    <t>高血圧性疾患</t>
    <rPh sb="0" eb="3">
      <t>コウケツアツ</t>
    </rPh>
    <rPh sb="3" eb="4">
      <t>セイ</t>
    </rPh>
    <rPh sb="4" eb="6">
      <t>シッカン</t>
    </rPh>
    <phoneticPr fontId="1"/>
  </si>
  <si>
    <t>０９２００</t>
  </si>
  <si>
    <t>心疾患（高血圧性を除く）</t>
    <rPh sb="0" eb="3">
      <t>シンシッカン</t>
    </rPh>
    <rPh sb="4" eb="7">
      <t>コウケツアツ</t>
    </rPh>
    <rPh sb="7" eb="8">
      <t>セイ</t>
    </rPh>
    <rPh sb="9" eb="10">
      <t>ノゾ</t>
    </rPh>
    <phoneticPr fontId="1"/>
  </si>
  <si>
    <t>０９３００</t>
  </si>
  <si>
    <t>脳血管疾患</t>
    <rPh sb="0" eb="1">
      <t>ノウ</t>
    </rPh>
    <rPh sb="1" eb="3">
      <t>ケッカン</t>
    </rPh>
    <rPh sb="3" eb="5">
      <t>シッカン</t>
    </rPh>
    <phoneticPr fontId="1"/>
  </si>
  <si>
    <t>０９４００</t>
  </si>
  <si>
    <t>大動脈瘤及び解離</t>
    <rPh sb="0" eb="3">
      <t>ダイドウミャク</t>
    </rPh>
    <rPh sb="3" eb="4">
      <t>コブ</t>
    </rPh>
    <rPh sb="4" eb="5">
      <t>オヨ</t>
    </rPh>
    <rPh sb="6" eb="8">
      <t>カイリ</t>
    </rPh>
    <phoneticPr fontId="1"/>
  </si>
  <si>
    <t>０９５００</t>
  </si>
  <si>
    <t>その他の循環器系の疾患</t>
    <rPh sb="0" eb="3">
      <t>ソノタ</t>
    </rPh>
    <rPh sb="4" eb="7">
      <t>ジュンカンキ</t>
    </rPh>
    <rPh sb="7" eb="8">
      <t>ケイ</t>
    </rPh>
    <rPh sb="9" eb="11">
      <t>シッカン</t>
    </rPh>
    <phoneticPr fontId="1"/>
  </si>
  <si>
    <t>インフルエンザ</t>
  </si>
  <si>
    <t>１０２００</t>
  </si>
  <si>
    <t>肺炎</t>
    <rPh sb="0" eb="2">
      <t>ハイエン</t>
    </rPh>
    <phoneticPr fontId="1"/>
  </si>
  <si>
    <t>１０３００</t>
  </si>
  <si>
    <t>急性気管支炎</t>
    <rPh sb="0" eb="2">
      <t>キュウセイ</t>
    </rPh>
    <rPh sb="2" eb="6">
      <t>キカンシエン</t>
    </rPh>
    <phoneticPr fontId="1"/>
  </si>
  <si>
    <t>１０４００</t>
  </si>
  <si>
    <t>慢性閉塞性肺疾患</t>
    <rPh sb="0" eb="2">
      <t>マンセイ</t>
    </rPh>
    <rPh sb="2" eb="4">
      <t>ヘイソク</t>
    </rPh>
    <rPh sb="4" eb="5">
      <t>セイ</t>
    </rPh>
    <rPh sb="5" eb="8">
      <t>ハイシッカン</t>
    </rPh>
    <phoneticPr fontId="1"/>
  </si>
  <si>
    <t>１０５００</t>
  </si>
  <si>
    <t>喘息</t>
    <rPh sb="0" eb="2">
      <t>ゼンソク</t>
    </rPh>
    <phoneticPr fontId="1"/>
  </si>
  <si>
    <t>１０６００</t>
  </si>
  <si>
    <t>その他の呼吸器系の疾患</t>
    <rPh sb="0" eb="3">
      <t>ソノタ</t>
    </rPh>
    <rPh sb="4" eb="7">
      <t>コキュウキ</t>
    </rPh>
    <rPh sb="7" eb="8">
      <t>ケイ</t>
    </rPh>
    <rPh sb="9" eb="11">
      <t>シッカン</t>
    </rPh>
    <phoneticPr fontId="1"/>
  </si>
  <si>
    <t>１１１００</t>
  </si>
  <si>
    <t>胃潰瘍及び十二指腸潰瘍</t>
    <rPh sb="0" eb="3">
      <t>イカイヨウ</t>
    </rPh>
    <rPh sb="3" eb="4">
      <t>オヨ</t>
    </rPh>
    <rPh sb="5" eb="9">
      <t>ジュウニシチョウ</t>
    </rPh>
    <rPh sb="9" eb="11">
      <t>カイヨウ</t>
    </rPh>
    <phoneticPr fontId="1"/>
  </si>
  <si>
    <t>１１２００</t>
  </si>
  <si>
    <t>ヘルニア及び腸閉塞</t>
    <rPh sb="4" eb="5">
      <t>オヨ</t>
    </rPh>
    <rPh sb="6" eb="9">
      <t>チョウヘイソク</t>
    </rPh>
    <phoneticPr fontId="1"/>
  </si>
  <si>
    <t>１１３００</t>
  </si>
  <si>
    <t>肝疾患</t>
    <rPh sb="0" eb="3">
      <t>カンシッカン</t>
    </rPh>
    <phoneticPr fontId="1"/>
  </si>
  <si>
    <t>１１４００</t>
  </si>
  <si>
    <t>その他の消化器系の疾患</t>
    <rPh sb="0" eb="3">
      <t>ソノタ</t>
    </rPh>
    <rPh sb="4" eb="7">
      <t>ショウカキ</t>
    </rPh>
    <rPh sb="7" eb="8">
      <t>ケイ</t>
    </rPh>
    <rPh sb="9" eb="11">
      <t>シッカン</t>
    </rPh>
    <phoneticPr fontId="1"/>
  </si>
  <si>
    <t>１２０００</t>
  </si>
  <si>
    <t>皮膚及び皮下組織の疾患</t>
    <rPh sb="0" eb="2">
      <t>ヒフ</t>
    </rPh>
    <rPh sb="2" eb="3">
      <t>オヨ</t>
    </rPh>
    <rPh sb="4" eb="6">
      <t>ヒカ</t>
    </rPh>
    <rPh sb="6" eb="8">
      <t>ソシキ</t>
    </rPh>
    <rPh sb="9" eb="11">
      <t>シッカン</t>
    </rPh>
    <phoneticPr fontId="1"/>
  </si>
  <si>
    <t>１３０００</t>
  </si>
  <si>
    <t>筋骨格系及び結合組織の疾患</t>
    <rPh sb="0" eb="1">
      <t>キン</t>
    </rPh>
    <rPh sb="1" eb="3">
      <t>コッカク</t>
    </rPh>
    <rPh sb="3" eb="4">
      <t>ケイ</t>
    </rPh>
    <rPh sb="4" eb="5">
      <t>オヨ</t>
    </rPh>
    <rPh sb="6" eb="8">
      <t>ケツゴウ</t>
    </rPh>
    <rPh sb="8" eb="10">
      <t>ソシキ</t>
    </rPh>
    <rPh sb="11" eb="13">
      <t>シッカン</t>
    </rPh>
    <phoneticPr fontId="1"/>
  </si>
  <si>
    <t>１４１００</t>
  </si>
  <si>
    <t>糸球体疾患及び腎尿細管間質性疾患</t>
    <rPh sb="0" eb="1">
      <t>イト</t>
    </rPh>
    <rPh sb="1" eb="3">
      <t>キュウタイ</t>
    </rPh>
    <rPh sb="3" eb="5">
      <t>シッカン</t>
    </rPh>
    <rPh sb="5" eb="6">
      <t>オヨ</t>
    </rPh>
    <rPh sb="7" eb="8">
      <t>ジン</t>
    </rPh>
    <rPh sb="8" eb="9">
      <t>ニョウ</t>
    </rPh>
    <rPh sb="9" eb="11">
      <t>サイカン</t>
    </rPh>
    <rPh sb="11" eb="12">
      <t>カン</t>
    </rPh>
    <rPh sb="12" eb="13">
      <t>シツ</t>
    </rPh>
    <rPh sb="13" eb="14">
      <t>セイ</t>
    </rPh>
    <rPh sb="14" eb="16">
      <t>シッカン</t>
    </rPh>
    <phoneticPr fontId="1"/>
  </si>
  <si>
    <t>１４２００</t>
  </si>
  <si>
    <t>腎不全</t>
    <rPh sb="0" eb="3">
      <t>ジンフゼン</t>
    </rPh>
    <phoneticPr fontId="1"/>
  </si>
  <si>
    <t>１４３００</t>
  </si>
  <si>
    <t>その他の尿路性器系の疾患</t>
    <rPh sb="0" eb="3">
      <t>ソノタ</t>
    </rPh>
    <rPh sb="4" eb="6">
      <t>ニョウロ</t>
    </rPh>
    <rPh sb="6" eb="8">
      <t>セイキ</t>
    </rPh>
    <rPh sb="8" eb="9">
      <t>ケイ</t>
    </rPh>
    <rPh sb="10" eb="12">
      <t>シッカン</t>
    </rPh>
    <phoneticPr fontId="1"/>
  </si>
  <si>
    <t>１５０００</t>
  </si>
  <si>
    <t>妊娠、分娩及び産じょく</t>
    <rPh sb="0" eb="2">
      <t>ニンシン</t>
    </rPh>
    <rPh sb="3" eb="5">
      <t>ブンベン</t>
    </rPh>
    <rPh sb="5" eb="6">
      <t>オヨ</t>
    </rPh>
    <rPh sb="7" eb="8">
      <t>サン</t>
    </rPh>
    <phoneticPr fontId="1"/>
  </si>
  <si>
    <t>１６１００</t>
  </si>
  <si>
    <t>妊娠期間及び胎児発育に関連する障害</t>
    <rPh sb="0" eb="2">
      <t>ニンシン</t>
    </rPh>
    <rPh sb="2" eb="4">
      <t>キカン</t>
    </rPh>
    <rPh sb="4" eb="5">
      <t>オヨ</t>
    </rPh>
    <rPh sb="6" eb="8">
      <t>タイジ</t>
    </rPh>
    <rPh sb="8" eb="10">
      <t>ハツイク</t>
    </rPh>
    <rPh sb="11" eb="13">
      <t>カンレン</t>
    </rPh>
    <rPh sb="15" eb="17">
      <t>ショウガイ</t>
    </rPh>
    <phoneticPr fontId="1"/>
  </si>
  <si>
    <t>１６２００</t>
  </si>
  <si>
    <t>出産外傷</t>
    <rPh sb="0" eb="2">
      <t>シュッサン</t>
    </rPh>
    <rPh sb="2" eb="4">
      <t>ガイショウ</t>
    </rPh>
    <phoneticPr fontId="1"/>
  </si>
  <si>
    <t>１６３００</t>
  </si>
  <si>
    <t>周産期に特異的な呼吸障害及び心血管障害</t>
    <rPh sb="0" eb="1">
      <t>シュウ</t>
    </rPh>
    <rPh sb="1" eb="2">
      <t>サン</t>
    </rPh>
    <rPh sb="2" eb="3">
      <t>キ</t>
    </rPh>
    <rPh sb="4" eb="6">
      <t>トクイ</t>
    </rPh>
    <rPh sb="6" eb="7">
      <t>テキ</t>
    </rPh>
    <rPh sb="8" eb="10">
      <t>コキュウ</t>
    </rPh>
    <rPh sb="10" eb="12">
      <t>ショウガイ</t>
    </rPh>
    <rPh sb="12" eb="13">
      <t>オヨ</t>
    </rPh>
    <rPh sb="14" eb="15">
      <t>シンシッカン</t>
    </rPh>
    <rPh sb="15" eb="17">
      <t>ケッカン</t>
    </rPh>
    <rPh sb="17" eb="19">
      <t>ショウガイ</t>
    </rPh>
    <phoneticPr fontId="1"/>
  </si>
  <si>
    <t>１６４００</t>
  </si>
  <si>
    <t>周産期に特異的な感染症</t>
    <rPh sb="0" eb="1">
      <t>シュウ</t>
    </rPh>
    <rPh sb="1" eb="2">
      <t>サン</t>
    </rPh>
    <rPh sb="2" eb="3">
      <t>キ</t>
    </rPh>
    <rPh sb="4" eb="6">
      <t>トクイ</t>
    </rPh>
    <rPh sb="6" eb="7">
      <t>テキ</t>
    </rPh>
    <rPh sb="8" eb="11">
      <t>カンセンショウ</t>
    </rPh>
    <phoneticPr fontId="1"/>
  </si>
  <si>
    <t>１６５００</t>
  </si>
  <si>
    <t>胎児及び新生児の出血性障害及び血液障害</t>
    <rPh sb="0" eb="2">
      <t>タイジ</t>
    </rPh>
    <rPh sb="2" eb="3">
      <t>オヨ</t>
    </rPh>
    <rPh sb="4" eb="7">
      <t>シンセイジ</t>
    </rPh>
    <rPh sb="8" eb="11">
      <t>シュッケツセイ</t>
    </rPh>
    <rPh sb="11" eb="13">
      <t>ショウガイ</t>
    </rPh>
    <rPh sb="13" eb="14">
      <t>オヨ</t>
    </rPh>
    <rPh sb="15" eb="17">
      <t>ケツエキ</t>
    </rPh>
    <rPh sb="17" eb="19">
      <t>ショウガイ</t>
    </rPh>
    <phoneticPr fontId="1"/>
  </si>
  <si>
    <t>１６６００</t>
  </si>
  <si>
    <t>その他の周産期に発生した病態</t>
    <rPh sb="0" eb="3">
      <t>ソノタ</t>
    </rPh>
    <rPh sb="4" eb="5">
      <t>シュウ</t>
    </rPh>
    <rPh sb="5" eb="6">
      <t>サン</t>
    </rPh>
    <rPh sb="6" eb="7">
      <t>キ</t>
    </rPh>
    <rPh sb="8" eb="10">
      <t>ハッセイ</t>
    </rPh>
    <rPh sb="12" eb="14">
      <t>ビョウタイ</t>
    </rPh>
    <phoneticPr fontId="1"/>
  </si>
  <si>
    <t>１７１００</t>
  </si>
  <si>
    <t>神経系の先天奇形</t>
    <rPh sb="0" eb="3">
      <t>シンケイケイ</t>
    </rPh>
    <rPh sb="4" eb="6">
      <t>センテン</t>
    </rPh>
    <rPh sb="6" eb="8">
      <t>キケイ</t>
    </rPh>
    <phoneticPr fontId="1"/>
  </si>
  <si>
    <t>１７２００</t>
  </si>
  <si>
    <t>循環器系の先天奇形</t>
    <rPh sb="0" eb="3">
      <t>ジュンカンキ</t>
    </rPh>
    <rPh sb="3" eb="4">
      <t>ケイ</t>
    </rPh>
    <rPh sb="5" eb="7">
      <t>センテン</t>
    </rPh>
    <rPh sb="7" eb="9">
      <t>キケイ</t>
    </rPh>
    <phoneticPr fontId="1"/>
  </si>
  <si>
    <t>１７３００</t>
  </si>
  <si>
    <t>消化器系の先天奇形</t>
    <rPh sb="0" eb="3">
      <t>ショウカキ</t>
    </rPh>
    <rPh sb="3" eb="4">
      <t>ケイ</t>
    </rPh>
    <rPh sb="5" eb="7">
      <t>センテン</t>
    </rPh>
    <rPh sb="7" eb="9">
      <t>キケイ</t>
    </rPh>
    <phoneticPr fontId="1"/>
  </si>
  <si>
    <t>１７４００</t>
  </si>
  <si>
    <t>その他の先天奇形及び変形</t>
    <rPh sb="0" eb="3">
      <t>ソノタ</t>
    </rPh>
    <rPh sb="4" eb="6">
      <t>センテン</t>
    </rPh>
    <rPh sb="6" eb="8">
      <t>キケイ</t>
    </rPh>
    <rPh sb="8" eb="9">
      <t>オヨ</t>
    </rPh>
    <rPh sb="10" eb="12">
      <t>ヘンケイ</t>
    </rPh>
    <phoneticPr fontId="1"/>
  </si>
  <si>
    <t>１７５００</t>
  </si>
  <si>
    <t>染色体異常、他に分類されないもの</t>
    <rPh sb="0" eb="3">
      <t>センショクタイ</t>
    </rPh>
    <rPh sb="3" eb="5">
      <t>イジョウ</t>
    </rPh>
    <rPh sb="6" eb="7">
      <t>タ</t>
    </rPh>
    <rPh sb="8" eb="10">
      <t>ブンルイ</t>
    </rPh>
    <phoneticPr fontId="1"/>
  </si>
  <si>
    <t>１８１００</t>
  </si>
  <si>
    <t>老衰</t>
    <rPh sb="0" eb="2">
      <t>ロウスイ</t>
    </rPh>
    <phoneticPr fontId="1"/>
  </si>
  <si>
    <t>１８２００</t>
  </si>
  <si>
    <t>乳幼児突然死症候群</t>
    <rPh sb="0" eb="3">
      <t>ニュウヨウジ</t>
    </rPh>
    <rPh sb="3" eb="5">
      <t>トツゼン</t>
    </rPh>
    <rPh sb="5" eb="6">
      <t>シ</t>
    </rPh>
    <rPh sb="6" eb="9">
      <t>ショウコウグン</t>
    </rPh>
    <phoneticPr fontId="1"/>
  </si>
  <si>
    <t>１８３００</t>
  </si>
  <si>
    <t>他の症状徴候及び異常臨床検査所見で他に分類されないもの</t>
    <rPh sb="0" eb="1">
      <t>タ</t>
    </rPh>
    <rPh sb="2" eb="4">
      <t>ショウジョウ</t>
    </rPh>
    <rPh sb="4" eb="6">
      <t>チョウコウ</t>
    </rPh>
    <rPh sb="6" eb="7">
      <t>オヨ</t>
    </rPh>
    <rPh sb="8" eb="10">
      <t>イジョウ</t>
    </rPh>
    <rPh sb="10" eb="12">
      <t>リンショウ</t>
    </rPh>
    <rPh sb="12" eb="14">
      <t>ケンサ</t>
    </rPh>
    <rPh sb="14" eb="16">
      <t>ショケン</t>
    </rPh>
    <rPh sb="17" eb="18">
      <t>タ</t>
    </rPh>
    <rPh sb="19" eb="21">
      <t>ブンルイ</t>
    </rPh>
    <phoneticPr fontId="1"/>
  </si>
  <si>
    <t>２０１００</t>
  </si>
  <si>
    <t>不慮の事故</t>
    <rPh sb="0" eb="2">
      <t>フリョ</t>
    </rPh>
    <rPh sb="3" eb="5">
      <t>ジコ</t>
    </rPh>
    <phoneticPr fontId="1"/>
  </si>
  <si>
    <t>２０２００</t>
  </si>
  <si>
    <t>自殺</t>
    <rPh sb="0" eb="2">
      <t>ジサツ</t>
    </rPh>
    <phoneticPr fontId="1"/>
  </si>
  <si>
    <t>２０３００</t>
  </si>
  <si>
    <t>他殺</t>
    <rPh sb="0" eb="2">
      <t>タサツ</t>
    </rPh>
    <phoneticPr fontId="1"/>
  </si>
  <si>
    <t>２０４００</t>
  </si>
  <si>
    <t>その他の外因</t>
    <rPh sb="0" eb="3">
      <t>ソノタ</t>
    </rPh>
    <rPh sb="4" eb="6">
      <t>ガイイン</t>
    </rPh>
    <phoneticPr fontId="1"/>
  </si>
  <si>
    <t>１４ － １０．　　年　齢　（ ５ 歳 階 級 ）、男　女　別　死　亡　数</t>
    <rPh sb="10" eb="13">
      <t>ネンレイ</t>
    </rPh>
    <rPh sb="18" eb="19">
      <t>サイ</t>
    </rPh>
    <rPh sb="20" eb="23">
      <t>カイキュウ</t>
    </rPh>
    <rPh sb="26" eb="31">
      <t>ダンジョベツ</t>
    </rPh>
    <rPh sb="32" eb="37">
      <t>シボウスウ</t>
    </rPh>
    <phoneticPr fontId="1"/>
  </si>
  <si>
    <t>年　齢　（５歳階級）</t>
    <rPh sb="0" eb="3">
      <t>ネンレイ</t>
    </rPh>
    <rPh sb="6" eb="7">
      <t>サイ</t>
    </rPh>
    <rPh sb="7" eb="9">
      <t>カイキュウ</t>
    </rPh>
    <phoneticPr fontId="1"/>
  </si>
  <si>
    <t>　総　　　　数</t>
    <rPh sb="1" eb="7">
      <t>ソウスウ</t>
    </rPh>
    <phoneticPr fontId="1"/>
  </si>
  <si>
    <t>０  ～ 　 ４</t>
  </si>
  <si>
    <t>歳</t>
    <rPh sb="0" eb="1">
      <t>サイ</t>
    </rPh>
    <phoneticPr fontId="1"/>
  </si>
  <si>
    <t>５  ～    ９</t>
  </si>
  <si>
    <t>１０　～　１４</t>
  </si>
  <si>
    <t>１５　～　１９</t>
  </si>
  <si>
    <t>２０　～　２４</t>
  </si>
  <si>
    <t>２５　～　２９</t>
  </si>
  <si>
    <t>３０　～　３４</t>
  </si>
  <si>
    <t>３５　～　３９</t>
  </si>
  <si>
    <t>４０　～　４４</t>
  </si>
  <si>
    <t>４５　～　４９</t>
  </si>
  <si>
    <t>５０　～　５４</t>
  </si>
  <si>
    <t>５５　～　５９</t>
  </si>
  <si>
    <t>６０　～　６４</t>
  </si>
  <si>
    <t>６５　～　６９</t>
  </si>
  <si>
    <t>７０　～　７４</t>
  </si>
  <si>
    <t>７５　～　７９</t>
  </si>
  <si>
    <t>８０　～　８４</t>
  </si>
  <si>
    <t>８５　～　８９</t>
  </si>
  <si>
    <t>９０　歳以上</t>
    <rPh sb="3" eb="4">
      <t>サイ</t>
    </rPh>
    <rPh sb="4" eb="6">
      <t>イジョウ</t>
    </rPh>
    <phoneticPr fontId="1"/>
  </si>
  <si>
    <t>不　　　　詳</t>
    <rPh sb="0" eb="6">
      <t>フショウ</t>
    </rPh>
    <phoneticPr fontId="1"/>
  </si>
  <si>
    <t>　男</t>
    <rPh sb="1" eb="2">
      <t>オトコ</t>
    </rPh>
    <phoneticPr fontId="1"/>
  </si>
  <si>
    <t>　女</t>
    <rPh sb="1" eb="2">
      <t>オンナ</t>
    </rPh>
    <phoneticPr fontId="1"/>
  </si>
  <si>
    <t>１４ － １１．　  特　定　死　因　の　死　亡　率　（人口１０万人当たり）</t>
    <rPh sb="11" eb="14">
      <t>トクテイ</t>
    </rPh>
    <rPh sb="15" eb="18">
      <t>シイン</t>
    </rPh>
    <rPh sb="21" eb="24">
      <t>シボウスウ</t>
    </rPh>
    <rPh sb="25" eb="26">
      <t>リツ</t>
    </rPh>
    <rPh sb="28" eb="30">
      <t>ジンコウ</t>
    </rPh>
    <rPh sb="32" eb="34">
      <t>マンニン</t>
    </rPh>
    <rPh sb="34" eb="35">
      <t>ア</t>
    </rPh>
    <phoneticPr fontId="1"/>
  </si>
  <si>
    <t>死　　　　　　　　　　　　　因</t>
    <rPh sb="0" eb="15">
      <t>シイン</t>
    </rPh>
    <phoneticPr fontId="1"/>
  </si>
  <si>
    <t>全結核</t>
    <rPh sb="0" eb="1">
      <t>ゼン</t>
    </rPh>
    <rPh sb="1" eb="3">
      <t>ケッカク</t>
    </rPh>
    <phoneticPr fontId="1"/>
  </si>
  <si>
    <t>心臓の疾患</t>
    <rPh sb="0" eb="2">
      <t>シンゾウ</t>
    </rPh>
    <rPh sb="3" eb="5">
      <t>シッカン</t>
    </rPh>
    <phoneticPr fontId="1"/>
  </si>
  <si>
    <t>肺炎及び気管支炎</t>
    <rPh sb="0" eb="2">
      <t>ハイエン</t>
    </rPh>
    <rPh sb="2" eb="3">
      <t>オヨ</t>
    </rPh>
    <rPh sb="4" eb="8">
      <t>キカンシエン</t>
    </rPh>
    <phoneticPr fontId="1"/>
  </si>
  <si>
    <t>肝疾患</t>
    <rPh sb="0" eb="1">
      <t>カン</t>
    </rPh>
    <rPh sb="1" eb="3">
      <t>シッカン</t>
    </rPh>
    <phoneticPr fontId="1"/>
  </si>
  <si>
    <t>自動車事故及びその他の不慮の事故</t>
    <rPh sb="0" eb="3">
      <t>ジドウシャ</t>
    </rPh>
    <rPh sb="3" eb="5">
      <t>ジコ</t>
    </rPh>
    <rPh sb="5" eb="6">
      <t>オヨ</t>
    </rPh>
    <rPh sb="7" eb="10">
      <t>ソノタ</t>
    </rPh>
    <rPh sb="11" eb="13">
      <t>フリョ</t>
    </rPh>
    <rPh sb="14" eb="16">
      <t>ジコ</t>
    </rPh>
    <phoneticPr fontId="1"/>
  </si>
  <si>
    <t>１４ － １２．　  死　因　別　外　因　死　亡　数</t>
    <rPh sb="11" eb="14">
      <t>シイン</t>
    </rPh>
    <rPh sb="15" eb="16">
      <t>ベツ</t>
    </rPh>
    <rPh sb="17" eb="20">
      <t>ガイイン</t>
    </rPh>
    <rPh sb="21" eb="24">
      <t>シボウ</t>
    </rPh>
    <rPh sb="25" eb="26">
      <t>スウ</t>
    </rPh>
    <phoneticPr fontId="1"/>
  </si>
  <si>
    <t>総　　　　　　　　　　　　数</t>
    <rPh sb="0" eb="14">
      <t>ソウスウ</t>
    </rPh>
    <phoneticPr fontId="1"/>
  </si>
  <si>
    <t>不慮の事故及び有害作用</t>
    <rPh sb="0" eb="2">
      <t>フリョ</t>
    </rPh>
    <rPh sb="3" eb="5">
      <t>ジコ</t>
    </rPh>
    <rPh sb="5" eb="6">
      <t>オヨ</t>
    </rPh>
    <rPh sb="7" eb="9">
      <t>ユウガイ</t>
    </rPh>
    <rPh sb="9" eb="11">
      <t>サヨウ</t>
    </rPh>
    <phoneticPr fontId="1"/>
  </si>
  <si>
    <t>自動車事故</t>
    <rPh sb="0" eb="3">
      <t>ジドウシャ</t>
    </rPh>
    <rPh sb="3" eb="5">
      <t>ジコ</t>
    </rPh>
    <phoneticPr fontId="1"/>
  </si>
  <si>
    <t>自動車以外の交通事故</t>
    <rPh sb="0" eb="3">
      <t>ジドウシャ</t>
    </rPh>
    <rPh sb="3" eb="5">
      <t>イガイ</t>
    </rPh>
    <rPh sb="6" eb="8">
      <t>コウツウ</t>
    </rPh>
    <rPh sb="8" eb="10">
      <t>ジコ</t>
    </rPh>
    <phoneticPr fontId="1"/>
  </si>
  <si>
    <t>転倒・転落</t>
    <rPh sb="0" eb="2">
      <t>テントウ</t>
    </rPh>
    <rPh sb="3" eb="5">
      <t>テンラク</t>
    </rPh>
    <phoneticPr fontId="1"/>
  </si>
  <si>
    <t>煙、火及び火災へのばく露</t>
    <rPh sb="0" eb="1">
      <t>ケムリ</t>
    </rPh>
    <rPh sb="2" eb="3">
      <t>ヒ</t>
    </rPh>
    <rPh sb="3" eb="4">
      <t>オヨ</t>
    </rPh>
    <rPh sb="5" eb="7">
      <t>カサイ</t>
    </rPh>
    <rPh sb="11" eb="12">
      <t>ツユ</t>
    </rPh>
    <phoneticPr fontId="1"/>
  </si>
  <si>
    <t>天災</t>
    <rPh sb="0" eb="2">
      <t>テンサイ</t>
    </rPh>
    <phoneticPr fontId="1"/>
  </si>
  <si>
    <t>不慮の溺死及び溺水</t>
    <rPh sb="0" eb="2">
      <t>フリョ</t>
    </rPh>
    <rPh sb="3" eb="5">
      <t>デキシ</t>
    </rPh>
    <rPh sb="5" eb="6">
      <t>オヨ</t>
    </rPh>
    <rPh sb="7" eb="8">
      <t>デキ</t>
    </rPh>
    <rPh sb="8" eb="9">
      <t>スイ</t>
    </rPh>
    <phoneticPr fontId="1"/>
  </si>
  <si>
    <t>不慮の窒息</t>
    <rPh sb="0" eb="2">
      <t>フリョ</t>
    </rPh>
    <rPh sb="3" eb="5">
      <t>チッソク</t>
    </rPh>
    <phoneticPr fontId="2"/>
  </si>
  <si>
    <t>有害物質による不慮の中毒及び有害物質へのばく露</t>
    <rPh sb="0" eb="2">
      <t>ユウガイ</t>
    </rPh>
    <rPh sb="2" eb="4">
      <t>ブッシツ</t>
    </rPh>
    <rPh sb="7" eb="9">
      <t>フリョ</t>
    </rPh>
    <rPh sb="10" eb="12">
      <t>チュウドク</t>
    </rPh>
    <rPh sb="12" eb="13">
      <t>オヨ</t>
    </rPh>
    <rPh sb="14" eb="16">
      <t>ユウガイ</t>
    </rPh>
    <rPh sb="16" eb="18">
      <t>ブッシツ</t>
    </rPh>
    <rPh sb="22" eb="23">
      <t>ツユ</t>
    </rPh>
    <phoneticPr fontId="1"/>
  </si>
  <si>
    <t>その他</t>
    <rPh sb="0" eb="3">
      <t>ソノタ</t>
    </rPh>
    <phoneticPr fontId="1"/>
  </si>
  <si>
    <t>法的介入及び戦争行為</t>
    <rPh sb="0" eb="2">
      <t>ホウテキ</t>
    </rPh>
    <rPh sb="2" eb="4">
      <t>カイニュウ</t>
    </rPh>
    <rPh sb="4" eb="5">
      <t>オヨ</t>
    </rPh>
    <rPh sb="6" eb="8">
      <t>センソウ</t>
    </rPh>
    <rPh sb="8" eb="10">
      <t>コウイ</t>
    </rPh>
    <phoneticPr fontId="1"/>
  </si>
  <si>
    <t>不詳</t>
    <rPh sb="0" eb="2">
      <t>フショウ</t>
    </rPh>
    <phoneticPr fontId="1"/>
  </si>
  <si>
    <t>１４ － １３．　　死　因　別　乳　児　死　亡　数</t>
    <rPh sb="10" eb="13">
      <t>シイン</t>
    </rPh>
    <rPh sb="14" eb="15">
      <t>ベツ</t>
    </rPh>
    <rPh sb="16" eb="19">
      <t>ニュウヨウジ</t>
    </rPh>
    <rPh sb="20" eb="25">
      <t>シボウスウ</t>
    </rPh>
    <phoneticPr fontId="1"/>
  </si>
  <si>
    <t>死　　因　　分　　類　　番　　号　・　死　　因</t>
    <rPh sb="0" eb="1">
      <t>シ</t>
    </rPh>
    <rPh sb="3" eb="4">
      <t>イン</t>
    </rPh>
    <rPh sb="6" eb="7">
      <t>ブン</t>
    </rPh>
    <rPh sb="9" eb="10">
      <t>タグイ</t>
    </rPh>
    <rPh sb="12" eb="13">
      <t>バン</t>
    </rPh>
    <rPh sb="15" eb="16">
      <t>ゴウ</t>
    </rPh>
    <rPh sb="19" eb="20">
      <t>シ</t>
    </rPh>
    <rPh sb="22" eb="23">
      <t>イン</t>
    </rPh>
    <phoneticPr fontId="1"/>
  </si>
  <si>
    <t>総　　　　　　　　　　　　　　　数</t>
    <rPh sb="0" eb="1">
      <t>フサ</t>
    </rPh>
    <rPh sb="16" eb="17">
      <t>カズ</t>
    </rPh>
    <phoneticPr fontId="1"/>
  </si>
  <si>
    <t>０２０００</t>
    <phoneticPr fontId="2"/>
  </si>
  <si>
    <t>新生物</t>
    <rPh sb="0" eb="3">
      <t>シンセイブツ</t>
    </rPh>
    <phoneticPr fontId="1"/>
  </si>
  <si>
    <t>その他の血液及び造血器の疾患並びに免疫機構の障害</t>
    <rPh sb="2" eb="3">
      <t>タ</t>
    </rPh>
    <rPh sb="4" eb="6">
      <t>ケツエキ</t>
    </rPh>
    <rPh sb="6" eb="7">
      <t>オヨ</t>
    </rPh>
    <rPh sb="8" eb="10">
      <t>ゾウケツ</t>
    </rPh>
    <rPh sb="10" eb="11">
      <t>キ</t>
    </rPh>
    <rPh sb="12" eb="14">
      <t>シッカン</t>
    </rPh>
    <rPh sb="14" eb="15">
      <t>ナラ</t>
    </rPh>
    <rPh sb="17" eb="19">
      <t>メンエキ</t>
    </rPh>
    <rPh sb="19" eb="21">
      <t>キコウ</t>
    </rPh>
    <rPh sb="22" eb="24">
      <t>ショウガイ</t>
    </rPh>
    <phoneticPr fontId="2"/>
  </si>
  <si>
    <t>０９２０６</t>
    <phoneticPr fontId="2"/>
  </si>
  <si>
    <t>不整脈及び伝導障害</t>
    <rPh sb="0" eb="3">
      <t>フセイミャク</t>
    </rPh>
    <rPh sb="3" eb="4">
      <t>オヨ</t>
    </rPh>
    <rPh sb="5" eb="7">
      <t>デンドウ</t>
    </rPh>
    <rPh sb="7" eb="9">
      <t>ショウガイ</t>
    </rPh>
    <phoneticPr fontId="2"/>
  </si>
  <si>
    <t>０９２０８</t>
  </si>
  <si>
    <t>その他の心疾患</t>
    <rPh sb="2" eb="3">
      <t>タ</t>
    </rPh>
    <rPh sb="4" eb="5">
      <t>シン</t>
    </rPh>
    <rPh sb="5" eb="7">
      <t>シッカン</t>
    </rPh>
    <phoneticPr fontId="1"/>
  </si>
  <si>
    <t>０９５００</t>
    <phoneticPr fontId="2"/>
  </si>
  <si>
    <t>その他の循環器系疾患</t>
    <rPh sb="2" eb="3">
      <t>タ</t>
    </rPh>
    <rPh sb="4" eb="7">
      <t>ジュンカンキ</t>
    </rPh>
    <rPh sb="7" eb="8">
      <t>ケイ</t>
    </rPh>
    <rPh sb="8" eb="10">
      <t>シッカン</t>
    </rPh>
    <phoneticPr fontId="1"/>
  </si>
  <si>
    <t>その他の呼吸器系の疾患</t>
    <rPh sb="2" eb="3">
      <t>タ</t>
    </rPh>
    <rPh sb="4" eb="7">
      <t>コキュウキ</t>
    </rPh>
    <rPh sb="7" eb="8">
      <t>ケイ</t>
    </rPh>
    <rPh sb="9" eb="11">
      <t>シッカン</t>
    </rPh>
    <phoneticPr fontId="2"/>
  </si>
  <si>
    <t>その他の消化器系の疾患</t>
    <rPh sb="2" eb="3">
      <t>タ</t>
    </rPh>
    <rPh sb="4" eb="7">
      <t>ショウカキ</t>
    </rPh>
    <rPh sb="7" eb="8">
      <t>ケイ</t>
    </rPh>
    <rPh sb="9" eb="11">
      <t>シッカン</t>
    </rPh>
    <phoneticPr fontId="1"/>
  </si>
  <si>
    <t>出産外傷</t>
    <rPh sb="0" eb="2">
      <t>シュッサン</t>
    </rPh>
    <rPh sb="2" eb="4">
      <t>ガイショウ</t>
    </rPh>
    <phoneticPr fontId="2"/>
  </si>
  <si>
    <t>周産期に特異的な呼吸障害及び心血管障害</t>
    <rPh sb="0" eb="1">
      <t>シュウ</t>
    </rPh>
    <rPh sb="1" eb="2">
      <t>サン</t>
    </rPh>
    <rPh sb="2" eb="3">
      <t>キ</t>
    </rPh>
    <rPh sb="4" eb="7">
      <t>トクイテキ</t>
    </rPh>
    <rPh sb="8" eb="10">
      <t>コキュウキ</t>
    </rPh>
    <rPh sb="10" eb="12">
      <t>ショウガイ</t>
    </rPh>
    <rPh sb="12" eb="13">
      <t>オヨ</t>
    </rPh>
    <rPh sb="14" eb="15">
      <t>シン</t>
    </rPh>
    <rPh sb="15" eb="17">
      <t>ケッカン</t>
    </rPh>
    <rPh sb="17" eb="19">
      <t>ショウガイ</t>
    </rPh>
    <phoneticPr fontId="1"/>
  </si>
  <si>
    <t>周産期に特異的な感染症</t>
    <rPh sb="0" eb="1">
      <t>シュウ</t>
    </rPh>
    <rPh sb="1" eb="2">
      <t>サン</t>
    </rPh>
    <rPh sb="2" eb="3">
      <t>キ</t>
    </rPh>
    <rPh sb="4" eb="7">
      <t>トクイテキ</t>
    </rPh>
    <rPh sb="8" eb="11">
      <t>カンセンショウ</t>
    </rPh>
    <phoneticPr fontId="1"/>
  </si>
  <si>
    <t>１７３００</t>
    <phoneticPr fontId="2"/>
  </si>
  <si>
    <t>消化器系の先天奇形</t>
    <rPh sb="0" eb="2">
      <t>ショウカ</t>
    </rPh>
    <rPh sb="2" eb="3">
      <t>キ</t>
    </rPh>
    <rPh sb="3" eb="4">
      <t>ケイ</t>
    </rPh>
    <rPh sb="5" eb="7">
      <t>センテン</t>
    </rPh>
    <rPh sb="7" eb="9">
      <t>キケイ</t>
    </rPh>
    <phoneticPr fontId="2"/>
  </si>
  <si>
    <t>乳幼児突然死症候群</t>
    <rPh sb="0" eb="3">
      <t>ニュウヨウジ</t>
    </rPh>
    <rPh sb="3" eb="6">
      <t>トツゼンシ</t>
    </rPh>
    <rPh sb="6" eb="9">
      <t>ショウコウグン</t>
    </rPh>
    <phoneticPr fontId="1"/>
  </si>
  <si>
    <t>その他の症状微候及び異常臨床検査所見で他に分類されないもの</t>
    <rPh sb="2" eb="3">
      <t>タ</t>
    </rPh>
    <rPh sb="4" eb="6">
      <t>ショウジョウ</t>
    </rPh>
    <rPh sb="6" eb="7">
      <t>ビ</t>
    </rPh>
    <rPh sb="7" eb="8">
      <t>コウ</t>
    </rPh>
    <rPh sb="8" eb="9">
      <t>オヨ</t>
    </rPh>
    <rPh sb="10" eb="12">
      <t>イジョウ</t>
    </rPh>
    <rPh sb="12" eb="14">
      <t>リンショウ</t>
    </rPh>
    <rPh sb="14" eb="16">
      <t>ケンサ</t>
    </rPh>
    <rPh sb="16" eb="18">
      <t>ショケン</t>
    </rPh>
    <rPh sb="19" eb="20">
      <t>ホカ</t>
    </rPh>
    <rPh sb="21" eb="23">
      <t>ブンルイ</t>
    </rPh>
    <phoneticPr fontId="1"/>
  </si>
  <si>
    <t>２０１０４</t>
  </si>
  <si>
    <t>その他の外因</t>
    <rPh sb="2" eb="3">
      <t>タ</t>
    </rPh>
    <rPh sb="4" eb="6">
      <t>ガイイン</t>
    </rPh>
    <phoneticPr fontId="2"/>
  </si>
  <si>
    <t>14　衛生・環境　</t>
  </si>
  <si>
    <t>１４ － １４．　　生　存　期　間　別　乳　児　死　亡　数</t>
    <rPh sb="10" eb="13">
      <t>セイゾン</t>
    </rPh>
    <rPh sb="14" eb="19">
      <t>キカンベツ</t>
    </rPh>
    <rPh sb="20" eb="23">
      <t>ニュウジ</t>
    </rPh>
    <rPh sb="24" eb="29">
      <t>シボウスウ</t>
    </rPh>
    <phoneticPr fontId="1"/>
  </si>
  <si>
    <t>　第14-8表の頭注を参照</t>
    <phoneticPr fontId="1"/>
  </si>
  <si>
    <t>期　　　　　間</t>
    <rPh sb="0" eb="7">
      <t>キカン</t>
    </rPh>
    <phoneticPr fontId="1"/>
  </si>
  <si>
    <t>総　　　　　　　数</t>
    <rPh sb="0" eb="9">
      <t>ソウスウ</t>
    </rPh>
    <phoneticPr fontId="1"/>
  </si>
  <si>
    <t>４　週　未満</t>
    <rPh sb="2" eb="3">
      <t>シュウ</t>
    </rPh>
    <rPh sb="4" eb="6">
      <t>ミマン</t>
    </rPh>
    <phoneticPr fontId="1"/>
  </si>
  <si>
    <t>４　週以上　２ か月未満</t>
    <rPh sb="2" eb="3">
      <t>シュウ</t>
    </rPh>
    <rPh sb="3" eb="5">
      <t>イジョウ</t>
    </rPh>
    <rPh sb="9" eb="10">
      <t>カゲツ</t>
    </rPh>
    <rPh sb="10" eb="12">
      <t>ミマン</t>
    </rPh>
    <phoneticPr fontId="1"/>
  </si>
  <si>
    <t>１４ － １５．　  人　工　妊　娠　中　絶　数</t>
    <rPh sb="11" eb="12">
      <t>ジンコウ</t>
    </rPh>
    <rPh sb="13" eb="14">
      <t>コウ</t>
    </rPh>
    <rPh sb="15" eb="18">
      <t>ニンシン</t>
    </rPh>
    <rPh sb="19" eb="22">
      <t>チュウゼツ</t>
    </rPh>
    <rPh sb="23" eb="24">
      <t>スウ</t>
    </rPh>
    <phoneticPr fontId="1"/>
  </si>
  <si>
    <t>　第14-8表の頭注を参照</t>
    <phoneticPr fontId="2"/>
  </si>
  <si>
    <t>年　　次　・　時　　期</t>
    <rPh sb="0" eb="4">
      <t>ネンジ</t>
    </rPh>
    <rPh sb="7" eb="11">
      <t>ジキ</t>
    </rPh>
    <phoneticPr fontId="1"/>
  </si>
  <si>
    <t>２０　歳
未　満</t>
    <rPh sb="3" eb="4">
      <t>サイ</t>
    </rPh>
    <rPh sb="5" eb="8">
      <t>ミマン</t>
    </rPh>
    <phoneticPr fontId="1"/>
  </si>
  <si>
    <t>２０～２４</t>
  </si>
  <si>
    <t>２５～２９</t>
  </si>
  <si>
    <t>３０～３４</t>
  </si>
  <si>
    <t>３５～３９</t>
  </si>
  <si>
    <t>４０～４４</t>
  </si>
  <si>
    <t>４５　歳
以　上</t>
    <rPh sb="3" eb="4">
      <t>サイ</t>
    </rPh>
    <rPh sb="5" eb="8">
      <t>イジョウ</t>
    </rPh>
    <phoneticPr fontId="1"/>
  </si>
  <si>
    <t>不　詳</t>
    <rPh sb="0" eb="3">
      <t>フショウ</t>
    </rPh>
    <phoneticPr fontId="1"/>
  </si>
  <si>
    <t>満７週以前</t>
    <rPh sb="0" eb="1">
      <t>マン</t>
    </rPh>
    <rPh sb="2" eb="3">
      <t>シュウ</t>
    </rPh>
    <rPh sb="3" eb="5">
      <t>イゼン</t>
    </rPh>
    <phoneticPr fontId="1"/>
  </si>
  <si>
    <t>満８～１１週</t>
    <rPh sb="0" eb="1">
      <t>マン</t>
    </rPh>
    <rPh sb="5" eb="6">
      <t>シュウ</t>
    </rPh>
    <phoneticPr fontId="2"/>
  </si>
  <si>
    <t>満１２～１５週</t>
    <rPh sb="0" eb="1">
      <t>マン</t>
    </rPh>
    <rPh sb="6" eb="7">
      <t>シュウ</t>
    </rPh>
    <phoneticPr fontId="2"/>
  </si>
  <si>
    <t>満１６～１９週</t>
    <rPh sb="0" eb="1">
      <t>マン</t>
    </rPh>
    <rPh sb="6" eb="7">
      <t>シュウ</t>
    </rPh>
    <phoneticPr fontId="2"/>
  </si>
  <si>
    <t>満２０～２２週未満</t>
    <rPh sb="0" eb="1">
      <t>マン</t>
    </rPh>
    <rPh sb="6" eb="7">
      <t>シュウ</t>
    </rPh>
    <rPh sb="7" eb="9">
      <t>ミマン</t>
    </rPh>
    <phoneticPr fontId="1"/>
  </si>
  <si>
    <t>１４ － １６．　  出　生　時　の　体　重　別　出　生　数</t>
    <rPh sb="11" eb="16">
      <t>シュッサンジ</t>
    </rPh>
    <rPh sb="19" eb="24">
      <t>タイジュウベツ</t>
    </rPh>
    <rPh sb="25" eb="30">
      <t>シュッセイスウ</t>
    </rPh>
    <phoneticPr fontId="1"/>
  </si>
  <si>
    <t>年　　次　・　男　　女</t>
    <rPh sb="0" eb="4">
      <t>ネンジ</t>
    </rPh>
    <rPh sb="7" eb="11">
      <t>ダンジョ</t>
    </rPh>
    <phoneticPr fontId="1"/>
  </si>
  <si>
    <t>総　数</t>
    <rPh sb="0" eb="3">
      <t>ソウスウ</t>
    </rPh>
    <phoneticPr fontId="1"/>
  </si>
  <si>
    <t>１４９９　g
以　下</t>
    <rPh sb="7" eb="10">
      <t>イカ</t>
    </rPh>
    <phoneticPr fontId="1"/>
  </si>
  <si>
    <t>１５００～
１９９９</t>
    <phoneticPr fontId="2"/>
  </si>
  <si>
    <t>２０００～
２４９９</t>
    <phoneticPr fontId="2"/>
  </si>
  <si>
    <t>２５００
丁度（再）</t>
    <rPh sb="5" eb="7">
      <t>チョウド</t>
    </rPh>
    <rPh sb="8" eb="9">
      <t>サイ</t>
    </rPh>
    <phoneticPr fontId="1"/>
  </si>
  <si>
    <t>２５００～
２９９９</t>
    <phoneticPr fontId="2"/>
  </si>
  <si>
    <t>３０００～
３４９９</t>
    <phoneticPr fontId="2"/>
  </si>
  <si>
    <t>３５００～
３９９９</t>
    <phoneticPr fontId="2"/>
  </si>
  <si>
    <t>４０００　g
以　上</t>
    <rPh sb="7" eb="10">
      <t>イジョウ</t>
    </rPh>
    <phoneticPr fontId="1"/>
  </si>
  <si>
    <t>　男</t>
    <rPh sb="1" eb="2">
      <t>オトコ</t>
    </rPh>
    <phoneticPr fontId="2"/>
  </si>
  <si>
    <t>　女</t>
    <rPh sb="1" eb="2">
      <t>オンナ</t>
    </rPh>
    <phoneticPr fontId="2"/>
  </si>
  <si>
    <t>１４ － １７．　  妊　娠　期　間　別　死　産　胎　数</t>
    <rPh sb="11" eb="14">
      <t>ニンシン</t>
    </rPh>
    <rPh sb="15" eb="20">
      <t>キカンベツ</t>
    </rPh>
    <rPh sb="21" eb="24">
      <t>シザン</t>
    </rPh>
    <rPh sb="25" eb="26">
      <t>タイ</t>
    </rPh>
    <rPh sb="27" eb="28">
      <t>スウ</t>
    </rPh>
    <phoneticPr fontId="1"/>
  </si>
  <si>
    <t>年　　次　</t>
    <rPh sb="0" eb="4">
      <t>ネンジ</t>
    </rPh>
    <phoneticPr fontId="1"/>
  </si>
  <si>
    <t>８～１１週</t>
    <rPh sb="4" eb="5">
      <t>シュウ</t>
    </rPh>
    <phoneticPr fontId="1"/>
  </si>
  <si>
    <t>１２～１５</t>
    <phoneticPr fontId="2"/>
  </si>
  <si>
    <t>１６～１９</t>
    <phoneticPr fontId="2"/>
  </si>
  <si>
    <t>２０～２３</t>
    <phoneticPr fontId="2"/>
  </si>
  <si>
    <t>２４～２７</t>
    <phoneticPr fontId="2"/>
  </si>
  <si>
    <t>２８～３１</t>
    <phoneticPr fontId="2"/>
  </si>
  <si>
    <t>３２～３５</t>
    <phoneticPr fontId="2"/>
  </si>
  <si>
    <t>３６～３９</t>
    <phoneticPr fontId="2"/>
  </si>
  <si>
    <t>４０～４３</t>
    <phoneticPr fontId="2"/>
  </si>
  <si>
    <t>４４　週
以　上</t>
    <rPh sb="3" eb="4">
      <t>シュウ</t>
    </rPh>
    <rPh sb="5" eb="8">
      <t>イジョウ</t>
    </rPh>
    <phoneticPr fontId="1"/>
  </si>
  <si>
    <t>１４ － １８．　　食　品　及　び　環　境　衛　生　施　設</t>
    <rPh sb="10" eb="13">
      <t>ショクヒン</t>
    </rPh>
    <rPh sb="14" eb="15">
      <t>オヨ</t>
    </rPh>
    <rPh sb="18" eb="21">
      <t>カンキョウ</t>
    </rPh>
    <rPh sb="22" eb="25">
      <t>エイセイ</t>
    </rPh>
    <rPh sb="26" eb="29">
      <t>シセツ</t>
    </rPh>
    <phoneticPr fontId="1"/>
  </si>
  <si>
    <t>業　　　　　　　　　　　　種</t>
    <rPh sb="0" eb="14">
      <t>ギョウシュ</t>
    </rPh>
    <phoneticPr fontId="1"/>
  </si>
  <si>
    <t>給食施設</t>
    <rPh sb="0" eb="2">
      <t>キュウショク</t>
    </rPh>
    <rPh sb="2" eb="4">
      <t>シセツ</t>
    </rPh>
    <phoneticPr fontId="1"/>
  </si>
  <si>
    <t>野菜果物販売業</t>
    <rPh sb="0" eb="2">
      <t>ヤサイ</t>
    </rPh>
    <rPh sb="2" eb="4">
      <t>クダモノ</t>
    </rPh>
    <rPh sb="4" eb="7">
      <t>ハンバイギョウ</t>
    </rPh>
    <phoneticPr fontId="1"/>
  </si>
  <si>
    <t>（２）　　　許　可　を　要　す　る　食　品　営　業　施　設</t>
    <rPh sb="6" eb="9">
      <t>キョカ</t>
    </rPh>
    <rPh sb="12" eb="13">
      <t>ヨウ</t>
    </rPh>
    <rPh sb="18" eb="21">
      <t>ショクヒン</t>
    </rPh>
    <rPh sb="22" eb="25">
      <t>エイギョウ</t>
    </rPh>
    <rPh sb="26" eb="29">
      <t>シセツ</t>
    </rPh>
    <phoneticPr fontId="1"/>
  </si>
  <si>
    <t>乳処理業</t>
    <rPh sb="0" eb="1">
      <t>ニュウ</t>
    </rPh>
    <rPh sb="1" eb="3">
      <t>ショリ</t>
    </rPh>
    <rPh sb="3" eb="4">
      <t>ギョウ</t>
    </rPh>
    <phoneticPr fontId="1"/>
  </si>
  <si>
    <t>魚肉ねり製品製造業</t>
    <rPh sb="0" eb="2">
      <t>ギョニク</t>
    </rPh>
    <rPh sb="4" eb="6">
      <t>セイヒン</t>
    </rPh>
    <rPh sb="6" eb="9">
      <t>セイゾウギョウ</t>
    </rPh>
    <phoneticPr fontId="1"/>
  </si>
  <si>
    <t>乳類販売業</t>
    <rPh sb="0" eb="2">
      <t>ニュウルイ</t>
    </rPh>
    <rPh sb="2" eb="5">
      <t>ハンバイギョウ</t>
    </rPh>
    <phoneticPr fontId="1"/>
  </si>
  <si>
    <t>食肉処理業</t>
    <rPh sb="0" eb="2">
      <t>ショクニク</t>
    </rPh>
    <rPh sb="2" eb="4">
      <t>ショリ</t>
    </rPh>
    <rPh sb="4" eb="5">
      <t>ギョウ</t>
    </rPh>
    <phoneticPr fontId="1"/>
  </si>
  <si>
    <t>食肉製品製造業</t>
    <rPh sb="0" eb="2">
      <t>ショクニク</t>
    </rPh>
    <rPh sb="2" eb="4">
      <t>セイヒン</t>
    </rPh>
    <rPh sb="4" eb="7">
      <t>セイゾウギョウ</t>
    </rPh>
    <phoneticPr fontId="1"/>
  </si>
  <si>
    <t>食用油脂製造業</t>
    <rPh sb="0" eb="2">
      <t>ショクヨウ</t>
    </rPh>
    <rPh sb="2" eb="4">
      <t>ユシ</t>
    </rPh>
    <rPh sb="4" eb="7">
      <t>セイゾウギョウ</t>
    </rPh>
    <phoneticPr fontId="1"/>
  </si>
  <si>
    <t>醤油製造業</t>
    <rPh sb="0" eb="2">
      <t>ショウユ</t>
    </rPh>
    <rPh sb="2" eb="5">
      <t>セイゾウギョウ</t>
    </rPh>
    <phoneticPr fontId="1"/>
  </si>
  <si>
    <t>そうざい製造業</t>
    <rPh sb="4" eb="7">
      <t>セイゾウギョウ</t>
    </rPh>
    <phoneticPr fontId="1"/>
  </si>
  <si>
    <t>氷雪製造業</t>
    <rPh sb="0" eb="2">
      <t>ヒョウセツ</t>
    </rPh>
    <rPh sb="2" eb="5">
      <t>セイゾウギョウ</t>
    </rPh>
    <phoneticPr fontId="1"/>
  </si>
  <si>
    <t>（３）　　環　境　衛　生　関　係　営　業　施　設</t>
    <rPh sb="5" eb="8">
      <t>カンキョウ</t>
    </rPh>
    <rPh sb="9" eb="12">
      <t>エイセイ</t>
    </rPh>
    <rPh sb="13" eb="16">
      <t>カンケイ</t>
    </rPh>
    <rPh sb="17" eb="20">
      <t>エイギョウ</t>
    </rPh>
    <rPh sb="21" eb="24">
      <t>シセツ</t>
    </rPh>
    <phoneticPr fontId="1"/>
  </si>
  <si>
    <t>　　　　　</t>
  </si>
  <si>
    <t>施　　　　　　　　　設</t>
    <rPh sb="0" eb="11">
      <t>シセツ</t>
    </rPh>
    <phoneticPr fontId="1"/>
  </si>
  <si>
    <t>総　　　　　　　　　数</t>
    <rPh sb="0" eb="11">
      <t>ソウスウ</t>
    </rPh>
    <phoneticPr fontId="1"/>
  </si>
  <si>
    <t>公衆浴場</t>
    <rPh sb="0" eb="2">
      <t>コウシュウ</t>
    </rPh>
    <rPh sb="2" eb="4">
      <t>ヨクジョウ</t>
    </rPh>
    <phoneticPr fontId="1"/>
  </si>
  <si>
    <t>旅館・ホテル</t>
    <rPh sb="0" eb="2">
      <t>リョカン</t>
    </rPh>
    <phoneticPr fontId="1"/>
  </si>
  <si>
    <t>興行場</t>
    <rPh sb="0" eb="2">
      <t>コウギョウ</t>
    </rPh>
    <rPh sb="2" eb="3">
      <t>バ</t>
    </rPh>
    <phoneticPr fontId="1"/>
  </si>
  <si>
    <t>理容所</t>
    <rPh sb="0" eb="2">
      <t>リヨウ</t>
    </rPh>
    <rPh sb="2" eb="3">
      <t>ショ</t>
    </rPh>
    <phoneticPr fontId="1"/>
  </si>
  <si>
    <t>美容所</t>
    <rPh sb="0" eb="2">
      <t>ビヨウ</t>
    </rPh>
    <rPh sb="2" eb="3">
      <t>ショ</t>
    </rPh>
    <phoneticPr fontId="1"/>
  </si>
  <si>
    <t>クリーニング所</t>
    <rPh sb="6" eb="7">
      <t>ショ</t>
    </rPh>
    <phoneticPr fontId="1"/>
  </si>
  <si>
    <t>クリーニング取次所</t>
    <rPh sb="6" eb="8">
      <t>トリツギ</t>
    </rPh>
    <rPh sb="8" eb="9">
      <t>ショ</t>
    </rPh>
    <phoneticPr fontId="1"/>
  </si>
  <si>
    <t>浄化槽</t>
    <rPh sb="0" eb="3">
      <t>ジョウカソウ</t>
    </rPh>
    <phoneticPr fontId="1"/>
  </si>
  <si>
    <t>専用水道</t>
    <rPh sb="0" eb="2">
      <t>センヨウ</t>
    </rPh>
    <rPh sb="2" eb="4">
      <t>スイドウ</t>
    </rPh>
    <phoneticPr fontId="1"/>
  </si>
  <si>
    <t>簡易専用水道</t>
    <rPh sb="0" eb="2">
      <t>カンイ</t>
    </rPh>
    <rPh sb="2" eb="4">
      <t>センヨウ</t>
    </rPh>
    <rPh sb="4" eb="6">
      <t>スイドウ</t>
    </rPh>
    <phoneticPr fontId="1"/>
  </si>
  <si>
    <t>墓地・納骨堂</t>
    <rPh sb="0" eb="2">
      <t>ボチ</t>
    </rPh>
    <rPh sb="3" eb="6">
      <t>ノウコツドウ</t>
    </rPh>
    <phoneticPr fontId="1"/>
  </si>
  <si>
    <t>火葬場</t>
    <rPh sb="0" eb="3">
      <t>カソウバ</t>
    </rPh>
    <phoneticPr fontId="1"/>
  </si>
  <si>
    <t>化製場</t>
    <rPh sb="0" eb="1">
      <t>カ</t>
    </rPh>
    <rPh sb="1" eb="2">
      <t>セイ</t>
    </rPh>
    <rPh sb="2" eb="3">
      <t>バ</t>
    </rPh>
    <phoneticPr fontId="1"/>
  </si>
  <si>
    <t>動物の収容施設</t>
    <rPh sb="0" eb="2">
      <t>ドウブツ</t>
    </rPh>
    <rPh sb="3" eb="5">
      <t>シュウヨウショ</t>
    </rPh>
    <rPh sb="5" eb="7">
      <t>シセツ</t>
    </rPh>
    <phoneticPr fontId="1"/>
  </si>
  <si>
    <t>プール</t>
  </si>
  <si>
    <t>特定建築物</t>
    <rPh sb="0" eb="2">
      <t>トクテイ</t>
    </rPh>
    <rPh sb="2" eb="5">
      <t>ケンチクブツ</t>
    </rPh>
    <phoneticPr fontId="1"/>
  </si>
  <si>
    <t>１４ － １９．　　浄 化 槽 設 置、監 視 指 導 等 の 状 況</t>
    <rPh sb="10" eb="15">
      <t>ジョウカソウ</t>
    </rPh>
    <rPh sb="16" eb="19">
      <t>セッチ</t>
    </rPh>
    <rPh sb="20" eb="23">
      <t>カンシ</t>
    </rPh>
    <rPh sb="24" eb="27">
      <t>シドウ</t>
    </rPh>
    <rPh sb="28" eb="29">
      <t>トウ</t>
    </rPh>
    <rPh sb="32" eb="35">
      <t>ジョウキョウ</t>
    </rPh>
    <phoneticPr fontId="1"/>
  </si>
  <si>
    <t>項　　　　　　　　　目</t>
    <rPh sb="0" eb="11">
      <t>コウモク</t>
    </rPh>
    <phoneticPr fontId="1"/>
  </si>
  <si>
    <t>浄化槽設置基数</t>
    <rPh sb="0" eb="3">
      <t>ジョウカソウ</t>
    </rPh>
    <rPh sb="3" eb="5">
      <t>セッチ</t>
    </rPh>
    <rPh sb="5" eb="6">
      <t>キ</t>
    </rPh>
    <rPh sb="6" eb="7">
      <t>スウ</t>
    </rPh>
    <phoneticPr fontId="1"/>
  </si>
  <si>
    <t>届出数</t>
    <rPh sb="0" eb="2">
      <t>トドケデ</t>
    </rPh>
    <rPh sb="2" eb="3">
      <t>スウ</t>
    </rPh>
    <phoneticPr fontId="1"/>
  </si>
  <si>
    <t>取下数</t>
    <rPh sb="0" eb="2">
      <t>トリサ</t>
    </rPh>
    <rPh sb="2" eb="3">
      <t>スウ</t>
    </rPh>
    <phoneticPr fontId="1"/>
  </si>
  <si>
    <t>廃止数</t>
    <rPh sb="0" eb="2">
      <t>ハイシ</t>
    </rPh>
    <rPh sb="2" eb="3">
      <t>スウ</t>
    </rPh>
    <phoneticPr fontId="1"/>
  </si>
  <si>
    <t>監視件数</t>
    <rPh sb="0" eb="2">
      <t>カンシ</t>
    </rPh>
    <rPh sb="2" eb="4">
      <t>ケンスウ</t>
    </rPh>
    <phoneticPr fontId="1"/>
  </si>
  <si>
    <t>指導件数</t>
    <rPh sb="0" eb="2">
      <t>シドウ</t>
    </rPh>
    <rPh sb="2" eb="4">
      <t>ケンスウ</t>
    </rPh>
    <phoneticPr fontId="1"/>
  </si>
  <si>
    <t>衛生検査</t>
    <rPh sb="0" eb="2">
      <t>エイセイ</t>
    </rPh>
    <rPh sb="2" eb="4">
      <t>ケンサ</t>
    </rPh>
    <phoneticPr fontId="1"/>
  </si>
  <si>
    <t>苦情件数</t>
    <rPh sb="0" eb="2">
      <t>クジョウ</t>
    </rPh>
    <rPh sb="2" eb="4">
      <t>ケンスウ</t>
    </rPh>
    <phoneticPr fontId="1"/>
  </si>
  <si>
    <t>受理</t>
    <rPh sb="0" eb="2">
      <t>ジュリ</t>
    </rPh>
    <phoneticPr fontId="1"/>
  </si>
  <si>
    <t>調査</t>
    <rPh sb="0" eb="2">
      <t>チョウサ</t>
    </rPh>
    <phoneticPr fontId="1"/>
  </si>
  <si>
    <t>１４ － ２０．　　適 用 法 規 別 し 尿 浄 化 槽 届 出 数 及 び 検 査 件 数</t>
    <rPh sb="10" eb="13">
      <t>テキヨウ</t>
    </rPh>
    <rPh sb="14" eb="17">
      <t>ホウキ</t>
    </rPh>
    <rPh sb="18" eb="19">
      <t>ベツ</t>
    </rPh>
    <rPh sb="22" eb="23">
      <t>ニョウ</t>
    </rPh>
    <rPh sb="24" eb="29">
      <t>ジョウカソウ</t>
    </rPh>
    <rPh sb="30" eb="33">
      <t>トドケデ</t>
    </rPh>
    <rPh sb="34" eb="35">
      <t>スウ</t>
    </rPh>
    <rPh sb="36" eb="37">
      <t>オヨ</t>
    </rPh>
    <rPh sb="40" eb="43">
      <t>ケンサ</t>
    </rPh>
    <rPh sb="44" eb="47">
      <t>ケンスウ</t>
    </rPh>
    <phoneticPr fontId="1"/>
  </si>
  <si>
    <t>総                  数</t>
    <rPh sb="0" eb="20">
      <t>ソウスウ</t>
    </rPh>
    <phoneticPr fontId="1"/>
  </si>
  <si>
    <t>建築基準法による届出数</t>
    <rPh sb="0" eb="2">
      <t>ケンチク</t>
    </rPh>
    <rPh sb="2" eb="5">
      <t>キジュンホウ</t>
    </rPh>
    <rPh sb="8" eb="10">
      <t>トドケデ</t>
    </rPh>
    <rPh sb="10" eb="11">
      <t>スウ</t>
    </rPh>
    <phoneticPr fontId="1"/>
  </si>
  <si>
    <t>建築基準法による検査件数</t>
    <rPh sb="0" eb="2">
      <t>ケンチク</t>
    </rPh>
    <rPh sb="2" eb="5">
      <t>キジュンホウ</t>
    </rPh>
    <rPh sb="8" eb="10">
      <t>ケンサ</t>
    </rPh>
    <rPh sb="10" eb="11">
      <t>ケン</t>
    </rPh>
    <rPh sb="11" eb="12">
      <t>スウ</t>
    </rPh>
    <phoneticPr fontId="1"/>
  </si>
  <si>
    <t>中間検査</t>
    <rPh sb="0" eb="2">
      <t>チュウカン</t>
    </rPh>
    <rPh sb="2" eb="4">
      <t>ケンサ</t>
    </rPh>
    <phoneticPr fontId="1"/>
  </si>
  <si>
    <t>竣工検査</t>
    <rPh sb="0" eb="2">
      <t>シュンコウ</t>
    </rPh>
    <rPh sb="2" eb="4">
      <t>ケンサ</t>
    </rPh>
    <phoneticPr fontId="1"/>
  </si>
  <si>
    <t>浄化槽法による届出数</t>
    <rPh sb="0" eb="3">
      <t>ジョウカソウ</t>
    </rPh>
    <rPh sb="3" eb="4">
      <t>ホウ</t>
    </rPh>
    <rPh sb="7" eb="9">
      <t>トドケデ</t>
    </rPh>
    <rPh sb="9" eb="10">
      <t>スウ</t>
    </rPh>
    <phoneticPr fontId="1"/>
  </si>
  <si>
    <t>浄化槽法による検査件数</t>
    <rPh sb="0" eb="3">
      <t>ジョウカソウ</t>
    </rPh>
    <rPh sb="3" eb="4">
      <t>ホウ</t>
    </rPh>
    <rPh sb="7" eb="9">
      <t>ケンサ</t>
    </rPh>
    <rPh sb="9" eb="11">
      <t>ケンスウ</t>
    </rPh>
    <phoneticPr fontId="1"/>
  </si>
  <si>
    <t>１４ － ２１．　　産　　　業　　　廃　　　棄　　　物</t>
    <rPh sb="10" eb="11">
      <t>サン</t>
    </rPh>
    <rPh sb="14" eb="15">
      <t>ギョウ</t>
    </rPh>
    <rPh sb="18" eb="19">
      <t>ハイ</t>
    </rPh>
    <rPh sb="22" eb="23">
      <t>ス</t>
    </rPh>
    <rPh sb="26" eb="27">
      <t>モノ</t>
    </rPh>
    <phoneticPr fontId="1"/>
  </si>
  <si>
    <t>（１）　  産業廃棄物処理業種別許可業者数</t>
    <rPh sb="6" eb="8">
      <t>サンギョウ</t>
    </rPh>
    <rPh sb="8" eb="11">
      <t>ハイキブツ</t>
    </rPh>
    <rPh sb="11" eb="13">
      <t>ショリ</t>
    </rPh>
    <rPh sb="13" eb="16">
      <t>ギョウシュベツ</t>
    </rPh>
    <rPh sb="16" eb="18">
      <t>キョカ</t>
    </rPh>
    <rPh sb="18" eb="21">
      <t>ギョウシャスウ</t>
    </rPh>
    <phoneticPr fontId="1"/>
  </si>
  <si>
    <t>業　　　　　　　　　　　　　　　　　　種</t>
    <rPh sb="0" eb="20">
      <t>ギョウシュ</t>
    </rPh>
    <phoneticPr fontId="1"/>
  </si>
  <si>
    <t>業　　　　　者　　　　　総　　　　　数</t>
    <rPh sb="0" eb="7">
      <t>ギョウシャ</t>
    </rPh>
    <rPh sb="12" eb="19">
      <t>ソウスウ</t>
    </rPh>
    <phoneticPr fontId="1"/>
  </si>
  <si>
    <t>(14)</t>
    <phoneticPr fontId="2"/>
  </si>
  <si>
    <t>収集運搬</t>
    <rPh sb="0" eb="2">
      <t>シュウシュウ</t>
    </rPh>
    <rPh sb="2" eb="4">
      <t>ウンパン</t>
    </rPh>
    <phoneticPr fontId="1"/>
  </si>
  <si>
    <t>(9)</t>
    <phoneticPr fontId="2"/>
  </si>
  <si>
    <t>(5)</t>
  </si>
  <si>
    <t>中間処分業</t>
    <rPh sb="0" eb="2">
      <t>チュウカン</t>
    </rPh>
    <rPh sb="2" eb="4">
      <t>ショブン</t>
    </rPh>
    <rPh sb="4" eb="5">
      <t>ギョウ</t>
    </rPh>
    <phoneticPr fontId="1"/>
  </si>
  <si>
    <t>(5)</t>
    <phoneticPr fontId="2"/>
  </si>
  <si>
    <t>埋立処分業</t>
    <rPh sb="0" eb="2">
      <t>ウメタテ</t>
    </rPh>
    <rPh sb="2" eb="4">
      <t>ショブン</t>
    </rPh>
    <rPh sb="4" eb="5">
      <t>ギョウ</t>
    </rPh>
    <phoneticPr fontId="1"/>
  </si>
  <si>
    <t>-</t>
  </si>
  <si>
    <t>海洋投棄処分業</t>
    <rPh sb="0" eb="2">
      <t>カイヨウ</t>
    </rPh>
    <rPh sb="2" eb="4">
      <t>トウキ</t>
    </rPh>
    <rPh sb="4" eb="6">
      <t>ショブン</t>
    </rPh>
    <rPh sb="6" eb="7">
      <t>ギョウ</t>
    </rPh>
    <phoneticPr fontId="1"/>
  </si>
  <si>
    <t>（　）内は特別管理産業廃棄物処理業者数。</t>
    <rPh sb="3" eb="4">
      <t>ナイ</t>
    </rPh>
    <rPh sb="5" eb="7">
      <t>トクベツ</t>
    </rPh>
    <rPh sb="7" eb="9">
      <t>カンリ</t>
    </rPh>
    <rPh sb="9" eb="11">
      <t>サンギョウ</t>
    </rPh>
    <rPh sb="11" eb="14">
      <t>ハイキブツ</t>
    </rPh>
    <rPh sb="14" eb="16">
      <t>ショリ</t>
    </rPh>
    <rPh sb="16" eb="19">
      <t>ギョウシャスウ</t>
    </rPh>
    <phoneticPr fontId="1"/>
  </si>
  <si>
    <t>（２）　産 業 廃 棄 物 処 理 施 設 設 置 許 可 数</t>
    <rPh sb="4" eb="7">
      <t>サンギョウ</t>
    </rPh>
    <rPh sb="8" eb="13">
      <t>ハイキブツ</t>
    </rPh>
    <rPh sb="14" eb="17">
      <t>ショリ</t>
    </rPh>
    <rPh sb="18" eb="21">
      <t>シセツ</t>
    </rPh>
    <rPh sb="22" eb="25">
      <t>セッチ</t>
    </rPh>
    <rPh sb="26" eb="31">
      <t>キョカスウ</t>
    </rPh>
    <phoneticPr fontId="1"/>
  </si>
  <si>
    <t>施　　　　　　　　　　　　　　　　　設</t>
    <rPh sb="0" eb="19">
      <t>シセツ</t>
    </rPh>
    <phoneticPr fontId="1"/>
  </si>
  <si>
    <t>総　　　　　　　　　　　　　　　　　数</t>
    <rPh sb="0" eb="19">
      <t>ソウスウ</t>
    </rPh>
    <phoneticPr fontId="1"/>
  </si>
  <si>
    <t>汚泥の脱水施設</t>
    <rPh sb="0" eb="2">
      <t>オデイ</t>
    </rPh>
    <rPh sb="3" eb="5">
      <t>ダッスイ</t>
    </rPh>
    <rPh sb="5" eb="7">
      <t>シセツ</t>
    </rPh>
    <phoneticPr fontId="1"/>
  </si>
  <si>
    <t>汚泥の乾燥施設</t>
    <rPh sb="0" eb="2">
      <t>オデイ</t>
    </rPh>
    <rPh sb="3" eb="5">
      <t>カンソウ</t>
    </rPh>
    <rPh sb="5" eb="7">
      <t>シセツ</t>
    </rPh>
    <phoneticPr fontId="1"/>
  </si>
  <si>
    <t>汚泥の焼却施設</t>
    <rPh sb="0" eb="2">
      <t>オデイ</t>
    </rPh>
    <rPh sb="3" eb="5">
      <t>ショウキャク</t>
    </rPh>
    <rPh sb="5" eb="7">
      <t>シセツ</t>
    </rPh>
    <phoneticPr fontId="1"/>
  </si>
  <si>
    <t>廃油の油水分離施設</t>
    <rPh sb="0" eb="2">
      <t>ハイユ</t>
    </rPh>
    <rPh sb="3" eb="4">
      <t>アブラ</t>
    </rPh>
    <rPh sb="4" eb="5">
      <t>スイブン</t>
    </rPh>
    <rPh sb="5" eb="7">
      <t>ブンリ</t>
    </rPh>
    <rPh sb="7" eb="9">
      <t>シセツ</t>
    </rPh>
    <phoneticPr fontId="1"/>
  </si>
  <si>
    <t>廃油の焼却施設</t>
    <rPh sb="0" eb="2">
      <t>ハイユ</t>
    </rPh>
    <rPh sb="3" eb="5">
      <t>ショウキャク</t>
    </rPh>
    <rPh sb="5" eb="7">
      <t>シセツ</t>
    </rPh>
    <phoneticPr fontId="1"/>
  </si>
  <si>
    <t>廃酸・廃アルカリの中和施設</t>
    <rPh sb="0" eb="2">
      <t>ハイサン</t>
    </rPh>
    <rPh sb="3" eb="4">
      <t>ハイ</t>
    </rPh>
    <rPh sb="9" eb="11">
      <t>チュウワ</t>
    </rPh>
    <rPh sb="11" eb="13">
      <t>シセツ</t>
    </rPh>
    <phoneticPr fontId="1"/>
  </si>
  <si>
    <t>廃プラスチック類の破砕施設</t>
    <rPh sb="0" eb="1">
      <t>ハイ</t>
    </rPh>
    <rPh sb="7" eb="8">
      <t>ルイ</t>
    </rPh>
    <rPh sb="9" eb="11">
      <t>ハサイ</t>
    </rPh>
    <rPh sb="11" eb="13">
      <t>シセツ</t>
    </rPh>
    <phoneticPr fontId="1"/>
  </si>
  <si>
    <t>廃プラスチック類の焼却施設</t>
    <rPh sb="0" eb="1">
      <t>ハイ</t>
    </rPh>
    <rPh sb="7" eb="8">
      <t>ルイ</t>
    </rPh>
    <rPh sb="9" eb="11">
      <t>ショウキャク</t>
    </rPh>
    <rPh sb="11" eb="13">
      <t>シセツ</t>
    </rPh>
    <phoneticPr fontId="1"/>
  </si>
  <si>
    <t>木くず又はがれき類の破砕施設</t>
    <rPh sb="0" eb="1">
      <t>キ</t>
    </rPh>
    <rPh sb="3" eb="4">
      <t>マタ</t>
    </rPh>
    <rPh sb="8" eb="9">
      <t>ルイ</t>
    </rPh>
    <rPh sb="10" eb="12">
      <t>ハサイ</t>
    </rPh>
    <rPh sb="12" eb="14">
      <t>シセツ</t>
    </rPh>
    <phoneticPr fontId="1"/>
  </si>
  <si>
    <t>有害汚泥のコンクリート固型化施設</t>
    <rPh sb="0" eb="2">
      <t>ユウガイ</t>
    </rPh>
    <rPh sb="2" eb="4">
      <t>オデイ</t>
    </rPh>
    <rPh sb="11" eb="14">
      <t>コケイカ</t>
    </rPh>
    <rPh sb="14" eb="16">
      <t>シセツ</t>
    </rPh>
    <phoneticPr fontId="1"/>
  </si>
  <si>
    <t>水銀を含む汚泥のばい焼施設</t>
    <rPh sb="0" eb="2">
      <t>スイギン</t>
    </rPh>
    <rPh sb="3" eb="4">
      <t>フク</t>
    </rPh>
    <rPh sb="5" eb="7">
      <t>オデイ</t>
    </rPh>
    <rPh sb="10" eb="11">
      <t>ショウ</t>
    </rPh>
    <rPh sb="11" eb="13">
      <t>シセツ</t>
    </rPh>
    <phoneticPr fontId="1"/>
  </si>
  <si>
    <t>廃酸・廃アルカリ等に含まれるシアンの分解施設</t>
    <rPh sb="0" eb="2">
      <t>ハイサン</t>
    </rPh>
    <rPh sb="3" eb="4">
      <t>ハイ</t>
    </rPh>
    <rPh sb="8" eb="9">
      <t>トウ</t>
    </rPh>
    <rPh sb="10" eb="11">
      <t>フク</t>
    </rPh>
    <rPh sb="18" eb="20">
      <t>ブンカイ</t>
    </rPh>
    <rPh sb="20" eb="22">
      <t>シセツ</t>
    </rPh>
    <phoneticPr fontId="1"/>
  </si>
  <si>
    <t>廃ＰＣＢ等の焼却施設</t>
    <rPh sb="0" eb="1">
      <t>ハイ</t>
    </rPh>
    <rPh sb="4" eb="5">
      <t>トウ</t>
    </rPh>
    <rPh sb="6" eb="8">
      <t>ショウキャク</t>
    </rPh>
    <rPh sb="8" eb="10">
      <t>シセツ</t>
    </rPh>
    <phoneticPr fontId="1"/>
  </si>
  <si>
    <t>ＰＣＢ処理物の分解施設</t>
    <rPh sb="3" eb="5">
      <t>ショリ</t>
    </rPh>
    <rPh sb="5" eb="6">
      <t>モノ</t>
    </rPh>
    <rPh sb="7" eb="9">
      <t>ブンカイ</t>
    </rPh>
    <rPh sb="9" eb="11">
      <t>シセツ</t>
    </rPh>
    <phoneticPr fontId="1"/>
  </si>
  <si>
    <t>ＰＣＢ汚染物の洗浄施設</t>
    <rPh sb="3" eb="6">
      <t>オセンブツ</t>
    </rPh>
    <rPh sb="7" eb="9">
      <t>センジョウ</t>
    </rPh>
    <rPh sb="9" eb="11">
      <t>シセツ</t>
    </rPh>
    <phoneticPr fontId="1"/>
  </si>
  <si>
    <t>最終処分施設（遮断型処分場）</t>
    <rPh sb="0" eb="2">
      <t>サイシュウ</t>
    </rPh>
    <rPh sb="2" eb="4">
      <t>ショブン</t>
    </rPh>
    <rPh sb="4" eb="6">
      <t>シセツ</t>
    </rPh>
    <rPh sb="7" eb="10">
      <t>シャダンガタ</t>
    </rPh>
    <rPh sb="10" eb="13">
      <t>ショブンジョウ</t>
    </rPh>
    <phoneticPr fontId="1"/>
  </si>
  <si>
    <t>最終処分施設（安定型処分場）</t>
    <rPh sb="0" eb="2">
      <t>サイシュウ</t>
    </rPh>
    <rPh sb="2" eb="4">
      <t>ショブン</t>
    </rPh>
    <rPh sb="4" eb="6">
      <t>シセツ</t>
    </rPh>
    <rPh sb="7" eb="9">
      <t>アンテイ</t>
    </rPh>
    <rPh sb="9" eb="10">
      <t>シャダンガタ</t>
    </rPh>
    <rPh sb="10" eb="13">
      <t>ショブンジョウ</t>
    </rPh>
    <phoneticPr fontId="1"/>
  </si>
  <si>
    <t>最終処分施設（管理型処分場）</t>
    <rPh sb="0" eb="2">
      <t>サイシュウ</t>
    </rPh>
    <rPh sb="2" eb="4">
      <t>ショブン</t>
    </rPh>
    <rPh sb="4" eb="6">
      <t>シセツ</t>
    </rPh>
    <rPh sb="7" eb="9">
      <t>カンリ</t>
    </rPh>
    <rPh sb="9" eb="10">
      <t>シャダンガタ</t>
    </rPh>
    <rPh sb="10" eb="13">
      <t>ショブンジョウ</t>
    </rPh>
    <phoneticPr fontId="1"/>
  </si>
  <si>
    <t>その他の産業廃棄物の焼却施設</t>
    <rPh sb="0" eb="3">
      <t>ソノタ</t>
    </rPh>
    <rPh sb="4" eb="6">
      <t>サンギョウ</t>
    </rPh>
    <rPh sb="6" eb="9">
      <t>ハイキブツ</t>
    </rPh>
    <rPh sb="10" eb="12">
      <t>ショウキャク</t>
    </rPh>
    <rPh sb="12" eb="14">
      <t>シセツ</t>
    </rPh>
    <phoneticPr fontId="1"/>
  </si>
  <si>
    <t>資料　経済環境局環境部産業廃棄物対策担当</t>
    <rPh sb="0" eb="2">
      <t>シリョウ</t>
    </rPh>
    <rPh sb="3" eb="5">
      <t>ケイザイ</t>
    </rPh>
    <rPh sb="8" eb="11">
      <t>カンキョウブ</t>
    </rPh>
    <rPh sb="11" eb="13">
      <t>サンギョウ</t>
    </rPh>
    <rPh sb="13" eb="16">
      <t>ハイキブツ</t>
    </rPh>
    <rPh sb="16" eb="18">
      <t>タイサク</t>
    </rPh>
    <rPh sb="18" eb="20">
      <t>タントウ</t>
    </rPh>
    <phoneticPr fontId="1"/>
  </si>
  <si>
    <t>※平成３０年度より未設置・施設許可を含む数とする。</t>
    <rPh sb="1" eb="3">
      <t>ヘイセイ</t>
    </rPh>
    <rPh sb="5" eb="6">
      <t>ネン</t>
    </rPh>
    <rPh sb="6" eb="7">
      <t>ド</t>
    </rPh>
    <rPh sb="9" eb="12">
      <t>ミセッチ</t>
    </rPh>
    <rPh sb="13" eb="15">
      <t>シセツ</t>
    </rPh>
    <rPh sb="15" eb="17">
      <t>キョカ</t>
    </rPh>
    <rPh sb="18" eb="19">
      <t>フク</t>
    </rPh>
    <rPh sb="20" eb="21">
      <t>カズ</t>
    </rPh>
    <phoneticPr fontId="2"/>
  </si>
  <si>
    <t>１４ － ２２．  　ご　み　搬　入　・　処　理　状　況</t>
    <rPh sb="15" eb="18">
      <t>ハンニュウ</t>
    </rPh>
    <rPh sb="21" eb="24">
      <t>ショリ</t>
    </rPh>
    <rPh sb="25" eb="28">
      <t>ジョウキョウ</t>
    </rPh>
    <phoneticPr fontId="1"/>
  </si>
  <si>
    <t>年　度　・　月</t>
    <rPh sb="0" eb="3">
      <t>ネンド</t>
    </rPh>
    <rPh sb="6" eb="7">
      <t>ツキ</t>
    </rPh>
    <phoneticPr fontId="1"/>
  </si>
  <si>
    <t>搬　　　　　　　　入　　　　　　　　量</t>
    <rPh sb="0" eb="19">
      <t>ハンニュウリョウ</t>
    </rPh>
    <phoneticPr fontId="1"/>
  </si>
  <si>
    <t>処　　　　　理　　　　　量</t>
    <rPh sb="0" eb="13">
      <t>ショリリョウ</t>
    </rPh>
    <phoneticPr fontId="1"/>
  </si>
  <si>
    <t>計</t>
    <rPh sb="0" eb="1">
      <t>ケイ</t>
    </rPh>
    <phoneticPr fontId="1"/>
  </si>
  <si>
    <t>収　　　　集</t>
    <rPh sb="0" eb="6">
      <t>シュウシュウ</t>
    </rPh>
    <phoneticPr fontId="1"/>
  </si>
  <si>
    <t>事業所</t>
    <rPh sb="0" eb="3">
      <t>ジギョウショ</t>
    </rPh>
    <phoneticPr fontId="1"/>
  </si>
  <si>
    <t>不 燃 物
分 別 収
集、土砂
汚 泥 等</t>
    <rPh sb="0" eb="5">
      <t>フネンブツ</t>
    </rPh>
    <rPh sb="6" eb="9">
      <t>ブンベツ</t>
    </rPh>
    <rPh sb="10" eb="11">
      <t>オサム</t>
    </rPh>
    <rPh sb="12" eb="13">
      <t>シュウ</t>
    </rPh>
    <rPh sb="14" eb="16">
      <t>ドシャ</t>
    </rPh>
    <rPh sb="17" eb="20">
      <t>オデイ</t>
    </rPh>
    <rPh sb="21" eb="22">
      <t>トウ</t>
    </rPh>
    <phoneticPr fontId="1"/>
  </si>
  <si>
    <t>総  量</t>
    <rPh sb="0" eb="4">
      <t>ソウリョウ</t>
    </rPh>
    <phoneticPr fontId="1"/>
  </si>
  <si>
    <t>第１工場</t>
    <rPh sb="0" eb="1">
      <t>ダイ</t>
    </rPh>
    <rPh sb="2" eb="4">
      <t>コウジョウ</t>
    </rPh>
    <phoneticPr fontId="1"/>
  </si>
  <si>
    <t>第2工場</t>
    <rPh sb="0" eb="1">
      <t>ダイ</t>
    </rPh>
    <rPh sb="2" eb="4">
      <t>コウジョウ</t>
    </rPh>
    <phoneticPr fontId="1"/>
  </si>
  <si>
    <t>不燃物
再　 生</t>
    <rPh sb="0" eb="3">
      <t>フネンブツ</t>
    </rPh>
    <rPh sb="4" eb="5">
      <t>サイ</t>
    </rPh>
    <rPh sb="7" eb="8">
      <t>ナマ</t>
    </rPh>
    <phoneticPr fontId="1"/>
  </si>
  <si>
    <t>直　営</t>
    <rPh sb="0" eb="3">
      <t>チョクエイ</t>
    </rPh>
    <phoneticPr fontId="1"/>
  </si>
  <si>
    <t>委　託</t>
    <rPh sb="0" eb="3">
      <t>イタク</t>
    </rPh>
    <phoneticPr fontId="1"/>
  </si>
  <si>
    <t>年 度</t>
    <rPh sb="0" eb="1">
      <t>トシ</t>
    </rPh>
    <rPh sb="2" eb="3">
      <t>タビ</t>
    </rPh>
    <phoneticPr fontId="1"/>
  </si>
  <si>
    <t>　  ５</t>
  </si>
  <si>
    <t>　  ６</t>
  </si>
  <si>
    <t>　  ７</t>
  </si>
  <si>
    <t>　  ８</t>
  </si>
  <si>
    <t>　  ９</t>
  </si>
  <si>
    <t xml:space="preserve"> 　 ２</t>
  </si>
  <si>
    <t xml:space="preserve"> 　 ３</t>
  </si>
  <si>
    <t>資料　  経済環境局環境部クリーンセンター</t>
    <rPh sb="5" eb="7">
      <t>ケイザイ</t>
    </rPh>
    <rPh sb="9" eb="10">
      <t>キョク</t>
    </rPh>
    <rPh sb="10" eb="13">
      <t>カンキョウブ</t>
    </rPh>
    <phoneticPr fontId="1"/>
  </si>
  <si>
    <t>１４ － ２３．　  し　尿　搬　入　・　処　理　状　況</t>
    <rPh sb="13" eb="14">
      <t>ニョウ</t>
    </rPh>
    <rPh sb="15" eb="18">
      <t>ハンニュウ</t>
    </rPh>
    <rPh sb="21" eb="24">
      <t>ショリ</t>
    </rPh>
    <rPh sb="25" eb="28">
      <t>ジョウキョウ</t>
    </rPh>
    <phoneticPr fontId="1"/>
  </si>
  <si>
    <t>搬       　　　入   　　　    量</t>
    <rPh sb="0" eb="1">
      <t>ハン</t>
    </rPh>
    <rPh sb="11" eb="12">
      <t>イリ</t>
    </rPh>
    <rPh sb="22" eb="23">
      <t>リョウ</t>
    </rPh>
    <phoneticPr fontId="1"/>
  </si>
  <si>
    <t>処　　　       理   　　　    量</t>
    <rPh sb="0" eb="1">
      <t>トコロ</t>
    </rPh>
    <rPh sb="11" eb="12">
      <t>リ</t>
    </rPh>
    <rPh sb="22" eb="23">
      <t>リョウ</t>
    </rPh>
    <phoneticPr fontId="1"/>
  </si>
  <si>
    <t>総　　　　量</t>
    <rPh sb="0" eb="6">
      <t>ソウリョウ</t>
    </rPh>
    <phoneticPr fontId="1"/>
  </si>
  <si>
    <t>収 集 （ 委 託 ）</t>
    <rPh sb="0" eb="1">
      <t>オサム</t>
    </rPh>
    <rPh sb="2" eb="3">
      <t>シュウ</t>
    </rPh>
    <rPh sb="6" eb="7">
      <t>イ</t>
    </rPh>
    <rPh sb="8" eb="9">
      <t>コトヅケ</t>
    </rPh>
    <phoneticPr fontId="1"/>
  </si>
  <si>
    <t>浄化槽汚泥</t>
    <rPh sb="0" eb="3">
      <t>ジョウカソウ</t>
    </rPh>
    <rPh sb="3" eb="5">
      <t>オデイ</t>
    </rPh>
    <phoneticPr fontId="1"/>
  </si>
  <si>
    <t>下水道処理</t>
    <rPh sb="0" eb="1">
      <t>ゲ</t>
    </rPh>
    <rPh sb="1" eb="3">
      <t>スイドウ</t>
    </rPh>
    <rPh sb="3" eb="5">
      <t>ショリ</t>
    </rPh>
    <phoneticPr fontId="2"/>
  </si>
  <si>
    <t>１４ － ２４．　  じ　ん　か　い　収　集　状　況</t>
    <rPh sb="19" eb="22">
      <t>シュウシュウ</t>
    </rPh>
    <rPh sb="23" eb="26">
      <t>ジョウキョウ</t>
    </rPh>
    <phoneticPr fontId="1"/>
  </si>
  <si>
    <t>　一般家庭定期収集分</t>
    <rPh sb="1" eb="3">
      <t>イッパン</t>
    </rPh>
    <rPh sb="3" eb="5">
      <t>カテイ</t>
    </rPh>
    <rPh sb="5" eb="7">
      <t>テイキ</t>
    </rPh>
    <rPh sb="7" eb="10">
      <t>シュウシュウブン</t>
    </rPh>
    <phoneticPr fontId="1"/>
  </si>
  <si>
    <t>（各年度末）</t>
    <rPh sb="1" eb="2">
      <t>カク</t>
    </rPh>
    <rPh sb="2" eb="5">
      <t>ネンマツ</t>
    </rPh>
    <phoneticPr fontId="1"/>
  </si>
  <si>
    <t>世　帯　数　・　収　集　量</t>
    <rPh sb="0" eb="5">
      <t>セタイスウ</t>
    </rPh>
    <rPh sb="8" eb="13">
      <t>シュウシュウリョウ</t>
    </rPh>
    <phoneticPr fontId="1"/>
  </si>
  <si>
    <t>収集世帯数総数</t>
    <rPh sb="0" eb="2">
      <t>シュウシュウ</t>
    </rPh>
    <rPh sb="2" eb="5">
      <t>セタイスウ</t>
    </rPh>
    <rPh sb="5" eb="7">
      <t>ソウスウ</t>
    </rPh>
    <phoneticPr fontId="1"/>
  </si>
  <si>
    <t>直営収集世帯数</t>
    <rPh sb="0" eb="2">
      <t>チョクエイ</t>
    </rPh>
    <rPh sb="2" eb="4">
      <t>シュウシュウ</t>
    </rPh>
    <rPh sb="4" eb="7">
      <t>セタイスウ</t>
    </rPh>
    <phoneticPr fontId="1"/>
  </si>
  <si>
    <t>委託収集世帯数</t>
    <rPh sb="0" eb="2">
      <t>イタク</t>
    </rPh>
    <rPh sb="2" eb="4">
      <t>シュウシュウ</t>
    </rPh>
    <rPh sb="4" eb="7">
      <t>セタイスウ</t>
    </rPh>
    <phoneticPr fontId="1"/>
  </si>
  <si>
    <t>収集量総数（ｔ）</t>
    <rPh sb="0" eb="2">
      <t>シュウシュウ</t>
    </rPh>
    <rPh sb="2" eb="3">
      <t>リョウ</t>
    </rPh>
    <rPh sb="3" eb="5">
      <t>ソウスウ</t>
    </rPh>
    <phoneticPr fontId="1"/>
  </si>
  <si>
    <t>可燃ごみ</t>
    <rPh sb="0" eb="2">
      <t>カネン</t>
    </rPh>
    <phoneticPr fontId="1"/>
  </si>
  <si>
    <t>不燃ごみ</t>
    <rPh sb="0" eb="2">
      <t>フネン</t>
    </rPh>
    <phoneticPr fontId="1"/>
  </si>
  <si>
    <t>資源ごみ</t>
    <rPh sb="0" eb="2">
      <t>シゲン</t>
    </rPh>
    <phoneticPr fontId="1"/>
  </si>
  <si>
    <t>その他プラスチック</t>
    <rPh sb="0" eb="3">
      <t>ソノタ</t>
    </rPh>
    <phoneticPr fontId="1"/>
  </si>
  <si>
    <t>大型ごみ</t>
    <rPh sb="0" eb="2">
      <t>オオガタ</t>
    </rPh>
    <phoneticPr fontId="1"/>
  </si>
  <si>
    <t>小型ごみ</t>
    <rPh sb="0" eb="2">
      <t>コガタ</t>
    </rPh>
    <phoneticPr fontId="1"/>
  </si>
  <si>
    <t>直営収集量総数（ｔ）</t>
    <rPh sb="0" eb="2">
      <t>チョクエイ</t>
    </rPh>
    <rPh sb="2" eb="5">
      <t>シュウシュウリョウ</t>
    </rPh>
    <rPh sb="5" eb="7">
      <t>ソウスウ</t>
    </rPh>
    <phoneticPr fontId="1"/>
  </si>
  <si>
    <t>委託収集量総数（ｔ）</t>
    <rPh sb="0" eb="2">
      <t>イタク</t>
    </rPh>
    <rPh sb="2" eb="4">
      <t>シュウシュウ</t>
    </rPh>
    <rPh sb="4" eb="5">
      <t>リョウ</t>
    </rPh>
    <rPh sb="5" eb="6">
      <t>ソウガク</t>
    </rPh>
    <rPh sb="6" eb="7">
      <t>スウ</t>
    </rPh>
    <phoneticPr fontId="1"/>
  </si>
  <si>
    <t>資料　  経済環境局環境部業務課</t>
    <rPh sb="0" eb="2">
      <t>シリョウ</t>
    </rPh>
    <rPh sb="5" eb="7">
      <t>ケイザイ</t>
    </rPh>
    <rPh sb="7" eb="9">
      <t>カンキョウ</t>
    </rPh>
    <rPh sb="9" eb="10">
      <t>キョク</t>
    </rPh>
    <rPh sb="10" eb="13">
      <t>カンキョウブ</t>
    </rPh>
    <rPh sb="13" eb="15">
      <t>ギョウム</t>
    </rPh>
    <rPh sb="15" eb="16">
      <t>カ</t>
    </rPh>
    <phoneticPr fontId="1"/>
  </si>
  <si>
    <t>１４ － ２５．　  公　害　健　康　被　害　認　定　患　者　数</t>
    <rPh sb="11" eb="14">
      <t>コウガイ</t>
    </rPh>
    <rPh sb="15" eb="18">
      <t>ケンコウ</t>
    </rPh>
    <rPh sb="19" eb="22">
      <t>ヒガイ</t>
    </rPh>
    <rPh sb="23" eb="26">
      <t>ニンテイ</t>
    </rPh>
    <rPh sb="27" eb="32">
      <t>カンジャスウ</t>
    </rPh>
    <phoneticPr fontId="1"/>
  </si>
  <si>
    <t>４歳以下</t>
    <rPh sb="1" eb="2">
      <t>サイ</t>
    </rPh>
    <rPh sb="2" eb="4">
      <t>イカ</t>
    </rPh>
    <phoneticPr fontId="1"/>
  </si>
  <si>
    <t>５～９</t>
  </si>
  <si>
    <t>１０～１４</t>
  </si>
  <si>
    <t>１５～１９</t>
  </si>
  <si>
    <t>２０～２９</t>
  </si>
  <si>
    <t>３０～３９</t>
  </si>
  <si>
    <t>４０～４９</t>
  </si>
  <si>
    <t>５０～５９</t>
  </si>
  <si>
    <t>６０～６４</t>
  </si>
  <si>
    <t>６５歳以上</t>
    <rPh sb="2" eb="3">
      <t>サイ</t>
    </rPh>
    <rPh sb="3" eb="5">
      <t>イジョウ</t>
    </rPh>
    <phoneticPr fontId="1"/>
  </si>
  <si>
    <t>１４ － ２６．　  地   区  別  公  害  苦  情  件  数</t>
    <rPh sb="11" eb="19">
      <t>チクベツ</t>
    </rPh>
    <rPh sb="21" eb="25">
      <t>コウガイ</t>
    </rPh>
    <rPh sb="27" eb="31">
      <t>クジョウ</t>
    </rPh>
    <rPh sb="33" eb="37">
      <t>ケンスウ</t>
    </rPh>
    <phoneticPr fontId="1"/>
  </si>
  <si>
    <t>年　度 ・ 地　区</t>
    <rPh sb="0" eb="3">
      <t>ネンド</t>
    </rPh>
    <rPh sb="6" eb="9">
      <t>チク</t>
    </rPh>
    <phoneticPr fontId="1"/>
  </si>
  <si>
    <t>ばい煙</t>
    <rPh sb="0" eb="3">
      <t>バイエン</t>
    </rPh>
    <phoneticPr fontId="1"/>
  </si>
  <si>
    <t>粉じん</t>
    <rPh sb="0" eb="1">
      <t>フン</t>
    </rPh>
    <phoneticPr fontId="1"/>
  </si>
  <si>
    <t>有害物質</t>
    <rPh sb="0" eb="2">
      <t>ユウガイ</t>
    </rPh>
    <rPh sb="2" eb="4">
      <t>ブッシツ</t>
    </rPh>
    <phoneticPr fontId="1"/>
  </si>
  <si>
    <t>その他の
大気汚染</t>
    <rPh sb="0" eb="3">
      <t>ソノタ</t>
    </rPh>
    <rPh sb="5" eb="7">
      <t>タイキ</t>
    </rPh>
    <rPh sb="7" eb="9">
      <t>オセン</t>
    </rPh>
    <phoneticPr fontId="1"/>
  </si>
  <si>
    <t>悪　臭</t>
    <rPh sb="0" eb="3">
      <t>アクシュウ</t>
    </rPh>
    <phoneticPr fontId="1"/>
  </si>
  <si>
    <t>水質汚濁</t>
    <rPh sb="0" eb="2">
      <t>スイシツ</t>
    </rPh>
    <rPh sb="2" eb="4">
      <t>オダク</t>
    </rPh>
    <phoneticPr fontId="1"/>
  </si>
  <si>
    <t>騒　音</t>
    <rPh sb="0" eb="3">
      <t>ソウオン</t>
    </rPh>
    <phoneticPr fontId="1"/>
  </si>
  <si>
    <t>振　動</t>
    <rPh sb="0" eb="3">
      <t>シンドウ</t>
    </rPh>
    <phoneticPr fontId="1"/>
  </si>
  <si>
    <t>空　地</t>
    <rPh sb="0" eb="3">
      <t>アキチ</t>
    </rPh>
    <phoneticPr fontId="1"/>
  </si>
  <si>
    <t>中          央</t>
    <rPh sb="0" eb="1">
      <t>ナカ</t>
    </rPh>
    <rPh sb="11" eb="12">
      <t>ヒサシ</t>
    </rPh>
    <phoneticPr fontId="1"/>
  </si>
  <si>
    <t>小          田</t>
    <rPh sb="0" eb="12">
      <t>オダ</t>
    </rPh>
    <phoneticPr fontId="1"/>
  </si>
  <si>
    <t>大          庄</t>
    <rPh sb="0" eb="12">
      <t>オオショウ</t>
    </rPh>
    <phoneticPr fontId="1"/>
  </si>
  <si>
    <t>立          花</t>
    <rPh sb="0" eb="12">
      <t>タチバナ</t>
    </rPh>
    <phoneticPr fontId="1"/>
  </si>
  <si>
    <t>武          庫</t>
    <rPh sb="0" eb="12">
      <t>ムコ</t>
    </rPh>
    <phoneticPr fontId="1"/>
  </si>
  <si>
    <t>園          田</t>
    <rPh sb="0" eb="12">
      <t>ソノダ</t>
    </rPh>
    <phoneticPr fontId="1"/>
  </si>
  <si>
    <t>そ    の    他</t>
    <rPh sb="0" eb="11">
      <t>ソノタ</t>
    </rPh>
    <phoneticPr fontId="1"/>
  </si>
  <si>
    <t>(  )　は自動車、航空機又は鉄軌道によるもの</t>
    <rPh sb="6" eb="9">
      <t>ジドウシャ</t>
    </rPh>
    <rPh sb="10" eb="13">
      <t>コウクウキ</t>
    </rPh>
    <rPh sb="13" eb="14">
      <t>マタ</t>
    </rPh>
    <rPh sb="15" eb="16">
      <t>テツ</t>
    </rPh>
    <rPh sb="16" eb="18">
      <t>キドウ</t>
    </rPh>
    <phoneticPr fontId="1"/>
  </si>
  <si>
    <t>※　新幹線の安全対策についての苦情は除く。</t>
    <rPh sb="2" eb="5">
      <t>シンカンセン</t>
    </rPh>
    <rPh sb="6" eb="8">
      <t>アンゼン</t>
    </rPh>
    <rPh sb="8" eb="10">
      <t>タイサク</t>
    </rPh>
    <rPh sb="15" eb="17">
      <t>クジョウ</t>
    </rPh>
    <rPh sb="18" eb="19">
      <t>ノゾ</t>
    </rPh>
    <phoneticPr fontId="1"/>
  </si>
  <si>
    <t>資料  　経済環境局環境部環境保全課、都市整備局都市計画部開発指導課</t>
    <rPh sb="0" eb="2">
      <t>シリョウ</t>
    </rPh>
    <rPh sb="5" eb="7">
      <t>ケイザイ</t>
    </rPh>
    <rPh sb="7" eb="9">
      <t>カンキョウ</t>
    </rPh>
    <rPh sb="9" eb="10">
      <t>キョク</t>
    </rPh>
    <rPh sb="10" eb="13">
      <t>カンキョウブ</t>
    </rPh>
    <rPh sb="13" eb="15">
      <t>カンキョウ</t>
    </rPh>
    <rPh sb="15" eb="17">
      <t>ホゼン</t>
    </rPh>
    <rPh sb="17" eb="18">
      <t>カ</t>
    </rPh>
    <rPh sb="19" eb="21">
      <t>トシ</t>
    </rPh>
    <rPh sb="21" eb="23">
      <t>セイビ</t>
    </rPh>
    <rPh sb="23" eb="24">
      <t>キョク</t>
    </rPh>
    <rPh sb="24" eb="26">
      <t>トシ</t>
    </rPh>
    <rPh sb="26" eb="28">
      <t>ケイカク</t>
    </rPh>
    <rPh sb="28" eb="29">
      <t>ブ</t>
    </rPh>
    <rPh sb="29" eb="31">
      <t>カイハツ</t>
    </rPh>
    <rPh sb="31" eb="33">
      <t>シドウ</t>
    </rPh>
    <rPh sb="33" eb="34">
      <t>カ</t>
    </rPh>
    <phoneticPr fontId="1"/>
  </si>
  <si>
    <t>１４ － ２７．　  公　害　苦　情　処　理　状　況</t>
    <rPh sb="11" eb="14">
      <t>コウガイ</t>
    </rPh>
    <rPh sb="15" eb="18">
      <t>クジョウ</t>
    </rPh>
    <rPh sb="19" eb="22">
      <t>ショリ</t>
    </rPh>
    <rPh sb="23" eb="26">
      <t>ジョウキョウ</t>
    </rPh>
    <phoneticPr fontId="1"/>
  </si>
  <si>
    <t>処　　理　　区　　分</t>
    <rPh sb="0" eb="4">
      <t>ショリ</t>
    </rPh>
    <rPh sb="6" eb="10">
      <t>クブン</t>
    </rPh>
    <phoneticPr fontId="1"/>
  </si>
  <si>
    <t>対象数</t>
    <rPh sb="0" eb="2">
      <t>タイショウ</t>
    </rPh>
    <rPh sb="2" eb="3">
      <t>スウ</t>
    </rPh>
    <phoneticPr fontId="1"/>
  </si>
  <si>
    <t>指導回数</t>
    <rPh sb="0" eb="2">
      <t>シドウ</t>
    </rPh>
    <rPh sb="2" eb="4">
      <t>カイスウ</t>
    </rPh>
    <phoneticPr fontId="1"/>
  </si>
  <si>
    <t>.</t>
    <phoneticPr fontId="2"/>
  </si>
  <si>
    <t>(  )　は自動車及び航空機、鉄軌道公害。</t>
    <rPh sb="6" eb="9">
      <t>ジドウシャ</t>
    </rPh>
    <rPh sb="9" eb="10">
      <t>オヨ</t>
    </rPh>
    <rPh sb="11" eb="14">
      <t>コウクウキ</t>
    </rPh>
    <rPh sb="15" eb="16">
      <t>テツ</t>
    </rPh>
    <rPh sb="16" eb="18">
      <t>キドウ</t>
    </rPh>
    <rPh sb="18" eb="20">
      <t>コウガイ</t>
    </rPh>
    <phoneticPr fontId="1"/>
  </si>
  <si>
    <t>資料　　　経済環境局環境部環境保全課、都市整備局都市計画部開発指導課</t>
    <rPh sb="0" eb="2">
      <t>シリョウ</t>
    </rPh>
    <rPh sb="5" eb="7">
      <t>ケイザイ</t>
    </rPh>
    <rPh sb="7" eb="9">
      <t>カンキョウ</t>
    </rPh>
    <rPh sb="9" eb="10">
      <t>キョク</t>
    </rPh>
    <rPh sb="10" eb="13">
      <t>カンキョウブ</t>
    </rPh>
    <rPh sb="13" eb="15">
      <t>カンキョウ</t>
    </rPh>
    <rPh sb="15" eb="17">
      <t>ホゼン</t>
    </rPh>
    <rPh sb="17" eb="18">
      <t>カ</t>
    </rPh>
    <rPh sb="19" eb="21">
      <t>トシ</t>
    </rPh>
    <rPh sb="21" eb="23">
      <t>セイビ</t>
    </rPh>
    <rPh sb="23" eb="24">
      <t>キョク</t>
    </rPh>
    <rPh sb="24" eb="26">
      <t>トシ</t>
    </rPh>
    <rPh sb="26" eb="28">
      <t>ケイカク</t>
    </rPh>
    <rPh sb="28" eb="29">
      <t>ブ</t>
    </rPh>
    <rPh sb="29" eb="31">
      <t>カイハツ</t>
    </rPh>
    <rPh sb="31" eb="33">
      <t>シドウ</t>
    </rPh>
    <rPh sb="33" eb="34">
      <t>カ</t>
    </rPh>
    <phoneticPr fontId="1"/>
  </si>
  <si>
    <t>１４ － ２８．　  大　気　汚　染　物　質　排　出　量</t>
    <rPh sb="11" eb="14">
      <t>タイキ</t>
    </rPh>
    <rPh sb="15" eb="18">
      <t>オセン</t>
    </rPh>
    <rPh sb="19" eb="22">
      <t>ブッシツ</t>
    </rPh>
    <rPh sb="23" eb="26">
      <t>ハイシュツ</t>
    </rPh>
    <rPh sb="27" eb="28">
      <t>リョウ</t>
    </rPh>
    <phoneticPr fontId="1"/>
  </si>
  <si>
    <t>種　　類</t>
    <rPh sb="0" eb="4">
      <t>シュルイ</t>
    </rPh>
    <phoneticPr fontId="1"/>
  </si>
  <si>
    <t>総　量</t>
    <rPh sb="0" eb="1">
      <t>ソウスウ</t>
    </rPh>
    <rPh sb="2" eb="3">
      <t>リョウ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</si>
  <si>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</si>
  <si>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</si>
  <si>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</si>
  <si>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</si>
  <si>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</si>
  <si>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</si>
  <si>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</si>
  <si>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</si>
  <si>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</si>
  <si>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</si>
  <si>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</si>
  <si>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</si>
  <si>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硫黄酸化物</t>
    <rPh sb="0" eb="2">
      <t>イオウ</t>
    </rPh>
    <rPh sb="2" eb="5">
      <t>サンカブツ</t>
    </rPh>
    <phoneticPr fontId="1"/>
  </si>
  <si>
    <t>窒素酸化物</t>
    <rPh sb="0" eb="2">
      <t>チッソ</t>
    </rPh>
    <rPh sb="2" eb="5">
      <t>サンカブツ</t>
    </rPh>
    <phoneticPr fontId="1"/>
  </si>
  <si>
    <t>資料　  経済環境局環境部環境保全課</t>
    <rPh sb="0" eb="2">
      <t>シリョウ</t>
    </rPh>
    <rPh sb="5" eb="7">
      <t>ケイザイ</t>
    </rPh>
    <rPh sb="7" eb="9">
      <t>カンキョウ</t>
    </rPh>
    <rPh sb="9" eb="10">
      <t>キョク</t>
    </rPh>
    <rPh sb="10" eb="13">
      <t>カンキョウブ</t>
    </rPh>
    <rPh sb="13" eb="15">
      <t>カンキョウ</t>
    </rPh>
    <rPh sb="15" eb="17">
      <t>ホゼン</t>
    </rPh>
    <rPh sb="17" eb="18">
      <t>カ</t>
    </rPh>
    <phoneticPr fontId="1"/>
  </si>
  <si>
    <t>※市内協定工場集計分。H29年度より月単位の硫黄酸化物、窒素酸化物の統計を取りやめている。</t>
    <rPh sb="1" eb="3">
      <t>シナイ</t>
    </rPh>
    <rPh sb="3" eb="5">
      <t>キョウテイ</t>
    </rPh>
    <rPh sb="5" eb="7">
      <t>コウジョウ</t>
    </rPh>
    <rPh sb="7" eb="9">
      <t>シュウケイ</t>
    </rPh>
    <rPh sb="9" eb="10">
      <t>ブン</t>
    </rPh>
    <rPh sb="14" eb="16">
      <t>ネンド</t>
    </rPh>
    <rPh sb="18" eb="21">
      <t>ツキタンイ</t>
    </rPh>
    <rPh sb="22" eb="24">
      <t>イオウ</t>
    </rPh>
    <rPh sb="24" eb="26">
      <t>サンカ</t>
    </rPh>
    <rPh sb="26" eb="27">
      <t>ブツ</t>
    </rPh>
    <rPh sb="28" eb="30">
      <t>チッソ</t>
    </rPh>
    <rPh sb="30" eb="33">
      <t>サンカブツ</t>
    </rPh>
    <rPh sb="34" eb="36">
      <t>トウケイ</t>
    </rPh>
    <rPh sb="37" eb="38">
      <t>ト</t>
    </rPh>
    <phoneticPr fontId="2"/>
  </si>
  <si>
    <t>１４ － ２９．　  光　化　学　ス　モ　ッ　グ　広　報　発　令　状　況</t>
    <rPh sb="11" eb="16">
      <t>コウカガク</t>
    </rPh>
    <rPh sb="25" eb="28">
      <t>コウホウ</t>
    </rPh>
    <rPh sb="29" eb="32">
      <t>ハツレイ</t>
    </rPh>
    <rPh sb="33" eb="36">
      <t>ジョウキョウ</t>
    </rPh>
    <phoneticPr fontId="1"/>
  </si>
  <si>
    <t>種　　類</t>
    <phoneticPr fontId="2"/>
  </si>
  <si>
    <t>予報</t>
    <rPh sb="0" eb="2">
      <t>ヨホウ</t>
    </rPh>
    <phoneticPr fontId="1"/>
  </si>
  <si>
    <t>注意報</t>
    <rPh sb="0" eb="3">
      <t>チュウイホウ</t>
    </rPh>
    <phoneticPr fontId="1"/>
  </si>
  <si>
    <t>警報</t>
    <rPh sb="0" eb="2">
      <t>ケイホウ</t>
    </rPh>
    <phoneticPr fontId="1"/>
  </si>
  <si>
    <t>重大緊急警報</t>
    <rPh sb="0" eb="2">
      <t>ジュウダイ</t>
    </rPh>
    <rPh sb="2" eb="4">
      <t>キンキュウ</t>
    </rPh>
    <rPh sb="4" eb="6">
      <t>ケイホウ</t>
    </rPh>
    <phoneticPr fontId="1"/>
  </si>
  <si>
    <t>１４ － ３０．　　環　境　大　気　濃　度　測　定　結　果　（月平均値）</t>
    <rPh sb="10" eb="13">
      <t>カンキョウ</t>
    </rPh>
    <rPh sb="14" eb="17">
      <t>タイキ</t>
    </rPh>
    <rPh sb="18" eb="21">
      <t>ノウド</t>
    </rPh>
    <rPh sb="22" eb="25">
      <t>ソクテイ</t>
    </rPh>
    <rPh sb="26" eb="29">
      <t>ケッカ</t>
    </rPh>
    <rPh sb="31" eb="32">
      <t>ツキ</t>
    </rPh>
    <rPh sb="32" eb="35">
      <t>ヘイキンチ</t>
    </rPh>
    <phoneticPr fontId="1"/>
  </si>
  <si>
    <t>（１）　　降　下　ば　い　じ　ん　量　（デボジットゲージ法）</t>
    <rPh sb="5" eb="8">
      <t>コウカ</t>
    </rPh>
    <rPh sb="17" eb="18">
      <t>リョウ</t>
    </rPh>
    <rPh sb="28" eb="29">
      <t>ホウ</t>
    </rPh>
    <phoneticPr fontId="1"/>
  </si>
  <si>
    <t>測 定 所</t>
    <rPh sb="0" eb="1">
      <t>ソク</t>
    </rPh>
    <rPh sb="2" eb="3">
      <t>サダム</t>
    </rPh>
    <rPh sb="4" eb="5">
      <t>ショ</t>
    </rPh>
    <phoneticPr fontId="1"/>
  </si>
  <si>
    <t>平 均</t>
    <rPh sb="0" eb="3">
      <t>ヘイキン</t>
    </rPh>
    <phoneticPr fontId="1"/>
  </si>
  <si>
    <t>北部測定所</t>
    <rPh sb="0" eb="2">
      <t>ホクブ</t>
    </rPh>
    <rPh sb="2" eb="4">
      <t>ソクテイ</t>
    </rPh>
    <rPh sb="4" eb="5">
      <t>ショ</t>
    </rPh>
    <phoneticPr fontId="1"/>
  </si>
  <si>
    <t>中部測定所</t>
    <rPh sb="0" eb="2">
      <t>チュウブ</t>
    </rPh>
    <rPh sb="2" eb="4">
      <t>ソクテイ</t>
    </rPh>
    <rPh sb="4" eb="5">
      <t>ショ</t>
    </rPh>
    <phoneticPr fontId="1"/>
  </si>
  <si>
    <t>南部測定所</t>
    <rPh sb="0" eb="2">
      <t>ナンブ</t>
    </rPh>
    <rPh sb="2" eb="4">
      <t>ソクテイ</t>
    </rPh>
    <rPh sb="4" eb="5">
      <t>ショ</t>
    </rPh>
    <phoneticPr fontId="1"/>
  </si>
  <si>
    <t>（２）  　浮　遊　粒　子　状　物　質</t>
    <rPh sb="6" eb="9">
      <t>フユウ</t>
    </rPh>
    <rPh sb="10" eb="15">
      <t>リュウシジョウ</t>
    </rPh>
    <rPh sb="16" eb="19">
      <t>ブッシツ</t>
    </rPh>
    <phoneticPr fontId="1"/>
  </si>
  <si>
    <t>（３）　　窒  素  酸  化  物</t>
    <rPh sb="5" eb="9">
      <t>チッソ</t>
    </rPh>
    <rPh sb="11" eb="18">
      <t>サンカブツ</t>
    </rPh>
    <phoneticPr fontId="1"/>
  </si>
  <si>
    <t>一　　　　　酸　　　　　化　　　　　窒　　　　　素</t>
    <rPh sb="0" eb="13">
      <t>イッサンカ</t>
    </rPh>
    <rPh sb="18" eb="25">
      <t>チッソ</t>
    </rPh>
    <phoneticPr fontId="1"/>
  </si>
  <si>
    <t>二　　　　　酸　　　　　化　　　　　窒　　　　　素</t>
    <rPh sb="0" eb="13">
      <t>ニサンカ</t>
    </rPh>
    <rPh sb="18" eb="25">
      <t>チッソ</t>
    </rPh>
    <phoneticPr fontId="1"/>
  </si>
  <si>
    <t>（４）　　　一　酸　化　炭　素</t>
    <rPh sb="6" eb="11">
      <t>イッサンカ</t>
    </rPh>
    <rPh sb="12" eb="15">
      <t>タンソ</t>
    </rPh>
    <phoneticPr fontId="1"/>
  </si>
  <si>
    <t>測　定　所</t>
    <rPh sb="0" eb="3">
      <t>ソクテイ</t>
    </rPh>
    <rPh sb="4" eb="5">
      <t>ショ</t>
    </rPh>
    <phoneticPr fontId="1"/>
  </si>
  <si>
    <t>（５）　　　光　化　学　オ　キ　シ　ダ　ン　ト</t>
    <rPh sb="6" eb="11">
      <t>コウカガク</t>
    </rPh>
    <phoneticPr fontId="1"/>
  </si>
  <si>
    <t>　　昼間測定値（午前６時から午後８時まで）である。</t>
    <rPh sb="2" eb="4">
      <t>ヒルマ</t>
    </rPh>
    <rPh sb="4" eb="7">
      <t>ソクテイチ</t>
    </rPh>
    <rPh sb="8" eb="10">
      <t>ゴゼン</t>
    </rPh>
    <rPh sb="11" eb="12">
      <t>ジ</t>
    </rPh>
    <rPh sb="14" eb="16">
      <t>ゴゴ</t>
    </rPh>
    <rPh sb="17" eb="18">
      <t>ジ</t>
    </rPh>
    <phoneticPr fontId="1"/>
  </si>
  <si>
    <t>（６）　　炭　化　水　素</t>
    <rPh sb="5" eb="8">
      <t>タンカ</t>
    </rPh>
    <rPh sb="9" eb="12">
      <t>スイソ</t>
    </rPh>
    <phoneticPr fontId="1"/>
  </si>
  <si>
    <t>全　　　　　炭　　　　　化　　　　　水　　　　　素</t>
    <rPh sb="0" eb="1">
      <t>ゼン</t>
    </rPh>
    <rPh sb="6" eb="13">
      <t>タンカ</t>
    </rPh>
    <rPh sb="18" eb="25">
      <t>スイソ</t>
    </rPh>
    <phoneticPr fontId="1"/>
  </si>
  <si>
    <t>非　　　メ　　　タ　　　ン　　　炭　　　化　　　水　　　素</t>
    <rPh sb="0" eb="1">
      <t>ヒ</t>
    </rPh>
    <rPh sb="16" eb="21">
      <t>タンカ</t>
    </rPh>
    <rPh sb="24" eb="29">
      <t>スイソ</t>
    </rPh>
    <phoneticPr fontId="1"/>
  </si>
  <si>
    <t>（７）　　　二　酸　化　硫　黄</t>
    <rPh sb="6" eb="11">
      <t>ニサンカ</t>
    </rPh>
    <rPh sb="12" eb="15">
      <t>イオウ</t>
    </rPh>
    <phoneticPr fontId="1"/>
  </si>
  <si>
    <t>資料　  経済環境局環境部環境保全課環境監視センター　　</t>
    <rPh sb="0" eb="2">
      <t>シリョウ</t>
    </rPh>
    <rPh sb="5" eb="7">
      <t>ケイザイ</t>
    </rPh>
    <rPh sb="7" eb="9">
      <t>カンキョウ</t>
    </rPh>
    <rPh sb="9" eb="10">
      <t>キョク</t>
    </rPh>
    <rPh sb="10" eb="13">
      <t>カンキョウブ</t>
    </rPh>
    <rPh sb="13" eb="15">
      <t>カンキョウ</t>
    </rPh>
    <rPh sb="15" eb="17">
      <t>ホゼン</t>
    </rPh>
    <rPh sb="17" eb="18">
      <t>カ</t>
    </rPh>
    <rPh sb="18" eb="20">
      <t>カンキョウ</t>
    </rPh>
    <rPh sb="20" eb="22">
      <t>カンシ</t>
    </rPh>
    <phoneticPr fontId="1"/>
  </si>
  <si>
    <t>１４ － ３１．　  環　境　基　準　適　合　状　況</t>
    <rPh sb="11" eb="14">
      <t>カンキョウ</t>
    </rPh>
    <rPh sb="15" eb="18">
      <t>キジュン</t>
    </rPh>
    <rPh sb="19" eb="22">
      <t>テキゴウ</t>
    </rPh>
    <rPh sb="23" eb="26">
      <t>ジョウキョウ</t>
    </rPh>
    <phoneticPr fontId="1"/>
  </si>
  <si>
    <t>（１）  　二　酸　化　窒　素</t>
    <rPh sb="6" eb="11">
      <t>ニサンカ</t>
    </rPh>
    <rPh sb="12" eb="15">
      <t>チッソ</t>
    </rPh>
    <phoneticPr fontId="1"/>
  </si>
  <si>
    <t>年　　度
平均値</t>
    <rPh sb="0" eb="4">
      <t>ネンド</t>
    </rPh>
    <rPh sb="5" eb="8">
      <t>ヘイキンチ</t>
    </rPh>
    <phoneticPr fontId="1"/>
  </si>
  <si>
    <t>測定日数</t>
    <rPh sb="0" eb="2">
      <t>ソクテイ</t>
    </rPh>
    <rPh sb="2" eb="4">
      <t>ニッスウ</t>
    </rPh>
    <phoneticPr fontId="1"/>
  </si>
  <si>
    <t>測定時間</t>
    <rPh sb="0" eb="2">
      <t>ソクテイ</t>
    </rPh>
    <rPh sb="2" eb="3">
      <t>ジキ</t>
    </rPh>
    <rPh sb="3" eb="4">
      <t>カン</t>
    </rPh>
    <phoneticPr fontId="1"/>
  </si>
  <si>
    <t>環　　　　　　　　境　　　　　　　　基　　　　　　　　準</t>
    <rPh sb="0" eb="10">
      <t>カンキョウ</t>
    </rPh>
    <rPh sb="18" eb="28">
      <t>キジュン</t>
    </rPh>
    <phoneticPr fontId="1"/>
  </si>
  <si>
    <t>測　　定　　所</t>
    <rPh sb="0" eb="1">
      <t>ソク</t>
    </rPh>
    <rPh sb="3" eb="4">
      <t>サダム</t>
    </rPh>
    <rPh sb="6" eb="7">
      <t>ショ</t>
    </rPh>
    <phoneticPr fontId="1"/>
  </si>
  <si>
    <t>０．０２０　ｐｐｍ
以　　　　下</t>
    <rPh sb="10" eb="16">
      <t>イカ</t>
    </rPh>
    <phoneticPr fontId="1"/>
  </si>
  <si>
    <t>０．０２１　　～
０．０３９　ｐｐｍ</t>
    <phoneticPr fontId="2"/>
  </si>
  <si>
    <t>０．０４０　　～
０．０６０　ｐｐｍ</t>
    <phoneticPr fontId="2"/>
  </si>
  <si>
    <t>０．０６１　ｐｐｍ
以　　　　上</t>
    <rPh sb="10" eb="16">
      <t>イジョウ</t>
    </rPh>
    <phoneticPr fontId="1"/>
  </si>
  <si>
    <t>日　数</t>
    <rPh sb="0" eb="3">
      <t>ニッスウ</t>
    </rPh>
    <phoneticPr fontId="1"/>
  </si>
  <si>
    <t>割　合</t>
    <rPh sb="0" eb="3">
      <t>ワリアイ</t>
    </rPh>
    <phoneticPr fontId="1"/>
  </si>
  <si>
    <t>ｐｐｍ</t>
    <phoneticPr fontId="2"/>
  </si>
  <si>
    <t>％</t>
  </si>
  <si>
    <t>中部測定所</t>
    <rPh sb="0" eb="1">
      <t>ナカ</t>
    </rPh>
    <rPh sb="1" eb="2">
      <t>ホクブ</t>
    </rPh>
    <rPh sb="2" eb="4">
      <t>ソクテイ</t>
    </rPh>
    <rPh sb="4" eb="5">
      <t>ショ</t>
    </rPh>
    <phoneticPr fontId="1"/>
  </si>
  <si>
    <t>南部測定所</t>
    <rPh sb="0" eb="1">
      <t>ミナミ</t>
    </rPh>
    <rPh sb="1" eb="2">
      <t>ホクブ</t>
    </rPh>
    <rPh sb="2" eb="4">
      <t>ソクテイ</t>
    </rPh>
    <rPh sb="4" eb="5">
      <t>ショ</t>
    </rPh>
    <phoneticPr fontId="1"/>
  </si>
  <si>
    <t>（２）　　浮　遊　粒　子　状　物　質</t>
    <rPh sb="5" eb="8">
      <t>フユウ</t>
    </rPh>
    <rPh sb="9" eb="14">
      <t>リュウシジョウ</t>
    </rPh>
    <rPh sb="15" eb="18">
      <t>ブッシツ</t>
    </rPh>
    <phoneticPr fontId="1"/>
  </si>
  <si>
    <t>年 度 平 均 値</t>
    <rPh sb="0" eb="3">
      <t>ネンド</t>
    </rPh>
    <rPh sb="4" eb="9">
      <t>ヘイキンチ</t>
    </rPh>
    <phoneticPr fontId="1"/>
  </si>
  <si>
    <t xml:space="preserve"> 測 定 日 数</t>
    <rPh sb="1" eb="2">
      <t>ソク</t>
    </rPh>
    <rPh sb="3" eb="4">
      <t>テイ</t>
    </rPh>
    <rPh sb="5" eb="8">
      <t>ニッスウ</t>
    </rPh>
    <phoneticPr fontId="1"/>
  </si>
  <si>
    <t>測 定 時 間</t>
    <rPh sb="0" eb="1">
      <t>ソク</t>
    </rPh>
    <rPh sb="2" eb="3">
      <t>テイ</t>
    </rPh>
    <rPh sb="4" eb="5">
      <t>ジキ</t>
    </rPh>
    <rPh sb="6" eb="7">
      <t>マ</t>
    </rPh>
    <phoneticPr fontId="1"/>
  </si>
  <si>
    <t>環    境    基    準    （１）</t>
    <rPh sb="0" eb="6">
      <t>カンキョウ</t>
    </rPh>
    <rPh sb="10" eb="16">
      <t>キジュン</t>
    </rPh>
    <phoneticPr fontId="1"/>
  </si>
  <si>
    <t>適    日    数　（２）</t>
    <rPh sb="0" eb="1">
      <t>テキ</t>
    </rPh>
    <rPh sb="5" eb="11">
      <t>ニッスウ</t>
    </rPh>
    <phoneticPr fontId="1"/>
  </si>
  <si>
    <t>適    合    率　（３）</t>
    <rPh sb="0" eb="6">
      <t>テキゴウ</t>
    </rPh>
    <rPh sb="10" eb="11">
      <t>リツ</t>
    </rPh>
    <phoneticPr fontId="1"/>
  </si>
  <si>
    <t>㎎／立方メートル</t>
    <rPh sb="2" eb="4">
      <t>リッポウ</t>
    </rPh>
    <phoneticPr fontId="1"/>
  </si>
  <si>
    <t>％</t>
    <phoneticPr fontId="2"/>
  </si>
  <si>
    <t>（１）　長期的評価（日平均値の２％除外値が０．１㎎／立方メートル以下、ただし、年間を通じて日平均値が０．１㎎／立方メートルを</t>
    <rPh sb="4" eb="7">
      <t>チョウキテキ</t>
    </rPh>
    <rPh sb="7" eb="9">
      <t>ヒョウカ</t>
    </rPh>
    <rPh sb="10" eb="11">
      <t>ヒ</t>
    </rPh>
    <rPh sb="11" eb="14">
      <t>ヘイキンチ</t>
    </rPh>
    <rPh sb="17" eb="19">
      <t>ジョガイ</t>
    </rPh>
    <rPh sb="19" eb="20">
      <t>チ</t>
    </rPh>
    <rPh sb="26" eb="28">
      <t>リッポウ</t>
    </rPh>
    <rPh sb="32" eb="34">
      <t>イカ</t>
    </rPh>
    <rPh sb="39" eb="41">
      <t>ネンカン</t>
    </rPh>
    <rPh sb="42" eb="43">
      <t>ツウ</t>
    </rPh>
    <phoneticPr fontId="1"/>
  </si>
  <si>
    <t>　　　 越える日が２日以上連続しないこと）</t>
    <phoneticPr fontId="2"/>
  </si>
  <si>
    <t>（２）  適日数 = 測定日数 － 長期的評価による日平均値が０．１ｍｇ／立方メートルを越えた日数。</t>
    <phoneticPr fontId="2"/>
  </si>
  <si>
    <t>（３）  適合率（％） = 適日数／測定日数 × １００</t>
    <phoneticPr fontId="2"/>
  </si>
  <si>
    <t>（３）　　二　酸　化　硫　黄</t>
    <rPh sb="5" eb="10">
      <t>ニサンカ</t>
    </rPh>
    <rPh sb="11" eb="14">
      <t>イオウ</t>
    </rPh>
    <phoneticPr fontId="1"/>
  </si>
  <si>
    <t>測　　定　　所</t>
    <rPh sb="0" eb="4">
      <t>ソクテイ</t>
    </rPh>
    <rPh sb="6" eb="7">
      <t>ショ</t>
    </rPh>
    <phoneticPr fontId="1"/>
  </si>
  <si>
    <t>測 定 日 数</t>
    <rPh sb="0" eb="1">
      <t>ソク</t>
    </rPh>
    <rPh sb="2" eb="3">
      <t>テイ</t>
    </rPh>
    <rPh sb="4" eb="7">
      <t>ニッスウ</t>
    </rPh>
    <phoneticPr fontId="1"/>
  </si>
  <si>
    <t>測 定 時 間</t>
    <rPh sb="0" eb="1">
      <t>ソク</t>
    </rPh>
    <rPh sb="2" eb="3">
      <t>テイ</t>
    </rPh>
    <rPh sb="4" eb="5">
      <t>ジキ</t>
    </rPh>
    <rPh sb="6" eb="7">
      <t>カン</t>
    </rPh>
    <phoneticPr fontId="1"/>
  </si>
  <si>
    <t>環　　境　　基　　準　　（１）</t>
    <rPh sb="0" eb="4">
      <t>カンキョウ</t>
    </rPh>
    <rPh sb="6" eb="10">
      <t>キジュン</t>
    </rPh>
    <phoneticPr fontId="1"/>
  </si>
  <si>
    <t>適　　日　　数　（２）</t>
    <rPh sb="0" eb="1">
      <t>テキ</t>
    </rPh>
    <rPh sb="3" eb="7">
      <t>ニッスウ</t>
    </rPh>
    <phoneticPr fontId="1"/>
  </si>
  <si>
    <t>適　　合　　率　（３）</t>
    <rPh sb="0" eb="4">
      <t>テキゴウ</t>
    </rPh>
    <rPh sb="6" eb="7">
      <t>リツ</t>
    </rPh>
    <phoneticPr fontId="1"/>
  </si>
  <si>
    <t>ｐｐｍ　</t>
    <phoneticPr fontId="2"/>
  </si>
  <si>
    <t>％　　</t>
    <phoneticPr fontId="2"/>
  </si>
  <si>
    <t>（１）　長期的評価（日平均値の２％除外値が０．０４ｐｐｍ以下、ただし、年間を通じて日平均値が０．０４ｐｐｍを越える日が２日以上連続しないこと）</t>
    <rPh sb="4" eb="7">
      <t>チョウキテキ</t>
    </rPh>
    <rPh sb="7" eb="9">
      <t>ヒョウカ</t>
    </rPh>
    <rPh sb="10" eb="11">
      <t>ヒ</t>
    </rPh>
    <rPh sb="11" eb="14">
      <t>ヘイキンチ</t>
    </rPh>
    <rPh sb="17" eb="19">
      <t>ジョガイ</t>
    </rPh>
    <rPh sb="19" eb="20">
      <t>チ</t>
    </rPh>
    <rPh sb="28" eb="30">
      <t>イカ</t>
    </rPh>
    <rPh sb="35" eb="37">
      <t>ネンカン</t>
    </rPh>
    <rPh sb="38" eb="39">
      <t>ツウ</t>
    </rPh>
    <rPh sb="41" eb="42">
      <t>ヒ</t>
    </rPh>
    <rPh sb="42" eb="44">
      <t>ヘイキン</t>
    </rPh>
    <rPh sb="44" eb="45">
      <t>チ</t>
    </rPh>
    <rPh sb="54" eb="55">
      <t>コ</t>
    </rPh>
    <rPh sb="57" eb="58">
      <t>ヒ</t>
    </rPh>
    <rPh sb="60" eb="61">
      <t>ヒ</t>
    </rPh>
    <rPh sb="61" eb="63">
      <t>イジョウ</t>
    </rPh>
    <rPh sb="63" eb="65">
      <t>レンゾク</t>
    </rPh>
    <phoneticPr fontId="1"/>
  </si>
  <si>
    <t>（２）  適日数 = 測定日数 － 長期的評価による日平均値が０．０４ｐｐｍを越えた日数　　（３）  適合率（％） = 適日数／測定日数 × １００</t>
    <phoneticPr fontId="2"/>
  </si>
  <si>
    <t>（４）　　一　酸　化　炭　素</t>
    <rPh sb="5" eb="10">
      <t>イッサンカ</t>
    </rPh>
    <rPh sb="11" eb="14">
      <t>タンソ</t>
    </rPh>
    <phoneticPr fontId="1"/>
  </si>
  <si>
    <t>（１）　長期的評価（日平均値の２％除外値が１０ｐｐｍ以下、ただし、年間を通じて日平均値が１０ｐｐｍを越える日が２日以上連続しないこと）</t>
    <rPh sb="4" eb="7">
      <t>チョウキテキ</t>
    </rPh>
    <rPh sb="7" eb="9">
      <t>ヒョウカ</t>
    </rPh>
    <rPh sb="10" eb="11">
      <t>ヒ</t>
    </rPh>
    <rPh sb="11" eb="14">
      <t>ヘイキンチ</t>
    </rPh>
    <rPh sb="17" eb="19">
      <t>ジョガイ</t>
    </rPh>
    <rPh sb="19" eb="20">
      <t>チ</t>
    </rPh>
    <rPh sb="26" eb="28">
      <t>イカ</t>
    </rPh>
    <rPh sb="33" eb="35">
      <t>ネンカン</t>
    </rPh>
    <rPh sb="36" eb="37">
      <t>ツウ</t>
    </rPh>
    <rPh sb="39" eb="40">
      <t>ヒ</t>
    </rPh>
    <rPh sb="40" eb="42">
      <t>ヘイキン</t>
    </rPh>
    <rPh sb="42" eb="43">
      <t>アタイ</t>
    </rPh>
    <rPh sb="50" eb="51">
      <t>コ</t>
    </rPh>
    <rPh sb="53" eb="54">
      <t>ヒ</t>
    </rPh>
    <rPh sb="56" eb="57">
      <t>ヒ</t>
    </rPh>
    <rPh sb="57" eb="59">
      <t>イジョウ</t>
    </rPh>
    <rPh sb="59" eb="61">
      <t>レンゾク</t>
    </rPh>
    <phoneticPr fontId="1"/>
  </si>
  <si>
    <t>（２）  適日数 = 測定日数 － 長期的評価による日平均値が10ｐｐｍを越えた日数　　（３）  適合率（％） = 適日数／測定日数 × １００</t>
    <phoneticPr fontId="2"/>
  </si>
  <si>
    <t>測　定　所</t>
    <rPh sb="0" eb="1">
      <t>ソク</t>
    </rPh>
    <rPh sb="2" eb="3">
      <t>サダム</t>
    </rPh>
    <rPh sb="4" eb="5">
      <t>ショ</t>
    </rPh>
    <phoneticPr fontId="1"/>
  </si>
  <si>
    <t>期間平均値　（２）</t>
    <rPh sb="0" eb="2">
      <t>キカン</t>
    </rPh>
    <rPh sb="2" eb="4">
      <t>ヘイキン</t>
    </rPh>
    <rPh sb="4" eb="5">
      <t>チ</t>
    </rPh>
    <phoneticPr fontId="1"/>
  </si>
  <si>
    <t>環　　境　　基　　準　　（３）</t>
    <phoneticPr fontId="1"/>
  </si>
  <si>
    <t>適　時　間　数　（４）</t>
    <rPh sb="0" eb="1">
      <t>テキ</t>
    </rPh>
    <rPh sb="2" eb="5">
      <t>ジカン</t>
    </rPh>
    <rPh sb="6" eb="7">
      <t>スウ</t>
    </rPh>
    <phoneticPr fontId="1"/>
  </si>
  <si>
    <t>適　　合　　率　（５）</t>
    <rPh sb="0" eb="4">
      <t>テキゴウ</t>
    </rPh>
    <rPh sb="6" eb="7">
      <t>リツ</t>
    </rPh>
    <phoneticPr fontId="1"/>
  </si>
  <si>
    <t xml:space="preserve">南部測定所 </t>
    <rPh sb="0" eb="2">
      <t>ナンブ</t>
    </rPh>
    <rPh sb="2" eb="4">
      <t>ソクテイ</t>
    </rPh>
    <rPh sb="4" eb="5">
      <t>ショ</t>
    </rPh>
    <phoneticPr fontId="1"/>
  </si>
  <si>
    <t>（１）　昼間とは午前5時から午後8時までをいう。</t>
    <rPh sb="4" eb="6">
      <t>ヒルマ</t>
    </rPh>
    <rPh sb="8" eb="10">
      <t>ゴゼン</t>
    </rPh>
    <rPh sb="11" eb="12">
      <t>ジ</t>
    </rPh>
    <rPh sb="14" eb="16">
      <t>ゴゴ</t>
    </rPh>
    <rPh sb="17" eb="18">
      <t>ジ</t>
    </rPh>
    <phoneticPr fontId="2"/>
  </si>
  <si>
    <t>（２）　尼崎市光化学スモッグ緊急時対策実施要綱に定める監視期間（４月から１０月まで）の昼間に測定した平均値。</t>
    <rPh sb="4" eb="7">
      <t>アマガサキシ</t>
    </rPh>
    <rPh sb="7" eb="10">
      <t>コウカガク</t>
    </rPh>
    <rPh sb="14" eb="16">
      <t>キンキュウ</t>
    </rPh>
    <rPh sb="16" eb="17">
      <t>ジ</t>
    </rPh>
    <rPh sb="17" eb="19">
      <t>タイサク</t>
    </rPh>
    <rPh sb="19" eb="21">
      <t>ジッシ</t>
    </rPh>
    <rPh sb="21" eb="23">
      <t>ヨウコウ</t>
    </rPh>
    <rPh sb="24" eb="25">
      <t>サダ</t>
    </rPh>
    <rPh sb="27" eb="31">
      <t>カンシキカン</t>
    </rPh>
    <rPh sb="33" eb="34">
      <t>ガツ</t>
    </rPh>
    <rPh sb="38" eb="39">
      <t>ツキ</t>
    </rPh>
    <rPh sb="43" eb="45">
      <t>ヒルマ</t>
    </rPh>
    <rPh sb="46" eb="48">
      <t>ソクテイ</t>
    </rPh>
    <phoneticPr fontId="1"/>
  </si>
  <si>
    <t>（３）　１時間値が０．０６ｐｐｍ以下であること。　　（４）  適時間数 = 測定時間 － １時間値が０．０６ｐｐｍを越えた時間数。</t>
    <rPh sb="5" eb="7">
      <t>ジカン</t>
    </rPh>
    <rPh sb="7" eb="8">
      <t>チ</t>
    </rPh>
    <rPh sb="16" eb="18">
      <t>イカ</t>
    </rPh>
    <phoneticPr fontId="1"/>
  </si>
  <si>
    <t>（５）  適合率（％） = 適時間数／測定時間 × １００</t>
    <rPh sb="5" eb="7">
      <t>テキゴウ</t>
    </rPh>
    <rPh sb="7" eb="8">
      <t>リツ</t>
    </rPh>
    <rPh sb="14" eb="15">
      <t>テキ</t>
    </rPh>
    <rPh sb="15" eb="18">
      <t>ジカンスウ</t>
    </rPh>
    <rPh sb="19" eb="21">
      <t>ソクテイ</t>
    </rPh>
    <rPh sb="21" eb="23">
      <t>ジカン</t>
    </rPh>
    <phoneticPr fontId="2"/>
  </si>
  <si>
    <t>１４ － ３２．　　水　質　汚　濁　状　況</t>
    <rPh sb="10" eb="13">
      <t>スイシツ</t>
    </rPh>
    <rPh sb="14" eb="17">
      <t>オダク</t>
    </rPh>
    <rPh sb="18" eb="21">
      <t>ジョウキョウ</t>
    </rPh>
    <phoneticPr fontId="1"/>
  </si>
  <si>
    <t>　「＜」は定量下限値未満を示す。</t>
    <rPh sb="13" eb="14">
      <t>シメ</t>
    </rPh>
    <phoneticPr fontId="1"/>
  </si>
  <si>
    <t>採　　水　　点</t>
    <rPh sb="0" eb="4">
      <t>サイスイ</t>
    </rPh>
    <rPh sb="6" eb="7">
      <t>テン</t>
    </rPh>
    <phoneticPr fontId="1"/>
  </si>
  <si>
    <t>水　素　イ　オ　ン　濃　度 （ｐH) (1)</t>
    <rPh sb="0" eb="3">
      <t>スイソ</t>
    </rPh>
    <rPh sb="10" eb="13">
      <t>ノウド</t>
    </rPh>
    <phoneticPr fontId="1"/>
  </si>
  <si>
    <t>生物化学的酸素要求量　（ＢＯＤ） （２） （㎎／ｌ）</t>
    <rPh sb="0" eb="2">
      <t>セイブツ</t>
    </rPh>
    <rPh sb="2" eb="3">
      <t>カ</t>
    </rPh>
    <rPh sb="3" eb="5">
      <t>カガクテキ</t>
    </rPh>
    <rPh sb="5" eb="7">
      <t>サンソ</t>
    </rPh>
    <rPh sb="7" eb="10">
      <t>ヨウキュウリョウ</t>
    </rPh>
    <phoneticPr fontId="1"/>
  </si>
  <si>
    <t>平　均</t>
    <rPh sb="0" eb="3">
      <t>ヘイキン</t>
    </rPh>
    <phoneticPr fontId="1"/>
  </si>
  <si>
    <t>最　高</t>
    <rPh sb="0" eb="3">
      <t>サイコウ</t>
    </rPh>
    <phoneticPr fontId="1"/>
  </si>
  <si>
    <t>最　低</t>
    <rPh sb="0" eb="3">
      <t>サイテイ</t>
    </rPh>
    <phoneticPr fontId="1"/>
  </si>
  <si>
    <t>神崎川水系</t>
    <rPh sb="0" eb="3">
      <t>カンザキガワ</t>
    </rPh>
    <rPh sb="3" eb="5">
      <t>スイケイ</t>
    </rPh>
    <phoneticPr fontId="1"/>
  </si>
  <si>
    <t>左門橋</t>
    <rPh sb="0" eb="2">
      <t>サモン</t>
    </rPh>
    <rPh sb="2" eb="3">
      <t>ハシ</t>
    </rPh>
    <phoneticPr fontId="1"/>
  </si>
  <si>
    <t>藻川橋</t>
    <rPh sb="0" eb="1">
      <t>モ</t>
    </rPh>
    <rPh sb="1" eb="2">
      <t>カワ</t>
    </rPh>
    <rPh sb="2" eb="3">
      <t>ハシ</t>
    </rPh>
    <phoneticPr fontId="1"/>
  </si>
  <si>
    <t>戸ノ内橋</t>
    <rPh sb="0" eb="3">
      <t>トノウチ</t>
    </rPh>
    <rPh sb="3" eb="4">
      <t>ハシ</t>
    </rPh>
    <phoneticPr fontId="1"/>
  </si>
  <si>
    <t>武庫川水系</t>
    <rPh sb="0" eb="3">
      <t>ムコガワ</t>
    </rPh>
    <rPh sb="3" eb="5">
      <t>スイケイ</t>
    </rPh>
    <phoneticPr fontId="1"/>
  </si>
  <si>
    <t>南武橋</t>
    <rPh sb="0" eb="1">
      <t>ミナミ</t>
    </rPh>
    <rPh sb="1" eb="2">
      <t>ムコ</t>
    </rPh>
    <rPh sb="2" eb="3">
      <t>ハシ</t>
    </rPh>
    <phoneticPr fontId="1"/>
  </si>
  <si>
    <t>武庫大橋</t>
    <rPh sb="0" eb="2">
      <t>ムコ</t>
    </rPh>
    <rPh sb="2" eb="4">
      <t>オオハシ</t>
    </rPh>
    <phoneticPr fontId="1"/>
  </si>
  <si>
    <t>庄下川水系</t>
    <rPh sb="0" eb="1">
      <t>ショウ</t>
    </rPh>
    <rPh sb="1" eb="2">
      <t>シタ</t>
    </rPh>
    <rPh sb="2" eb="3">
      <t>カワ</t>
    </rPh>
    <rPh sb="3" eb="5">
      <t>スイケイ</t>
    </rPh>
    <phoneticPr fontId="1"/>
  </si>
  <si>
    <t>庄下川橋</t>
    <rPh sb="0" eb="1">
      <t>ショウ</t>
    </rPh>
    <rPh sb="1" eb="2">
      <t>シタ</t>
    </rPh>
    <rPh sb="2" eb="3">
      <t>カワ</t>
    </rPh>
    <rPh sb="3" eb="4">
      <t>ハシ</t>
    </rPh>
    <phoneticPr fontId="1"/>
  </si>
  <si>
    <t>波洲橋</t>
    <rPh sb="0" eb="1">
      <t>ナミ</t>
    </rPh>
    <rPh sb="1" eb="2">
      <t>ス</t>
    </rPh>
    <rPh sb="2" eb="3">
      <t>ハシ</t>
    </rPh>
    <phoneticPr fontId="1"/>
  </si>
  <si>
    <t>尾浜大橋</t>
    <rPh sb="0" eb="2">
      <t>オハマ</t>
    </rPh>
    <rPh sb="2" eb="4">
      <t>オオハシ</t>
    </rPh>
    <phoneticPr fontId="1"/>
  </si>
  <si>
    <t>尾浜橋</t>
    <rPh sb="0" eb="2">
      <t>オハマ</t>
    </rPh>
    <rPh sb="2" eb="3">
      <t>オオハシ</t>
    </rPh>
    <phoneticPr fontId="1"/>
  </si>
  <si>
    <t>蓬川水系</t>
    <rPh sb="0" eb="1">
      <t>ヨモギ</t>
    </rPh>
    <rPh sb="1" eb="2">
      <t>カワ</t>
    </rPh>
    <rPh sb="2" eb="4">
      <t>スイケイ</t>
    </rPh>
    <phoneticPr fontId="1"/>
  </si>
  <si>
    <t>南豊池橋</t>
    <rPh sb="0" eb="1">
      <t>ミナミ</t>
    </rPh>
    <rPh sb="1" eb="2">
      <t>トヨ</t>
    </rPh>
    <rPh sb="2" eb="3">
      <t>イケ</t>
    </rPh>
    <rPh sb="3" eb="4">
      <t>ハシ</t>
    </rPh>
    <phoneticPr fontId="1"/>
  </si>
  <si>
    <t>琴浦橋</t>
    <rPh sb="0" eb="1">
      <t>コト</t>
    </rPh>
    <rPh sb="1" eb="2">
      <t>ウラ</t>
    </rPh>
    <rPh sb="2" eb="3">
      <t>ハシ</t>
    </rPh>
    <phoneticPr fontId="1"/>
  </si>
  <si>
    <t>大阪湾水域 （４）</t>
    <rPh sb="0" eb="2">
      <t>オオサカ</t>
    </rPh>
    <rPh sb="2" eb="3">
      <t>ワン</t>
    </rPh>
    <rPh sb="3" eb="5">
      <t>スイイキ</t>
    </rPh>
    <phoneticPr fontId="1"/>
  </si>
  <si>
    <t>化学的酸素要求量　（ＣＯＤ） （３） （㎎／ｌ）</t>
    <rPh sb="0" eb="1">
      <t>カ</t>
    </rPh>
    <rPh sb="1" eb="2">
      <t>ガク</t>
    </rPh>
    <rPh sb="2" eb="3">
      <t>テキ</t>
    </rPh>
    <rPh sb="3" eb="5">
      <t>サンソ</t>
    </rPh>
    <rPh sb="5" eb="7">
      <t>ヨウキュウ</t>
    </rPh>
    <rPh sb="7" eb="8">
      <t>リョウ</t>
    </rPh>
    <phoneticPr fontId="1"/>
  </si>
  <si>
    <t>尼崎港沖</t>
    <rPh sb="0" eb="2">
      <t>アマガサキ</t>
    </rPh>
    <rPh sb="2" eb="3">
      <t>コウ</t>
    </rPh>
    <rPh sb="3" eb="4">
      <t>オキ</t>
    </rPh>
    <phoneticPr fontId="1"/>
  </si>
  <si>
    <t>尼崎港中央</t>
    <rPh sb="0" eb="2">
      <t>アマガサキ</t>
    </rPh>
    <rPh sb="2" eb="3">
      <t>コウ</t>
    </rPh>
    <rPh sb="3" eb="5">
      <t>チュウオウ</t>
    </rPh>
    <phoneticPr fontId="1"/>
  </si>
  <si>
    <t>閘門</t>
    <rPh sb="0" eb="2">
      <t>コウモン</t>
    </rPh>
    <phoneticPr fontId="1"/>
  </si>
  <si>
    <t>浮　遊　物　質　量　　（ＳＳ)　（㎎／ｌ）</t>
    <rPh sb="0" eb="3">
      <t>フユウ</t>
    </rPh>
    <rPh sb="4" eb="9">
      <t>ブッシツリョウ</t>
    </rPh>
    <phoneticPr fontId="1"/>
  </si>
  <si>
    <t>溶　存　酸　素　量　　（ＤＯ） （５） （㎎／ｌ）</t>
    <rPh sb="0" eb="1">
      <t>ヨウ</t>
    </rPh>
    <rPh sb="2" eb="3">
      <t>ソン</t>
    </rPh>
    <rPh sb="4" eb="7">
      <t>サンソ</t>
    </rPh>
    <rPh sb="8" eb="9">
      <t>リョウ</t>
    </rPh>
    <phoneticPr fontId="1"/>
  </si>
  <si>
    <t>（１）　水素イオン濃度（ｐH)とは、水溶液の酸性、アルカリ性の程度を表すもので、「７」を中性とし、「７」より小さいときは酸性、大きいときはアル
　　カリ性という。</t>
    <phoneticPr fontId="1"/>
  </si>
  <si>
    <t>（２）　水中の汚染物質（有機物）が微生物によって無機性酸化物とガスに分解され、安定化されるときに必要な酸素量のことをいう。この数値が
　　大きければ水中に有機物が多く含まれ、水質が汚濁していることになる。</t>
    <phoneticPr fontId="2"/>
  </si>
  <si>
    <t>（３）　水中の有機物などの汚染物質を酸化剤で酸化するときに消費される酸素量のことをいう。</t>
    <rPh sb="4" eb="6">
      <t>スイチュウ</t>
    </rPh>
    <rPh sb="7" eb="10">
      <t>ユウキブツ</t>
    </rPh>
    <rPh sb="13" eb="15">
      <t>オセン</t>
    </rPh>
    <rPh sb="15" eb="17">
      <t>ブッシツ</t>
    </rPh>
    <rPh sb="18" eb="21">
      <t>サンカザイ</t>
    </rPh>
    <rPh sb="22" eb="24">
      <t>サンカ</t>
    </rPh>
    <rPh sb="29" eb="31">
      <t>ショウヒ</t>
    </rPh>
    <rPh sb="34" eb="37">
      <t>サンソリョウ</t>
    </rPh>
    <phoneticPr fontId="1"/>
  </si>
  <si>
    <t>（４）　大阪湾水域のｐH、COD及びDOは、尼崎港沖、尼崎港中央は表層と中層の平均、閘門は表層の数値である。</t>
    <phoneticPr fontId="1"/>
  </si>
  <si>
    <t>（５）　水中に溶存する酸素量をいう。汚染度の高い水中では、消費される酸素の量が多くなり溶存する酸素量が少なく、この数値が小さくなる。</t>
    <rPh sb="4" eb="6">
      <t>スイチュウ</t>
    </rPh>
    <rPh sb="7" eb="8">
      <t>ヨウ</t>
    </rPh>
    <rPh sb="8" eb="9">
      <t>ソン</t>
    </rPh>
    <rPh sb="11" eb="14">
      <t>サンソリョウ</t>
    </rPh>
    <rPh sb="18" eb="21">
      <t>オセンド</t>
    </rPh>
    <rPh sb="22" eb="23">
      <t>タカ</t>
    </rPh>
    <rPh sb="24" eb="26">
      <t>スイチュウ</t>
    </rPh>
    <rPh sb="29" eb="31">
      <t>ショウヒ</t>
    </rPh>
    <rPh sb="34" eb="36">
      <t>サンソ</t>
    </rPh>
    <rPh sb="37" eb="38">
      <t>リョウ</t>
    </rPh>
    <rPh sb="39" eb="40">
      <t>オオ</t>
    </rPh>
    <rPh sb="43" eb="44">
      <t>ヨウ</t>
    </rPh>
    <rPh sb="44" eb="45">
      <t>ソン</t>
    </rPh>
    <rPh sb="47" eb="50">
      <t>サンソリョウ</t>
    </rPh>
    <rPh sb="51" eb="52">
      <t>スク</t>
    </rPh>
    <rPh sb="57" eb="59">
      <t>スウチ</t>
    </rPh>
    <rPh sb="60" eb="61">
      <t>チイ</t>
    </rPh>
    <phoneticPr fontId="1"/>
  </si>
  <si>
    <t>生活習慣病</t>
    <rPh sb="0" eb="2">
      <t>セイカツ</t>
    </rPh>
    <rPh sb="2" eb="4">
      <t>シュウカン</t>
    </rPh>
    <rPh sb="4" eb="5">
      <t>ビョウ</t>
    </rPh>
    <phoneticPr fontId="1"/>
  </si>
  <si>
    <t>身体検査（１）</t>
    <rPh sb="0" eb="2">
      <t>シンタイ</t>
    </rPh>
    <rPh sb="2" eb="4">
      <t>ケンサ</t>
    </rPh>
    <phoneticPr fontId="1"/>
  </si>
  <si>
    <t>５月</t>
  </si>
  <si>
    <t>６月</t>
  </si>
  <si>
    <t>７月</t>
  </si>
  <si>
    <t>８月</t>
  </si>
  <si>
    <t>９月</t>
  </si>
  <si>
    <t>１０月</t>
  </si>
  <si>
    <t>１１月</t>
  </si>
  <si>
    <t>１２月</t>
  </si>
  <si>
    <t>１月</t>
  </si>
  <si>
    <t>２月</t>
  </si>
  <si>
    <t>３月</t>
  </si>
  <si>
    <t>令　　　　　和　　　　　２　　　　年　　　　　度</t>
    <rPh sb="0" eb="1">
      <t>レイ</t>
    </rPh>
    <rPh sb="6" eb="7">
      <t>ワ</t>
    </rPh>
    <rPh sb="17" eb="24">
      <t>ネンド</t>
    </rPh>
    <phoneticPr fontId="1"/>
  </si>
  <si>
    <t>１７２０２</t>
    <phoneticPr fontId="2"/>
  </si>
  <si>
    <t>その他の循環器系の先天奇形</t>
  </si>
  <si>
    <t>２０１０１</t>
    <phoneticPr fontId="2"/>
  </si>
  <si>
    <t>交通事故</t>
    <phoneticPr fontId="2"/>
  </si>
  <si>
    <t>(4)</t>
  </si>
  <si>
    <t>３　年 度</t>
    <phoneticPr fontId="2"/>
  </si>
  <si>
    <t>令　　　　　和　　　　　３　　　　年　　　　　度</t>
    <rPh sb="0" eb="1">
      <t>レイ</t>
    </rPh>
    <rPh sb="6" eb="7">
      <t>ワ</t>
    </rPh>
    <rPh sb="17" eb="24">
      <t>ネンド</t>
    </rPh>
    <phoneticPr fontId="1"/>
  </si>
  <si>
    <t>（14）</t>
    <phoneticPr fontId="2"/>
  </si>
  <si>
    <t>△1,497</t>
    <phoneticPr fontId="2"/>
  </si>
  <si>
    <t>２２２００</t>
    <phoneticPr fontId="2"/>
  </si>
  <si>
    <t>０１６００</t>
    <phoneticPr fontId="2"/>
  </si>
  <si>
    <t>その他の感染症及び寄生虫症</t>
    <rPh sb="4" eb="7">
      <t>カンセンショウ</t>
    </rPh>
    <rPh sb="7" eb="8">
      <t>オヨ</t>
    </rPh>
    <rPh sb="9" eb="12">
      <t>キセイチュウ</t>
    </rPh>
    <rPh sb="12" eb="13">
      <t>ショウ</t>
    </rPh>
    <phoneticPr fontId="2"/>
  </si>
  <si>
    <t>(10)</t>
  </si>
  <si>
    <t>(9)</t>
  </si>
  <si>
    <t>(1)</t>
  </si>
  <si>
    <t>（１）　　　届　出　を　要　す　る　食　品　営　業　施　設</t>
    <rPh sb="6" eb="7">
      <t>トドケ</t>
    </rPh>
    <rPh sb="8" eb="9">
      <t>デ</t>
    </rPh>
    <rPh sb="12" eb="13">
      <t>ヨウ</t>
    </rPh>
    <rPh sb="18" eb="21">
      <t>ショクヒン</t>
    </rPh>
    <rPh sb="22" eb="25">
      <t>エイギョウ</t>
    </rPh>
    <rPh sb="26" eb="29">
      <t>シセツ</t>
    </rPh>
    <phoneticPr fontId="1"/>
  </si>
  <si>
    <t>その他</t>
    <rPh sb="2" eb="3">
      <t>タ</t>
    </rPh>
    <phoneticPr fontId="1"/>
  </si>
  <si>
    <t>魚介類販売業（包装魚介類）</t>
    <rPh sb="0" eb="3">
      <t>ギョカイルイ</t>
    </rPh>
    <rPh sb="3" eb="6">
      <t>ハンバイギョウ</t>
    </rPh>
    <rPh sb="7" eb="9">
      <t>ホウソウ</t>
    </rPh>
    <rPh sb="9" eb="11">
      <t>ギョカイ</t>
    </rPh>
    <rPh sb="11" eb="12">
      <t>ルイ</t>
    </rPh>
    <phoneticPr fontId="1"/>
  </si>
  <si>
    <t>食肉販売業（包装食肉）</t>
    <rPh sb="0" eb="2">
      <t>ショクニク</t>
    </rPh>
    <rPh sb="2" eb="5">
      <t>ハンバイギョウ</t>
    </rPh>
    <rPh sb="6" eb="8">
      <t>ホウソウ</t>
    </rPh>
    <rPh sb="8" eb="10">
      <t>ショクニク</t>
    </rPh>
    <phoneticPr fontId="1"/>
  </si>
  <si>
    <t>氷雪販売業</t>
    <rPh sb="0" eb="2">
      <t>ヒョウセツ</t>
    </rPh>
    <rPh sb="2" eb="5">
      <t>ハンバイギョウ</t>
    </rPh>
    <phoneticPr fontId="1"/>
  </si>
  <si>
    <t>コップ式自動販売機（自動洗浄・屋内設置）</t>
    <rPh sb="3" eb="4">
      <t>シキ</t>
    </rPh>
    <rPh sb="4" eb="6">
      <t>ジドウ</t>
    </rPh>
    <rPh sb="6" eb="9">
      <t>ハンバイキ</t>
    </rPh>
    <rPh sb="10" eb="12">
      <t>ジドウ</t>
    </rPh>
    <rPh sb="12" eb="14">
      <t>センジョウ</t>
    </rPh>
    <rPh sb="15" eb="17">
      <t>オクナイ</t>
    </rPh>
    <rPh sb="17" eb="19">
      <t>セッチ</t>
    </rPh>
    <phoneticPr fontId="1"/>
  </si>
  <si>
    <t>弁当販売業</t>
    <rPh sb="0" eb="2">
      <t>ベントウ</t>
    </rPh>
    <rPh sb="2" eb="5">
      <t>ハンバイギョウ</t>
    </rPh>
    <phoneticPr fontId="1"/>
  </si>
  <si>
    <t>米穀類販売業</t>
    <rPh sb="0" eb="3">
      <t>ベイコクルイ</t>
    </rPh>
    <rPh sb="3" eb="6">
      <t>ハンバイギョウ</t>
    </rPh>
    <phoneticPr fontId="1"/>
  </si>
  <si>
    <t>通信販売・訪問販売による販売業</t>
    <rPh sb="0" eb="2">
      <t>ツウシン</t>
    </rPh>
    <rPh sb="2" eb="4">
      <t>ハンバイ</t>
    </rPh>
    <rPh sb="5" eb="7">
      <t>ホウモン</t>
    </rPh>
    <rPh sb="7" eb="9">
      <t>ハンバイ</t>
    </rPh>
    <rPh sb="12" eb="15">
      <t>ハンバイギョウ</t>
    </rPh>
    <phoneticPr fontId="1"/>
  </si>
  <si>
    <t>コンビニエンスストア</t>
  </si>
  <si>
    <t>百貨店、総合スーパー</t>
    <rPh sb="0" eb="3">
      <t>ヒャッカテン</t>
    </rPh>
    <rPh sb="4" eb="6">
      <t>ソウゴウ</t>
    </rPh>
    <phoneticPr fontId="1"/>
  </si>
  <si>
    <t>自動販売機による販売業（コップ式自動販売機（自動洗浄・屋内設置）を除く。）</t>
    <rPh sb="0" eb="2">
      <t>ジドウ</t>
    </rPh>
    <rPh sb="2" eb="5">
      <t>ハンバイキ</t>
    </rPh>
    <rPh sb="8" eb="11">
      <t>ハンバイギョウ</t>
    </rPh>
    <rPh sb="15" eb="16">
      <t>シキ</t>
    </rPh>
    <rPh sb="16" eb="18">
      <t>ジドウ</t>
    </rPh>
    <rPh sb="18" eb="21">
      <t>ハンバイキ</t>
    </rPh>
    <rPh sb="22" eb="24">
      <t>ジドウ</t>
    </rPh>
    <rPh sb="24" eb="26">
      <t>センジョウ</t>
    </rPh>
    <rPh sb="27" eb="29">
      <t>オクナイ</t>
    </rPh>
    <rPh sb="29" eb="31">
      <t>セッチ</t>
    </rPh>
    <rPh sb="33" eb="34">
      <t>ノゾ</t>
    </rPh>
    <phoneticPr fontId="1"/>
  </si>
  <si>
    <t>その他の食料・飲料販売業</t>
    <rPh sb="2" eb="3">
      <t>タ</t>
    </rPh>
    <rPh sb="4" eb="6">
      <t>ショクリョウ</t>
    </rPh>
    <rPh sb="7" eb="9">
      <t>インリョウ</t>
    </rPh>
    <rPh sb="9" eb="12">
      <t>ハンバイギョウ</t>
    </rPh>
    <phoneticPr fontId="1"/>
  </si>
  <si>
    <t>添加物製造・加工業（法第13条第１項の規定により規格が定められた添加物の製造を除く。）</t>
    <rPh sb="0" eb="3">
      <t>テンカブツ</t>
    </rPh>
    <rPh sb="3" eb="5">
      <t>セイゾウ</t>
    </rPh>
    <rPh sb="6" eb="9">
      <t>カコウギョウ</t>
    </rPh>
    <rPh sb="10" eb="11">
      <t>ホウ</t>
    </rPh>
    <rPh sb="11" eb="12">
      <t>ダイ</t>
    </rPh>
    <rPh sb="14" eb="15">
      <t>ジョウ</t>
    </rPh>
    <rPh sb="15" eb="16">
      <t>ダイ</t>
    </rPh>
    <rPh sb="17" eb="18">
      <t>コウ</t>
    </rPh>
    <rPh sb="19" eb="21">
      <t>キテイ</t>
    </rPh>
    <rPh sb="24" eb="26">
      <t>キカク</t>
    </rPh>
    <rPh sb="27" eb="28">
      <t>サダ</t>
    </rPh>
    <rPh sb="32" eb="35">
      <t>テンカブツ</t>
    </rPh>
    <rPh sb="36" eb="38">
      <t>セイゾウ</t>
    </rPh>
    <rPh sb="39" eb="40">
      <t>ノゾ</t>
    </rPh>
    <phoneticPr fontId="1"/>
  </si>
  <si>
    <t>いわゆる健康食品の製造・加工業</t>
    <rPh sb="4" eb="6">
      <t>ケンコウ</t>
    </rPh>
    <rPh sb="6" eb="8">
      <t>ショクヒン</t>
    </rPh>
    <rPh sb="9" eb="11">
      <t>セイゾウ</t>
    </rPh>
    <rPh sb="12" eb="15">
      <t>カコウギョウ</t>
    </rPh>
    <phoneticPr fontId="1"/>
  </si>
  <si>
    <t>コーヒー製造・加工業（飲料の製造を除く。）</t>
    <rPh sb="4" eb="6">
      <t>セイゾウ</t>
    </rPh>
    <rPh sb="7" eb="10">
      <t>カコウギョウ</t>
    </rPh>
    <rPh sb="11" eb="13">
      <t>インリョウ</t>
    </rPh>
    <rPh sb="14" eb="16">
      <t>セイゾウ</t>
    </rPh>
    <rPh sb="17" eb="18">
      <t>ノゾ</t>
    </rPh>
    <phoneticPr fontId="1"/>
  </si>
  <si>
    <t>農産保存食料品製造・加工業</t>
    <rPh sb="0" eb="2">
      <t>ノウサン</t>
    </rPh>
    <rPh sb="2" eb="4">
      <t>ホゾン</t>
    </rPh>
    <rPh sb="4" eb="7">
      <t>ショクリョウヒン</t>
    </rPh>
    <rPh sb="7" eb="9">
      <t>セイゾウ</t>
    </rPh>
    <rPh sb="10" eb="13">
      <t>カコウギョウ</t>
    </rPh>
    <phoneticPr fontId="1"/>
  </si>
  <si>
    <t>調味料製造・加工業</t>
    <rPh sb="0" eb="3">
      <t>チョウミリョウ</t>
    </rPh>
    <rPh sb="3" eb="5">
      <t>セイゾウ</t>
    </rPh>
    <rPh sb="6" eb="9">
      <t>カコウギョウ</t>
    </rPh>
    <phoneticPr fontId="1"/>
  </si>
  <si>
    <t>糖類製造・加工業</t>
    <rPh sb="0" eb="2">
      <t>トウルイ</t>
    </rPh>
    <rPh sb="2" eb="4">
      <t>セイゾウ</t>
    </rPh>
    <rPh sb="5" eb="8">
      <t>カコウギョウ</t>
    </rPh>
    <phoneticPr fontId="1"/>
  </si>
  <si>
    <t>精穀・製粉業</t>
    <rPh sb="0" eb="1">
      <t>セイ</t>
    </rPh>
    <rPh sb="1" eb="2">
      <t>コク</t>
    </rPh>
    <rPh sb="3" eb="5">
      <t>セイフン</t>
    </rPh>
    <rPh sb="5" eb="6">
      <t>ギョウ</t>
    </rPh>
    <phoneticPr fontId="1"/>
  </si>
  <si>
    <t>製茶業</t>
    <rPh sb="0" eb="3">
      <t>セイチャギョウ</t>
    </rPh>
    <phoneticPr fontId="1"/>
  </si>
  <si>
    <t>海藻製造・加工業</t>
    <rPh sb="0" eb="2">
      <t>カイソウ</t>
    </rPh>
    <rPh sb="2" eb="4">
      <t>セイゾウ</t>
    </rPh>
    <rPh sb="5" eb="8">
      <t>カコウギョウ</t>
    </rPh>
    <phoneticPr fontId="1"/>
  </si>
  <si>
    <t>卵選別包装業</t>
    <rPh sb="0" eb="1">
      <t>タマゴ</t>
    </rPh>
    <rPh sb="1" eb="3">
      <t>センベツ</t>
    </rPh>
    <rPh sb="3" eb="6">
      <t>ホウソウギョウ</t>
    </rPh>
    <phoneticPr fontId="1"/>
  </si>
  <si>
    <t>その他の食料品製造・加工業</t>
    <rPh sb="2" eb="3">
      <t>タ</t>
    </rPh>
    <rPh sb="4" eb="7">
      <t>ショクリョウヒン</t>
    </rPh>
    <rPh sb="7" eb="9">
      <t>セイゾウ</t>
    </rPh>
    <rPh sb="10" eb="13">
      <t>カコウギョウ</t>
    </rPh>
    <phoneticPr fontId="1"/>
  </si>
  <si>
    <t>行商</t>
    <rPh sb="0" eb="2">
      <t>ギョウショウ</t>
    </rPh>
    <phoneticPr fontId="1"/>
  </si>
  <si>
    <t>器具、容器包装の製造・加工業（合成樹脂が使用された器具又は容器包装の製造、加工に限る。）</t>
    <rPh sb="0" eb="2">
      <t>キグ</t>
    </rPh>
    <rPh sb="3" eb="5">
      <t>ヨウキ</t>
    </rPh>
    <rPh sb="5" eb="7">
      <t>ホウソウ</t>
    </rPh>
    <rPh sb="8" eb="10">
      <t>セイゾウ</t>
    </rPh>
    <rPh sb="11" eb="14">
      <t>カコウギョウ</t>
    </rPh>
    <rPh sb="15" eb="17">
      <t>ゴウセイ</t>
    </rPh>
    <rPh sb="17" eb="19">
      <t>ジュシ</t>
    </rPh>
    <rPh sb="20" eb="22">
      <t>シヨウ</t>
    </rPh>
    <rPh sb="25" eb="27">
      <t>キグ</t>
    </rPh>
    <rPh sb="27" eb="28">
      <t>マタ</t>
    </rPh>
    <rPh sb="29" eb="31">
      <t>ヨウキ</t>
    </rPh>
    <rPh sb="31" eb="33">
      <t>ホウソウ</t>
    </rPh>
    <rPh sb="34" eb="36">
      <t>セイゾウ</t>
    </rPh>
    <rPh sb="37" eb="39">
      <t>カコウ</t>
    </rPh>
    <rPh sb="40" eb="41">
      <t>カギ</t>
    </rPh>
    <phoneticPr fontId="1"/>
  </si>
  <si>
    <t>露店、仮設店舗等における飲食の提供のうち、営業とみなされないもの</t>
    <rPh sb="0" eb="2">
      <t>ロテン</t>
    </rPh>
    <rPh sb="3" eb="5">
      <t>カセツ</t>
    </rPh>
    <rPh sb="5" eb="7">
      <t>テンポ</t>
    </rPh>
    <rPh sb="7" eb="8">
      <t>ナド</t>
    </rPh>
    <rPh sb="12" eb="14">
      <t>インショク</t>
    </rPh>
    <rPh sb="15" eb="17">
      <t>テイキョウ</t>
    </rPh>
    <rPh sb="21" eb="23">
      <t>エイギョウ</t>
    </rPh>
    <phoneticPr fontId="1"/>
  </si>
  <si>
    <t>飲食店営業</t>
    <rPh sb="0" eb="2">
      <t>インショク</t>
    </rPh>
    <rPh sb="2" eb="3">
      <t>テン</t>
    </rPh>
    <rPh sb="3" eb="5">
      <t>エイギョウ</t>
    </rPh>
    <phoneticPr fontId="1"/>
  </si>
  <si>
    <t>菓子製造業（パンを含む。）</t>
    <rPh sb="0" eb="2">
      <t>カシ</t>
    </rPh>
    <rPh sb="2" eb="5">
      <t>セイゾウギョウ</t>
    </rPh>
    <rPh sb="9" eb="10">
      <t>フク</t>
    </rPh>
    <phoneticPr fontId="1"/>
  </si>
  <si>
    <t>乳製品製造業</t>
    <rPh sb="0" eb="3">
      <t>ニュウセイヒン</t>
    </rPh>
    <rPh sb="3" eb="5">
      <t>セイゾウ</t>
    </rPh>
    <rPh sb="5" eb="6">
      <t>ギョウ</t>
    </rPh>
    <phoneticPr fontId="1"/>
  </si>
  <si>
    <t>集乳業</t>
    <rPh sb="0" eb="2">
      <t>シュウニュウ</t>
    </rPh>
    <rPh sb="2" eb="3">
      <t>ギョウ</t>
    </rPh>
    <phoneticPr fontId="1"/>
  </si>
  <si>
    <t>魚介類販売業</t>
    <rPh sb="0" eb="3">
      <t>ギョカイルイ</t>
    </rPh>
    <rPh sb="3" eb="5">
      <t>ハンバイ</t>
    </rPh>
    <rPh sb="5" eb="6">
      <t>ギョウ</t>
    </rPh>
    <phoneticPr fontId="1"/>
  </si>
  <si>
    <t>魚介類せり売営業</t>
    <rPh sb="0" eb="3">
      <t>ギョカイルイ</t>
    </rPh>
    <rPh sb="5" eb="6">
      <t>ウ</t>
    </rPh>
    <rPh sb="6" eb="8">
      <t>エイギョウ</t>
    </rPh>
    <phoneticPr fontId="1"/>
  </si>
  <si>
    <t>食品の冷凍又は冷蔵業</t>
    <rPh sb="0" eb="2">
      <t>ショクヒン</t>
    </rPh>
    <rPh sb="3" eb="5">
      <t>レイトウ</t>
    </rPh>
    <rPh sb="5" eb="6">
      <t>マタ</t>
    </rPh>
    <rPh sb="7" eb="9">
      <t>レイゾウ</t>
    </rPh>
    <rPh sb="9" eb="10">
      <t>ギョウ</t>
    </rPh>
    <phoneticPr fontId="1"/>
  </si>
  <si>
    <t>かん詰又はびん詰食品製造業</t>
    <rPh sb="2" eb="3">
      <t>ヅ</t>
    </rPh>
    <rPh sb="3" eb="4">
      <t>マタ</t>
    </rPh>
    <rPh sb="7" eb="8">
      <t>ヅメ</t>
    </rPh>
    <rPh sb="8" eb="10">
      <t>ショクヒン</t>
    </rPh>
    <rPh sb="10" eb="13">
      <t>セイゾウギョウ</t>
    </rPh>
    <phoneticPr fontId="1"/>
  </si>
  <si>
    <t>喫茶店営業</t>
    <rPh sb="0" eb="2">
      <t>キッサ</t>
    </rPh>
    <rPh sb="2" eb="3">
      <t>テン</t>
    </rPh>
    <rPh sb="3" eb="5">
      <t>エイギョウ</t>
    </rPh>
    <phoneticPr fontId="1"/>
  </si>
  <si>
    <t>あん類製造業</t>
    <rPh sb="2" eb="3">
      <t>ルイ</t>
    </rPh>
    <rPh sb="3" eb="5">
      <t>セイゾウ</t>
    </rPh>
    <rPh sb="5" eb="6">
      <t>ギョウ</t>
    </rPh>
    <phoneticPr fontId="1"/>
  </si>
  <si>
    <t>アイスクリーム類製造業</t>
    <rPh sb="7" eb="8">
      <t>ルイ</t>
    </rPh>
    <rPh sb="8" eb="10">
      <t>セイゾウ</t>
    </rPh>
    <rPh sb="10" eb="11">
      <t>ギョウ</t>
    </rPh>
    <phoneticPr fontId="1"/>
  </si>
  <si>
    <t>食肉販売業</t>
    <rPh sb="0" eb="2">
      <t>ショクニク</t>
    </rPh>
    <rPh sb="2" eb="4">
      <t>ハンバイ</t>
    </rPh>
    <rPh sb="4" eb="5">
      <t>ギョウ</t>
    </rPh>
    <phoneticPr fontId="1"/>
  </si>
  <si>
    <t>みそ製造業</t>
    <rPh sb="2" eb="4">
      <t>セイゾウ</t>
    </rPh>
    <rPh sb="4" eb="5">
      <t>ギョウ</t>
    </rPh>
    <phoneticPr fontId="1"/>
  </si>
  <si>
    <t>ソース類製造業</t>
    <rPh sb="3" eb="4">
      <t>ルイ</t>
    </rPh>
    <rPh sb="4" eb="6">
      <t>セイゾウ</t>
    </rPh>
    <rPh sb="6" eb="7">
      <t>ギョウ</t>
    </rPh>
    <phoneticPr fontId="1"/>
  </si>
  <si>
    <t>酒類製造業</t>
    <rPh sb="0" eb="2">
      <t>サケルイ</t>
    </rPh>
    <rPh sb="2" eb="5">
      <t>セイゾウギョウ</t>
    </rPh>
    <phoneticPr fontId="1"/>
  </si>
  <si>
    <t>豆腐製造業</t>
    <rPh sb="0" eb="2">
      <t>トウフ</t>
    </rPh>
    <rPh sb="2" eb="4">
      <t>セイゾウ</t>
    </rPh>
    <rPh sb="4" eb="5">
      <t>ギョウ</t>
    </rPh>
    <phoneticPr fontId="1"/>
  </si>
  <si>
    <t>納豆製造業</t>
    <rPh sb="0" eb="2">
      <t>ナットウ</t>
    </rPh>
    <rPh sb="2" eb="4">
      <t>セイゾウ</t>
    </rPh>
    <rPh sb="4" eb="5">
      <t>ギョウ</t>
    </rPh>
    <phoneticPr fontId="1"/>
  </si>
  <si>
    <t>めん類製造業</t>
    <rPh sb="2" eb="3">
      <t>ルイ</t>
    </rPh>
    <rPh sb="3" eb="5">
      <t>セイゾウ</t>
    </rPh>
    <rPh sb="5" eb="6">
      <t>ギョウ</t>
    </rPh>
    <phoneticPr fontId="1"/>
  </si>
  <si>
    <t>添加物製造業</t>
    <rPh sb="0" eb="3">
      <t>テンカブツ</t>
    </rPh>
    <rPh sb="3" eb="5">
      <t>セイゾウ</t>
    </rPh>
    <rPh sb="5" eb="6">
      <t>ギョウ</t>
    </rPh>
    <phoneticPr fontId="1"/>
  </si>
  <si>
    <t>清涼飲料水製造業</t>
    <rPh sb="0" eb="2">
      <t>セイリョウ</t>
    </rPh>
    <rPh sb="2" eb="5">
      <t>インリョウスイ</t>
    </rPh>
    <rPh sb="5" eb="7">
      <t>セイゾウ</t>
    </rPh>
    <rPh sb="7" eb="8">
      <t>ギョウ</t>
    </rPh>
    <phoneticPr fontId="1"/>
  </si>
  <si>
    <t>調理機能を有する自動販売機により食品を調理し、調理された食品を販売する営業（※）</t>
    <phoneticPr fontId="2"/>
  </si>
  <si>
    <t>水産製品製造業（※）</t>
    <phoneticPr fontId="2"/>
  </si>
  <si>
    <t>液卵製造業（※）</t>
    <phoneticPr fontId="2"/>
  </si>
  <si>
    <t>みそ又はしょうゆ製造業（※）</t>
    <phoneticPr fontId="2"/>
  </si>
  <si>
    <t>複合型そうざい製造業（※）</t>
    <phoneticPr fontId="2"/>
  </si>
  <si>
    <t>冷凍食品製造業（※）</t>
    <phoneticPr fontId="2"/>
  </si>
  <si>
    <t>複合型冷凍食品製造業（※）</t>
    <phoneticPr fontId="2"/>
  </si>
  <si>
    <t>漬物製造業（※）</t>
    <phoneticPr fontId="2"/>
  </si>
  <si>
    <t>密封包装食品製造業（※）</t>
    <phoneticPr fontId="2"/>
  </si>
  <si>
    <t>食品の小分け業（※）</t>
    <phoneticPr fontId="2"/>
  </si>
  <si>
    <t>総数</t>
    <rPh sb="0" eb="2">
      <t>ソウスウ</t>
    </rPh>
    <phoneticPr fontId="2"/>
  </si>
  <si>
    <t>１０１００</t>
    <phoneticPr fontId="2"/>
  </si>
  <si>
    <t>年　　　　度</t>
    <rPh sb="0" eb="1">
      <t>ネン</t>
    </rPh>
    <rPh sb="5" eb="6">
      <t>ド</t>
    </rPh>
    <phoneticPr fontId="1"/>
  </si>
  <si>
    <t xml:space="preserve"> 　 １</t>
  </si>
  <si>
    <t>３年度</t>
    <rPh sb="1" eb="3">
      <t>ネンド</t>
    </rPh>
    <rPh sb="2" eb="3">
      <t>ド</t>
    </rPh>
    <phoneticPr fontId="2"/>
  </si>
  <si>
    <t>４　年</t>
    <rPh sb="2" eb="3">
      <t>ヘイネン</t>
    </rPh>
    <phoneticPr fontId="2"/>
  </si>
  <si>
    <t>△1,397</t>
    <phoneticPr fontId="2"/>
  </si>
  <si>
    <t>２　年</t>
    <rPh sb="2" eb="3">
      <t>トシ</t>
    </rPh>
    <phoneticPr fontId="1"/>
  </si>
  <si>
    <t>３　年</t>
    <rPh sb="2" eb="3">
      <t>トシ</t>
    </rPh>
    <phoneticPr fontId="1"/>
  </si>
  <si>
    <t>　２　年</t>
    <rPh sb="3" eb="4">
      <t>ヘイネン</t>
    </rPh>
    <phoneticPr fontId="2"/>
  </si>
  <si>
    <t xml:space="preserve"> ２ 　か 月</t>
    <rPh sb="6" eb="7">
      <t>ツキ</t>
    </rPh>
    <phoneticPr fontId="1"/>
  </si>
  <si>
    <t xml:space="preserve"> ３ 　か 月</t>
    <phoneticPr fontId="2"/>
  </si>
  <si>
    <t xml:space="preserve"> ４ 　か 月</t>
    <phoneticPr fontId="2"/>
  </si>
  <si>
    <t xml:space="preserve"> ５ 　か 月</t>
    <phoneticPr fontId="2"/>
  </si>
  <si>
    <t xml:space="preserve"> ６ 　か 月</t>
    <phoneticPr fontId="2"/>
  </si>
  <si>
    <t xml:space="preserve"> ７ 　か 月</t>
    <phoneticPr fontId="2"/>
  </si>
  <si>
    <t xml:space="preserve"> ８ 　か 月</t>
    <phoneticPr fontId="2"/>
  </si>
  <si>
    <t xml:space="preserve"> ９ 　か 月</t>
    <phoneticPr fontId="2"/>
  </si>
  <si>
    <t>１０　か 月</t>
    <rPh sb="5" eb="6">
      <t>ツキ</t>
    </rPh>
    <phoneticPr fontId="1"/>
  </si>
  <si>
    <t>１１　か 月</t>
    <rPh sb="5" eb="6">
      <t>ツキ</t>
    </rPh>
    <phoneticPr fontId="1"/>
  </si>
  <si>
    <t xml:space="preserve">令 和 元 </t>
    <rPh sb="0" eb="1">
      <t>レイ</t>
    </rPh>
    <rPh sb="2" eb="3">
      <t>ワ</t>
    </rPh>
    <rPh sb="4" eb="5">
      <t>モト</t>
    </rPh>
    <phoneticPr fontId="2"/>
  </si>
  <si>
    <t>４　年 度</t>
    <phoneticPr fontId="2"/>
  </si>
  <si>
    <t xml:space="preserve">           ３</t>
    <rPh sb="0" eb="1">
      <t>モト</t>
    </rPh>
    <phoneticPr fontId="2"/>
  </si>
  <si>
    <t xml:space="preserve">           ４</t>
    <rPh sb="0" eb="1">
      <t>モト</t>
    </rPh>
    <phoneticPr fontId="2"/>
  </si>
  <si>
    <t>　  ４月</t>
    <rPh sb="4" eb="5">
      <t>ツキ</t>
    </rPh>
    <phoneticPr fontId="2"/>
  </si>
  <si>
    <t>　１０</t>
    <phoneticPr fontId="2"/>
  </si>
  <si>
    <t>　１１</t>
  </si>
  <si>
    <t>　１２</t>
  </si>
  <si>
    <t>　  ４月</t>
    <rPh sb="4" eb="5">
      <t>ツキ</t>
    </rPh>
    <phoneticPr fontId="1"/>
  </si>
  <si>
    <t>令　　　　　和　　　　　４　　　　年　　　　　度</t>
    <rPh sb="0" eb="1">
      <t>レイ</t>
    </rPh>
    <rPh sb="6" eb="7">
      <t>ワ</t>
    </rPh>
    <rPh sb="17" eb="24">
      <t>ネンド</t>
    </rPh>
    <phoneticPr fontId="1"/>
  </si>
  <si>
    <t>４年度</t>
    <rPh sb="1" eb="3">
      <t>ネンド</t>
    </rPh>
    <rPh sb="2" eb="3">
      <t>ド</t>
    </rPh>
    <phoneticPr fontId="2"/>
  </si>
  <si>
    <t>令　　　　　　和　　　　　　　４　　　　　　　　　年　　　　　　　度</t>
    <rPh sb="0" eb="1">
      <t>レイ</t>
    </rPh>
    <rPh sb="7" eb="8">
      <t>ワ</t>
    </rPh>
    <rPh sb="25" eb="34">
      <t>ネンド</t>
    </rPh>
    <phoneticPr fontId="1"/>
  </si>
  <si>
    <t>令　　　　　和　　　　　　４　　　　　　年　　　　　度</t>
    <rPh sb="0" eb="1">
      <t>レイ</t>
    </rPh>
    <rPh sb="6" eb="7">
      <t>ワ</t>
    </rPh>
    <rPh sb="20" eb="27">
      <t>ネンド</t>
    </rPh>
    <phoneticPr fontId="1"/>
  </si>
  <si>
    <t>令　　　　和　　　　　　４　　　　　　　年　　　　　度</t>
    <rPh sb="0" eb="1">
      <t>レイ</t>
    </rPh>
    <rPh sb="5" eb="6">
      <t>ワ</t>
    </rPh>
    <rPh sb="20" eb="27">
      <t>ネンド</t>
    </rPh>
    <phoneticPr fontId="1"/>
  </si>
  <si>
    <t>令　　　　　和　　　　　４　　　　　　　年　　　　　度</t>
    <rPh sb="0" eb="1">
      <t>レイ</t>
    </rPh>
    <rPh sb="6" eb="7">
      <t>ワ</t>
    </rPh>
    <rPh sb="20" eb="27">
      <t>ネンド</t>
    </rPh>
    <phoneticPr fontId="1"/>
  </si>
  <si>
    <t>平　均</t>
    <rPh sb="0" eb="1">
      <t>ヒラ</t>
    </rPh>
    <rPh sb="2" eb="3">
      <t>ヒトシ</t>
    </rPh>
    <phoneticPr fontId="2"/>
  </si>
  <si>
    <t xml:space="preserve">   </t>
    <phoneticPr fontId="2"/>
  </si>
  <si>
    <t>（各年度末）（単位：施設、床）</t>
    <rPh sb="1" eb="2">
      <t>カク</t>
    </rPh>
    <rPh sb="2" eb="5">
      <t>ネンドマツ</t>
    </rPh>
    <rPh sb="10" eb="12">
      <t>シセツ</t>
    </rPh>
    <phoneticPr fontId="1"/>
  </si>
  <si>
    <t>（単位：施設、床、人）</t>
    <rPh sb="4" eb="6">
      <t>シセツ</t>
    </rPh>
    <phoneticPr fontId="2"/>
  </si>
  <si>
    <t>　　</t>
    <phoneticPr fontId="1"/>
  </si>
  <si>
    <t>（単位：人）</t>
    <phoneticPr fontId="2"/>
  </si>
  <si>
    <t>　</t>
    <phoneticPr fontId="1"/>
  </si>
  <si>
    <t>（単位：件）</t>
    <phoneticPr fontId="2"/>
  </si>
  <si>
    <t>（単位：人）</t>
    <rPh sb="1" eb="3">
      <t>タンイ</t>
    </rPh>
    <rPh sb="4" eb="5">
      <t>ニン</t>
    </rPh>
    <phoneticPr fontId="1"/>
  </si>
  <si>
    <t>　　　　　　（単位：人）</t>
    <rPh sb="7" eb="9">
      <t>タンイ</t>
    </rPh>
    <rPh sb="10" eb="11">
      <t>ニン</t>
    </rPh>
    <phoneticPr fontId="1"/>
  </si>
  <si>
    <t>　　（単位：％）</t>
    <rPh sb="3" eb="5">
      <t>タンイ</t>
    </rPh>
    <phoneticPr fontId="1"/>
  </si>
  <si>
    <t>　　（単位：人）</t>
    <rPh sb="3" eb="5">
      <t>タンイ</t>
    </rPh>
    <rPh sb="6" eb="7">
      <t>ニン</t>
    </rPh>
    <phoneticPr fontId="1"/>
  </si>
  <si>
    <t>　　  （単位：人）</t>
    <rPh sb="5" eb="7">
      <t>タンイ</t>
    </rPh>
    <rPh sb="8" eb="9">
      <t>ニン</t>
    </rPh>
    <phoneticPr fontId="1"/>
  </si>
  <si>
    <t>　　  （単位：件）</t>
    <rPh sb="5" eb="7">
      <t>タンイ</t>
    </rPh>
    <rPh sb="8" eb="9">
      <t>ケン</t>
    </rPh>
    <phoneticPr fontId="1"/>
  </si>
  <si>
    <t>（各年度末）（単位：施設）</t>
    <rPh sb="1" eb="2">
      <t>カク</t>
    </rPh>
    <rPh sb="2" eb="5">
      <t>ネンマツ</t>
    </rPh>
    <rPh sb="10" eb="12">
      <t>シセツ</t>
    </rPh>
    <phoneticPr fontId="1"/>
  </si>
  <si>
    <t xml:space="preserve">  </t>
    <phoneticPr fontId="1"/>
  </si>
  <si>
    <t>（各年度末）（単位：事業所）</t>
    <rPh sb="1" eb="2">
      <t>カク</t>
    </rPh>
    <rPh sb="2" eb="5">
      <t>ネンドマツ</t>
    </rPh>
    <rPh sb="10" eb="13">
      <t>ジギョウショ</t>
    </rPh>
    <phoneticPr fontId="1"/>
  </si>
  <si>
    <t>（各年度末）（単位：件）</t>
    <rPh sb="1" eb="2">
      <t>カク</t>
    </rPh>
    <rPh sb="2" eb="5">
      <t>ネンドマツ</t>
    </rPh>
    <rPh sb="10" eb="11">
      <t>ケン</t>
    </rPh>
    <phoneticPr fontId="1"/>
  </si>
  <si>
    <t>（単位：ｔ）</t>
    <phoneticPr fontId="2"/>
  </si>
  <si>
    <t>（単位：ｋｌ）</t>
    <phoneticPr fontId="2"/>
  </si>
  <si>
    <t xml:space="preserve"> </t>
    <phoneticPr fontId="1"/>
  </si>
  <si>
    <t>（各年度末、月末） （単位：人）</t>
    <rPh sb="1" eb="2">
      <t>カク</t>
    </rPh>
    <rPh sb="2" eb="5">
      <t>ネンドマツ</t>
    </rPh>
    <rPh sb="6" eb="8">
      <t>ゲツマツ</t>
    </rPh>
    <phoneticPr fontId="1"/>
  </si>
  <si>
    <t>（単位：回）</t>
    <phoneticPr fontId="2"/>
  </si>
  <si>
    <t>　　　</t>
    <phoneticPr fontId="1"/>
  </si>
  <si>
    <t>（単位：ｔ／ｋ㎡／月）</t>
    <phoneticPr fontId="2"/>
  </si>
  <si>
    <t>（単位：㎎／立方メートル）</t>
    <phoneticPr fontId="2"/>
  </si>
  <si>
    <t>（単位：ｐｐｍ）</t>
    <phoneticPr fontId="2"/>
  </si>
  <si>
    <t>（単位：ｐｐｍC）</t>
    <phoneticPr fontId="2"/>
  </si>
  <si>
    <t>日</t>
    <rPh sb="0" eb="1">
      <t>ニチ</t>
    </rPh>
    <phoneticPr fontId="2"/>
  </si>
  <si>
    <t>時間</t>
    <rPh sb="0" eb="2">
      <t>ジカン</t>
    </rPh>
    <phoneticPr fontId="2"/>
  </si>
  <si>
    <t>その他の内分泌、栄養及び代謝疾患</t>
    <rPh sb="2" eb="3">
      <t>タ</t>
    </rPh>
    <rPh sb="4" eb="7">
      <t>ナイブンピツ</t>
    </rPh>
    <rPh sb="8" eb="10">
      <t>エイヨウ</t>
    </rPh>
    <rPh sb="10" eb="11">
      <t>オヨ</t>
    </rPh>
    <rPh sb="12" eb="14">
      <t>タイシャ</t>
    </rPh>
    <rPh sb="14" eb="16">
      <t>シッカン</t>
    </rPh>
    <phoneticPr fontId="2"/>
  </si>
  <si>
    <t>新型コロナウイルス感染症</t>
    <rPh sb="0" eb="2">
      <t>シンガタ</t>
    </rPh>
    <rPh sb="9" eb="12">
      <t>カンセンショウ</t>
    </rPh>
    <phoneticPr fontId="2"/>
  </si>
  <si>
    <t>(3)</t>
  </si>
  <si>
    <t>(2)</t>
  </si>
  <si>
    <t>※南部測定所について、機器故障(10月から12月)で有効測定時間不足のため年平均値は参考値(令和４年度)</t>
    <rPh sb="1" eb="3">
      <t>ナンブ</t>
    </rPh>
    <rPh sb="3" eb="5">
      <t>ソクテイ</t>
    </rPh>
    <rPh sb="5" eb="6">
      <t>ジョ</t>
    </rPh>
    <rPh sb="11" eb="13">
      <t>キキ</t>
    </rPh>
    <rPh sb="13" eb="15">
      <t>コショウ</t>
    </rPh>
    <rPh sb="18" eb="19">
      <t>ガツ</t>
    </rPh>
    <rPh sb="23" eb="24">
      <t>ガツ</t>
    </rPh>
    <rPh sb="26" eb="28">
      <t>ユウコウ</t>
    </rPh>
    <rPh sb="28" eb="30">
      <t>ソクテイ</t>
    </rPh>
    <rPh sb="30" eb="32">
      <t>ジカン</t>
    </rPh>
    <rPh sb="32" eb="34">
      <t>フソク</t>
    </rPh>
    <rPh sb="37" eb="38">
      <t>ネン</t>
    </rPh>
    <rPh sb="38" eb="41">
      <t>ヘイキンチ</t>
    </rPh>
    <rPh sb="42" eb="44">
      <t>サンコウ</t>
    </rPh>
    <rPh sb="44" eb="45">
      <t>チ</t>
    </rPh>
    <rPh sb="46" eb="48">
      <t>レイワ</t>
    </rPh>
    <rPh sb="49" eb="51">
      <t>ネンドヘイネンド</t>
    </rPh>
    <phoneticPr fontId="2"/>
  </si>
  <si>
    <t>※食品衛生法の改正により営業届出制度が創設されたため、令和2年度以前の数値はなし</t>
    <rPh sb="1" eb="3">
      <t>ショクヒン</t>
    </rPh>
    <rPh sb="3" eb="6">
      <t>エイセイホウ</t>
    </rPh>
    <rPh sb="7" eb="9">
      <t>カイセイ</t>
    </rPh>
    <rPh sb="12" eb="14">
      <t>エイギョウ</t>
    </rPh>
    <rPh sb="14" eb="16">
      <t>トドケデ</t>
    </rPh>
    <rPh sb="16" eb="18">
      <t>セイド</t>
    </rPh>
    <rPh sb="19" eb="21">
      <t>ソウセツ</t>
    </rPh>
    <rPh sb="27" eb="29">
      <t>レ</t>
    </rPh>
    <rPh sb="30" eb="32">
      <t>ネンド</t>
    </rPh>
    <rPh sb="32" eb="34">
      <t>イゼン</t>
    </rPh>
    <rPh sb="35" eb="37">
      <t>スウチ</t>
    </rPh>
    <phoneticPr fontId="2"/>
  </si>
  <si>
    <t>資料　　保健局保健部保健企画課</t>
    <rPh sb="0" eb="2">
      <t>シリョウ</t>
    </rPh>
    <rPh sb="4" eb="6">
      <t>ホケン</t>
    </rPh>
    <rPh sb="6" eb="7">
      <t>キョク</t>
    </rPh>
    <rPh sb="7" eb="9">
      <t>ホケン</t>
    </rPh>
    <rPh sb="9" eb="10">
      <t>ブ</t>
    </rPh>
    <rPh sb="10" eb="12">
      <t>ホケン</t>
    </rPh>
    <rPh sb="12" eb="14">
      <t>キカク</t>
    </rPh>
    <rPh sb="14" eb="15">
      <t>カ</t>
    </rPh>
    <phoneticPr fontId="1"/>
  </si>
  <si>
    <t>資料　　保健局健康増進担当部健康増進課</t>
    <rPh sb="0" eb="2">
      <t>シリョウ</t>
    </rPh>
    <rPh sb="4" eb="6">
      <t>ホケン</t>
    </rPh>
    <rPh sb="6" eb="7">
      <t>キョク</t>
    </rPh>
    <rPh sb="7" eb="9">
      <t>ケンコウ</t>
    </rPh>
    <rPh sb="9" eb="11">
      <t>ゾウシン</t>
    </rPh>
    <rPh sb="11" eb="13">
      <t>タントウ</t>
    </rPh>
    <rPh sb="13" eb="14">
      <t>ブ</t>
    </rPh>
    <rPh sb="14" eb="16">
      <t>ケンコウ</t>
    </rPh>
    <rPh sb="16" eb="18">
      <t>ゾウシン</t>
    </rPh>
    <rPh sb="18" eb="19">
      <t>カ</t>
    </rPh>
    <phoneticPr fontId="1"/>
  </si>
  <si>
    <t>資料　  保健局保健所感染症対策担当</t>
    <rPh sb="0" eb="2">
      <t>シリョウ</t>
    </rPh>
    <rPh sb="5" eb="7">
      <t>ホケン</t>
    </rPh>
    <rPh sb="7" eb="8">
      <t>キョク</t>
    </rPh>
    <rPh sb="8" eb="10">
      <t>ホケン</t>
    </rPh>
    <rPh sb="10" eb="11">
      <t>ショ</t>
    </rPh>
    <rPh sb="11" eb="14">
      <t>カンセンショウ</t>
    </rPh>
    <rPh sb="14" eb="16">
      <t>タイサク</t>
    </rPh>
    <rPh sb="16" eb="18">
      <t>タントウ</t>
    </rPh>
    <phoneticPr fontId="1"/>
  </si>
  <si>
    <t>資料　  保健局保健所感染症対策担当、生活衛生課</t>
    <rPh sb="0" eb="2">
      <t>シリョウ</t>
    </rPh>
    <rPh sb="5" eb="7">
      <t>ホケン</t>
    </rPh>
    <rPh sb="7" eb="8">
      <t>キョク</t>
    </rPh>
    <rPh sb="8" eb="10">
      <t>ホケン</t>
    </rPh>
    <rPh sb="10" eb="11">
      <t>ショ</t>
    </rPh>
    <rPh sb="11" eb="14">
      <t>カンセンショウ</t>
    </rPh>
    <rPh sb="14" eb="16">
      <t>タイサク</t>
    </rPh>
    <rPh sb="16" eb="18">
      <t>タントウ</t>
    </rPh>
    <rPh sb="19" eb="21">
      <t>セイカツ</t>
    </rPh>
    <rPh sb="21" eb="24">
      <t>エイセイカ</t>
    </rPh>
    <phoneticPr fontId="1"/>
  </si>
  <si>
    <t>資料　  保健局保健所感染症対策担当「保健行政の概要」</t>
    <rPh sb="0" eb="2">
      <t>シリョウ</t>
    </rPh>
    <rPh sb="5" eb="7">
      <t>ホケン</t>
    </rPh>
    <rPh sb="7" eb="8">
      <t>キョク</t>
    </rPh>
    <rPh sb="8" eb="10">
      <t>ホケン</t>
    </rPh>
    <rPh sb="10" eb="11">
      <t>ショ</t>
    </rPh>
    <rPh sb="11" eb="14">
      <t>カンセンショウ</t>
    </rPh>
    <rPh sb="14" eb="16">
      <t>タイサク</t>
    </rPh>
    <rPh sb="16" eb="18">
      <t>タントウ</t>
    </rPh>
    <rPh sb="19" eb="21">
      <t>ホケン</t>
    </rPh>
    <rPh sb="21" eb="23">
      <t>ギョウセイ</t>
    </rPh>
    <rPh sb="24" eb="26">
      <t>ガイヨウ</t>
    </rPh>
    <phoneticPr fontId="1"/>
  </si>
  <si>
    <t>資料　  保健局保健所生活衛生課</t>
    <rPh sb="0" eb="2">
      <t>シリョウ</t>
    </rPh>
    <rPh sb="5" eb="7">
      <t>ホケン</t>
    </rPh>
    <rPh sb="7" eb="8">
      <t>キョク</t>
    </rPh>
    <rPh sb="8" eb="10">
      <t>ホケン</t>
    </rPh>
    <rPh sb="10" eb="11">
      <t>ショ</t>
    </rPh>
    <rPh sb="11" eb="13">
      <t>セイカツ</t>
    </rPh>
    <rPh sb="13" eb="15">
      <t>エイセイ</t>
    </rPh>
    <rPh sb="15" eb="16">
      <t>カ</t>
    </rPh>
    <phoneticPr fontId="1"/>
  </si>
  <si>
    <t>資料　　保険局保健所疾病対策課</t>
    <rPh sb="0" eb="2">
      <t>シリョウ</t>
    </rPh>
    <rPh sb="4" eb="6">
      <t>ホケン</t>
    </rPh>
    <rPh sb="6" eb="7">
      <t>キョク</t>
    </rPh>
    <rPh sb="7" eb="9">
      <t>ホケン</t>
    </rPh>
    <rPh sb="9" eb="10">
      <t>ショ</t>
    </rPh>
    <rPh sb="10" eb="15">
      <t>シ</t>
    </rPh>
    <phoneticPr fontId="1"/>
  </si>
  <si>
    <t>年 度</t>
    <phoneticPr fontId="2"/>
  </si>
  <si>
    <t>５　年</t>
    <rPh sb="2" eb="3">
      <t>ヘイネン</t>
    </rPh>
    <phoneticPr fontId="2"/>
  </si>
  <si>
    <t>４　年</t>
    <rPh sb="2" eb="3">
      <t>トシ</t>
    </rPh>
    <phoneticPr fontId="1"/>
  </si>
  <si>
    <t xml:space="preserve">           ５</t>
    <rPh sb="0" eb="1">
      <t>モト</t>
    </rPh>
    <phoneticPr fontId="2"/>
  </si>
  <si>
    <t>令　　　　　和　　　　　５　　　　年　　　　　度</t>
    <rPh sb="0" eb="1">
      <t>レイ</t>
    </rPh>
    <rPh sb="6" eb="7">
      <t>ワ</t>
    </rPh>
    <rPh sb="17" eb="24">
      <t>ネンド</t>
    </rPh>
    <phoneticPr fontId="1"/>
  </si>
  <si>
    <t>５年度</t>
    <rPh sb="1" eb="3">
      <t>ネンド</t>
    </rPh>
    <rPh sb="2" eb="3">
      <t>ド</t>
    </rPh>
    <phoneticPr fontId="2"/>
  </si>
  <si>
    <t>令　和
２年度</t>
    <rPh sb="0" eb="1">
      <t>レイ</t>
    </rPh>
    <rPh sb="2" eb="3">
      <t>カズ</t>
    </rPh>
    <rPh sb="5" eb="7">
      <t>ネンド</t>
    </rPh>
    <rPh sb="6" eb="7">
      <t>ド</t>
    </rPh>
    <phoneticPr fontId="2"/>
  </si>
  <si>
    <t>令　　　　　　和　　　　　　　５　　　　　　　　　年　　　　　　　度</t>
    <rPh sb="0" eb="1">
      <t>レイ</t>
    </rPh>
    <rPh sb="7" eb="8">
      <t>ワ</t>
    </rPh>
    <rPh sb="25" eb="34">
      <t>ネンド</t>
    </rPh>
    <phoneticPr fontId="1"/>
  </si>
  <si>
    <t>令　　　　　和　　　　　　５　　　　　　年　　　　　度</t>
    <rPh sb="0" eb="1">
      <t>レイ</t>
    </rPh>
    <rPh sb="6" eb="7">
      <t>ワ</t>
    </rPh>
    <rPh sb="20" eb="27">
      <t>ネンド</t>
    </rPh>
    <phoneticPr fontId="1"/>
  </si>
  <si>
    <t>令　　　　和　　　　　　５　　　　　　　年　　　　　度</t>
    <rPh sb="0" eb="1">
      <t>レイ</t>
    </rPh>
    <rPh sb="5" eb="6">
      <t>ワ</t>
    </rPh>
    <rPh sb="20" eb="27">
      <t>ネンド</t>
    </rPh>
    <phoneticPr fontId="1"/>
  </si>
  <si>
    <t>令　　　　　和　　　　　５　　　　　　　年　　　　　度</t>
    <rPh sb="0" eb="1">
      <t>レイ</t>
    </rPh>
    <rPh sb="6" eb="7">
      <t>ワ</t>
    </rPh>
    <rPh sb="20" eb="27">
      <t>ネンド</t>
    </rPh>
    <phoneticPr fontId="1"/>
  </si>
  <si>
    <t>４年度</t>
    <rPh sb="1" eb="3">
      <t>ネンド</t>
    </rPh>
    <phoneticPr fontId="2"/>
  </si>
  <si>
    <t>３  年 度</t>
    <rPh sb="3" eb="4">
      <t>ネン</t>
    </rPh>
    <rPh sb="5" eb="6">
      <t>ド</t>
    </rPh>
    <phoneticPr fontId="1"/>
  </si>
  <si>
    <t>４  年 度</t>
    <rPh sb="3" eb="4">
      <t>ネン</t>
    </rPh>
    <rPh sb="5" eb="6">
      <t>ド</t>
    </rPh>
    <phoneticPr fontId="1"/>
  </si>
  <si>
    <t>５  年 度</t>
    <rPh sb="3" eb="4">
      <t>ネン</t>
    </rPh>
    <rPh sb="5" eb="6">
      <t>ド</t>
    </rPh>
    <phoneticPr fontId="1"/>
  </si>
  <si>
    <t>３０  年 度</t>
    <rPh sb="4" eb="5">
      <t>トシ</t>
    </rPh>
    <rPh sb="6" eb="7">
      <t>ド</t>
    </rPh>
    <phoneticPr fontId="1"/>
  </si>
  <si>
    <t>令 和 元 年 度</t>
    <rPh sb="0" eb="1">
      <t>レイ</t>
    </rPh>
    <rPh sb="2" eb="3">
      <t>ワ</t>
    </rPh>
    <rPh sb="4" eb="5">
      <t>モト</t>
    </rPh>
    <rPh sb="6" eb="7">
      <t>トシ</t>
    </rPh>
    <rPh sb="8" eb="9">
      <t>ド</t>
    </rPh>
    <phoneticPr fontId="1"/>
  </si>
  <si>
    <t>２  年 度</t>
    <rPh sb="3" eb="4">
      <t>トシ</t>
    </rPh>
    <rPh sb="5" eb="6">
      <t>ド</t>
    </rPh>
    <phoneticPr fontId="1"/>
  </si>
  <si>
    <t>３  年 度</t>
    <rPh sb="3" eb="4">
      <t>トシ</t>
    </rPh>
    <rPh sb="5" eb="6">
      <t>ド</t>
    </rPh>
    <phoneticPr fontId="1"/>
  </si>
  <si>
    <t>４  年 度</t>
    <rPh sb="3" eb="4">
      <t>トシ</t>
    </rPh>
    <rPh sb="5" eb="6">
      <t>ド</t>
    </rPh>
    <phoneticPr fontId="1"/>
  </si>
  <si>
    <t>５  年 度</t>
    <rPh sb="3" eb="4">
      <t>トシ</t>
    </rPh>
    <rPh sb="5" eb="6">
      <t>ド</t>
    </rPh>
    <phoneticPr fontId="1"/>
  </si>
  <si>
    <t>３  年</t>
    <rPh sb="3" eb="4">
      <t>トシ</t>
    </rPh>
    <phoneticPr fontId="1"/>
  </si>
  <si>
    <t>４  年</t>
    <rPh sb="3" eb="4">
      <t>トシ</t>
    </rPh>
    <phoneticPr fontId="1"/>
  </si>
  <si>
    <t>令  和　元　年</t>
    <rPh sb="0" eb="1">
      <t>レイ</t>
    </rPh>
    <rPh sb="3" eb="4">
      <t>ワ</t>
    </rPh>
    <rPh sb="5" eb="6">
      <t>モト</t>
    </rPh>
    <rPh sb="7" eb="8">
      <t>ネン</t>
    </rPh>
    <phoneticPr fontId="1"/>
  </si>
  <si>
    <t>令  和　元　年</t>
    <rPh sb="0" eb="1">
      <t>レイ</t>
    </rPh>
    <rPh sb="3" eb="4">
      <t>ワ</t>
    </rPh>
    <rPh sb="5" eb="6">
      <t>モト</t>
    </rPh>
    <rPh sb="7" eb="8">
      <t>ヘイネン</t>
    </rPh>
    <phoneticPr fontId="2"/>
  </si>
  <si>
    <t>０４２００</t>
    <phoneticPr fontId="2"/>
  </si>
  <si>
    <t>０６５００</t>
    <phoneticPr fontId="2"/>
  </si>
  <si>
    <t>その他の神経系の疾患</t>
    <rPh sb="2" eb="3">
      <t>タ</t>
    </rPh>
    <rPh sb="4" eb="7">
      <t>シンケイケイ</t>
    </rPh>
    <rPh sb="8" eb="10">
      <t>シッカン</t>
    </rPh>
    <phoneticPr fontId="2"/>
  </si>
  <si>
    <t>特別牛乳搾取処理業</t>
    <rPh sb="0" eb="2">
      <t>トクベツ</t>
    </rPh>
    <rPh sb="2" eb="4">
      <t>ギュウニュウ</t>
    </rPh>
    <rPh sb="4" eb="5">
      <t>サク</t>
    </rPh>
    <rPh sb="5" eb="6">
      <t>トリ</t>
    </rPh>
    <rPh sb="6" eb="8">
      <t>ショリ</t>
    </rPh>
    <rPh sb="8" eb="9">
      <t>ギョウ</t>
    </rPh>
    <phoneticPr fontId="1"/>
  </si>
  <si>
    <t>※食品衛生法の改正により新設された許可業種については、令和2年度以前の数値はなし</t>
    <rPh sb="1" eb="3">
      <t>ショクヒン</t>
    </rPh>
    <rPh sb="3" eb="6">
      <t>エイセイホウ</t>
    </rPh>
    <rPh sb="7" eb="9">
      <t>カイセイ</t>
    </rPh>
    <rPh sb="12" eb="14">
      <t>シンセツ</t>
    </rPh>
    <rPh sb="17" eb="19">
      <t>キョカ</t>
    </rPh>
    <rPh sb="19" eb="21">
      <t>ギョウシュ</t>
    </rPh>
    <rPh sb="27" eb="29">
      <t>レ</t>
    </rPh>
    <rPh sb="30" eb="32">
      <t>ネンド</t>
    </rPh>
    <rPh sb="32" eb="34">
      <t>イゼン</t>
    </rPh>
    <rPh sb="35" eb="37">
      <t>スウチ</t>
    </rPh>
    <phoneticPr fontId="2"/>
  </si>
  <si>
    <t>※※食品衛生法の改正により、営業届に移行された許可業種については、令和３年度以降の数値はなし</t>
    <rPh sb="2" eb="4">
      <t>ショクヒン</t>
    </rPh>
    <rPh sb="4" eb="7">
      <t>エイセイホウ</t>
    </rPh>
    <rPh sb="8" eb="10">
      <t>カイセイ</t>
    </rPh>
    <rPh sb="14" eb="16">
      <t>エイギョウ</t>
    </rPh>
    <rPh sb="16" eb="17">
      <t>トドケ</t>
    </rPh>
    <rPh sb="18" eb="20">
      <t>イコウ</t>
    </rPh>
    <rPh sb="23" eb="25">
      <t>キョカ</t>
    </rPh>
    <rPh sb="25" eb="27">
      <t>ギョウシュ</t>
    </rPh>
    <rPh sb="33" eb="35">
      <t>レイワ</t>
    </rPh>
    <rPh sb="36" eb="38">
      <t>ネンド</t>
    </rPh>
    <rPh sb="38" eb="40">
      <t>イコウ</t>
    </rPh>
    <rPh sb="41" eb="43">
      <t>スウチ</t>
    </rPh>
    <phoneticPr fontId="2"/>
  </si>
  <si>
    <t>氷雪販売業（※※）</t>
    <rPh sb="0" eb="2">
      <t>ヒョウセツ</t>
    </rPh>
    <rPh sb="2" eb="4">
      <t>ハンバイ</t>
    </rPh>
    <rPh sb="4" eb="5">
      <t>ギョウ</t>
    </rPh>
    <phoneticPr fontId="1"/>
  </si>
  <si>
    <t>乳類販売業（※※）</t>
    <rPh sb="0" eb="1">
      <t>ニュウ</t>
    </rPh>
    <rPh sb="1" eb="2">
      <t>ルイ</t>
    </rPh>
    <rPh sb="2" eb="4">
      <t>ハンバイ</t>
    </rPh>
    <rPh sb="4" eb="5">
      <t>ギョウ</t>
    </rPh>
    <phoneticPr fontId="1"/>
  </si>
  <si>
    <t>　※(令和４年９月３０日現在日本人人口446,645人)</t>
    <rPh sb="3" eb="5">
      <t>レイワ</t>
    </rPh>
    <rPh sb="6" eb="7">
      <t>ネン</t>
    </rPh>
    <rPh sb="14" eb="17">
      <t>ニホンジン</t>
    </rPh>
    <phoneticPr fontId="2"/>
  </si>
  <si>
    <t>６</t>
    <phoneticPr fontId="2"/>
  </si>
  <si>
    <t xml:space="preserve">  令 和 ２</t>
    <rPh sb="2" eb="3">
      <t>レイ</t>
    </rPh>
    <rPh sb="4" eb="5">
      <t>ワ</t>
    </rPh>
    <phoneticPr fontId="2"/>
  </si>
  <si>
    <t>４</t>
    <phoneticPr fontId="2"/>
  </si>
  <si>
    <t>５</t>
    <phoneticPr fontId="2"/>
  </si>
  <si>
    <t>（令和５年１０月１日）（単位：人）</t>
    <rPh sb="1" eb="3">
      <t>レイワ</t>
    </rPh>
    <rPh sb="4" eb="5">
      <t>ネン</t>
    </rPh>
    <rPh sb="5" eb="6">
      <t>ヘイネン</t>
    </rPh>
    <rPh sb="7" eb="8">
      <t>ツキ</t>
    </rPh>
    <rPh sb="9" eb="10">
      <t>ヒ</t>
    </rPh>
    <phoneticPr fontId="1"/>
  </si>
  <si>
    <t>６　年</t>
    <rPh sb="2" eb="3">
      <t>ヘイネン</t>
    </rPh>
    <phoneticPr fontId="2"/>
  </si>
  <si>
    <t>令 和　４　年</t>
    <rPh sb="0" eb="1">
      <t>レイ</t>
    </rPh>
    <rPh sb="2" eb="3">
      <t>ワ</t>
    </rPh>
    <rPh sb="6" eb="7">
      <t>ヘイネン</t>
    </rPh>
    <phoneticPr fontId="2"/>
  </si>
  <si>
    <t>令和２年度</t>
    <rPh sb="0" eb="2">
      <t>レイワ</t>
    </rPh>
    <rPh sb="1" eb="2">
      <t>モト</t>
    </rPh>
    <phoneticPr fontId="1"/>
  </si>
  <si>
    <t>６  年 度</t>
    <rPh sb="3" eb="4">
      <t>トシ</t>
    </rPh>
    <rPh sb="5" eb="6">
      <t>ド</t>
    </rPh>
    <phoneticPr fontId="1"/>
  </si>
  <si>
    <t>平 成 ２９ 年 度</t>
    <rPh sb="0" eb="1">
      <t>ヒラ</t>
    </rPh>
    <rPh sb="2" eb="3">
      <t>シゲル</t>
    </rPh>
    <rPh sb="7" eb="8">
      <t>トシ</t>
    </rPh>
    <rPh sb="9" eb="10">
      <t>ド</t>
    </rPh>
    <phoneticPr fontId="1"/>
  </si>
  <si>
    <t xml:space="preserve">          令 和  元　年</t>
    <rPh sb="13" eb="14">
      <t>モト</t>
    </rPh>
    <rPh sb="17" eb="18">
      <t>ネン</t>
    </rPh>
    <phoneticPr fontId="2"/>
  </si>
  <si>
    <t>２</t>
    <phoneticPr fontId="2"/>
  </si>
  <si>
    <t>５  年</t>
    <rPh sb="3" eb="4">
      <t>トシ</t>
    </rPh>
    <phoneticPr fontId="1"/>
  </si>
  <si>
    <t>令 和 ２ 年</t>
    <rPh sb="0" eb="1">
      <t>レイ</t>
    </rPh>
    <rPh sb="2" eb="3">
      <t>ワ</t>
    </rPh>
    <rPh sb="6" eb="7">
      <t>ネン</t>
    </rPh>
    <phoneticPr fontId="1"/>
  </si>
  <si>
    <t>５　年</t>
    <rPh sb="2" eb="3">
      <t>トシ</t>
    </rPh>
    <phoneticPr fontId="1"/>
  </si>
  <si>
    <t>令  和　２　年</t>
    <rPh sb="0" eb="1">
      <t>レイ</t>
    </rPh>
    <rPh sb="3" eb="4">
      <t>ワ</t>
    </rPh>
    <rPh sb="7" eb="8">
      <t>ネン</t>
    </rPh>
    <phoneticPr fontId="1"/>
  </si>
  <si>
    <t>　３　年</t>
    <rPh sb="3" eb="4">
      <t>ヘイネン</t>
    </rPh>
    <phoneticPr fontId="2"/>
  </si>
  <si>
    <t>令 和 元　年</t>
    <rPh sb="0" eb="1">
      <t>レイ</t>
    </rPh>
    <rPh sb="2" eb="3">
      <t>ワ</t>
    </rPh>
    <rPh sb="4" eb="5">
      <t>ガン</t>
    </rPh>
    <rPh sb="6" eb="7">
      <t>ネン</t>
    </rPh>
    <phoneticPr fontId="1"/>
  </si>
  <si>
    <t>４</t>
    <phoneticPr fontId="2"/>
  </si>
  <si>
    <t xml:space="preserve">      令 和  元　年</t>
    <rPh sb="6" eb="7">
      <t>ワ</t>
    </rPh>
    <rPh sb="11" eb="12">
      <t>モト</t>
    </rPh>
    <rPh sb="13" eb="14">
      <t>ネン</t>
    </rPh>
    <phoneticPr fontId="2"/>
  </si>
  <si>
    <t>　　　　２</t>
    <phoneticPr fontId="2"/>
  </si>
  <si>
    <t xml:space="preserve">　　　　３ </t>
    <phoneticPr fontId="2"/>
  </si>
  <si>
    <t>　　　　４</t>
    <phoneticPr fontId="2"/>
  </si>
  <si>
    <t>　　　　５</t>
    <phoneticPr fontId="2"/>
  </si>
  <si>
    <t>６  年 度</t>
    <rPh sb="3" eb="4">
      <t>ネン</t>
    </rPh>
    <rPh sb="5" eb="6">
      <t>ド</t>
    </rPh>
    <phoneticPr fontId="1"/>
  </si>
  <si>
    <t>令 和 ２ 年 度</t>
    <rPh sb="0" eb="1">
      <t>レイ</t>
    </rPh>
    <rPh sb="2" eb="3">
      <t>ワ</t>
    </rPh>
    <rPh sb="6" eb="7">
      <t>ネン</t>
    </rPh>
    <rPh sb="8" eb="9">
      <t>ド</t>
    </rPh>
    <phoneticPr fontId="1"/>
  </si>
  <si>
    <t>６　年 度</t>
    <phoneticPr fontId="2"/>
  </si>
  <si>
    <t>令 和 ２ 年 度</t>
    <rPh sb="0" eb="1">
      <t>レイ</t>
    </rPh>
    <rPh sb="2" eb="3">
      <t>ワ</t>
    </rPh>
    <phoneticPr fontId="2"/>
  </si>
  <si>
    <t>５　年 度</t>
    <phoneticPr fontId="2"/>
  </si>
  <si>
    <t>３　年 度</t>
    <phoneticPr fontId="2"/>
  </si>
  <si>
    <t>５　年 度</t>
    <phoneticPr fontId="2"/>
  </si>
  <si>
    <t xml:space="preserve">           ６</t>
    <rPh sb="0" eb="1">
      <t>モト</t>
    </rPh>
    <phoneticPr fontId="2"/>
  </si>
  <si>
    <t xml:space="preserve">  令 和 ２</t>
    <phoneticPr fontId="2"/>
  </si>
  <si>
    <t>令 和 ２</t>
    <rPh sb="1" eb="2">
      <t>ワ</t>
    </rPh>
    <rPh sb="3" eb="4">
      <t>モト</t>
    </rPh>
    <phoneticPr fontId="2"/>
  </si>
  <si>
    <t>令　　　　　和　　　　　６　　　　年　　　　　度</t>
    <rPh sb="0" eb="1">
      <t>レイ</t>
    </rPh>
    <rPh sb="6" eb="7">
      <t>ワ</t>
    </rPh>
    <rPh sb="17" eb="24">
      <t>ネンド</t>
    </rPh>
    <phoneticPr fontId="1"/>
  </si>
  <si>
    <t>６年度</t>
    <rPh sb="1" eb="3">
      <t>ネンド</t>
    </rPh>
    <rPh sb="2" eb="3">
      <t>ド</t>
    </rPh>
    <phoneticPr fontId="2"/>
  </si>
  <si>
    <t>令　和
２年度</t>
    <rPh sb="0" eb="1">
      <t>レイ</t>
    </rPh>
    <rPh sb="2" eb="3">
      <t>カズ</t>
    </rPh>
    <rPh sb="5" eb="6">
      <t>ネン</t>
    </rPh>
    <rPh sb="6" eb="7">
      <t>ド</t>
    </rPh>
    <phoneticPr fontId="2"/>
  </si>
  <si>
    <t>６　　 　　　年　　　　　度</t>
    <rPh sb="7" eb="8">
      <t>トシ</t>
    </rPh>
    <rPh sb="13" eb="14">
      <t>ド</t>
    </rPh>
    <phoneticPr fontId="1"/>
  </si>
  <si>
    <t>6　　　　　　年　　　　　度</t>
    <rPh sb="7" eb="14">
      <t>ネンド</t>
    </rPh>
    <phoneticPr fontId="1"/>
  </si>
  <si>
    <t>令　和
３年度</t>
    <rPh sb="0" eb="1">
      <t>レイ</t>
    </rPh>
    <rPh sb="2" eb="3">
      <t>カズ</t>
    </rPh>
    <rPh sb="5" eb="7">
      <t>ネンド</t>
    </rPh>
    <rPh sb="6" eb="7">
      <t>ド</t>
    </rPh>
    <phoneticPr fontId="2"/>
  </si>
  <si>
    <t>６　　　　　年　　　　　度</t>
    <rPh sb="6" eb="7">
      <t>トシ</t>
    </rPh>
    <rPh sb="12" eb="13">
      <t>ド</t>
    </rPh>
    <phoneticPr fontId="1"/>
  </si>
  <si>
    <t>令　　　　　　和　　　　　　　６　　　　　　　　　年　　　　　　　度</t>
    <rPh sb="0" eb="1">
      <t>レイ</t>
    </rPh>
    <rPh sb="7" eb="8">
      <t>ワ</t>
    </rPh>
    <rPh sb="25" eb="34">
      <t>ネンド</t>
    </rPh>
    <phoneticPr fontId="1"/>
  </si>
  <si>
    <t>令　　　　　和　　　　　　６　　　　　　年　　　　　度</t>
    <rPh sb="0" eb="1">
      <t>レイ</t>
    </rPh>
    <rPh sb="6" eb="7">
      <t>ワ</t>
    </rPh>
    <rPh sb="20" eb="27">
      <t>ネンド</t>
    </rPh>
    <phoneticPr fontId="1"/>
  </si>
  <si>
    <t>令　　　　和　　　　　　６　　　　　　　年　　　　　度</t>
    <rPh sb="0" eb="1">
      <t>レイ</t>
    </rPh>
    <rPh sb="5" eb="6">
      <t>ワ</t>
    </rPh>
    <rPh sb="20" eb="27">
      <t>ネンド</t>
    </rPh>
    <phoneticPr fontId="1"/>
  </si>
  <si>
    <t>令　　　　　和　　　　　６　　　　　　　年　　　　　度</t>
    <rPh sb="0" eb="1">
      <t>レイ</t>
    </rPh>
    <rPh sb="6" eb="7">
      <t>ワ</t>
    </rPh>
    <rPh sb="20" eb="27">
      <t>ネンド</t>
    </rPh>
    <phoneticPr fontId="1"/>
  </si>
  <si>
    <t>　６　年　度</t>
    <rPh sb="3" eb="4">
      <t>トシ</t>
    </rPh>
    <rPh sb="5" eb="6">
      <t>タビ</t>
    </rPh>
    <phoneticPr fontId="1"/>
  </si>
  <si>
    <t>令　和
３年度
平　均</t>
    <rPh sb="0" eb="1">
      <t>レイ</t>
    </rPh>
    <rPh sb="2" eb="3">
      <t>ワ</t>
    </rPh>
    <rPh sb="5" eb="7">
      <t>ネンド</t>
    </rPh>
    <rPh sb="8" eb="11">
      <t>ヘイキン</t>
    </rPh>
    <phoneticPr fontId="1"/>
  </si>
  <si>
    <t>５年度</t>
    <rPh sb="1" eb="3">
      <t>ネンド</t>
    </rPh>
    <phoneticPr fontId="2"/>
  </si>
  <si>
    <t>（単位：件）</t>
  </si>
  <si>
    <t>(6)</t>
    <phoneticPr fontId="2"/>
  </si>
  <si>
    <t>(1)</t>
    <phoneticPr fontId="2"/>
  </si>
  <si>
    <t>(2)</t>
    <phoneticPr fontId="2"/>
  </si>
  <si>
    <t>北部測定所について、７月及び１０月から１月まで工事のため欠測。</t>
    <rPh sb="12" eb="13">
      <t>オヨ</t>
    </rPh>
    <phoneticPr fontId="2"/>
  </si>
  <si>
    <t>中部測定所について、８月は試料不足のため不可。</t>
    <rPh sb="11" eb="12">
      <t>ガツ</t>
    </rPh>
    <rPh sb="13" eb="14">
      <t>シ</t>
    </rPh>
    <rPh sb="14" eb="15">
      <t>リョウ</t>
    </rPh>
    <rPh sb="15" eb="17">
      <t>フソク</t>
    </rPh>
    <rPh sb="20" eb="22">
      <t>フカ</t>
    </rPh>
    <phoneticPr fontId="2"/>
  </si>
  <si>
    <t>北部測定所について、１１月から１２月まで工事のため欠測。</t>
    <phoneticPr fontId="2"/>
  </si>
  <si>
    <t>北部測定所について、１１月から１２月まで工事のため欠測。</t>
    <rPh sb="0" eb="2">
      <t>ホクブ</t>
    </rPh>
    <rPh sb="2" eb="4">
      <t>ソクテイ</t>
    </rPh>
    <rPh sb="4" eb="5">
      <t>ジョ</t>
    </rPh>
    <rPh sb="12" eb="13">
      <t>ガツ</t>
    </rPh>
    <rPh sb="17" eb="18">
      <t>ガツ</t>
    </rPh>
    <rPh sb="20" eb="22">
      <t>コウジ</t>
    </rPh>
    <rPh sb="25" eb="27">
      <t>ケッソク</t>
    </rPh>
    <phoneticPr fontId="2"/>
  </si>
  <si>
    <t>中部測定所について、９月から３月まで機器故障のため測定不能。有効測定時間不足のため年平均値は参考値。</t>
    <rPh sb="11" eb="12">
      <t>ガツ</t>
    </rPh>
    <rPh sb="15" eb="16">
      <t>ガツ</t>
    </rPh>
    <rPh sb="18" eb="20">
      <t>キキ</t>
    </rPh>
    <rPh sb="20" eb="22">
      <t>コショウ</t>
    </rPh>
    <rPh sb="25" eb="27">
      <t>ソクテイ</t>
    </rPh>
    <rPh sb="27" eb="29">
      <t>フノウ</t>
    </rPh>
    <phoneticPr fontId="2"/>
  </si>
  <si>
    <t>中部測定所について、９月から３月まで機器故障のため測定不能。有効測定時間不足のため年平均値は参考値。（令和６年度）</t>
    <rPh sb="51" eb="53">
      <t>レイワ</t>
    </rPh>
    <rPh sb="54" eb="56">
      <t>ネンド</t>
    </rPh>
    <phoneticPr fontId="2"/>
  </si>
  <si>
    <t>北部測定所について、１１月から１２月まで工事のため欠測。(令和６年度)</t>
    <phoneticPr fontId="2"/>
  </si>
  <si>
    <t>&lt;0.5</t>
    <phoneticPr fontId="2"/>
  </si>
  <si>
    <t>&lt;1</t>
    <phoneticPr fontId="2"/>
  </si>
  <si>
    <t>(14 )</t>
    <phoneticPr fontId="2"/>
  </si>
  <si>
    <t>△2,502</t>
    <phoneticPr fontId="2"/>
  </si>
  <si>
    <r>
      <t xml:space="preserve">（５）　  昼　間　光　化　学　オ　キ　シ　ダ　ン　ト </t>
    </r>
    <r>
      <rPr>
        <sz val="9"/>
        <color theme="1"/>
        <rFont val="ＭＳ Ｐ明朝"/>
        <family val="1"/>
        <charset val="128"/>
      </rPr>
      <t>(1)</t>
    </r>
    <rPh sb="6" eb="9">
      <t>ヒルマ</t>
    </rPh>
    <rPh sb="10" eb="15">
      <t>コウカガク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</si>
</sst>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quot;△ &quot;#,##0"/>
    <numFmt numFmtId="177" formatCode="_ * #,##0.0_ ;_ * \-#,##0.0_ ;_ * &quot;-&quot;?_ ;_ @_ "/>
    <numFmt numFmtId="178" formatCode="\(#\)"/>
    <numFmt numFmtId="179" formatCode="_ * #,##0.000_ ;_ * \-#,##0.000_ ;_ * &quot;-&quot;???_ ;_ @_ "/>
    <numFmt numFmtId="180" formatCode="0.000_ "/>
    <numFmt numFmtId="181" formatCode="0.000"/>
    <numFmt numFmtId="182" formatCode="0.0_ "/>
    <numFmt numFmtId="183" formatCode="0.0_);[Red]\(0.0\)"/>
    <numFmt numFmtId="184" formatCode="0_ "/>
    <numFmt numFmtId="185" formatCode="0_);[Red]\(0\)"/>
    <numFmt numFmtId="186" formatCode="#,##0_ "/>
    <numFmt numFmtId="187" formatCode="0.0"/>
    <numFmt numFmtId="188" formatCode="#,##0.0_);[Red]\(#,##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明朝"/>
      <family val="1"/>
      <charset val="128"/>
    </font>
    <font>
      <sz val="18"/>
      <color theme="1"/>
      <name val="ＭＳ Ｐ明朝"/>
      <family val="1"/>
      <charset val="128"/>
    </font>
    <font>
      <sz val="12"/>
      <color theme="1"/>
      <name val="ＭＳ Ｐ明朝"/>
      <family val="1"/>
      <charset val="128"/>
    </font>
    <font>
      <sz val="11"/>
      <color theme="1"/>
      <name val="ＭＳ Ｐ明朝"/>
      <family val="1"/>
      <charset val="128"/>
    </font>
    <font>
      <sz val="8"/>
      <color theme="1"/>
      <name val="ＭＳ Ｐ明朝"/>
      <family val="1"/>
      <charset val="128"/>
    </font>
    <font>
      <sz val="8.5"/>
      <color theme="1"/>
      <name val="ＭＳ Ｐ明朝"/>
      <family val="1"/>
      <charset val="128"/>
    </font>
    <font>
      <sz val="7.5"/>
      <color theme="1"/>
      <name val="ＭＳ Ｐ明朝"/>
      <family val="1"/>
      <charset val="128"/>
    </font>
    <font>
      <sz val="8"/>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253">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pplyAlignment="1">
      <alignment horizontal="centerContinuous" vertical="center"/>
    </xf>
    <xf numFmtId="0" fontId="4" fillId="2" borderId="0" xfId="0" applyFont="1" applyFill="1" applyAlignment="1">
      <alignment horizontal="centerContinuous" vertical="center"/>
    </xf>
    <xf numFmtId="0" fontId="6" fillId="2" borderId="0" xfId="0" applyFont="1" applyFill="1">
      <alignment vertical="center"/>
    </xf>
    <xf numFmtId="0" fontId="7" fillId="2" borderId="0" xfId="0" applyFont="1" applyFill="1">
      <alignment vertical="center"/>
    </xf>
    <xf numFmtId="0" fontId="4" fillId="2" borderId="0" xfId="0" applyFont="1" applyFill="1" applyAlignment="1">
      <alignment horizontal="right" vertical="center"/>
    </xf>
    <xf numFmtId="0" fontId="4" fillId="2" borderId="2" xfId="0" applyFont="1" applyFill="1" applyBorder="1" applyAlignment="1">
      <alignment horizontal="center" vertical="center"/>
    </xf>
    <xf numFmtId="0" fontId="4" fillId="2" borderId="4" xfId="0" applyFont="1" applyFill="1" applyBorder="1">
      <alignment vertical="center"/>
    </xf>
    <xf numFmtId="0" fontId="4" fillId="2" borderId="0" xfId="0" applyFont="1" applyFill="1" applyBorder="1" applyAlignment="1">
      <alignment horizontal="right"/>
    </xf>
    <xf numFmtId="0" fontId="4" fillId="2" borderId="4" xfId="0" applyFont="1" applyFill="1" applyBorder="1" applyAlignment="1"/>
    <xf numFmtId="176" fontId="4" fillId="2" borderId="0" xfId="0" applyNumberFormat="1" applyFont="1" applyFill="1" applyAlignment="1">
      <alignment horizontal="center"/>
    </xf>
    <xf numFmtId="0" fontId="4" fillId="2" borderId="0" xfId="0" quotePrefix="1" applyNumberFormat="1" applyFont="1" applyFill="1" applyBorder="1" applyAlignment="1">
      <alignment horizontal="right"/>
    </xf>
    <xf numFmtId="0" fontId="4" fillId="2" borderId="5" xfId="0" applyFont="1" applyFill="1" applyBorder="1">
      <alignment vertical="center"/>
    </xf>
    <xf numFmtId="0" fontId="4" fillId="2" borderId="6" xfId="0" applyFont="1" applyFill="1" applyBorder="1">
      <alignment vertical="center"/>
    </xf>
    <xf numFmtId="0" fontId="8" fillId="2" borderId="0" xfId="0" applyFont="1" applyFill="1">
      <alignment vertical="center"/>
    </xf>
    <xf numFmtId="188" fontId="4" fillId="2" borderId="0" xfId="0" applyNumberFormat="1" applyFont="1" applyFill="1">
      <alignment vertical="center"/>
    </xf>
    <xf numFmtId="0" fontId="4" fillId="2" borderId="0" xfId="0" applyFont="1" applyFill="1" applyBorder="1">
      <alignment vertical="center"/>
    </xf>
    <xf numFmtId="41" fontId="4" fillId="2" borderId="0" xfId="0" applyNumberFormat="1" applyFont="1" applyFill="1">
      <alignment vertical="center"/>
    </xf>
    <xf numFmtId="0" fontId="4" fillId="2" borderId="2" xfId="0" applyFont="1" applyFill="1" applyBorder="1" applyAlignment="1">
      <alignment horizontal="center" vertical="center" wrapText="1"/>
    </xf>
    <xf numFmtId="0" fontId="4" fillId="2" borderId="0" xfId="0" applyNumberFormat="1" applyFont="1" applyFill="1" applyAlignment="1">
      <alignment horizontal="center"/>
    </xf>
    <xf numFmtId="38" fontId="4" fillId="2" borderId="0" xfId="1" applyFont="1" applyFill="1" applyAlignment="1">
      <alignment horizontal="center"/>
    </xf>
    <xf numFmtId="41" fontId="4" fillId="2" borderId="0" xfId="0" applyNumberFormat="1" applyFont="1" applyFill="1" applyAlignment="1"/>
    <xf numFmtId="0" fontId="4" fillId="2" borderId="0" xfId="0" applyFont="1" applyFill="1" applyAlignment="1">
      <alignment horizontal="center"/>
    </xf>
    <xf numFmtId="0" fontId="4" fillId="2" borderId="8" xfId="0" applyFont="1" applyFill="1" applyBorder="1" applyAlignment="1">
      <alignment horizontal="center"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xf>
    <xf numFmtId="182" fontId="4" fillId="2" borderId="0" xfId="0" applyNumberFormat="1" applyFont="1" applyFill="1">
      <alignment vertical="center"/>
    </xf>
    <xf numFmtId="187" fontId="4" fillId="2" borderId="0" xfId="0" applyNumberFormat="1" applyFont="1" applyFill="1">
      <alignment vertical="center"/>
    </xf>
    <xf numFmtId="182" fontId="4" fillId="2" borderId="0" xfId="0" applyNumberFormat="1" applyFont="1" applyFill="1" applyAlignment="1">
      <alignment horizontal="right" vertical="center"/>
    </xf>
    <xf numFmtId="185" fontId="4" fillId="2" borderId="0" xfId="0" applyNumberFormat="1" applyFont="1" applyFill="1">
      <alignment vertical="center"/>
    </xf>
    <xf numFmtId="183" fontId="4" fillId="2" borderId="0" xfId="0" applyNumberFormat="1" applyFont="1" applyFill="1">
      <alignment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Continuous" vertical="center"/>
    </xf>
    <xf numFmtId="0" fontId="4" fillId="2" borderId="7" xfId="0" applyFont="1" applyFill="1" applyBorder="1" applyAlignment="1">
      <alignment horizontal="centerContinuous" vertical="center"/>
    </xf>
    <xf numFmtId="184" fontId="4" fillId="2" borderId="0" xfId="0" applyNumberFormat="1" applyFont="1" applyFill="1">
      <alignment vertical="center"/>
    </xf>
    <xf numFmtId="184" fontId="4" fillId="2" borderId="0" xfId="0" applyNumberFormat="1" applyFont="1" applyFill="1" applyAlignment="1">
      <alignment horizontal="right" vertical="center"/>
    </xf>
    <xf numFmtId="181" fontId="4" fillId="2" borderId="0" xfId="0" applyNumberFormat="1" applyFont="1" applyFill="1" applyAlignment="1">
      <alignment horizontal="center" vertical="center"/>
    </xf>
    <xf numFmtId="0" fontId="4" fillId="2" borderId="0" xfId="0" applyFont="1" applyFill="1" applyAlignment="1">
      <alignment horizontal="center" vertical="center"/>
    </xf>
    <xf numFmtId="38" fontId="4" fillId="2" borderId="0" xfId="1" applyFont="1" applyFill="1" applyAlignment="1">
      <alignment horizontal="center" vertical="center"/>
    </xf>
    <xf numFmtId="187" fontId="4" fillId="2" borderId="0" xfId="0" applyNumberFormat="1" applyFont="1" applyFill="1" applyAlignment="1">
      <alignment horizontal="center" vertical="center"/>
    </xf>
    <xf numFmtId="181" fontId="4" fillId="2" borderId="0" xfId="0" applyNumberFormat="1" applyFont="1" applyFill="1" applyAlignment="1">
      <alignment horizontal="center" vertical="center" shrinkToFi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179" fontId="4" fillId="2" borderId="0" xfId="0" applyNumberFormat="1" applyFont="1" applyFill="1">
      <alignment vertical="center"/>
    </xf>
    <xf numFmtId="0" fontId="4" fillId="2" borderId="0" xfId="0" applyFont="1" applyFill="1" applyAlignment="1">
      <alignment horizontal="centerContinuous"/>
    </xf>
    <xf numFmtId="181" fontId="4" fillId="2" borderId="0" xfId="0" applyNumberFormat="1" applyFont="1" applyFill="1">
      <alignment vertical="center"/>
    </xf>
    <xf numFmtId="38" fontId="4" fillId="2" borderId="0" xfId="1" applyFont="1" applyFill="1">
      <alignment vertical="center"/>
    </xf>
    <xf numFmtId="0" fontId="4" fillId="2" borderId="0" xfId="0" applyFont="1" applyFill="1" applyAlignment="1">
      <alignment horizontal="right" vertical="center" shrinkToFit="1"/>
    </xf>
    <xf numFmtId="0" fontId="3" fillId="2" borderId="5" xfId="0" applyFont="1" applyFill="1" applyBorder="1">
      <alignment vertical="center"/>
    </xf>
    <xf numFmtId="0" fontId="8" fillId="2" borderId="0" xfId="0" applyFont="1" applyFill="1" applyAlignment="1">
      <alignment vertical="top" wrapText="1"/>
    </xf>
    <xf numFmtId="0" fontId="8" fillId="2" borderId="4" xfId="0" applyFont="1" applyFill="1" applyBorder="1">
      <alignment vertical="center"/>
    </xf>
    <xf numFmtId="179" fontId="4" fillId="2" borderId="0" xfId="0" applyNumberFormat="1" applyFont="1" applyFill="1" applyAlignment="1">
      <alignment vertical="center" shrinkToFit="1"/>
    </xf>
    <xf numFmtId="179" fontId="4" fillId="2" borderId="0" xfId="0" applyNumberFormat="1" applyFont="1" applyFill="1" applyAlignment="1">
      <alignment horizontal="center" vertical="center" shrinkToFit="1"/>
    </xf>
    <xf numFmtId="0" fontId="4" fillId="2" borderId="11" xfId="0" applyFont="1" applyFill="1" applyBorder="1">
      <alignment vertical="center"/>
    </xf>
    <xf numFmtId="177" fontId="4" fillId="2" borderId="0" xfId="0" applyNumberFormat="1" applyFont="1" applyFill="1">
      <alignment vertical="center"/>
    </xf>
    <xf numFmtId="0" fontId="4" fillId="2" borderId="5" xfId="0" applyFont="1" applyFill="1" applyBorder="1" applyAlignment="1">
      <alignment vertical="center" shrinkToFit="1"/>
    </xf>
    <xf numFmtId="43" fontId="4" fillId="2" borderId="0" xfId="0" applyNumberFormat="1" applyFont="1" applyFill="1" applyAlignment="1">
      <alignment vertical="center" shrinkToFit="1"/>
    </xf>
    <xf numFmtId="0" fontId="4" fillId="2" borderId="0" xfId="0" applyFont="1" applyFill="1" applyAlignment="1">
      <alignment vertical="center" shrinkToFit="1"/>
    </xf>
    <xf numFmtId="181" fontId="4" fillId="2" borderId="0" xfId="0" applyNumberFormat="1" applyFont="1" applyFill="1" applyAlignment="1">
      <alignment vertical="center" shrinkToFit="1"/>
    </xf>
    <xf numFmtId="180" fontId="4" fillId="2" borderId="0" xfId="0" applyNumberFormat="1" applyFont="1" applyFill="1" applyAlignment="1">
      <alignment vertical="center" shrinkToFit="1"/>
    </xf>
    <xf numFmtId="181" fontId="4" fillId="2" borderId="0" xfId="0" applyNumberFormat="1" applyFont="1" applyFill="1" applyAlignment="1">
      <alignment horizontal="right" vertical="center" shrinkToFit="1"/>
    </xf>
    <xf numFmtId="0" fontId="4" fillId="2" borderId="0" xfId="0" applyFont="1" applyFill="1" applyAlignment="1">
      <alignment vertical="center" wrapText="1"/>
    </xf>
    <xf numFmtId="41" fontId="4" fillId="2" borderId="0" xfId="0" applyNumberFormat="1" applyFont="1" applyFill="1" applyAlignment="1">
      <alignment horizontal="center" vertical="center"/>
    </xf>
    <xf numFmtId="41" fontId="4" fillId="2" borderId="0" xfId="0" applyNumberFormat="1" applyFont="1" applyFill="1" applyAlignment="1">
      <alignment horizontal="right" vertical="center"/>
    </xf>
    <xf numFmtId="0" fontId="4" fillId="2" borderId="10" xfId="0" applyFont="1" applyFill="1" applyBorder="1">
      <alignment vertical="center"/>
    </xf>
    <xf numFmtId="43" fontId="4" fillId="2" borderId="0" xfId="0" applyNumberFormat="1" applyFont="1" applyFill="1">
      <alignment vertical="center"/>
    </xf>
    <xf numFmtId="0" fontId="3" fillId="2" borderId="5" xfId="0" applyFont="1" applyFill="1" applyBorder="1" applyAlignment="1">
      <alignment horizontal="center" vertical="center"/>
    </xf>
    <xf numFmtId="179" fontId="4" fillId="2" borderId="5" xfId="0" applyNumberFormat="1" applyFont="1" applyFill="1" applyBorder="1" applyAlignment="1">
      <alignment horizontal="center" vertical="center" shrinkToFit="1"/>
    </xf>
    <xf numFmtId="179" fontId="4" fillId="2" borderId="5" xfId="0" applyNumberFormat="1" applyFont="1" applyFill="1" applyBorder="1" applyAlignment="1">
      <alignment horizontal="center" vertical="center"/>
    </xf>
    <xf numFmtId="179" fontId="4" fillId="2" borderId="5" xfId="0" applyNumberFormat="1" applyFont="1" applyFill="1" applyBorder="1">
      <alignment vertical="center"/>
    </xf>
    <xf numFmtId="0" fontId="3" fillId="2" borderId="0" xfId="0" applyFont="1" applyFill="1" applyAlignment="1">
      <alignment horizontal="center" vertical="center"/>
    </xf>
    <xf numFmtId="179" fontId="4" fillId="2" borderId="0" xfId="0" applyNumberFormat="1" applyFont="1" applyFill="1" applyAlignment="1">
      <alignment horizontal="center" vertical="center"/>
    </xf>
    <xf numFmtId="0" fontId="4" fillId="2" borderId="0" xfId="0" quotePrefix="1" applyFont="1" applyFill="1" applyAlignment="1">
      <alignment horizontal="right"/>
    </xf>
    <xf numFmtId="41" fontId="4" fillId="2" borderId="0" xfId="0" applyNumberFormat="1" applyFont="1" applyFill="1" applyAlignment="1">
      <alignment shrinkToFit="1"/>
    </xf>
    <xf numFmtId="41" fontId="4" fillId="2" borderId="0" xfId="0" applyNumberFormat="1" applyFont="1" applyFill="1" applyAlignment="1">
      <alignment horizontal="left" vertical="center"/>
    </xf>
    <xf numFmtId="41" fontId="4" fillId="2" borderId="0" xfId="0" applyNumberFormat="1" applyFont="1" applyFill="1" applyAlignment="1">
      <alignment horizontal="left" shrinkToFit="1"/>
    </xf>
    <xf numFmtId="178" fontId="4" fillId="2" borderId="0" xfId="0" quotePrefix="1" applyNumberFormat="1" applyFont="1" applyFill="1" applyAlignment="1">
      <alignment horizontal="left" shrinkToFit="1"/>
    </xf>
    <xf numFmtId="41" fontId="4" fillId="2" borderId="0" xfId="0" applyNumberFormat="1" applyFont="1" applyFill="1" applyAlignment="1">
      <alignment horizontal="right" shrinkToFit="1"/>
    </xf>
    <xf numFmtId="41" fontId="4" fillId="2" borderId="0" xfId="0" quotePrefix="1" applyNumberFormat="1" applyFont="1" applyFill="1" applyAlignment="1">
      <alignment horizontal="right" shrinkToFit="1"/>
    </xf>
    <xf numFmtId="41" fontId="4" fillId="2" borderId="0" xfId="0" quotePrefix="1" applyNumberFormat="1" applyFont="1" applyFill="1" applyAlignment="1">
      <alignment horizontal="left" shrinkToFit="1"/>
    </xf>
    <xf numFmtId="178" fontId="4" fillId="2" borderId="0" xfId="0" applyNumberFormat="1" applyFont="1" applyFill="1" applyAlignment="1">
      <alignment horizontal="left" shrinkToFit="1"/>
    </xf>
    <xf numFmtId="0" fontId="4" fillId="2" borderId="0" xfId="0" applyFont="1" applyFill="1" applyAlignment="1"/>
    <xf numFmtId="0" fontId="4" fillId="2" borderId="0" xfId="0" quotePrefix="1" applyFont="1" applyFill="1">
      <alignment vertical="center"/>
    </xf>
    <xf numFmtId="178" fontId="4" fillId="2" borderId="0" xfId="0" applyNumberFormat="1" applyFont="1" applyFill="1">
      <alignment vertical="center"/>
    </xf>
    <xf numFmtId="0" fontId="4" fillId="2" borderId="0" xfId="0" applyFont="1" applyFill="1" applyAlignment="1">
      <alignment vertical="center"/>
    </xf>
    <xf numFmtId="41" fontId="4" fillId="2" borderId="0" xfId="1" applyNumberFormat="1" applyFont="1" applyFill="1">
      <alignment vertical="center"/>
    </xf>
    <xf numFmtId="41" fontId="4" fillId="2" borderId="0" xfId="1" applyNumberFormat="1" applyFont="1" applyFill="1" applyAlignment="1"/>
    <xf numFmtId="41" fontId="4" fillId="2" borderId="0" xfId="1" applyNumberFormat="1" applyFont="1" applyFill="1" applyAlignment="1">
      <alignment horizontal="right" vertical="center"/>
    </xf>
    <xf numFmtId="41" fontId="4" fillId="2" borderId="0" xfId="1" applyNumberFormat="1" applyFont="1" applyFill="1" applyAlignment="1">
      <alignment horizontal="right"/>
    </xf>
    <xf numFmtId="41" fontId="3" fillId="2" borderId="0" xfId="0" applyNumberFormat="1" applyFont="1" applyFill="1">
      <alignment vertical="center"/>
    </xf>
    <xf numFmtId="41" fontId="4" fillId="2" borderId="0" xfId="0" applyNumberFormat="1" applyFont="1" applyFill="1" applyAlignment="1">
      <alignment horizontal="right"/>
    </xf>
    <xf numFmtId="0" fontId="4" fillId="2" borderId="0" xfId="2" quotePrefix="1" applyFont="1" applyFill="1" applyAlignment="1"/>
    <xf numFmtId="0" fontId="4" fillId="2" borderId="4" xfId="2" applyFont="1" applyFill="1" applyBorder="1" applyAlignment="1"/>
    <xf numFmtId="41" fontId="4" fillId="2" borderId="15" xfId="0" applyNumberFormat="1" applyFont="1" applyFill="1" applyBorder="1" applyAlignment="1"/>
    <xf numFmtId="0" fontId="4" fillId="2" borderId="0" xfId="0" quotePrefix="1" applyFont="1" applyFill="1" applyAlignment="1"/>
    <xf numFmtId="49" fontId="4" fillId="2" borderId="4" xfId="0" applyNumberFormat="1" applyFont="1" applyFill="1" applyBorder="1" applyAlignment="1"/>
    <xf numFmtId="0" fontId="4" fillId="2" borderId="0" xfId="0" quotePrefix="1" applyFont="1" applyFill="1" applyBorder="1" applyAlignment="1">
      <alignment horizontal="right"/>
    </xf>
    <xf numFmtId="41" fontId="4" fillId="2" borderId="5" xfId="0" applyNumberFormat="1" applyFont="1" applyFill="1" applyBorder="1" applyAlignment="1"/>
    <xf numFmtId="0" fontId="4" fillId="2" borderId="0" xfId="2" applyFont="1" applyFill="1" applyAlignment="1">
      <alignment vertical="center"/>
    </xf>
    <xf numFmtId="0" fontId="4" fillId="2" borderId="0" xfId="2" applyFont="1" applyFill="1">
      <alignment vertical="center"/>
    </xf>
    <xf numFmtId="0" fontId="4" fillId="2" borderId="0" xfId="2" applyFont="1" applyFill="1" applyAlignment="1">
      <alignment horizontal="right" vertical="center"/>
    </xf>
    <xf numFmtId="0" fontId="3" fillId="2" borderId="0" xfId="2" applyFont="1" applyFill="1">
      <alignment vertical="center"/>
    </xf>
    <xf numFmtId="0" fontId="6" fillId="2" borderId="0" xfId="2" applyFont="1" applyFill="1">
      <alignment vertical="center"/>
    </xf>
    <xf numFmtId="0" fontId="4" fillId="2" borderId="12"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lignment vertical="center"/>
    </xf>
    <xf numFmtId="186" fontId="4" fillId="2" borderId="0" xfId="2" applyNumberFormat="1" applyFont="1" applyFill="1" applyAlignment="1"/>
    <xf numFmtId="0" fontId="4" fillId="2" borderId="0" xfId="2" quotePrefix="1" applyFont="1" applyFill="1" applyAlignment="1">
      <alignment horizontal="center" vertical="center"/>
    </xf>
    <xf numFmtId="0" fontId="4" fillId="2" borderId="0" xfId="2" applyFont="1" applyFill="1" applyAlignment="1">
      <alignment horizontal="center" vertical="center"/>
    </xf>
    <xf numFmtId="49" fontId="4" fillId="2" borderId="4" xfId="2" applyNumberFormat="1" applyFont="1" applyFill="1" applyBorder="1" applyAlignment="1"/>
    <xf numFmtId="0" fontId="4" fillId="2" borderId="5" xfId="2" applyFont="1" applyFill="1" applyBorder="1">
      <alignment vertical="center"/>
    </xf>
    <xf numFmtId="0" fontId="4" fillId="2" borderId="6" xfId="2" applyFont="1" applyFill="1" applyBorder="1">
      <alignment vertical="center"/>
    </xf>
    <xf numFmtId="41" fontId="4" fillId="2" borderId="0" xfId="2" applyNumberFormat="1" applyFont="1" applyFill="1" applyAlignment="1"/>
    <xf numFmtId="38" fontId="4" fillId="2" borderId="0" xfId="1" applyFont="1" applyFill="1" applyAlignment="1"/>
    <xf numFmtId="0" fontId="4" fillId="2" borderId="0" xfId="2" quotePrefix="1" applyFont="1" applyFill="1" applyAlignment="1">
      <alignment horizontal="right"/>
    </xf>
    <xf numFmtId="0" fontId="4" fillId="2" borderId="0" xfId="2" applyFont="1" applyFill="1" applyAlignment="1"/>
    <xf numFmtId="0" fontId="4" fillId="2" borderId="0" xfId="2" applyFont="1" applyFill="1" applyBorder="1" applyAlignment="1">
      <alignment horizontal="right"/>
    </xf>
    <xf numFmtId="49" fontId="4" fillId="2" borderId="0" xfId="0" applyNumberFormat="1" applyFont="1" applyFill="1" applyAlignment="1">
      <alignment horizontal="center" vertical="center"/>
    </xf>
    <xf numFmtId="0" fontId="4" fillId="2" borderId="0" xfId="0" applyNumberFormat="1" applyFont="1" applyFill="1" applyAlignment="1">
      <alignment vertical="center"/>
    </xf>
    <xf numFmtId="49" fontId="4" fillId="2" borderId="0" xfId="0" applyNumberFormat="1" applyFont="1" applyFill="1" applyAlignment="1">
      <alignment vertical="center"/>
    </xf>
    <xf numFmtId="41" fontId="4" fillId="2" borderId="0" xfId="0" applyNumberFormat="1" applyFont="1" applyFill="1" applyAlignment="1">
      <alignment vertical="center"/>
    </xf>
    <xf numFmtId="0" fontId="4" fillId="2" borderId="0" xfId="0" applyNumberFormat="1" applyFont="1" applyFill="1" applyAlignment="1">
      <alignment horizontal="right" vertical="center"/>
    </xf>
    <xf numFmtId="0" fontId="3" fillId="2" borderId="0" xfId="0" applyFont="1" applyFill="1" applyBorder="1">
      <alignment vertical="center"/>
    </xf>
    <xf numFmtId="0" fontId="4" fillId="2" borderId="0" xfId="0" applyFont="1" applyFill="1" applyAlignment="1">
      <alignment horizontal="right"/>
    </xf>
    <xf numFmtId="0" fontId="8" fillId="2" borderId="0" xfId="0" applyFont="1" applyFill="1" applyAlignment="1"/>
    <xf numFmtId="0" fontId="4" fillId="2" borderId="0" xfId="0" applyFont="1" applyFill="1" applyBorder="1" applyAlignment="1"/>
    <xf numFmtId="0" fontId="4" fillId="2" borderId="4" xfId="0" applyFont="1" applyFill="1" applyBorder="1" applyAlignment="1">
      <alignment horizontal="center"/>
    </xf>
    <xf numFmtId="185" fontId="4" fillId="2" borderId="0" xfId="0" applyNumberFormat="1" applyFont="1" applyFill="1" applyAlignment="1">
      <alignment horizontal="right"/>
    </xf>
    <xf numFmtId="185" fontId="4" fillId="2" borderId="0" xfId="1" applyNumberFormat="1" applyFont="1" applyFill="1" applyAlignment="1"/>
    <xf numFmtId="0" fontId="4" fillId="2" borderId="4" xfId="0" applyFont="1" applyFill="1" applyBorder="1" applyAlignment="1">
      <alignment wrapText="1"/>
    </xf>
    <xf numFmtId="41" fontId="4" fillId="2" borderId="0" xfId="0" applyNumberFormat="1" applyFont="1" applyFill="1" applyAlignment="1">
      <alignment wrapText="1"/>
    </xf>
    <xf numFmtId="0" fontId="3" fillId="2" borderId="0" xfId="0" applyFont="1" applyFill="1" applyAlignment="1">
      <alignment vertical="center" wrapText="1"/>
    </xf>
    <xf numFmtId="185" fontId="4" fillId="2" borderId="0" xfId="0" applyNumberFormat="1" applyFont="1" applyFill="1" applyAlignment="1"/>
    <xf numFmtId="0" fontId="3" fillId="2" borderId="0" xfId="0" applyFont="1" applyFill="1" applyAlignment="1"/>
    <xf numFmtId="0" fontId="4" fillId="2" borderId="0" xfId="0" applyFont="1" applyFill="1" applyAlignment="1">
      <alignment horizontal="left" indent="2"/>
    </xf>
    <xf numFmtId="0" fontId="4" fillId="2" borderId="0" xfId="0" applyFont="1" applyFill="1" applyAlignment="1">
      <alignment horizontal="left" indent="1"/>
    </xf>
    <xf numFmtId="41" fontId="4" fillId="2" borderId="5" xfId="0" applyNumberFormat="1" applyFont="1" applyFill="1" applyBorder="1">
      <alignment vertical="center"/>
    </xf>
    <xf numFmtId="0" fontId="4" fillId="2" borderId="3" xfId="0" applyFont="1" applyFill="1" applyBorder="1" applyAlignment="1">
      <alignment horizontal="center" vertical="center" wrapText="1"/>
    </xf>
    <xf numFmtId="0" fontId="4" fillId="2" borderId="4" xfId="0" quotePrefix="1" applyFont="1" applyFill="1" applyBorder="1" applyAlignment="1"/>
    <xf numFmtId="0" fontId="4" fillId="2" borderId="0" xfId="0" applyNumberFormat="1" applyFont="1" applyFill="1" applyAlignment="1"/>
    <xf numFmtId="177" fontId="4" fillId="2" borderId="0" xfId="0" applyNumberFormat="1" applyFont="1" applyFill="1" applyAlignment="1"/>
    <xf numFmtId="177" fontId="4" fillId="2" borderId="0" xfId="0" applyNumberFormat="1" applyFont="1" applyFill="1" applyBorder="1">
      <alignment vertical="center"/>
    </xf>
    <xf numFmtId="0" fontId="8" fillId="2" borderId="0" xfId="0" applyFont="1" applyFill="1" applyAlignment="1">
      <alignment horizontal="right" vertical="center"/>
    </xf>
    <xf numFmtId="41" fontId="4" fillId="2" borderId="0" xfId="0" applyNumberFormat="1" applyFont="1" applyFill="1" applyBorder="1" applyAlignment="1"/>
    <xf numFmtId="0" fontId="4" fillId="2" borderId="0" xfId="0" quotePrefix="1" applyFont="1" applyFill="1" applyBorder="1">
      <alignment vertical="center"/>
    </xf>
    <xf numFmtId="49" fontId="4" fillId="2" borderId="0" xfId="0" applyNumberFormat="1" applyFont="1" applyFill="1" applyBorder="1">
      <alignment vertical="center"/>
    </xf>
    <xf numFmtId="49" fontId="4" fillId="2" borderId="0" xfId="0" applyNumberFormat="1" applyFont="1" applyFill="1" applyBorder="1" applyAlignment="1">
      <alignment horizontal="left" vertical="center"/>
    </xf>
    <xf numFmtId="49" fontId="4" fillId="2" borderId="0" xfId="0" applyNumberFormat="1" applyFont="1" applyFill="1">
      <alignment vertical="center"/>
    </xf>
    <xf numFmtId="0" fontId="4" fillId="2" borderId="0" xfId="0" applyFont="1" applyFill="1" applyAlignment="1">
      <alignment horizontal="left" vertical="center" shrinkToFit="1"/>
    </xf>
    <xf numFmtId="0" fontId="9" fillId="2" borderId="0" xfId="0" applyFont="1" applyFill="1" applyAlignment="1">
      <alignment horizontal="left" vertical="center" shrinkToFit="1"/>
    </xf>
    <xf numFmtId="0" fontId="9" fillId="2" borderId="4" xfId="0" applyFont="1" applyFill="1" applyBorder="1" applyAlignment="1">
      <alignment horizontal="left" vertical="center" shrinkToFit="1"/>
    </xf>
    <xf numFmtId="38" fontId="4" fillId="2" borderId="0" xfId="1" applyFont="1" applyFill="1" applyAlignment="1">
      <alignment horizontal="right" vertical="center"/>
    </xf>
    <xf numFmtId="3" fontId="4" fillId="2" borderId="0" xfId="0" applyNumberFormat="1" applyFont="1" applyFill="1" applyAlignment="1">
      <alignment horizontal="right" vertical="center"/>
    </xf>
    <xf numFmtId="0" fontId="4" fillId="2" borderId="5" xfId="0" applyFont="1" applyFill="1" applyBorder="1" applyAlignment="1">
      <alignment vertical="center"/>
    </xf>
    <xf numFmtId="0" fontId="3" fillId="2" borderId="0" xfId="0" applyFont="1" applyFill="1" applyAlignment="1">
      <alignment horizontal="righ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quotePrefix="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9" xfId="0" applyFont="1" applyFill="1" applyBorder="1" applyAlignment="1">
      <alignment horizontal="right" vertical="center"/>
    </xf>
    <xf numFmtId="0" fontId="4" fillId="2" borderId="13" xfId="0" applyFont="1" applyFill="1" applyBorder="1" applyAlignment="1">
      <alignment horizontal="right" vertical="center"/>
    </xf>
    <xf numFmtId="176" fontId="4" fillId="2" borderId="0" xfId="0" applyNumberFormat="1" applyFont="1" applyFill="1" applyAlignment="1">
      <alignment horizontal="right"/>
    </xf>
    <xf numFmtId="0" fontId="4" fillId="2" borderId="3"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8" fillId="2" borderId="0" xfId="0" applyFont="1" applyFill="1" applyBorder="1">
      <alignment vertical="center"/>
    </xf>
    <xf numFmtId="0" fontId="11" fillId="2" borderId="0" xfId="0" applyFont="1" applyFill="1">
      <alignment vertical="center"/>
    </xf>
    <xf numFmtId="0" fontId="12" fillId="2" borderId="0" xfId="0" applyFont="1" applyFill="1">
      <alignment vertical="center"/>
    </xf>
    <xf numFmtId="0" fontId="4" fillId="2" borderId="0" xfId="0" applyNumberFormat="1" applyFont="1" applyFill="1">
      <alignment vertical="center"/>
    </xf>
    <xf numFmtId="176" fontId="4" fillId="2" borderId="0" xfId="0" applyNumberFormat="1" applyFont="1" applyFill="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0" xfId="0" quotePrefix="1" applyFont="1" applyFill="1" applyBorder="1" applyAlignment="1">
      <alignment horizontal="center"/>
    </xf>
    <xf numFmtId="0" fontId="4" fillId="2" borderId="4" xfId="0" quotePrefix="1" applyFont="1" applyFill="1" applyBorder="1" applyAlignment="1">
      <alignment horizont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 fillId="2" borderId="0" xfId="0" applyFont="1" applyFill="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9" fillId="2" borderId="0" xfId="0" applyFont="1" applyFill="1" applyAlignment="1">
      <alignment horizontal="left" vertical="center" shrinkToFit="1"/>
    </xf>
    <xf numFmtId="0" fontId="9" fillId="2" borderId="4" xfId="0" applyFont="1" applyFill="1" applyBorder="1" applyAlignment="1">
      <alignment horizontal="left" vertical="center" shrinkToFit="1"/>
    </xf>
    <xf numFmtId="0" fontId="4" fillId="2" borderId="0" xfId="0" applyFont="1" applyFill="1" applyAlignment="1">
      <alignment horizontal="left" shrinkToFit="1"/>
    </xf>
    <xf numFmtId="0" fontId="4" fillId="2" borderId="4" xfId="0" applyFont="1" applyFill="1" applyBorder="1" applyAlignment="1">
      <alignment horizontal="left" shrinkToFit="1"/>
    </xf>
    <xf numFmtId="0" fontId="4" fillId="2" borderId="5" xfId="0" applyFont="1" applyFill="1" applyBorder="1" applyAlignment="1">
      <alignment horizontal="right" vertical="center"/>
    </xf>
    <xf numFmtId="0" fontId="4" fillId="2" borderId="5" xfId="0" applyFont="1" applyFill="1" applyBorder="1" applyAlignment="1">
      <alignment horizontal="left"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0"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1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0" xfId="0" applyFont="1" applyFill="1" applyAlignment="1"/>
    <xf numFmtId="0" fontId="4" fillId="2" borderId="4" xfId="0" applyFont="1" applyFill="1" applyBorder="1" applyAlignment="1"/>
    <xf numFmtId="41" fontId="4" fillId="2" borderId="15" xfId="0" applyNumberFormat="1" applyFont="1" applyFill="1" applyBorder="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vertical="center"/>
    </xf>
    <xf numFmtId="41" fontId="4" fillId="2" borderId="0" xfId="0" applyNumberFormat="1" applyFont="1" applyFill="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vertical="center"/>
    </xf>
    <xf numFmtId="179" fontId="4" fillId="2" borderId="0" xfId="0" applyNumberFormat="1" applyFont="1" applyFill="1" applyAlignment="1">
      <alignment horizontal="center" vertical="center"/>
    </xf>
    <xf numFmtId="43" fontId="4" fillId="2" borderId="0" xfId="0" applyNumberFormat="1" applyFont="1" applyFill="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41" fontId="4" fillId="2" borderId="0" xfId="0" applyNumberFormat="1" applyFont="1" applyFill="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lignment vertical="center"/>
    </xf>
  </cellXfs>
  <cellStyles count="6">
    <cellStyle name="パーセント 2" xfId="5" xr:uid="{00000000-0005-0000-0000-000000000000}"/>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view="pageBreakPreview" zoomScale="80" zoomScaleNormal="100" zoomScaleSheetLayoutView="80" workbookViewId="0"/>
  </sheetViews>
  <sheetFormatPr defaultColWidth="9" defaultRowHeight="13.5" x14ac:dyDescent="0.15"/>
  <cols>
    <col min="1" max="2" width="6.375" style="1" customWidth="1"/>
    <col min="3" max="3" width="7.5" style="1" customWidth="1"/>
    <col min="4" max="6" width="7.375" style="1" customWidth="1"/>
    <col min="7" max="7" width="7.5" style="1" customWidth="1"/>
    <col min="8" max="8" width="7.375" style="1" customWidth="1"/>
    <col min="9" max="9" width="7.5" style="1" customWidth="1"/>
    <col min="10" max="13" width="7.375" style="1" customWidth="1"/>
    <col min="14" max="16384" width="9" style="1"/>
  </cols>
  <sheetData>
    <row r="1" spans="1:13" x14ac:dyDescent="0.15">
      <c r="B1" s="2"/>
      <c r="C1" s="2"/>
      <c r="D1" s="2"/>
      <c r="E1" s="2"/>
      <c r="F1" s="2"/>
      <c r="G1" s="2"/>
      <c r="H1" s="2"/>
      <c r="I1" s="2"/>
      <c r="J1" s="2"/>
      <c r="K1" s="2"/>
      <c r="L1" s="184" t="s">
        <v>0</v>
      </c>
      <c r="M1" s="184"/>
    </row>
    <row r="2" spans="1:13" x14ac:dyDescent="0.15">
      <c r="A2" s="2"/>
      <c r="B2" s="2"/>
      <c r="C2" s="2"/>
      <c r="D2" s="2"/>
      <c r="E2" s="2"/>
      <c r="F2" s="2"/>
      <c r="G2" s="2"/>
      <c r="H2" s="2"/>
      <c r="I2" s="2"/>
      <c r="J2" s="2"/>
      <c r="K2" s="2"/>
      <c r="L2" s="2"/>
      <c r="M2" s="2"/>
    </row>
    <row r="3" spans="1:13" ht="21" x14ac:dyDescent="0.15">
      <c r="A3" s="3" t="s">
        <v>1</v>
      </c>
      <c r="B3" s="4"/>
      <c r="C3" s="4"/>
      <c r="D3" s="4"/>
      <c r="E3" s="4"/>
      <c r="F3" s="4"/>
      <c r="G3" s="4"/>
      <c r="H3" s="4"/>
      <c r="I3" s="4"/>
      <c r="J3" s="4"/>
      <c r="K3" s="4"/>
      <c r="L3" s="4"/>
      <c r="M3" s="4"/>
    </row>
    <row r="4" spans="1:13" x14ac:dyDescent="0.15">
      <c r="A4" s="2"/>
      <c r="B4" s="2"/>
      <c r="C4" s="2"/>
      <c r="D4" s="2"/>
      <c r="E4" s="2"/>
      <c r="F4" s="2"/>
      <c r="G4" s="2"/>
      <c r="H4" s="2"/>
      <c r="I4" s="2"/>
      <c r="J4" s="2"/>
      <c r="K4" s="2"/>
      <c r="L4" s="2"/>
      <c r="M4" s="2"/>
    </row>
    <row r="5" spans="1:13" ht="14.25" x14ac:dyDescent="0.15">
      <c r="A5" s="5" t="s">
        <v>2</v>
      </c>
      <c r="B5" s="2"/>
      <c r="C5" s="2"/>
      <c r="D5" s="2"/>
      <c r="E5" s="2"/>
      <c r="F5" s="2"/>
      <c r="G5" s="2"/>
      <c r="H5" s="2"/>
      <c r="I5" s="2"/>
      <c r="J5" s="2"/>
      <c r="K5" s="2"/>
      <c r="L5" s="2"/>
      <c r="M5" s="2"/>
    </row>
    <row r="6" spans="1:13" x14ac:dyDescent="0.15">
      <c r="A6" s="6" t="s">
        <v>3</v>
      </c>
      <c r="B6" s="2"/>
      <c r="C6" s="2"/>
      <c r="D6" s="2"/>
      <c r="E6" s="2"/>
      <c r="F6" s="2"/>
      <c r="G6" s="2"/>
      <c r="H6" s="2"/>
      <c r="I6" s="2"/>
      <c r="J6" s="2"/>
      <c r="K6" s="2"/>
      <c r="L6" s="2"/>
      <c r="M6" s="2"/>
    </row>
    <row r="7" spans="1:13" x14ac:dyDescent="0.15">
      <c r="A7" s="2" t="s">
        <v>803</v>
      </c>
      <c r="B7" s="2"/>
      <c r="C7" s="2"/>
      <c r="D7" s="2"/>
      <c r="E7" s="2"/>
      <c r="F7" s="2"/>
      <c r="G7" s="2"/>
      <c r="H7" s="2"/>
      <c r="I7" s="2"/>
      <c r="J7" s="2"/>
      <c r="K7" s="2"/>
      <c r="L7" s="2"/>
      <c r="M7" s="7" t="s">
        <v>804</v>
      </c>
    </row>
    <row r="8" spans="1:13" x14ac:dyDescent="0.15">
      <c r="A8" s="179" t="s">
        <v>4</v>
      </c>
      <c r="B8" s="180"/>
      <c r="C8" s="180" t="s">
        <v>5</v>
      </c>
      <c r="D8" s="180"/>
      <c r="E8" s="180"/>
      <c r="F8" s="180" t="s">
        <v>6</v>
      </c>
      <c r="G8" s="180"/>
      <c r="H8" s="180"/>
      <c r="I8" s="180"/>
      <c r="J8" s="180"/>
      <c r="K8" s="180" t="s">
        <v>7</v>
      </c>
      <c r="L8" s="180"/>
      <c r="M8" s="183" t="s">
        <v>8</v>
      </c>
    </row>
    <row r="9" spans="1:13" x14ac:dyDescent="0.15">
      <c r="A9" s="179"/>
      <c r="B9" s="180"/>
      <c r="C9" s="180" t="s">
        <v>9</v>
      </c>
      <c r="D9" s="180" t="s">
        <v>10</v>
      </c>
      <c r="E9" s="180"/>
      <c r="F9" s="180" t="s">
        <v>11</v>
      </c>
      <c r="G9" s="180"/>
      <c r="H9" s="180"/>
      <c r="I9" s="180"/>
      <c r="J9" s="180" t="s">
        <v>12</v>
      </c>
      <c r="K9" s="180"/>
      <c r="L9" s="180"/>
      <c r="M9" s="183"/>
    </row>
    <row r="10" spans="1:13" x14ac:dyDescent="0.15">
      <c r="A10" s="179"/>
      <c r="B10" s="180"/>
      <c r="C10" s="180"/>
      <c r="D10" s="180"/>
      <c r="E10" s="180"/>
      <c r="F10" s="180" t="s">
        <v>13</v>
      </c>
      <c r="G10" s="180"/>
      <c r="H10" s="8" t="s">
        <v>14</v>
      </c>
      <c r="I10" s="8" t="s">
        <v>15</v>
      </c>
      <c r="J10" s="180"/>
      <c r="K10" s="180"/>
      <c r="L10" s="180"/>
      <c r="M10" s="183"/>
    </row>
    <row r="11" spans="1:13" ht="5.0999999999999996" customHeight="1" x14ac:dyDescent="0.15">
      <c r="A11" s="2"/>
      <c r="B11" s="9"/>
      <c r="C11" s="2"/>
      <c r="D11" s="2"/>
      <c r="E11" s="2"/>
      <c r="F11" s="2"/>
      <c r="G11" s="2"/>
      <c r="H11" s="2"/>
      <c r="I11" s="2"/>
      <c r="J11" s="2"/>
      <c r="K11" s="2"/>
      <c r="L11" s="2"/>
      <c r="M11" s="2"/>
    </row>
    <row r="12" spans="1:13" ht="13.5" customHeight="1" x14ac:dyDescent="0.15">
      <c r="A12" s="10" t="s">
        <v>880</v>
      </c>
      <c r="B12" s="11" t="s">
        <v>845</v>
      </c>
      <c r="C12" s="12">
        <v>24</v>
      </c>
      <c r="D12" s="178">
        <v>4138</v>
      </c>
      <c r="E12" s="178"/>
      <c r="F12" s="178">
        <v>507</v>
      </c>
      <c r="G12" s="178"/>
      <c r="H12" s="12">
        <v>12</v>
      </c>
      <c r="I12" s="12">
        <v>495</v>
      </c>
      <c r="J12" s="12">
        <v>131</v>
      </c>
      <c r="K12" s="178">
        <v>244</v>
      </c>
      <c r="L12" s="178"/>
      <c r="M12" s="12">
        <v>1</v>
      </c>
    </row>
    <row r="13" spans="1:13" ht="13.5" customHeight="1" x14ac:dyDescent="0.15">
      <c r="A13" s="13" t="s">
        <v>16</v>
      </c>
      <c r="B13" s="11"/>
      <c r="C13" s="12">
        <v>24</v>
      </c>
      <c r="D13" s="178">
        <v>4138</v>
      </c>
      <c r="E13" s="178"/>
      <c r="F13" s="178">
        <v>506</v>
      </c>
      <c r="G13" s="178"/>
      <c r="H13" s="12">
        <v>12</v>
      </c>
      <c r="I13" s="12">
        <v>494</v>
      </c>
      <c r="J13" s="12">
        <v>131</v>
      </c>
      <c r="K13" s="178">
        <v>242</v>
      </c>
      <c r="L13" s="178"/>
      <c r="M13" s="12">
        <v>1</v>
      </c>
    </row>
    <row r="14" spans="1:13" ht="13.5" customHeight="1" x14ac:dyDescent="0.15">
      <c r="A14" s="13" t="s">
        <v>881</v>
      </c>
      <c r="B14" s="11"/>
      <c r="C14" s="12">
        <v>24</v>
      </c>
      <c r="D14" s="178">
        <v>4138</v>
      </c>
      <c r="E14" s="178"/>
      <c r="F14" s="178">
        <v>509</v>
      </c>
      <c r="G14" s="178"/>
      <c r="H14" s="12">
        <v>11</v>
      </c>
      <c r="I14" s="12">
        <v>498</v>
      </c>
      <c r="J14" s="12">
        <v>130</v>
      </c>
      <c r="K14" s="178">
        <v>243</v>
      </c>
      <c r="L14" s="178"/>
      <c r="M14" s="12">
        <v>1</v>
      </c>
    </row>
    <row r="15" spans="1:13" ht="13.5" customHeight="1" x14ac:dyDescent="0.15">
      <c r="A15" s="13" t="s">
        <v>882</v>
      </c>
      <c r="B15" s="11"/>
      <c r="C15" s="12">
        <v>23</v>
      </c>
      <c r="D15" s="178">
        <v>4062</v>
      </c>
      <c r="E15" s="178"/>
      <c r="F15" s="178">
        <v>506</v>
      </c>
      <c r="G15" s="178"/>
      <c r="H15" s="12">
        <v>11</v>
      </c>
      <c r="I15" s="12">
        <v>495</v>
      </c>
      <c r="J15" s="12">
        <v>130</v>
      </c>
      <c r="K15" s="178">
        <v>242</v>
      </c>
      <c r="L15" s="178"/>
      <c r="M15" s="12">
        <v>1</v>
      </c>
    </row>
    <row r="16" spans="1:13" ht="13.5" customHeight="1" x14ac:dyDescent="0.15">
      <c r="A16" s="13" t="s">
        <v>879</v>
      </c>
      <c r="B16" s="11"/>
      <c r="C16" s="12">
        <v>24</v>
      </c>
      <c r="D16" s="178">
        <v>4054</v>
      </c>
      <c r="E16" s="178"/>
      <c r="F16" s="178">
        <v>504</v>
      </c>
      <c r="G16" s="178"/>
      <c r="H16" s="12">
        <v>12</v>
      </c>
      <c r="I16" s="12">
        <v>492</v>
      </c>
      <c r="J16" s="12">
        <v>149</v>
      </c>
      <c r="K16" s="178">
        <v>237</v>
      </c>
      <c r="L16" s="178"/>
      <c r="M16" s="12">
        <v>1</v>
      </c>
    </row>
    <row r="17" spans="1:13" ht="5.0999999999999996" customHeight="1" x14ac:dyDescent="0.15">
      <c r="A17" s="14"/>
      <c r="B17" s="15"/>
      <c r="C17" s="14"/>
      <c r="D17" s="14"/>
      <c r="E17" s="14"/>
      <c r="F17" s="14"/>
      <c r="G17" s="14"/>
      <c r="H17" s="14"/>
      <c r="I17" s="14"/>
      <c r="J17" s="14"/>
      <c r="K17" s="14"/>
      <c r="L17" s="14"/>
      <c r="M17" s="14"/>
    </row>
    <row r="18" spans="1:13" ht="12" customHeight="1" x14ac:dyDescent="0.15">
      <c r="A18" s="16" t="s">
        <v>17</v>
      </c>
      <c r="B18" s="2"/>
      <c r="C18" s="2"/>
      <c r="D18" s="2"/>
      <c r="E18" s="2"/>
      <c r="F18" s="2"/>
      <c r="G18" s="2"/>
      <c r="H18" s="2"/>
      <c r="I18" s="2"/>
      <c r="J18" s="2"/>
      <c r="K18" s="2"/>
      <c r="L18" s="2"/>
      <c r="M18" s="2"/>
    </row>
    <row r="19" spans="1:13" ht="12" customHeight="1" x14ac:dyDescent="0.15">
      <c r="A19" s="16" t="s">
        <v>18</v>
      </c>
      <c r="B19" s="2"/>
      <c r="C19" s="2"/>
      <c r="D19" s="2"/>
      <c r="E19" s="2"/>
      <c r="F19" s="2"/>
      <c r="G19" s="2"/>
      <c r="H19" s="2"/>
      <c r="I19" s="2"/>
      <c r="J19" s="2"/>
      <c r="K19" s="2"/>
      <c r="L19" s="2"/>
      <c r="M19" s="2"/>
    </row>
    <row r="20" spans="1:13" ht="12" customHeight="1" x14ac:dyDescent="0.15">
      <c r="A20" s="16" t="s">
        <v>19</v>
      </c>
      <c r="B20" s="2"/>
      <c r="C20" s="2"/>
      <c r="D20" s="2"/>
      <c r="E20" s="2"/>
      <c r="F20" s="2"/>
      <c r="G20" s="2"/>
      <c r="H20" s="2"/>
      <c r="I20" s="2"/>
      <c r="J20" s="2"/>
      <c r="K20" s="2"/>
      <c r="L20" s="2"/>
      <c r="M20" s="2"/>
    </row>
    <row r="21" spans="1:13" x14ac:dyDescent="0.15">
      <c r="A21" s="2"/>
      <c r="B21" s="2"/>
      <c r="C21" s="2"/>
      <c r="D21" s="2"/>
      <c r="E21" s="2"/>
      <c r="F21" s="2"/>
      <c r="G21" s="2"/>
      <c r="H21" s="2"/>
      <c r="I21" s="2"/>
      <c r="J21" s="2"/>
      <c r="K21" s="2"/>
      <c r="L21" s="2"/>
      <c r="M21" s="2"/>
    </row>
    <row r="22" spans="1:13" x14ac:dyDescent="0.15">
      <c r="A22" s="6" t="s">
        <v>20</v>
      </c>
      <c r="B22" s="2"/>
      <c r="C22" s="2"/>
      <c r="D22" s="2"/>
      <c r="E22" s="2"/>
      <c r="F22" s="2"/>
      <c r="G22" s="2"/>
      <c r="H22" s="2"/>
      <c r="I22" s="2"/>
      <c r="J22" s="2"/>
      <c r="K22" s="2"/>
      <c r="L22" s="2"/>
      <c r="M22" s="2"/>
    </row>
    <row r="23" spans="1:13" ht="12" customHeight="1" x14ac:dyDescent="0.15">
      <c r="A23" s="16" t="s">
        <v>21</v>
      </c>
      <c r="B23" s="2"/>
      <c r="C23" s="2"/>
      <c r="D23" s="2"/>
      <c r="E23" s="2"/>
      <c r="F23" s="2"/>
      <c r="G23" s="2"/>
      <c r="H23" s="2"/>
      <c r="I23" s="2"/>
      <c r="J23" s="2"/>
      <c r="K23" s="2"/>
      <c r="L23" s="2"/>
      <c r="M23" s="2"/>
    </row>
    <row r="24" spans="1:13" x14ac:dyDescent="0.15">
      <c r="A24" s="2" t="s">
        <v>803</v>
      </c>
      <c r="B24" s="2"/>
      <c r="C24" s="2"/>
      <c r="D24" s="2"/>
      <c r="E24" s="2"/>
      <c r="F24" s="2"/>
      <c r="G24" s="2"/>
      <c r="H24" s="2"/>
      <c r="I24" s="2"/>
      <c r="J24" s="2"/>
      <c r="K24" s="2"/>
      <c r="L24" s="2"/>
      <c r="M24" s="7" t="s">
        <v>883</v>
      </c>
    </row>
    <row r="25" spans="1:13" x14ac:dyDescent="0.15">
      <c r="A25" s="179" t="s">
        <v>22</v>
      </c>
      <c r="B25" s="180"/>
      <c r="C25" s="180" t="s">
        <v>23</v>
      </c>
      <c r="D25" s="180" t="s">
        <v>24</v>
      </c>
      <c r="E25" s="180"/>
      <c r="F25" s="180" t="s">
        <v>25</v>
      </c>
      <c r="G25" s="180"/>
      <c r="H25" s="180" t="s">
        <v>26</v>
      </c>
      <c r="I25" s="181" t="s">
        <v>27</v>
      </c>
      <c r="J25" s="180" t="s">
        <v>28</v>
      </c>
      <c r="K25" s="180" t="s">
        <v>29</v>
      </c>
      <c r="L25" s="181" t="s">
        <v>30</v>
      </c>
      <c r="M25" s="182" t="s">
        <v>31</v>
      </c>
    </row>
    <row r="26" spans="1:13" x14ac:dyDescent="0.15">
      <c r="A26" s="179"/>
      <c r="B26" s="180"/>
      <c r="C26" s="180"/>
      <c r="D26" s="8" t="s">
        <v>32</v>
      </c>
      <c r="E26" s="8" t="s">
        <v>33</v>
      </c>
      <c r="F26" s="8" t="s">
        <v>34</v>
      </c>
      <c r="G26" s="8" t="s">
        <v>33</v>
      </c>
      <c r="H26" s="180"/>
      <c r="I26" s="180"/>
      <c r="J26" s="180"/>
      <c r="K26" s="180"/>
      <c r="L26" s="180"/>
      <c r="M26" s="183"/>
    </row>
    <row r="27" spans="1:13" ht="5.0999999999999996" customHeight="1" x14ac:dyDescent="0.15">
      <c r="A27" s="2"/>
      <c r="B27" s="9"/>
      <c r="C27" s="2"/>
      <c r="D27" s="2"/>
      <c r="E27" s="2"/>
      <c r="F27" s="2"/>
      <c r="G27" s="2"/>
      <c r="H27" s="2"/>
      <c r="I27" s="2"/>
      <c r="J27" s="2"/>
      <c r="K27" s="2"/>
      <c r="L27" s="2"/>
      <c r="M27" s="2"/>
    </row>
    <row r="28" spans="1:13" x14ac:dyDescent="0.15">
      <c r="A28" s="2" t="s">
        <v>35</v>
      </c>
      <c r="B28" s="9"/>
      <c r="C28" s="17">
        <f>SUM(C29:C31)</f>
        <v>11251</v>
      </c>
      <c r="D28" s="17">
        <f t="shared" ref="D28:M28" si="0">SUM(D29:D31)</f>
        <v>1487</v>
      </c>
      <c r="E28" s="17">
        <f t="shared" si="0"/>
        <v>425.3</v>
      </c>
      <c r="F28" s="17">
        <f t="shared" si="0"/>
        <v>17</v>
      </c>
      <c r="G28" s="17">
        <f t="shared" si="0"/>
        <v>1.1000000000000001</v>
      </c>
      <c r="H28" s="17">
        <f t="shared" si="0"/>
        <v>205.9</v>
      </c>
      <c r="I28" s="17">
        <f t="shared" si="0"/>
        <v>4008.3999999999996</v>
      </c>
      <c r="J28" s="17">
        <f t="shared" si="0"/>
        <v>64.400000000000006</v>
      </c>
      <c r="K28" s="17">
        <f t="shared" si="0"/>
        <v>1506.1</v>
      </c>
      <c r="L28" s="17">
        <f t="shared" si="0"/>
        <v>3127.7000000000003</v>
      </c>
      <c r="M28" s="17">
        <f t="shared" si="0"/>
        <v>408.1</v>
      </c>
    </row>
    <row r="29" spans="1:13" x14ac:dyDescent="0.15">
      <c r="A29" s="2" t="s">
        <v>36</v>
      </c>
      <c r="B29" s="9"/>
      <c r="C29" s="17">
        <v>6951.7</v>
      </c>
      <c r="D29" s="17">
        <v>773</v>
      </c>
      <c r="E29" s="17">
        <v>157.5</v>
      </c>
      <c r="F29" s="17">
        <v>15</v>
      </c>
      <c r="G29" s="17">
        <v>0.6</v>
      </c>
      <c r="H29" s="17">
        <v>178.1</v>
      </c>
      <c r="I29" s="17">
        <v>3200.7</v>
      </c>
      <c r="J29" s="17">
        <v>40.200000000000003</v>
      </c>
      <c r="K29" s="17">
        <v>678.8</v>
      </c>
      <c r="L29" s="17">
        <f>C29-SUM(D29:K29,M29)</f>
        <v>1792.4000000000005</v>
      </c>
      <c r="M29" s="17">
        <v>115.4</v>
      </c>
    </row>
    <row r="30" spans="1:13" x14ac:dyDescent="0.15">
      <c r="A30" s="2" t="s">
        <v>37</v>
      </c>
      <c r="B30" s="9"/>
      <c r="C30" s="17">
        <v>3043.8</v>
      </c>
      <c r="D30" s="17">
        <v>433</v>
      </c>
      <c r="E30" s="17">
        <v>210.3</v>
      </c>
      <c r="F30" s="17">
        <v>1</v>
      </c>
      <c r="G30" s="17">
        <v>0.5</v>
      </c>
      <c r="H30" s="17">
        <v>26.8</v>
      </c>
      <c r="I30" s="17">
        <v>803.5</v>
      </c>
      <c r="J30" s="17">
        <v>24.2</v>
      </c>
      <c r="K30" s="17">
        <v>749.5</v>
      </c>
      <c r="L30" s="17">
        <f>C30-SUM(D30:K30,M30)</f>
        <v>544.69999999999982</v>
      </c>
      <c r="M30" s="17">
        <v>250.3</v>
      </c>
    </row>
    <row r="31" spans="1:13" x14ac:dyDescent="0.15">
      <c r="A31" s="18" t="s">
        <v>38</v>
      </c>
      <c r="B31" s="9"/>
      <c r="C31" s="17">
        <v>1255.5</v>
      </c>
      <c r="D31" s="17">
        <v>281</v>
      </c>
      <c r="E31" s="17">
        <v>57.5</v>
      </c>
      <c r="F31" s="17">
        <v>1</v>
      </c>
      <c r="G31" s="19">
        <v>0</v>
      </c>
      <c r="H31" s="17">
        <v>1</v>
      </c>
      <c r="I31" s="17">
        <v>4.2</v>
      </c>
      <c r="J31" s="19">
        <v>0</v>
      </c>
      <c r="K31" s="17">
        <v>77.8</v>
      </c>
      <c r="L31" s="17">
        <f>C31-SUM(D31:K31,M31)</f>
        <v>790.6</v>
      </c>
      <c r="M31" s="17">
        <v>42.4</v>
      </c>
    </row>
    <row r="32" spans="1:13" ht="5.0999999999999996" customHeight="1" x14ac:dyDescent="0.15">
      <c r="A32" s="14"/>
      <c r="B32" s="15"/>
      <c r="C32" s="14"/>
      <c r="D32" s="14"/>
      <c r="E32" s="14"/>
      <c r="F32" s="14"/>
      <c r="G32" s="14"/>
      <c r="H32" s="14"/>
      <c r="I32" s="14"/>
      <c r="J32" s="14"/>
      <c r="K32" s="14"/>
      <c r="L32" s="14"/>
      <c r="M32" s="14"/>
    </row>
    <row r="33" spans="1:13" x14ac:dyDescent="0.15">
      <c r="A33" s="16" t="s">
        <v>39</v>
      </c>
      <c r="B33" s="2"/>
      <c r="C33" s="2"/>
      <c r="D33" s="2"/>
      <c r="E33" s="2"/>
      <c r="F33" s="2"/>
      <c r="G33" s="2"/>
      <c r="H33" s="2"/>
      <c r="I33" s="2"/>
      <c r="J33" s="2"/>
      <c r="K33" s="2"/>
      <c r="L33" s="2"/>
      <c r="M33" s="2"/>
    </row>
    <row r="34" spans="1:13" x14ac:dyDescent="0.15">
      <c r="A34" s="16" t="s">
        <v>40</v>
      </c>
      <c r="B34" s="2"/>
      <c r="C34" s="2"/>
      <c r="D34" s="2"/>
      <c r="E34" s="2"/>
      <c r="F34" s="2"/>
      <c r="G34" s="2"/>
      <c r="H34" s="2"/>
      <c r="I34" s="2"/>
      <c r="J34" s="2"/>
      <c r="K34" s="2"/>
      <c r="L34" s="2"/>
      <c r="M34" s="2"/>
    </row>
    <row r="35" spans="1:13" x14ac:dyDescent="0.15">
      <c r="A35" s="2" t="s">
        <v>838</v>
      </c>
      <c r="B35" s="2"/>
      <c r="C35" s="2"/>
      <c r="D35" s="2"/>
      <c r="E35" s="2"/>
      <c r="F35" s="2"/>
      <c r="G35" s="2"/>
      <c r="H35" s="2"/>
      <c r="I35" s="2"/>
      <c r="J35" s="2"/>
      <c r="K35" s="2"/>
      <c r="L35" s="2"/>
      <c r="M35" s="2"/>
    </row>
    <row r="36" spans="1:13" x14ac:dyDescent="0.15">
      <c r="A36" s="2"/>
      <c r="B36" s="2"/>
      <c r="C36" s="2"/>
      <c r="D36" s="2"/>
      <c r="E36" s="2"/>
      <c r="F36" s="2"/>
      <c r="G36" s="2"/>
      <c r="H36" s="2"/>
      <c r="I36" s="2"/>
      <c r="J36" s="2"/>
      <c r="K36" s="2"/>
      <c r="L36" s="2"/>
      <c r="M36" s="2"/>
    </row>
    <row r="37" spans="1:13" x14ac:dyDescent="0.15">
      <c r="A37" s="2"/>
      <c r="B37" s="2"/>
      <c r="C37" s="2"/>
      <c r="D37" s="2"/>
      <c r="E37" s="2"/>
      <c r="F37" s="2"/>
      <c r="G37" s="2"/>
      <c r="H37" s="2"/>
      <c r="I37" s="2"/>
      <c r="J37" s="2"/>
      <c r="K37" s="2"/>
      <c r="L37" s="2"/>
      <c r="M37" s="2"/>
    </row>
    <row r="38" spans="1:13" ht="14.25" x14ac:dyDescent="0.15">
      <c r="A38" s="5" t="s">
        <v>41</v>
      </c>
      <c r="B38" s="2"/>
      <c r="C38" s="2"/>
      <c r="D38" s="2"/>
      <c r="E38" s="2"/>
      <c r="F38" s="2"/>
      <c r="G38" s="2"/>
      <c r="H38" s="2"/>
      <c r="I38" s="2"/>
      <c r="J38" s="2"/>
      <c r="K38" s="2"/>
      <c r="L38" s="2"/>
      <c r="M38" s="2"/>
    </row>
    <row r="39" spans="1:13" x14ac:dyDescent="0.15">
      <c r="A39" s="2" t="s">
        <v>803</v>
      </c>
      <c r="B39" s="2"/>
      <c r="C39" s="2"/>
      <c r="D39" s="2"/>
      <c r="E39" s="2"/>
      <c r="F39" s="2"/>
      <c r="G39" s="2"/>
      <c r="H39" s="2"/>
      <c r="I39" s="2"/>
      <c r="J39" s="2"/>
      <c r="K39" s="2"/>
      <c r="L39" s="2"/>
      <c r="M39" s="7" t="s">
        <v>805</v>
      </c>
    </row>
    <row r="40" spans="1:13" ht="27" customHeight="1" x14ac:dyDescent="0.15">
      <c r="A40" s="179" t="s">
        <v>42</v>
      </c>
      <c r="B40" s="180"/>
      <c r="C40" s="20" t="s">
        <v>43</v>
      </c>
      <c r="D40" s="20" t="s">
        <v>44</v>
      </c>
      <c r="E40" s="180" t="s">
        <v>45</v>
      </c>
      <c r="F40" s="180"/>
      <c r="G40" s="20" t="s">
        <v>46</v>
      </c>
      <c r="H40" s="180" t="s">
        <v>47</v>
      </c>
      <c r="I40" s="180"/>
      <c r="J40" s="180" t="s">
        <v>48</v>
      </c>
      <c r="K40" s="180"/>
      <c r="L40" s="180" t="s">
        <v>49</v>
      </c>
      <c r="M40" s="183"/>
    </row>
    <row r="41" spans="1:13" ht="5.0999999999999996" customHeight="1" x14ac:dyDescent="0.15">
      <c r="A41" s="2"/>
      <c r="B41" s="9"/>
      <c r="C41" s="2"/>
      <c r="D41" s="2"/>
      <c r="E41" s="2"/>
      <c r="F41" s="2"/>
      <c r="G41" s="2"/>
      <c r="H41" s="2"/>
      <c r="I41" s="2"/>
      <c r="J41" s="2"/>
      <c r="K41" s="2"/>
      <c r="L41" s="2"/>
      <c r="M41" s="2"/>
    </row>
    <row r="42" spans="1:13" ht="13.5" customHeight="1" x14ac:dyDescent="0.15">
      <c r="A42" s="10" t="s">
        <v>880</v>
      </c>
      <c r="B42" s="11" t="s">
        <v>845</v>
      </c>
      <c r="C42" s="21">
        <v>24</v>
      </c>
      <c r="D42" s="22">
        <v>4138</v>
      </c>
      <c r="E42" s="178">
        <v>1266008</v>
      </c>
      <c r="F42" s="178"/>
      <c r="G42" s="23">
        <v>3113</v>
      </c>
      <c r="H42" s="178">
        <v>59075</v>
      </c>
      <c r="I42" s="178"/>
      <c r="J42" s="178">
        <v>59252</v>
      </c>
      <c r="K42" s="178"/>
      <c r="L42" s="178">
        <v>1355675</v>
      </c>
      <c r="M42" s="178"/>
    </row>
    <row r="43" spans="1:13" ht="13.5" customHeight="1" x14ac:dyDescent="0.15">
      <c r="A43" s="13" t="s">
        <v>16</v>
      </c>
      <c r="B43" s="11"/>
      <c r="C43" s="21">
        <v>24</v>
      </c>
      <c r="D43" s="22">
        <v>4138</v>
      </c>
      <c r="E43" s="178">
        <v>1216775</v>
      </c>
      <c r="F43" s="178"/>
      <c r="G43" s="23">
        <v>3059</v>
      </c>
      <c r="H43" s="178">
        <v>55783</v>
      </c>
      <c r="I43" s="178"/>
      <c r="J43" s="178">
        <v>55832</v>
      </c>
      <c r="K43" s="178"/>
      <c r="L43" s="178">
        <v>1377734</v>
      </c>
      <c r="M43" s="178"/>
    </row>
    <row r="44" spans="1:13" ht="13.5" customHeight="1" x14ac:dyDescent="0.15">
      <c r="A44" s="13" t="s">
        <v>881</v>
      </c>
      <c r="B44" s="11"/>
      <c r="C44" s="21">
        <v>24</v>
      </c>
      <c r="D44" s="22">
        <v>4138</v>
      </c>
      <c r="E44" s="178">
        <v>1216645</v>
      </c>
      <c r="F44" s="178"/>
      <c r="G44" s="23">
        <v>3014</v>
      </c>
      <c r="H44" s="178">
        <v>55622</v>
      </c>
      <c r="I44" s="178"/>
      <c r="J44" s="178">
        <v>55667</v>
      </c>
      <c r="K44" s="178"/>
      <c r="L44" s="178">
        <v>1415119</v>
      </c>
      <c r="M44" s="178"/>
    </row>
    <row r="45" spans="1:13" ht="13.5" customHeight="1" x14ac:dyDescent="0.15">
      <c r="A45" s="13" t="s">
        <v>882</v>
      </c>
      <c r="B45" s="11"/>
      <c r="C45" s="21">
        <v>23</v>
      </c>
      <c r="D45" s="22">
        <v>4062</v>
      </c>
      <c r="E45" s="178">
        <v>1239813</v>
      </c>
      <c r="F45" s="178"/>
      <c r="G45" s="23">
        <v>3066</v>
      </c>
      <c r="H45" s="178">
        <v>62728</v>
      </c>
      <c r="I45" s="178"/>
      <c r="J45" s="178">
        <v>62111</v>
      </c>
      <c r="K45" s="178"/>
      <c r="L45" s="178">
        <v>1374318</v>
      </c>
      <c r="M45" s="178"/>
    </row>
    <row r="46" spans="1:13" ht="13.5" customHeight="1" x14ac:dyDescent="0.15">
      <c r="A46" s="13" t="s">
        <v>879</v>
      </c>
      <c r="B46" s="11"/>
      <c r="C46" s="24">
        <v>24</v>
      </c>
      <c r="D46" s="22">
        <v>4057</v>
      </c>
      <c r="E46" s="178">
        <v>1252675</v>
      </c>
      <c r="F46" s="178"/>
      <c r="G46" s="23">
        <v>3043</v>
      </c>
      <c r="H46" s="178">
        <v>62335</v>
      </c>
      <c r="I46" s="178"/>
      <c r="J46" s="178">
        <v>62358</v>
      </c>
      <c r="K46" s="178"/>
      <c r="L46" s="178">
        <v>1347645</v>
      </c>
      <c r="M46" s="178"/>
    </row>
    <row r="47" spans="1:13" ht="5.0999999999999996" customHeight="1" x14ac:dyDescent="0.15">
      <c r="A47" s="14"/>
      <c r="B47" s="15"/>
      <c r="C47" s="14"/>
      <c r="D47" s="14"/>
      <c r="E47" s="14"/>
      <c r="F47" s="14"/>
      <c r="G47" s="14"/>
      <c r="H47" s="14"/>
      <c r="I47" s="14"/>
      <c r="J47" s="14"/>
      <c r="K47" s="14"/>
      <c r="L47" s="14"/>
      <c r="M47" s="14"/>
    </row>
    <row r="48" spans="1:13" ht="12" customHeight="1" x14ac:dyDescent="0.15">
      <c r="A48" s="16" t="s">
        <v>50</v>
      </c>
      <c r="B48" s="2"/>
      <c r="C48" s="2"/>
      <c r="D48" s="2"/>
      <c r="E48" s="2"/>
      <c r="F48" s="2"/>
      <c r="G48" s="2"/>
      <c r="H48" s="2"/>
      <c r="I48" s="2"/>
      <c r="J48" s="2"/>
      <c r="K48" s="2"/>
      <c r="L48" s="2"/>
      <c r="M48" s="2"/>
    </row>
    <row r="49" spans="1:13" x14ac:dyDescent="0.15">
      <c r="A49" s="2" t="s">
        <v>838</v>
      </c>
      <c r="B49" s="2"/>
      <c r="C49" s="2"/>
      <c r="D49" s="2"/>
      <c r="E49" s="2"/>
      <c r="F49" s="2"/>
      <c r="G49" s="2"/>
      <c r="H49" s="2"/>
      <c r="I49" s="2"/>
      <c r="J49" s="2"/>
      <c r="K49" s="2"/>
      <c r="L49" s="2"/>
      <c r="M49" s="2"/>
    </row>
    <row r="50" spans="1:13" x14ac:dyDescent="0.15">
      <c r="A50" s="2"/>
      <c r="B50" s="2"/>
      <c r="C50" s="2"/>
      <c r="D50" s="2"/>
      <c r="E50" s="2"/>
      <c r="F50" s="2"/>
      <c r="G50" s="2"/>
      <c r="H50" s="2"/>
      <c r="I50" s="2"/>
      <c r="J50" s="2"/>
      <c r="K50" s="2"/>
      <c r="L50" s="2"/>
      <c r="M50" s="2"/>
    </row>
    <row r="51" spans="1:13" x14ac:dyDescent="0.15">
      <c r="A51" s="2"/>
      <c r="B51" s="2"/>
      <c r="C51" s="2"/>
      <c r="D51" s="2"/>
      <c r="E51" s="2"/>
      <c r="F51" s="2"/>
      <c r="G51" s="2"/>
      <c r="H51" s="2"/>
      <c r="I51" s="2"/>
      <c r="J51" s="2"/>
      <c r="K51" s="2"/>
      <c r="L51" s="2"/>
      <c r="M51" s="2"/>
    </row>
  </sheetData>
  <mergeCells count="61">
    <mergeCell ref="E46:F46"/>
    <mergeCell ref="H46:I46"/>
    <mergeCell ref="J46:K46"/>
    <mergeCell ref="J25:J26"/>
    <mergeCell ref="K25:K26"/>
    <mergeCell ref="E45:F45"/>
    <mergeCell ref="H45:I45"/>
    <mergeCell ref="J45:K45"/>
    <mergeCell ref="H43:I43"/>
    <mergeCell ref="J43:K43"/>
    <mergeCell ref="J44:K44"/>
    <mergeCell ref="H44:I44"/>
    <mergeCell ref="E42:F42"/>
    <mergeCell ref="E43:F43"/>
    <mergeCell ref="D25:E25"/>
    <mergeCell ref="E40:F40"/>
    <mergeCell ref="L1:M1"/>
    <mergeCell ref="A8:B10"/>
    <mergeCell ref="C8:E8"/>
    <mergeCell ref="F8:J8"/>
    <mergeCell ref="K8:L10"/>
    <mergeCell ref="M8:M10"/>
    <mergeCell ref="C9:C10"/>
    <mergeCell ref="D9:E10"/>
    <mergeCell ref="F9:I9"/>
    <mergeCell ref="J9:J10"/>
    <mergeCell ref="F10:G10"/>
    <mergeCell ref="K12:L12"/>
    <mergeCell ref="D16:E16"/>
    <mergeCell ref="D12:E12"/>
    <mergeCell ref="F16:G16"/>
    <mergeCell ref="F12:G12"/>
    <mergeCell ref="K16:L16"/>
    <mergeCell ref="D14:E14"/>
    <mergeCell ref="F14:G14"/>
    <mergeCell ref="K13:L13"/>
    <mergeCell ref="K14:L14"/>
    <mergeCell ref="K15:L15"/>
    <mergeCell ref="D13:E13"/>
    <mergeCell ref="L46:M46"/>
    <mergeCell ref="H42:I42"/>
    <mergeCell ref="J42:K42"/>
    <mergeCell ref="L42:M42"/>
    <mergeCell ref="L25:L26"/>
    <mergeCell ref="M25:M26"/>
    <mergeCell ref="L45:M45"/>
    <mergeCell ref="L43:M43"/>
    <mergeCell ref="L44:M44"/>
    <mergeCell ref="H25:H26"/>
    <mergeCell ref="L40:M40"/>
    <mergeCell ref="H40:I40"/>
    <mergeCell ref="J40:K40"/>
    <mergeCell ref="I25:I26"/>
    <mergeCell ref="E44:F44"/>
    <mergeCell ref="A40:B40"/>
    <mergeCell ref="A25:B26"/>
    <mergeCell ref="F13:G13"/>
    <mergeCell ref="F25:G25"/>
    <mergeCell ref="D15:E15"/>
    <mergeCell ref="F15:G15"/>
    <mergeCell ref="C25:C26"/>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0"/>
  <sheetViews>
    <sheetView view="pageBreakPreview" zoomScale="80" zoomScaleNormal="100" zoomScaleSheetLayoutView="80" workbookViewId="0"/>
  </sheetViews>
  <sheetFormatPr defaultColWidth="9" defaultRowHeight="13.5" x14ac:dyDescent="0.15"/>
  <cols>
    <col min="1" max="7" width="13.5" style="1" customWidth="1"/>
    <col min="8" max="16384" width="9" style="1"/>
  </cols>
  <sheetData>
    <row r="1" spans="1:7" x14ac:dyDescent="0.15">
      <c r="A1" s="89" t="s">
        <v>0</v>
      </c>
      <c r="B1" s="2"/>
      <c r="C1" s="2"/>
      <c r="D1" s="2"/>
      <c r="E1" s="2"/>
      <c r="F1" s="2"/>
      <c r="G1" s="7"/>
    </row>
    <row r="2" spans="1:7" x14ac:dyDescent="0.15">
      <c r="A2" s="2"/>
      <c r="B2" s="2"/>
      <c r="C2" s="2"/>
      <c r="D2" s="2"/>
      <c r="E2" s="2"/>
      <c r="F2" s="2"/>
      <c r="G2" s="2"/>
    </row>
    <row r="3" spans="1:7" x14ac:dyDescent="0.15">
      <c r="A3" s="6" t="s">
        <v>383</v>
      </c>
      <c r="B3" s="2"/>
      <c r="C3" s="2"/>
      <c r="D3" s="2"/>
      <c r="E3" s="2"/>
      <c r="F3" s="2"/>
      <c r="G3" s="2"/>
    </row>
    <row r="4" spans="1:7" x14ac:dyDescent="0.15">
      <c r="A4" s="2" t="s">
        <v>808</v>
      </c>
      <c r="B4" s="2" t="s">
        <v>384</v>
      </c>
      <c r="C4" s="2"/>
      <c r="D4" s="2"/>
      <c r="E4" s="2"/>
      <c r="F4" s="2"/>
      <c r="G4" s="7" t="s">
        <v>816</v>
      </c>
    </row>
    <row r="5" spans="1:7" x14ac:dyDescent="0.15">
      <c r="A5" s="179" t="s">
        <v>385</v>
      </c>
      <c r="B5" s="180"/>
      <c r="C5" s="8" t="s">
        <v>904</v>
      </c>
      <c r="D5" s="8" t="s">
        <v>857</v>
      </c>
      <c r="E5" s="8" t="s">
        <v>858</v>
      </c>
      <c r="F5" s="8" t="s">
        <v>859</v>
      </c>
      <c r="G5" s="26" t="s">
        <v>903</v>
      </c>
    </row>
    <row r="6" spans="1:7" ht="5.0999999999999996" customHeight="1" x14ac:dyDescent="0.15">
      <c r="A6" s="2"/>
      <c r="B6" s="9"/>
      <c r="C6" s="2"/>
      <c r="D6" s="2"/>
      <c r="E6" s="2"/>
      <c r="F6" s="2"/>
    </row>
    <row r="7" spans="1:7" x14ac:dyDescent="0.15">
      <c r="A7" s="195" t="s">
        <v>386</v>
      </c>
      <c r="B7" s="196"/>
      <c r="C7" s="23">
        <v>3554</v>
      </c>
      <c r="D7" s="23">
        <v>3532</v>
      </c>
      <c r="E7" s="23">
        <f>SUM(E8:E23)</f>
        <v>3481</v>
      </c>
      <c r="F7" s="23">
        <f>SUM(F8:F23)</f>
        <v>3480</v>
      </c>
      <c r="G7" s="23">
        <v>3503</v>
      </c>
    </row>
    <row r="8" spans="1:7" ht="18" customHeight="1" x14ac:dyDescent="0.15">
      <c r="A8" s="86" t="s">
        <v>387</v>
      </c>
      <c r="B8" s="11"/>
      <c r="C8" s="23">
        <v>68</v>
      </c>
      <c r="D8" s="23">
        <v>63</v>
      </c>
      <c r="E8" s="23">
        <v>60</v>
      </c>
      <c r="F8" s="23">
        <v>60</v>
      </c>
      <c r="G8" s="23">
        <v>57</v>
      </c>
    </row>
    <row r="9" spans="1:7" x14ac:dyDescent="0.15">
      <c r="A9" s="86" t="s">
        <v>388</v>
      </c>
      <c r="B9" s="11"/>
      <c r="C9" s="23">
        <v>39</v>
      </c>
      <c r="D9" s="23">
        <v>39</v>
      </c>
      <c r="E9" s="23">
        <v>38</v>
      </c>
      <c r="F9" s="23">
        <v>36</v>
      </c>
      <c r="G9" s="23">
        <v>36</v>
      </c>
    </row>
    <row r="10" spans="1:7" x14ac:dyDescent="0.15">
      <c r="A10" s="86" t="s">
        <v>389</v>
      </c>
      <c r="B10" s="11"/>
      <c r="C10" s="23">
        <v>11</v>
      </c>
      <c r="D10" s="23">
        <v>11</v>
      </c>
      <c r="E10" s="23">
        <v>11</v>
      </c>
      <c r="F10" s="23">
        <v>12</v>
      </c>
      <c r="G10" s="23">
        <v>13</v>
      </c>
    </row>
    <row r="11" spans="1:7" x14ac:dyDescent="0.15">
      <c r="A11" s="86" t="s">
        <v>390</v>
      </c>
      <c r="B11" s="11"/>
      <c r="C11" s="23">
        <v>357</v>
      </c>
      <c r="D11" s="23">
        <v>355</v>
      </c>
      <c r="E11" s="23">
        <v>355</v>
      </c>
      <c r="F11" s="23">
        <v>351</v>
      </c>
      <c r="G11" s="23">
        <v>347</v>
      </c>
    </row>
    <row r="12" spans="1:7" ht="18" customHeight="1" x14ac:dyDescent="0.15">
      <c r="A12" s="86" t="s">
        <v>391</v>
      </c>
      <c r="B12" s="11"/>
      <c r="C12" s="23">
        <v>887</v>
      </c>
      <c r="D12" s="23">
        <v>895</v>
      </c>
      <c r="E12" s="23">
        <v>907</v>
      </c>
      <c r="F12" s="23">
        <v>925</v>
      </c>
      <c r="G12" s="23">
        <v>963</v>
      </c>
    </row>
    <row r="13" spans="1:7" x14ac:dyDescent="0.15">
      <c r="A13" s="86" t="s">
        <v>392</v>
      </c>
      <c r="B13" s="11"/>
      <c r="C13" s="23">
        <v>99</v>
      </c>
      <c r="D13" s="23">
        <v>96</v>
      </c>
      <c r="E13" s="23">
        <v>56</v>
      </c>
      <c r="F13" s="23">
        <v>52</v>
      </c>
      <c r="G13" s="23">
        <v>49</v>
      </c>
    </row>
    <row r="14" spans="1:7" x14ac:dyDescent="0.15">
      <c r="A14" s="86" t="s">
        <v>393</v>
      </c>
      <c r="B14" s="11"/>
      <c r="C14" s="23">
        <v>336</v>
      </c>
      <c r="D14" s="23">
        <v>332</v>
      </c>
      <c r="E14" s="23">
        <v>331</v>
      </c>
      <c r="F14" s="23">
        <v>330</v>
      </c>
      <c r="G14" s="23">
        <v>327</v>
      </c>
    </row>
    <row r="15" spans="1:7" x14ac:dyDescent="0.15">
      <c r="A15" s="86" t="s">
        <v>394</v>
      </c>
      <c r="B15" s="11"/>
      <c r="C15" s="23">
        <v>578</v>
      </c>
      <c r="D15" s="23">
        <v>573</v>
      </c>
      <c r="E15" s="23">
        <v>552</v>
      </c>
      <c r="F15" s="23">
        <v>551</v>
      </c>
      <c r="G15" s="23">
        <v>540</v>
      </c>
    </row>
    <row r="16" spans="1:7" ht="18" customHeight="1" x14ac:dyDescent="0.15">
      <c r="A16" s="86" t="s">
        <v>395</v>
      </c>
      <c r="B16" s="11"/>
      <c r="C16" s="23">
        <v>3</v>
      </c>
      <c r="D16" s="23">
        <v>3</v>
      </c>
      <c r="E16" s="23">
        <v>3</v>
      </c>
      <c r="F16" s="23">
        <v>2</v>
      </c>
      <c r="G16" s="23">
        <v>2</v>
      </c>
    </row>
    <row r="17" spans="1:7" x14ac:dyDescent="0.15">
      <c r="A17" s="86" t="s">
        <v>396</v>
      </c>
      <c r="B17" s="11"/>
      <c r="C17" s="23">
        <v>862</v>
      </c>
      <c r="D17" s="23">
        <v>850</v>
      </c>
      <c r="E17" s="23">
        <v>852</v>
      </c>
      <c r="F17" s="23">
        <v>846</v>
      </c>
      <c r="G17" s="23">
        <v>849</v>
      </c>
    </row>
    <row r="18" spans="1:7" x14ac:dyDescent="0.15">
      <c r="A18" s="86" t="s">
        <v>397</v>
      </c>
      <c r="B18" s="11"/>
      <c r="C18" s="23">
        <v>149</v>
      </c>
      <c r="D18" s="23">
        <v>149</v>
      </c>
      <c r="E18" s="23">
        <v>149</v>
      </c>
      <c r="F18" s="23">
        <v>149</v>
      </c>
      <c r="G18" s="23">
        <v>150</v>
      </c>
    </row>
    <row r="19" spans="1:7" x14ac:dyDescent="0.15">
      <c r="A19" s="86" t="s">
        <v>398</v>
      </c>
      <c r="B19" s="11"/>
      <c r="C19" s="23">
        <v>1</v>
      </c>
      <c r="D19" s="23">
        <v>1</v>
      </c>
      <c r="E19" s="23">
        <v>1</v>
      </c>
      <c r="F19" s="23">
        <v>1</v>
      </c>
      <c r="G19" s="23">
        <v>1</v>
      </c>
    </row>
    <row r="20" spans="1:7" ht="18" customHeight="1" x14ac:dyDescent="0.15">
      <c r="A20" s="86" t="s">
        <v>399</v>
      </c>
      <c r="B20" s="11"/>
      <c r="C20" s="23">
        <v>1</v>
      </c>
      <c r="D20" s="23">
        <v>1</v>
      </c>
      <c r="E20" s="23">
        <v>1</v>
      </c>
      <c r="F20" s="23">
        <v>1</v>
      </c>
      <c r="G20" s="23">
        <v>1</v>
      </c>
    </row>
    <row r="21" spans="1:7" x14ac:dyDescent="0.15">
      <c r="A21" s="86" t="s">
        <v>400</v>
      </c>
      <c r="B21" s="11"/>
      <c r="C21" s="23">
        <v>18</v>
      </c>
      <c r="D21" s="23">
        <v>20</v>
      </c>
      <c r="E21" s="23">
        <v>20</v>
      </c>
      <c r="F21" s="23">
        <v>20</v>
      </c>
      <c r="G21" s="23">
        <v>21</v>
      </c>
    </row>
    <row r="22" spans="1:7" x14ac:dyDescent="0.15">
      <c r="A22" s="86" t="s">
        <v>401</v>
      </c>
      <c r="B22" s="11"/>
      <c r="C22" s="23">
        <v>20</v>
      </c>
      <c r="D22" s="23">
        <v>18</v>
      </c>
      <c r="E22" s="23">
        <v>18</v>
      </c>
      <c r="F22" s="23">
        <v>17</v>
      </c>
      <c r="G22" s="23">
        <v>17</v>
      </c>
    </row>
    <row r="23" spans="1:7" x14ac:dyDescent="0.15">
      <c r="A23" s="134" t="s">
        <v>402</v>
      </c>
      <c r="B23" s="11"/>
      <c r="C23" s="23">
        <v>126</v>
      </c>
      <c r="D23" s="23">
        <v>126</v>
      </c>
      <c r="E23" s="23">
        <v>127</v>
      </c>
      <c r="F23" s="23">
        <v>127</v>
      </c>
      <c r="G23" s="23">
        <v>130</v>
      </c>
    </row>
    <row r="24" spans="1:7" ht="5.0999999999999996" customHeight="1" x14ac:dyDescent="0.15">
      <c r="A24" s="14"/>
      <c r="B24" s="15"/>
      <c r="C24" s="14"/>
      <c r="D24" s="14"/>
      <c r="E24" s="14"/>
      <c r="F24" s="14"/>
      <c r="G24" s="14"/>
    </row>
    <row r="25" spans="1:7" x14ac:dyDescent="0.15">
      <c r="A25" s="2" t="s">
        <v>843</v>
      </c>
      <c r="B25" s="2"/>
      <c r="C25" s="2"/>
      <c r="D25" s="2"/>
      <c r="E25" s="2"/>
      <c r="F25" s="2"/>
      <c r="G25" s="2"/>
    </row>
    <row r="26" spans="1:7" x14ac:dyDescent="0.15">
      <c r="A26" s="2"/>
      <c r="B26" s="2"/>
      <c r="C26" s="2"/>
      <c r="D26" s="2"/>
      <c r="E26" s="2"/>
      <c r="F26" s="2"/>
      <c r="G26" s="2"/>
    </row>
    <row r="27" spans="1:7" x14ac:dyDescent="0.15">
      <c r="A27" s="2"/>
      <c r="B27" s="2"/>
      <c r="C27" s="2"/>
      <c r="D27" s="2"/>
      <c r="E27" s="2"/>
      <c r="F27" s="2"/>
      <c r="G27" s="2"/>
    </row>
    <row r="28" spans="1:7" ht="14.25" x14ac:dyDescent="0.15">
      <c r="A28" s="5" t="s">
        <v>403</v>
      </c>
      <c r="B28" s="2"/>
      <c r="C28" s="2"/>
      <c r="D28" s="2"/>
      <c r="E28" s="2"/>
      <c r="F28" s="2"/>
      <c r="G28" s="2"/>
    </row>
    <row r="29" spans="1:7" x14ac:dyDescent="0.15">
      <c r="A29" s="204" t="s">
        <v>817</v>
      </c>
      <c r="B29" s="204"/>
      <c r="C29" s="2"/>
      <c r="D29" s="2"/>
      <c r="E29" s="2"/>
      <c r="F29" s="2"/>
      <c r="G29" s="7" t="s">
        <v>927</v>
      </c>
    </row>
    <row r="30" spans="1:7" x14ac:dyDescent="0.15">
      <c r="A30" s="179" t="s">
        <v>404</v>
      </c>
      <c r="B30" s="180"/>
      <c r="C30" s="8" t="s">
        <v>904</v>
      </c>
      <c r="D30" s="8" t="s">
        <v>857</v>
      </c>
      <c r="E30" s="8" t="s">
        <v>858</v>
      </c>
      <c r="F30" s="8" t="s">
        <v>859</v>
      </c>
      <c r="G30" s="26" t="s">
        <v>903</v>
      </c>
    </row>
    <row r="31" spans="1:7" ht="5.0999999999999996" customHeight="1" x14ac:dyDescent="0.15">
      <c r="A31" s="2"/>
      <c r="B31" s="9"/>
      <c r="C31" s="2"/>
      <c r="D31" s="2"/>
      <c r="E31" s="2"/>
      <c r="F31" s="2"/>
    </row>
    <row r="32" spans="1:7" x14ac:dyDescent="0.15">
      <c r="A32" s="2" t="s">
        <v>405</v>
      </c>
      <c r="B32" s="9"/>
      <c r="C32" s="95">
        <v>578</v>
      </c>
      <c r="D32" s="95">
        <v>573</v>
      </c>
      <c r="E32" s="95">
        <v>552</v>
      </c>
      <c r="F32" s="95">
        <v>551</v>
      </c>
      <c r="G32" s="95">
        <v>540</v>
      </c>
    </row>
    <row r="33" spans="1:7" x14ac:dyDescent="0.15">
      <c r="A33" s="2" t="s">
        <v>406</v>
      </c>
      <c r="B33" s="9"/>
      <c r="C33" s="95">
        <v>7</v>
      </c>
      <c r="D33" s="95">
        <v>17</v>
      </c>
      <c r="E33" s="95">
        <v>10</v>
      </c>
      <c r="F33" s="95">
        <v>8</v>
      </c>
      <c r="G33" s="95">
        <v>4</v>
      </c>
    </row>
    <row r="34" spans="1:7" x14ac:dyDescent="0.15">
      <c r="A34" s="2" t="s">
        <v>407</v>
      </c>
      <c r="B34" s="9"/>
      <c r="C34" s="95" t="s">
        <v>55</v>
      </c>
      <c r="D34" s="95" t="s">
        <v>55</v>
      </c>
      <c r="E34" s="95" t="s">
        <v>434</v>
      </c>
      <c r="F34" s="95" t="s">
        <v>55</v>
      </c>
      <c r="G34" s="95" t="s">
        <v>434</v>
      </c>
    </row>
    <row r="35" spans="1:7" x14ac:dyDescent="0.15">
      <c r="A35" s="2" t="s">
        <v>408</v>
      </c>
      <c r="B35" s="9"/>
      <c r="C35" s="95">
        <v>24</v>
      </c>
      <c r="D35" s="95">
        <v>22</v>
      </c>
      <c r="E35" s="95">
        <v>31</v>
      </c>
      <c r="F35" s="95">
        <v>9</v>
      </c>
      <c r="G35" s="95">
        <v>15</v>
      </c>
    </row>
    <row r="36" spans="1:7" x14ac:dyDescent="0.15">
      <c r="A36" s="2" t="s">
        <v>409</v>
      </c>
      <c r="B36" s="9"/>
      <c r="C36" s="95">
        <v>8</v>
      </c>
      <c r="D36" s="95">
        <v>9</v>
      </c>
      <c r="E36" s="95">
        <v>2</v>
      </c>
      <c r="F36" s="95">
        <v>8</v>
      </c>
      <c r="G36" s="95">
        <v>4</v>
      </c>
    </row>
    <row r="37" spans="1:7" x14ac:dyDescent="0.15">
      <c r="A37" s="2" t="s">
        <v>410</v>
      </c>
      <c r="B37" s="9"/>
      <c r="C37" s="95" t="s">
        <v>55</v>
      </c>
      <c r="D37" s="95" t="s">
        <v>55</v>
      </c>
      <c r="E37" s="95" t="s">
        <v>434</v>
      </c>
      <c r="F37" s="95" t="s">
        <v>55</v>
      </c>
      <c r="G37" s="95" t="s">
        <v>434</v>
      </c>
    </row>
    <row r="38" spans="1:7" x14ac:dyDescent="0.15">
      <c r="A38" s="2" t="s">
        <v>411</v>
      </c>
      <c r="B38" s="9"/>
      <c r="C38" s="95" t="s">
        <v>55</v>
      </c>
      <c r="D38" s="95" t="s">
        <v>55</v>
      </c>
      <c r="E38" s="95" t="s">
        <v>434</v>
      </c>
      <c r="F38" s="95" t="s">
        <v>55</v>
      </c>
      <c r="G38" s="95" t="s">
        <v>434</v>
      </c>
    </row>
    <row r="39" spans="1:7" x14ac:dyDescent="0.15">
      <c r="A39" s="2" t="s">
        <v>412</v>
      </c>
      <c r="B39" s="9"/>
      <c r="C39" s="95" t="s">
        <v>55</v>
      </c>
      <c r="D39" s="95" t="s">
        <v>55</v>
      </c>
      <c r="E39" s="95" t="s">
        <v>434</v>
      </c>
      <c r="F39" s="95" t="s">
        <v>55</v>
      </c>
      <c r="G39" s="95" t="s">
        <v>434</v>
      </c>
    </row>
    <row r="40" spans="1:7" x14ac:dyDescent="0.15">
      <c r="A40" s="2"/>
      <c r="B40" s="9" t="s">
        <v>413</v>
      </c>
      <c r="C40" s="95" t="s">
        <v>55</v>
      </c>
      <c r="D40" s="95" t="s">
        <v>55</v>
      </c>
      <c r="E40" s="95" t="s">
        <v>434</v>
      </c>
      <c r="F40" s="95" t="s">
        <v>55</v>
      </c>
      <c r="G40" s="95" t="s">
        <v>434</v>
      </c>
    </row>
    <row r="41" spans="1:7" x14ac:dyDescent="0.15">
      <c r="A41" s="2"/>
      <c r="B41" s="9" t="s">
        <v>414</v>
      </c>
      <c r="C41" s="95" t="s">
        <v>55</v>
      </c>
      <c r="D41" s="95" t="s">
        <v>55</v>
      </c>
      <c r="E41" s="95" t="s">
        <v>434</v>
      </c>
      <c r="F41" s="95" t="s">
        <v>55</v>
      </c>
      <c r="G41" s="95" t="s">
        <v>434</v>
      </c>
    </row>
    <row r="42" spans="1:7" ht="5.0999999999999996" customHeight="1" x14ac:dyDescent="0.15">
      <c r="A42" s="14"/>
      <c r="B42" s="15"/>
      <c r="C42" s="14"/>
      <c r="D42" s="14"/>
      <c r="E42" s="14"/>
      <c r="F42" s="14"/>
      <c r="G42" s="14"/>
    </row>
    <row r="43" spans="1:7" x14ac:dyDescent="0.15">
      <c r="A43" s="2" t="s">
        <v>843</v>
      </c>
      <c r="B43" s="2"/>
      <c r="C43" s="2"/>
      <c r="D43" s="2"/>
      <c r="E43" s="2"/>
      <c r="F43" s="2"/>
      <c r="G43" s="2"/>
    </row>
    <row r="44" spans="1:7" x14ac:dyDescent="0.15">
      <c r="A44" s="2"/>
      <c r="B44" s="2"/>
      <c r="C44" s="2"/>
      <c r="D44" s="2"/>
      <c r="E44" s="2"/>
      <c r="F44" s="2"/>
      <c r="G44" s="2"/>
    </row>
    <row r="45" spans="1:7" x14ac:dyDescent="0.15">
      <c r="A45" s="2"/>
      <c r="B45" s="2"/>
      <c r="C45" s="2"/>
      <c r="D45" s="2"/>
      <c r="E45" s="2"/>
      <c r="F45" s="2"/>
      <c r="G45" s="2"/>
    </row>
    <row r="46" spans="1:7" ht="14.25" x14ac:dyDescent="0.15">
      <c r="A46" s="5" t="s">
        <v>415</v>
      </c>
      <c r="B46" s="2"/>
      <c r="C46" s="2"/>
      <c r="D46" s="2"/>
      <c r="E46" s="2"/>
      <c r="F46" s="2"/>
      <c r="G46" s="2"/>
    </row>
    <row r="47" spans="1:7" x14ac:dyDescent="0.15">
      <c r="A47" s="204" t="s">
        <v>817</v>
      </c>
      <c r="B47" s="204"/>
      <c r="C47" s="2"/>
      <c r="D47" s="2"/>
      <c r="E47" s="2"/>
      <c r="F47" s="2"/>
      <c r="G47" s="7" t="s">
        <v>927</v>
      </c>
    </row>
    <row r="48" spans="1:7" x14ac:dyDescent="0.15">
      <c r="A48" s="179" t="s">
        <v>404</v>
      </c>
      <c r="B48" s="180"/>
      <c r="C48" s="8" t="s">
        <v>904</v>
      </c>
      <c r="D48" s="8" t="s">
        <v>857</v>
      </c>
      <c r="E48" s="8" t="s">
        <v>858</v>
      </c>
      <c r="F48" s="8" t="s">
        <v>859</v>
      </c>
      <c r="G48" s="26" t="s">
        <v>903</v>
      </c>
    </row>
    <row r="49" spans="1:7" ht="5.0999999999999996" customHeight="1" x14ac:dyDescent="0.15">
      <c r="A49" s="2"/>
      <c r="B49" s="9"/>
      <c r="C49" s="2"/>
      <c r="D49" s="2"/>
      <c r="E49" s="2"/>
      <c r="F49" s="2"/>
    </row>
    <row r="50" spans="1:7" x14ac:dyDescent="0.15">
      <c r="A50" s="195" t="s">
        <v>416</v>
      </c>
      <c r="B50" s="196"/>
      <c r="C50" s="95">
        <v>8</v>
      </c>
      <c r="D50" s="95">
        <v>9</v>
      </c>
      <c r="E50" s="95">
        <v>2</v>
      </c>
      <c r="F50" s="95">
        <v>8</v>
      </c>
      <c r="G50" s="95">
        <v>4</v>
      </c>
    </row>
    <row r="51" spans="1:7" ht="18" customHeight="1" x14ac:dyDescent="0.15">
      <c r="A51" s="86" t="s">
        <v>417</v>
      </c>
      <c r="B51" s="11"/>
      <c r="C51" s="95">
        <v>4</v>
      </c>
      <c r="D51" s="95">
        <v>2</v>
      </c>
      <c r="E51" s="95">
        <v>1</v>
      </c>
      <c r="F51" s="95">
        <v>6</v>
      </c>
      <c r="G51" s="95">
        <v>1</v>
      </c>
    </row>
    <row r="52" spans="1:7" x14ac:dyDescent="0.15">
      <c r="A52" s="86" t="s">
        <v>418</v>
      </c>
      <c r="B52" s="11"/>
      <c r="C52" s="95">
        <v>4</v>
      </c>
      <c r="D52" s="95">
        <v>4</v>
      </c>
      <c r="E52" s="95">
        <v>1</v>
      </c>
      <c r="F52" s="95">
        <v>5</v>
      </c>
      <c r="G52" s="95">
        <v>3</v>
      </c>
    </row>
    <row r="53" spans="1:7" x14ac:dyDescent="0.15">
      <c r="A53" s="86"/>
      <c r="B53" s="11" t="s">
        <v>419</v>
      </c>
      <c r="C53" s="95" t="s">
        <v>55</v>
      </c>
      <c r="D53" s="95" t="s">
        <v>55</v>
      </c>
      <c r="E53" s="95" t="s">
        <v>434</v>
      </c>
      <c r="F53" s="95" t="s">
        <v>55</v>
      </c>
      <c r="G53" s="95" t="s">
        <v>434</v>
      </c>
    </row>
    <row r="54" spans="1:7" x14ac:dyDescent="0.15">
      <c r="A54" s="86"/>
      <c r="B54" s="11" t="s">
        <v>420</v>
      </c>
      <c r="C54" s="95">
        <v>4</v>
      </c>
      <c r="D54" s="95">
        <v>4</v>
      </c>
      <c r="E54" s="95">
        <v>1</v>
      </c>
      <c r="F54" s="95">
        <v>5</v>
      </c>
      <c r="G54" s="95">
        <v>3</v>
      </c>
    </row>
    <row r="55" spans="1:7" ht="18" customHeight="1" x14ac:dyDescent="0.15">
      <c r="A55" s="86" t="s">
        <v>421</v>
      </c>
      <c r="B55" s="11"/>
      <c r="C55" s="95">
        <v>3</v>
      </c>
      <c r="D55" s="95">
        <v>5</v>
      </c>
      <c r="E55" s="95">
        <v>1</v>
      </c>
      <c r="F55" s="95">
        <v>2</v>
      </c>
      <c r="G55" s="95">
        <v>1</v>
      </c>
    </row>
    <row r="56" spans="1:7" x14ac:dyDescent="0.15">
      <c r="A56" s="86" t="s">
        <v>422</v>
      </c>
      <c r="B56" s="11"/>
      <c r="C56" s="95">
        <v>4</v>
      </c>
      <c r="D56" s="95">
        <v>5</v>
      </c>
      <c r="E56" s="95">
        <v>1</v>
      </c>
      <c r="F56" s="95">
        <v>2</v>
      </c>
      <c r="G56" s="95">
        <v>1</v>
      </c>
    </row>
    <row r="57" spans="1:7" x14ac:dyDescent="0.15">
      <c r="A57" s="86"/>
      <c r="B57" s="11" t="s">
        <v>419</v>
      </c>
      <c r="C57" s="95" t="s">
        <v>55</v>
      </c>
      <c r="D57" s="95" t="s">
        <v>55</v>
      </c>
      <c r="E57" s="95" t="s">
        <v>434</v>
      </c>
      <c r="F57" s="95" t="s">
        <v>55</v>
      </c>
      <c r="G57" s="95" t="s">
        <v>434</v>
      </c>
    </row>
    <row r="58" spans="1:7" x14ac:dyDescent="0.15">
      <c r="A58" s="134"/>
      <c r="B58" s="11" t="s">
        <v>420</v>
      </c>
      <c r="C58" s="95">
        <v>4</v>
      </c>
      <c r="D58" s="95">
        <v>5</v>
      </c>
      <c r="E58" s="95">
        <v>1</v>
      </c>
      <c r="F58" s="95">
        <v>2</v>
      </c>
      <c r="G58" s="95">
        <v>1</v>
      </c>
    </row>
    <row r="59" spans="1:7" ht="5.0999999999999996" customHeight="1" x14ac:dyDescent="0.15">
      <c r="A59" s="14"/>
      <c r="B59" s="15"/>
      <c r="C59" s="14"/>
      <c r="D59" s="14"/>
      <c r="E59" s="14"/>
      <c r="F59" s="14"/>
      <c r="G59" s="14"/>
    </row>
    <row r="60" spans="1:7" x14ac:dyDescent="0.15">
      <c r="A60" s="2" t="s">
        <v>843</v>
      </c>
      <c r="B60" s="2"/>
      <c r="C60" s="2"/>
      <c r="D60" s="2"/>
      <c r="E60" s="2"/>
      <c r="F60" s="2"/>
      <c r="G60" s="2"/>
    </row>
  </sheetData>
  <mergeCells count="7">
    <mergeCell ref="A5:B5"/>
    <mergeCell ref="A7:B7"/>
    <mergeCell ref="A30:B30"/>
    <mergeCell ref="A48:B48"/>
    <mergeCell ref="A50:B50"/>
    <mergeCell ref="A47:B47"/>
    <mergeCell ref="A29:B2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0"/>
  <sheetViews>
    <sheetView view="pageBreakPreview" zoomScaleNormal="100" zoomScaleSheetLayoutView="100" workbookViewId="0"/>
  </sheetViews>
  <sheetFormatPr defaultColWidth="9" defaultRowHeight="13.5" x14ac:dyDescent="0.15"/>
  <cols>
    <col min="1" max="2" width="9" style="1"/>
    <col min="3" max="3" width="15.25" style="1" customWidth="1"/>
    <col min="4" max="4" width="7.125" style="1" customWidth="1"/>
    <col min="5" max="5" width="5.125" style="1" customWidth="1"/>
    <col min="6" max="6" width="7.125" style="1" customWidth="1"/>
    <col min="7" max="7" width="5.125" style="1" customWidth="1"/>
    <col min="8" max="8" width="7.25" style="1" customWidth="1"/>
    <col min="9" max="9" width="5.125" style="1" customWidth="1"/>
    <col min="10" max="10" width="7.125" style="1" customWidth="1"/>
    <col min="11" max="11" width="5.125" style="1" customWidth="1"/>
    <col min="12" max="12" width="7.125" style="1" customWidth="1"/>
    <col min="13" max="13" width="5.125" style="1" customWidth="1"/>
    <col min="14" max="16384" width="9" style="1"/>
  </cols>
  <sheetData>
    <row r="1" spans="1:13" x14ac:dyDescent="0.15">
      <c r="A1" s="89"/>
      <c r="B1" s="2"/>
      <c r="C1" s="2"/>
      <c r="D1" s="2"/>
      <c r="E1" s="2"/>
      <c r="F1" s="2"/>
      <c r="G1" s="2"/>
      <c r="H1" s="2"/>
      <c r="I1" s="2"/>
      <c r="J1" s="2"/>
      <c r="K1" s="2"/>
      <c r="L1" s="2"/>
      <c r="M1" s="7" t="s">
        <v>127</v>
      </c>
    </row>
    <row r="2" spans="1:13" x14ac:dyDescent="0.15">
      <c r="A2" s="2"/>
      <c r="B2" s="2"/>
      <c r="C2" s="2"/>
      <c r="D2" s="2"/>
      <c r="E2" s="2"/>
      <c r="F2" s="2"/>
      <c r="G2" s="2"/>
      <c r="H2" s="2"/>
      <c r="I2" s="2"/>
      <c r="J2" s="2"/>
      <c r="K2" s="2"/>
      <c r="L2" s="2"/>
      <c r="M2" s="2"/>
    </row>
    <row r="3" spans="1:13" ht="14.25" x14ac:dyDescent="0.15">
      <c r="A3" s="5" t="s">
        <v>423</v>
      </c>
      <c r="B3" s="2"/>
      <c r="C3" s="2"/>
      <c r="D3" s="2"/>
      <c r="E3" s="2"/>
      <c r="F3" s="2"/>
      <c r="G3" s="2"/>
      <c r="H3" s="2"/>
      <c r="I3" s="2"/>
      <c r="J3" s="2"/>
      <c r="K3" s="2"/>
      <c r="L3" s="2"/>
      <c r="M3" s="2"/>
    </row>
    <row r="4" spans="1:13" x14ac:dyDescent="0.15">
      <c r="A4" s="2"/>
      <c r="B4" s="2"/>
      <c r="C4" s="2"/>
      <c r="D4" s="2"/>
      <c r="E4" s="2"/>
      <c r="F4" s="2"/>
      <c r="G4" s="2"/>
      <c r="H4" s="2"/>
      <c r="I4" s="2"/>
      <c r="J4" s="2"/>
      <c r="K4" s="2"/>
      <c r="L4" s="2"/>
      <c r="M4" s="2"/>
    </row>
    <row r="5" spans="1:13" x14ac:dyDescent="0.15">
      <c r="A5" s="6" t="s">
        <v>424</v>
      </c>
      <c r="B5" s="2"/>
      <c r="C5" s="2"/>
      <c r="D5" s="2"/>
      <c r="E5" s="2"/>
      <c r="F5" s="2"/>
      <c r="G5" s="2"/>
      <c r="H5" s="2"/>
      <c r="I5" s="2"/>
      <c r="J5" s="2"/>
      <c r="K5" s="2"/>
      <c r="L5" s="2"/>
      <c r="M5" s="2"/>
    </row>
    <row r="6" spans="1:13" x14ac:dyDescent="0.15">
      <c r="A6" s="2" t="s">
        <v>808</v>
      </c>
      <c r="B6" s="2"/>
      <c r="C6" s="2"/>
      <c r="D6" s="2"/>
      <c r="E6" s="2"/>
      <c r="F6" s="2"/>
      <c r="G6" s="2"/>
      <c r="H6" s="2"/>
      <c r="I6" s="2"/>
      <c r="J6" s="2"/>
      <c r="K6" s="2"/>
      <c r="L6" s="2"/>
      <c r="M6" s="7" t="s">
        <v>818</v>
      </c>
    </row>
    <row r="7" spans="1:13" x14ac:dyDescent="0.15">
      <c r="A7" s="179" t="s">
        <v>425</v>
      </c>
      <c r="B7" s="180"/>
      <c r="C7" s="180"/>
      <c r="D7" s="183" t="s">
        <v>906</v>
      </c>
      <c r="E7" s="186"/>
      <c r="F7" s="183" t="s">
        <v>700</v>
      </c>
      <c r="G7" s="186"/>
      <c r="H7" s="183" t="s">
        <v>788</v>
      </c>
      <c r="I7" s="186"/>
      <c r="J7" s="183" t="s">
        <v>907</v>
      </c>
      <c r="K7" s="186"/>
      <c r="L7" s="183" t="s">
        <v>905</v>
      </c>
      <c r="M7" s="186"/>
    </row>
    <row r="8" spans="1:13" ht="5.0999999999999996" customHeight="1" x14ac:dyDescent="0.15">
      <c r="A8" s="2"/>
      <c r="B8" s="2"/>
      <c r="C8" s="9"/>
      <c r="D8" s="2"/>
      <c r="E8" s="2"/>
      <c r="F8" s="2"/>
      <c r="G8" s="2"/>
      <c r="H8" s="2"/>
      <c r="I8" s="2"/>
      <c r="J8" s="2"/>
      <c r="K8" s="2"/>
    </row>
    <row r="9" spans="1:13" x14ac:dyDescent="0.15">
      <c r="A9" s="197" t="s">
        <v>426</v>
      </c>
      <c r="B9" s="197"/>
      <c r="C9" s="198"/>
      <c r="D9" s="89">
        <v>135</v>
      </c>
      <c r="E9" s="126" t="s">
        <v>427</v>
      </c>
      <c r="F9" s="89">
        <v>133</v>
      </c>
      <c r="G9" s="126" t="s">
        <v>702</v>
      </c>
      <c r="H9" s="2">
        <v>131</v>
      </c>
      <c r="I9" s="126" t="s">
        <v>427</v>
      </c>
      <c r="J9" s="2">
        <v>130</v>
      </c>
      <c r="K9" s="126" t="s">
        <v>427</v>
      </c>
      <c r="L9" s="2">
        <v>122</v>
      </c>
      <c r="M9" s="126" t="s">
        <v>940</v>
      </c>
    </row>
    <row r="10" spans="1:13" x14ac:dyDescent="0.15">
      <c r="A10" s="2"/>
      <c r="B10" s="2"/>
      <c r="C10" s="9"/>
    </row>
    <row r="11" spans="1:13" x14ac:dyDescent="0.15">
      <c r="A11" s="2"/>
      <c r="B11" s="2" t="s">
        <v>428</v>
      </c>
      <c r="C11" s="9"/>
      <c r="D11" s="89">
        <v>90</v>
      </c>
      <c r="E11" s="126" t="s">
        <v>429</v>
      </c>
      <c r="F11" s="89">
        <v>88</v>
      </c>
      <c r="G11" s="126" t="s">
        <v>429</v>
      </c>
      <c r="H11" s="89">
        <v>86</v>
      </c>
      <c r="I11" s="126" t="s">
        <v>429</v>
      </c>
      <c r="J11" s="89">
        <v>85</v>
      </c>
      <c r="K11" s="126" t="s">
        <v>429</v>
      </c>
      <c r="L11" s="2">
        <v>78</v>
      </c>
      <c r="M11" s="126" t="s">
        <v>429</v>
      </c>
    </row>
    <row r="12" spans="1:13" x14ac:dyDescent="0.15">
      <c r="A12" s="2"/>
      <c r="B12" s="2"/>
      <c r="C12" s="9"/>
      <c r="E12" s="126"/>
      <c r="G12" s="126"/>
      <c r="I12" s="126"/>
      <c r="K12" s="126"/>
      <c r="M12" s="126"/>
    </row>
    <row r="13" spans="1:13" ht="13.5" customHeight="1" x14ac:dyDescent="0.15">
      <c r="A13" s="2"/>
      <c r="B13" s="2" t="s">
        <v>431</v>
      </c>
      <c r="C13" s="9"/>
      <c r="D13" s="127">
        <v>45</v>
      </c>
      <c r="E13" s="126" t="s">
        <v>432</v>
      </c>
      <c r="F13" s="127">
        <v>45</v>
      </c>
      <c r="G13" s="126" t="s">
        <v>432</v>
      </c>
      <c r="H13" s="89">
        <v>45</v>
      </c>
      <c r="I13" s="126" t="s">
        <v>432</v>
      </c>
      <c r="J13" s="89">
        <v>45</v>
      </c>
      <c r="K13" s="126" t="s">
        <v>432</v>
      </c>
      <c r="L13" s="2">
        <v>45</v>
      </c>
      <c r="M13" s="126" t="s">
        <v>432</v>
      </c>
    </row>
    <row r="14" spans="1:13" ht="13.5" customHeight="1" x14ac:dyDescent="0.15">
      <c r="A14" s="2"/>
      <c r="B14" s="2"/>
      <c r="C14" s="9"/>
      <c r="D14" s="127"/>
      <c r="E14" s="126"/>
      <c r="F14" s="127"/>
      <c r="G14" s="126"/>
      <c r="H14" s="89"/>
      <c r="I14" s="128"/>
    </row>
    <row r="15" spans="1:13" ht="13.5" customHeight="1" x14ac:dyDescent="0.15">
      <c r="A15" s="2"/>
      <c r="B15" s="2" t="s">
        <v>433</v>
      </c>
      <c r="C15" s="9"/>
      <c r="D15" s="129">
        <v>0</v>
      </c>
      <c r="F15" s="129">
        <v>0</v>
      </c>
      <c r="H15" s="129">
        <v>0</v>
      </c>
      <c r="J15" s="129">
        <v>0</v>
      </c>
      <c r="L15" s="19"/>
      <c r="M15" s="19">
        <v>0</v>
      </c>
    </row>
    <row r="16" spans="1:13" ht="13.5" customHeight="1" x14ac:dyDescent="0.15">
      <c r="A16" s="2"/>
      <c r="B16" s="2"/>
      <c r="C16" s="9"/>
      <c r="D16" s="129"/>
      <c r="F16" s="129"/>
      <c r="H16" s="129"/>
      <c r="J16" s="129"/>
      <c r="L16" s="19"/>
      <c r="M16" s="19"/>
    </row>
    <row r="17" spans="1:13" ht="12.75" customHeight="1" x14ac:dyDescent="0.15">
      <c r="A17" s="2"/>
      <c r="B17" s="2" t="s">
        <v>435</v>
      </c>
      <c r="C17" s="9"/>
      <c r="D17" s="129">
        <v>0</v>
      </c>
      <c r="F17" s="129">
        <v>0</v>
      </c>
      <c r="H17" s="129">
        <v>0</v>
      </c>
      <c r="J17" s="129">
        <v>0</v>
      </c>
      <c r="L17" s="19"/>
      <c r="M17" s="19">
        <v>0</v>
      </c>
    </row>
    <row r="18" spans="1:13" ht="13.5" customHeight="1" x14ac:dyDescent="0.15">
      <c r="A18" s="2"/>
      <c r="B18" s="2"/>
      <c r="C18" s="9"/>
      <c r="D18" s="129"/>
      <c r="E18" s="130"/>
      <c r="F18" s="129"/>
      <c r="H18" s="129"/>
      <c r="J18" s="129"/>
      <c r="K18" s="131"/>
    </row>
    <row r="19" spans="1:13" ht="13.5" customHeight="1" x14ac:dyDescent="0.15">
      <c r="A19" s="14"/>
      <c r="B19" s="14"/>
      <c r="C19" s="15"/>
      <c r="D19" s="14"/>
      <c r="E19" s="14"/>
      <c r="F19" s="14"/>
      <c r="G19" s="14"/>
      <c r="H19" s="14"/>
      <c r="I19" s="14"/>
      <c r="J19" s="53"/>
      <c r="K19" s="53"/>
      <c r="L19" s="53"/>
      <c r="M19" s="53"/>
    </row>
    <row r="20" spans="1:13" ht="13.5" customHeight="1" x14ac:dyDescent="0.15">
      <c r="A20" s="16" t="s">
        <v>436</v>
      </c>
      <c r="B20" s="2"/>
      <c r="C20" s="2"/>
      <c r="D20" s="2"/>
      <c r="E20" s="2"/>
      <c r="F20" s="2"/>
      <c r="G20" s="2"/>
      <c r="H20" s="2"/>
      <c r="I20" s="2"/>
      <c r="J20" s="2"/>
      <c r="K20" s="2"/>
      <c r="L20" s="2"/>
      <c r="M20" s="2"/>
    </row>
    <row r="21" spans="1:13" ht="13.5" customHeight="1" x14ac:dyDescent="0.15">
      <c r="B21" s="2"/>
      <c r="C21" s="2"/>
      <c r="D21" s="2"/>
      <c r="E21" s="2"/>
      <c r="F21" s="2"/>
      <c r="G21" s="2"/>
      <c r="H21" s="2"/>
      <c r="I21" s="2"/>
      <c r="J21" s="2"/>
      <c r="K21" s="2"/>
      <c r="L21" s="2"/>
      <c r="M21" s="2"/>
    </row>
    <row r="22" spans="1:13" x14ac:dyDescent="0.15">
      <c r="A22" s="16"/>
      <c r="B22" s="2"/>
      <c r="C22" s="2"/>
      <c r="D22" s="2"/>
      <c r="E22" s="2"/>
      <c r="F22" s="2"/>
      <c r="G22" s="2"/>
      <c r="H22" s="2"/>
      <c r="I22" s="2"/>
      <c r="J22" s="2"/>
      <c r="K22" s="2"/>
      <c r="L22" s="2"/>
      <c r="M22" s="2"/>
    </row>
    <row r="23" spans="1:13" x14ac:dyDescent="0.15">
      <c r="A23" s="2"/>
      <c r="B23" s="2"/>
      <c r="C23" s="2"/>
      <c r="D23" s="2"/>
      <c r="E23" s="2"/>
      <c r="F23" s="2"/>
      <c r="G23" s="2"/>
      <c r="H23" s="2"/>
      <c r="I23" s="2"/>
      <c r="J23" s="2"/>
      <c r="K23" s="2"/>
      <c r="L23" s="2"/>
      <c r="M23" s="2"/>
    </row>
    <row r="24" spans="1:13" x14ac:dyDescent="0.15">
      <c r="A24" s="6" t="s">
        <v>437</v>
      </c>
      <c r="B24" s="2"/>
      <c r="C24" s="2"/>
      <c r="D24" s="2"/>
      <c r="E24" s="2"/>
      <c r="F24" s="2"/>
      <c r="G24" s="2"/>
      <c r="H24" s="2"/>
      <c r="I24" s="2"/>
      <c r="J24" s="2"/>
      <c r="K24" s="2"/>
      <c r="L24" s="2"/>
      <c r="M24" s="2"/>
    </row>
    <row r="25" spans="1:13" x14ac:dyDescent="0.15">
      <c r="A25" s="2" t="s">
        <v>808</v>
      </c>
      <c r="B25" s="2"/>
      <c r="C25" s="2"/>
      <c r="D25" s="2"/>
      <c r="E25" s="2"/>
      <c r="F25" s="2"/>
      <c r="G25" s="2"/>
      <c r="H25" s="2"/>
      <c r="I25" s="2"/>
      <c r="J25" s="2"/>
      <c r="K25" s="2"/>
      <c r="L25" s="2"/>
      <c r="M25" s="7" t="s">
        <v>819</v>
      </c>
    </row>
    <row r="26" spans="1:13" x14ac:dyDescent="0.15">
      <c r="A26" s="179" t="s">
        <v>438</v>
      </c>
      <c r="B26" s="180"/>
      <c r="C26" s="180"/>
      <c r="D26" s="183" t="s">
        <v>906</v>
      </c>
      <c r="E26" s="179"/>
      <c r="F26" s="183" t="s">
        <v>908</v>
      </c>
      <c r="G26" s="179"/>
      <c r="H26" s="183" t="s">
        <v>788</v>
      </c>
      <c r="I26" s="179"/>
      <c r="J26" s="183" t="s">
        <v>909</v>
      </c>
      <c r="K26" s="179"/>
      <c r="L26" s="183" t="s">
        <v>905</v>
      </c>
      <c r="M26" s="186"/>
    </row>
    <row r="27" spans="1:13" ht="5.0999999999999996" customHeight="1" x14ac:dyDescent="0.15">
      <c r="A27" s="2"/>
      <c r="B27" s="2"/>
      <c r="C27" s="9"/>
      <c r="D27" s="2"/>
      <c r="E27" s="2"/>
      <c r="F27" s="2"/>
      <c r="G27" s="2"/>
      <c r="H27" s="2"/>
      <c r="I27" s="2"/>
      <c r="J27" s="2"/>
      <c r="K27" s="2"/>
    </row>
    <row r="28" spans="1:13" x14ac:dyDescent="0.15">
      <c r="A28" s="195" t="s">
        <v>439</v>
      </c>
      <c r="B28" s="195"/>
      <c r="C28" s="196"/>
      <c r="D28" s="132"/>
      <c r="E28" s="95">
        <v>72</v>
      </c>
      <c r="F28" s="132"/>
      <c r="G28" s="95">
        <v>70</v>
      </c>
      <c r="I28" s="95">
        <v>69</v>
      </c>
      <c r="K28" s="95">
        <f>SUM(K29:K47)</f>
        <v>68</v>
      </c>
      <c r="M28" s="95">
        <v>68</v>
      </c>
    </row>
    <row r="29" spans="1:13" ht="18" customHeight="1" x14ac:dyDescent="0.15">
      <c r="A29" s="86" t="s">
        <v>440</v>
      </c>
      <c r="B29" s="86"/>
      <c r="C29" s="11"/>
      <c r="D29" s="132"/>
      <c r="E29" s="95">
        <v>3</v>
      </c>
      <c r="F29" s="132"/>
      <c r="G29" s="95">
        <v>3</v>
      </c>
      <c r="I29" s="95">
        <v>3</v>
      </c>
      <c r="K29" s="95">
        <v>4</v>
      </c>
      <c r="M29" s="95">
        <v>4</v>
      </c>
    </row>
    <row r="30" spans="1:13" x14ac:dyDescent="0.15">
      <c r="A30" s="86" t="s">
        <v>441</v>
      </c>
      <c r="B30" s="86"/>
      <c r="C30" s="11"/>
      <c r="D30" s="132"/>
      <c r="E30" s="95">
        <v>3</v>
      </c>
      <c r="F30" s="132"/>
      <c r="G30" s="95">
        <v>3</v>
      </c>
      <c r="I30" s="95">
        <v>2</v>
      </c>
      <c r="K30" s="95">
        <v>2</v>
      </c>
      <c r="M30" s="95">
        <v>2</v>
      </c>
    </row>
    <row r="31" spans="1:13" x14ac:dyDescent="0.15">
      <c r="A31" s="86" t="s">
        <v>442</v>
      </c>
      <c r="B31" s="86"/>
      <c r="C31" s="11"/>
      <c r="D31" s="132"/>
      <c r="E31" s="95">
        <v>5</v>
      </c>
      <c r="F31" s="132"/>
      <c r="G31" s="95">
        <v>5</v>
      </c>
      <c r="I31" s="95">
        <v>5</v>
      </c>
      <c r="K31" s="95">
        <v>4</v>
      </c>
      <c r="M31" s="95">
        <v>4</v>
      </c>
    </row>
    <row r="32" spans="1:13" ht="18" customHeight="1" x14ac:dyDescent="0.15">
      <c r="A32" s="86" t="s">
        <v>443</v>
      </c>
      <c r="B32" s="86"/>
      <c r="C32" s="11"/>
      <c r="D32" s="132"/>
      <c r="E32" s="95">
        <v>9</v>
      </c>
      <c r="F32" s="132"/>
      <c r="G32" s="95">
        <v>9</v>
      </c>
      <c r="I32" s="95">
        <v>9</v>
      </c>
      <c r="K32" s="95">
        <v>9</v>
      </c>
      <c r="M32" s="95">
        <v>9</v>
      </c>
    </row>
    <row r="33" spans="1:13" x14ac:dyDescent="0.15">
      <c r="A33" s="86" t="s">
        <v>444</v>
      </c>
      <c r="B33" s="86"/>
      <c r="C33" s="11"/>
      <c r="D33" s="132"/>
      <c r="E33" s="95">
        <v>6</v>
      </c>
      <c r="F33" s="132"/>
      <c r="G33" s="95">
        <v>6</v>
      </c>
      <c r="I33" s="95">
        <v>6</v>
      </c>
      <c r="K33" s="95">
        <v>6</v>
      </c>
      <c r="M33" s="95">
        <v>6</v>
      </c>
    </row>
    <row r="34" spans="1:13" ht="18" customHeight="1" x14ac:dyDescent="0.15">
      <c r="A34" s="86" t="s">
        <v>445</v>
      </c>
      <c r="B34" s="86"/>
      <c r="C34" s="11"/>
      <c r="D34" s="132"/>
      <c r="E34" s="95">
        <v>0</v>
      </c>
      <c r="F34" s="132"/>
      <c r="G34" s="95" t="s">
        <v>55</v>
      </c>
      <c r="I34" s="95">
        <v>0</v>
      </c>
      <c r="K34" s="95" t="s">
        <v>55</v>
      </c>
      <c r="M34" s="95" t="s">
        <v>55</v>
      </c>
    </row>
    <row r="35" spans="1:13" x14ac:dyDescent="0.15">
      <c r="A35" s="86" t="s">
        <v>446</v>
      </c>
      <c r="B35" s="86"/>
      <c r="C35" s="11"/>
      <c r="D35" s="132"/>
      <c r="E35" s="95">
        <v>13</v>
      </c>
      <c r="F35" s="132"/>
      <c r="G35" s="95">
        <v>12</v>
      </c>
      <c r="I35" s="95">
        <v>12</v>
      </c>
      <c r="K35" s="95">
        <v>11</v>
      </c>
      <c r="M35" s="95">
        <v>11</v>
      </c>
    </row>
    <row r="36" spans="1:13" x14ac:dyDescent="0.15">
      <c r="A36" s="86" t="s">
        <v>447</v>
      </c>
      <c r="B36" s="86"/>
      <c r="C36" s="11"/>
      <c r="D36" s="132"/>
      <c r="E36" s="95">
        <v>8</v>
      </c>
      <c r="F36" s="132"/>
      <c r="G36" s="95">
        <v>8</v>
      </c>
      <c r="I36" s="95">
        <v>8</v>
      </c>
      <c r="K36" s="95">
        <v>7</v>
      </c>
      <c r="M36" s="95">
        <v>7</v>
      </c>
    </row>
    <row r="37" spans="1:13" x14ac:dyDescent="0.15">
      <c r="A37" s="86" t="s">
        <v>448</v>
      </c>
      <c r="B37" s="86"/>
      <c r="C37" s="11"/>
      <c r="D37" s="132"/>
      <c r="E37" s="95">
        <v>18</v>
      </c>
      <c r="F37" s="132"/>
      <c r="G37" s="95">
        <v>17</v>
      </c>
      <c r="I37" s="95">
        <v>17</v>
      </c>
      <c r="K37" s="95">
        <v>18</v>
      </c>
      <c r="M37" s="95">
        <v>18</v>
      </c>
    </row>
    <row r="38" spans="1:13" ht="18" customHeight="1" x14ac:dyDescent="0.15">
      <c r="A38" s="86" t="s">
        <v>449</v>
      </c>
      <c r="B38" s="86"/>
      <c r="C38" s="11"/>
      <c r="D38" s="132"/>
      <c r="E38" s="95">
        <v>0</v>
      </c>
      <c r="F38" s="132"/>
      <c r="G38" s="95" t="s">
        <v>55</v>
      </c>
      <c r="I38" s="95">
        <v>0</v>
      </c>
      <c r="K38" s="95" t="s">
        <v>55</v>
      </c>
      <c r="M38" s="95" t="s">
        <v>55</v>
      </c>
    </row>
    <row r="39" spans="1:13" x14ac:dyDescent="0.15">
      <c r="A39" s="86" t="s">
        <v>450</v>
      </c>
      <c r="B39" s="86"/>
      <c r="C39" s="11"/>
      <c r="D39" s="132"/>
      <c r="E39" s="95">
        <v>0</v>
      </c>
      <c r="F39" s="132"/>
      <c r="G39" s="95" t="s">
        <v>55</v>
      </c>
      <c r="I39" s="95">
        <v>0</v>
      </c>
      <c r="K39" s="95" t="s">
        <v>55</v>
      </c>
      <c r="M39" s="95" t="s">
        <v>55</v>
      </c>
    </row>
    <row r="40" spans="1:13" x14ac:dyDescent="0.15">
      <c r="A40" s="86" t="s">
        <v>451</v>
      </c>
      <c r="B40" s="86"/>
      <c r="C40" s="11"/>
      <c r="D40" s="132"/>
      <c r="E40" s="95">
        <v>3</v>
      </c>
      <c r="F40" s="132"/>
      <c r="G40" s="95">
        <v>3</v>
      </c>
      <c r="I40" s="95">
        <v>3</v>
      </c>
      <c r="K40" s="95">
        <v>3</v>
      </c>
      <c r="M40" s="95">
        <v>3</v>
      </c>
    </row>
    <row r="41" spans="1:13" ht="18" customHeight="1" x14ac:dyDescent="0.15">
      <c r="A41" s="86" t="s">
        <v>452</v>
      </c>
      <c r="B41" s="86"/>
      <c r="C41" s="11"/>
      <c r="D41" s="132"/>
      <c r="E41" s="95">
        <v>0</v>
      </c>
      <c r="F41" s="132"/>
      <c r="G41" s="95" t="s">
        <v>55</v>
      </c>
      <c r="I41" s="95">
        <v>0</v>
      </c>
      <c r="K41" s="95" t="s">
        <v>55</v>
      </c>
      <c r="M41" s="95" t="s">
        <v>55</v>
      </c>
    </row>
    <row r="42" spans="1:13" x14ac:dyDescent="0.15">
      <c r="A42" s="86" t="s">
        <v>453</v>
      </c>
      <c r="B42" s="86"/>
      <c r="C42" s="11"/>
      <c r="D42" s="132"/>
      <c r="E42" s="95">
        <v>0</v>
      </c>
      <c r="F42" s="132"/>
      <c r="G42" s="95" t="s">
        <v>55</v>
      </c>
      <c r="I42" s="95">
        <v>0</v>
      </c>
      <c r="K42" s="95" t="s">
        <v>55</v>
      </c>
      <c r="M42" s="95" t="s">
        <v>55</v>
      </c>
    </row>
    <row r="43" spans="1:13" x14ac:dyDescent="0.15">
      <c r="A43" s="86" t="s">
        <v>454</v>
      </c>
      <c r="B43" s="86"/>
      <c r="C43" s="11"/>
      <c r="D43" s="132"/>
      <c r="E43" s="95">
        <v>0</v>
      </c>
      <c r="F43" s="132"/>
      <c r="G43" s="95" t="s">
        <v>55</v>
      </c>
      <c r="I43" s="95">
        <v>0</v>
      </c>
      <c r="K43" s="95" t="s">
        <v>55</v>
      </c>
      <c r="M43" s="95" t="s">
        <v>55</v>
      </c>
    </row>
    <row r="44" spans="1:13" ht="18" customHeight="1" x14ac:dyDescent="0.15">
      <c r="A44" s="86" t="s">
        <v>455</v>
      </c>
      <c r="B44" s="86"/>
      <c r="C44" s="11"/>
      <c r="D44" s="132"/>
      <c r="E44" s="95">
        <v>0</v>
      </c>
      <c r="F44" s="132"/>
      <c r="G44" s="95" t="s">
        <v>55</v>
      </c>
      <c r="I44" s="95">
        <v>0</v>
      </c>
      <c r="K44" s="95" t="s">
        <v>55</v>
      </c>
      <c r="M44" s="95" t="s">
        <v>55</v>
      </c>
    </row>
    <row r="45" spans="1:13" x14ac:dyDescent="0.15">
      <c r="A45" s="86" t="s">
        <v>456</v>
      </c>
      <c r="B45" s="86"/>
      <c r="C45" s="11"/>
      <c r="D45" s="132"/>
      <c r="E45" s="95">
        <v>0</v>
      </c>
      <c r="F45" s="132"/>
      <c r="G45" s="95" t="s">
        <v>55</v>
      </c>
      <c r="I45" s="95">
        <v>0</v>
      </c>
      <c r="K45" s="95" t="s">
        <v>55</v>
      </c>
      <c r="M45" s="95" t="s">
        <v>55</v>
      </c>
    </row>
    <row r="46" spans="1:13" x14ac:dyDescent="0.15">
      <c r="A46" s="86" t="s">
        <v>457</v>
      </c>
      <c r="B46" s="86"/>
      <c r="C46" s="11"/>
      <c r="D46" s="132"/>
      <c r="E46" s="95">
        <v>1</v>
      </c>
      <c r="F46" s="132"/>
      <c r="G46" s="95">
        <v>1</v>
      </c>
      <c r="I46" s="95">
        <v>1</v>
      </c>
      <c r="K46" s="95">
        <v>1</v>
      </c>
      <c r="M46" s="95">
        <v>1</v>
      </c>
    </row>
    <row r="47" spans="1:13" ht="18" customHeight="1" x14ac:dyDescent="0.15">
      <c r="A47" s="86" t="s">
        <v>458</v>
      </c>
      <c r="B47" s="86"/>
      <c r="C47" s="11"/>
      <c r="D47" s="132"/>
      <c r="E47" s="95">
        <v>3</v>
      </c>
      <c r="F47" s="132"/>
      <c r="G47" s="95">
        <v>3</v>
      </c>
      <c r="I47" s="95">
        <v>3</v>
      </c>
      <c r="K47" s="95">
        <v>3</v>
      </c>
      <c r="M47" s="95">
        <v>3</v>
      </c>
    </row>
    <row r="48" spans="1:13" ht="5.0999999999999996" customHeight="1" x14ac:dyDescent="0.15">
      <c r="A48" s="14"/>
      <c r="B48" s="14"/>
      <c r="C48" s="15"/>
      <c r="D48" s="14"/>
      <c r="E48" s="14"/>
      <c r="F48" s="14"/>
      <c r="G48" s="14"/>
      <c r="H48" s="14"/>
      <c r="I48" s="14"/>
      <c r="J48" s="14"/>
      <c r="K48" s="14"/>
      <c r="L48" s="14"/>
      <c r="M48" s="14"/>
    </row>
    <row r="49" spans="1:13" x14ac:dyDescent="0.15">
      <c r="A49" s="133" t="s">
        <v>460</v>
      </c>
      <c r="E49" s="2"/>
      <c r="F49" s="2"/>
      <c r="G49" s="2"/>
      <c r="H49" s="2"/>
      <c r="I49" s="2"/>
      <c r="J49" s="2"/>
      <c r="K49" s="2"/>
      <c r="L49" s="2"/>
      <c r="M49" s="2"/>
    </row>
    <row r="50" spans="1:13" x14ac:dyDescent="0.15">
      <c r="A50" s="2" t="s">
        <v>459</v>
      </c>
      <c r="B50" s="2"/>
      <c r="C50" s="2"/>
      <c r="D50" s="2"/>
      <c r="E50" s="2"/>
    </row>
  </sheetData>
  <mergeCells count="14">
    <mergeCell ref="L26:M26"/>
    <mergeCell ref="A28:C28"/>
    <mergeCell ref="A9:C9"/>
    <mergeCell ref="A26:C26"/>
    <mergeCell ref="D26:E26"/>
    <mergeCell ref="F26:G26"/>
    <mergeCell ref="H26:I26"/>
    <mergeCell ref="J26:K26"/>
    <mergeCell ref="L7:M7"/>
    <mergeCell ref="A7:C7"/>
    <mergeCell ref="D7:E7"/>
    <mergeCell ref="F7:G7"/>
    <mergeCell ref="H7:I7"/>
    <mergeCell ref="J7:K7"/>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4"/>
  <sheetViews>
    <sheetView view="pageBreakPreview" zoomScaleNormal="100" zoomScaleSheetLayoutView="100" workbookViewId="0"/>
  </sheetViews>
  <sheetFormatPr defaultColWidth="9" defaultRowHeight="13.5" x14ac:dyDescent="0.15"/>
  <cols>
    <col min="1" max="1" width="7.125" style="1" customWidth="1"/>
    <col min="2" max="2" width="5.875" style="1" bestFit="1" customWidth="1"/>
    <col min="3" max="3" width="7.75" style="1" customWidth="1"/>
    <col min="4" max="6" width="6.75" style="1" customWidth="1"/>
    <col min="7" max="7" width="5.75" style="1" customWidth="1"/>
    <col min="8" max="8" width="6.75" style="1" customWidth="1"/>
    <col min="9" max="9" width="7.75" style="1" customWidth="1"/>
    <col min="10" max="10" width="6.875" style="1" bestFit="1" customWidth="1"/>
    <col min="11" max="11" width="7.5" style="1" customWidth="1"/>
    <col min="12" max="12" width="7.75" style="1" customWidth="1"/>
    <col min="13" max="13" width="6.75" style="1" customWidth="1"/>
    <col min="14" max="14" width="5.75" style="1" customWidth="1"/>
    <col min="15" max="16384" width="9" style="1"/>
  </cols>
  <sheetData>
    <row r="1" spans="1:14" x14ac:dyDescent="0.15">
      <c r="A1" s="103" t="s">
        <v>0</v>
      </c>
      <c r="B1" s="104"/>
      <c r="C1" s="104"/>
      <c r="D1" s="104"/>
      <c r="E1" s="104"/>
      <c r="F1" s="104"/>
      <c r="G1" s="104"/>
      <c r="H1" s="104"/>
      <c r="I1" s="104"/>
      <c r="J1" s="104"/>
      <c r="K1" s="104"/>
      <c r="L1" s="105"/>
      <c r="N1" s="2"/>
    </row>
    <row r="2" spans="1:14" x14ac:dyDescent="0.15">
      <c r="A2" s="104"/>
      <c r="B2" s="104"/>
      <c r="C2" s="104"/>
      <c r="D2" s="104"/>
      <c r="E2" s="104"/>
      <c r="F2" s="104"/>
      <c r="G2" s="104"/>
      <c r="H2" s="104"/>
      <c r="I2" s="104"/>
      <c r="J2" s="104"/>
      <c r="K2" s="104"/>
      <c r="L2" s="106"/>
      <c r="M2" s="2"/>
      <c r="N2" s="2"/>
    </row>
    <row r="3" spans="1:14" ht="14.25" x14ac:dyDescent="0.15">
      <c r="A3" s="107" t="s">
        <v>461</v>
      </c>
      <c r="B3" s="104"/>
      <c r="C3" s="104"/>
      <c r="D3" s="104"/>
      <c r="E3" s="104"/>
      <c r="F3" s="104"/>
      <c r="G3" s="104"/>
      <c r="H3" s="104"/>
      <c r="I3" s="104"/>
      <c r="J3" s="104"/>
      <c r="K3" s="104"/>
      <c r="L3" s="104"/>
    </row>
    <row r="4" spans="1:14" x14ac:dyDescent="0.15">
      <c r="A4" s="104" t="s">
        <v>806</v>
      </c>
      <c r="B4" s="104"/>
      <c r="C4" s="104"/>
      <c r="D4" s="104"/>
      <c r="E4" s="104"/>
      <c r="F4" s="104"/>
      <c r="G4" s="104"/>
      <c r="H4" s="104"/>
      <c r="I4" s="104"/>
      <c r="J4" s="104"/>
      <c r="K4" s="104"/>
      <c r="L4" s="105" t="s">
        <v>820</v>
      </c>
    </row>
    <row r="5" spans="1:14" x14ac:dyDescent="0.15">
      <c r="A5" s="205" t="s">
        <v>462</v>
      </c>
      <c r="B5" s="206"/>
      <c r="C5" s="209" t="s">
        <v>463</v>
      </c>
      <c r="D5" s="210"/>
      <c r="E5" s="210"/>
      <c r="F5" s="210"/>
      <c r="G5" s="210"/>
      <c r="H5" s="211"/>
      <c r="I5" s="209" t="s">
        <v>464</v>
      </c>
      <c r="J5" s="210"/>
      <c r="K5" s="210"/>
      <c r="L5" s="210"/>
    </row>
    <row r="6" spans="1:14" ht="8.25" customHeight="1" x14ac:dyDescent="0.15">
      <c r="A6" s="212"/>
      <c r="B6" s="213"/>
      <c r="C6" s="108"/>
      <c r="D6" s="109"/>
      <c r="E6" s="109"/>
      <c r="F6" s="109"/>
      <c r="G6" s="110"/>
      <c r="H6" s="111"/>
      <c r="I6" s="111"/>
      <c r="J6" s="111"/>
      <c r="K6" s="112"/>
      <c r="L6" s="108"/>
    </row>
    <row r="7" spans="1:14" ht="22.7" customHeight="1" x14ac:dyDescent="0.15">
      <c r="A7" s="212"/>
      <c r="B7" s="213"/>
      <c r="C7" s="214" t="s">
        <v>465</v>
      </c>
      <c r="D7" s="209" t="s">
        <v>466</v>
      </c>
      <c r="E7" s="211"/>
      <c r="F7" s="216" t="s">
        <v>467</v>
      </c>
      <c r="G7" s="216" t="s">
        <v>295</v>
      </c>
      <c r="H7" s="217" t="s">
        <v>468</v>
      </c>
      <c r="I7" s="214" t="s">
        <v>469</v>
      </c>
      <c r="J7" s="214" t="s">
        <v>470</v>
      </c>
      <c r="K7" s="214" t="s">
        <v>471</v>
      </c>
      <c r="L7" s="219" t="s">
        <v>472</v>
      </c>
    </row>
    <row r="8" spans="1:14" ht="27" customHeight="1" x14ac:dyDescent="0.15">
      <c r="A8" s="207"/>
      <c r="B8" s="208"/>
      <c r="C8" s="215"/>
      <c r="D8" s="113" t="s">
        <v>473</v>
      </c>
      <c r="E8" s="113" t="s">
        <v>474</v>
      </c>
      <c r="F8" s="215"/>
      <c r="G8" s="215"/>
      <c r="H8" s="218"/>
      <c r="I8" s="215"/>
      <c r="J8" s="215"/>
      <c r="K8" s="215"/>
      <c r="L8" s="220"/>
    </row>
    <row r="9" spans="1:14" ht="5.0999999999999996" customHeight="1" x14ac:dyDescent="0.15">
      <c r="A9" s="104"/>
      <c r="B9" s="114"/>
      <c r="C9" s="104"/>
      <c r="D9" s="104"/>
      <c r="E9" s="104"/>
      <c r="F9" s="104"/>
      <c r="G9" s="104"/>
      <c r="H9" s="104"/>
      <c r="I9" s="104"/>
      <c r="J9" s="104"/>
      <c r="K9" s="104"/>
      <c r="L9" s="104"/>
    </row>
    <row r="10" spans="1:14" x14ac:dyDescent="0.15">
      <c r="A10" s="96" t="s">
        <v>911</v>
      </c>
      <c r="B10" s="97" t="s">
        <v>475</v>
      </c>
      <c r="C10" s="115">
        <v>135230.20000000001</v>
      </c>
      <c r="D10" s="115">
        <v>23187.24</v>
      </c>
      <c r="E10" s="115">
        <v>52700.58</v>
      </c>
      <c r="F10" s="115">
        <v>46443.380000000005</v>
      </c>
      <c r="G10" s="115">
        <v>1927.6499999999999</v>
      </c>
      <c r="H10" s="115">
        <v>10971.35</v>
      </c>
      <c r="I10" s="115">
        <v>136554.91</v>
      </c>
      <c r="J10" s="115">
        <v>22231.069999999996</v>
      </c>
      <c r="K10" s="115">
        <v>109557.1</v>
      </c>
      <c r="L10" s="115">
        <v>4766.7400000000007</v>
      </c>
    </row>
    <row r="11" spans="1:14" x14ac:dyDescent="0.15">
      <c r="A11" s="96" t="s">
        <v>789</v>
      </c>
      <c r="B11" s="97"/>
      <c r="C11" s="115">
        <v>132426.93</v>
      </c>
      <c r="D11" s="115">
        <v>15041.23</v>
      </c>
      <c r="E11" s="115">
        <v>58873.81</v>
      </c>
      <c r="F11" s="115">
        <v>46361.94</v>
      </c>
      <c r="G11" s="115">
        <v>1799.11</v>
      </c>
      <c r="H11" s="115">
        <v>10350.84</v>
      </c>
      <c r="I11" s="115">
        <v>132483.06</v>
      </c>
      <c r="J11" s="115">
        <v>14019.56</v>
      </c>
      <c r="K11" s="115">
        <v>113867.41</v>
      </c>
      <c r="L11" s="115">
        <v>4596.09</v>
      </c>
    </row>
    <row r="12" spans="1:14" ht="13.5" customHeight="1" x14ac:dyDescent="0.15">
      <c r="A12" s="96" t="s">
        <v>790</v>
      </c>
      <c r="B12" s="97"/>
      <c r="C12" s="115">
        <v>129029</v>
      </c>
      <c r="D12" s="115">
        <v>14306</v>
      </c>
      <c r="E12" s="115">
        <v>56892</v>
      </c>
      <c r="F12" s="115">
        <v>46382</v>
      </c>
      <c r="G12" s="115">
        <v>1887</v>
      </c>
      <c r="H12" s="115">
        <v>9562</v>
      </c>
      <c r="I12" s="115">
        <v>133804</v>
      </c>
      <c r="J12" s="115">
        <v>31810</v>
      </c>
      <c r="K12" s="115">
        <v>97484</v>
      </c>
      <c r="L12" s="115">
        <v>4511</v>
      </c>
    </row>
    <row r="13" spans="1:14" x14ac:dyDescent="0.15">
      <c r="A13" s="96" t="s">
        <v>848</v>
      </c>
      <c r="B13" s="97"/>
      <c r="C13" s="115">
        <v>120597.21</v>
      </c>
      <c r="D13" s="115">
        <v>13523.61</v>
      </c>
      <c r="E13" s="115">
        <v>55144.09</v>
      </c>
      <c r="F13" s="115">
        <v>40582.300000000003</v>
      </c>
      <c r="G13" s="115">
        <v>1749.85</v>
      </c>
      <c r="H13" s="115">
        <v>9597.36</v>
      </c>
      <c r="I13" s="115">
        <v>119562.3</v>
      </c>
      <c r="J13" s="115">
        <v>21946.66</v>
      </c>
      <c r="K13" s="115">
        <v>93333.26</v>
      </c>
      <c r="L13" s="115">
        <v>4282.38</v>
      </c>
    </row>
    <row r="14" spans="1:14" ht="17.25" customHeight="1" x14ac:dyDescent="0.15">
      <c r="A14" s="96" t="s">
        <v>910</v>
      </c>
      <c r="B14" s="97"/>
      <c r="C14" s="115">
        <v>116822</v>
      </c>
      <c r="D14" s="115">
        <v>13173</v>
      </c>
      <c r="E14" s="115">
        <v>53483</v>
      </c>
      <c r="F14" s="115">
        <v>39314</v>
      </c>
      <c r="G14" s="115">
        <v>1719</v>
      </c>
      <c r="H14" s="115">
        <v>9133</v>
      </c>
      <c r="I14" s="115">
        <v>121355</v>
      </c>
      <c r="J14" s="115">
        <v>18312</v>
      </c>
      <c r="K14" s="115">
        <v>98763</v>
      </c>
      <c r="L14" s="115">
        <v>4281</v>
      </c>
    </row>
    <row r="15" spans="1:14" ht="17.25" customHeight="1" x14ac:dyDescent="0.15">
      <c r="A15" s="116"/>
      <c r="B15" s="97" t="s">
        <v>791</v>
      </c>
      <c r="C15" s="115">
        <v>10315</v>
      </c>
      <c r="D15" s="115">
        <v>1196</v>
      </c>
      <c r="E15" s="115">
        <v>4775</v>
      </c>
      <c r="F15" s="115">
        <v>3390</v>
      </c>
      <c r="G15" s="115">
        <v>149</v>
      </c>
      <c r="H15" s="115">
        <v>804</v>
      </c>
      <c r="I15" s="115">
        <v>14431</v>
      </c>
      <c r="J15" s="115">
        <v>0</v>
      </c>
      <c r="K15" s="115">
        <v>14066</v>
      </c>
      <c r="L15" s="115">
        <v>365</v>
      </c>
    </row>
    <row r="16" spans="1:14" x14ac:dyDescent="0.15">
      <c r="A16" s="116"/>
      <c r="B16" s="97" t="s">
        <v>476</v>
      </c>
      <c r="C16" s="115">
        <v>10466</v>
      </c>
      <c r="D16" s="115">
        <v>1199</v>
      </c>
      <c r="E16" s="115">
        <v>4749</v>
      </c>
      <c r="F16" s="115">
        <v>3482</v>
      </c>
      <c r="G16" s="115">
        <v>197</v>
      </c>
      <c r="H16" s="115">
        <v>839</v>
      </c>
      <c r="I16" s="115">
        <v>12291</v>
      </c>
      <c r="J16" s="115">
        <v>2117</v>
      </c>
      <c r="K16" s="115">
        <v>9779</v>
      </c>
      <c r="L16" s="115">
        <v>395</v>
      </c>
    </row>
    <row r="17" spans="1:14" x14ac:dyDescent="0.15">
      <c r="A17" s="117"/>
      <c r="B17" s="97" t="s">
        <v>477</v>
      </c>
      <c r="C17" s="115">
        <v>9593</v>
      </c>
      <c r="D17" s="115">
        <v>1022</v>
      </c>
      <c r="E17" s="115">
        <v>4318</v>
      </c>
      <c r="F17" s="115">
        <v>3370</v>
      </c>
      <c r="G17" s="115">
        <v>146</v>
      </c>
      <c r="H17" s="115">
        <v>736</v>
      </c>
      <c r="I17" s="115">
        <v>8312</v>
      </c>
      <c r="J17" s="115">
        <v>2001</v>
      </c>
      <c r="K17" s="115">
        <v>5973</v>
      </c>
      <c r="L17" s="115">
        <v>339</v>
      </c>
    </row>
    <row r="18" spans="1:14" ht="17.25" customHeight="1" x14ac:dyDescent="0.15">
      <c r="A18" s="117"/>
      <c r="B18" s="97" t="s">
        <v>478</v>
      </c>
      <c r="C18" s="115">
        <v>10388</v>
      </c>
      <c r="D18" s="115">
        <v>1203</v>
      </c>
      <c r="E18" s="115">
        <v>4712</v>
      </c>
      <c r="F18" s="115">
        <v>3511</v>
      </c>
      <c r="G18" s="115">
        <v>146</v>
      </c>
      <c r="H18" s="115">
        <v>816</v>
      </c>
      <c r="I18" s="115">
        <v>7893</v>
      </c>
      <c r="J18" s="115">
        <v>253</v>
      </c>
      <c r="K18" s="115">
        <v>7296</v>
      </c>
      <c r="L18" s="115">
        <v>345</v>
      </c>
    </row>
    <row r="19" spans="1:14" x14ac:dyDescent="0.15">
      <c r="A19" s="117"/>
      <c r="B19" s="97" t="s">
        <v>479</v>
      </c>
      <c r="C19" s="115">
        <v>9759</v>
      </c>
      <c r="D19" s="115">
        <v>1071</v>
      </c>
      <c r="E19" s="115">
        <v>4464</v>
      </c>
      <c r="F19" s="115">
        <v>3250</v>
      </c>
      <c r="G19" s="115">
        <v>142</v>
      </c>
      <c r="H19" s="115">
        <v>831</v>
      </c>
      <c r="I19" s="115">
        <v>11731</v>
      </c>
      <c r="J19" s="115">
        <v>4823</v>
      </c>
      <c r="K19" s="115">
        <v>6562</v>
      </c>
      <c r="L19" s="115">
        <v>346</v>
      </c>
    </row>
    <row r="20" spans="1:14" x14ac:dyDescent="0.15">
      <c r="A20" s="117"/>
      <c r="B20" s="97" t="s">
        <v>480</v>
      </c>
      <c r="C20" s="115">
        <v>9340</v>
      </c>
      <c r="D20" s="115">
        <v>1015</v>
      </c>
      <c r="E20" s="115">
        <v>4092</v>
      </c>
      <c r="F20" s="115">
        <v>3352</v>
      </c>
      <c r="G20" s="115">
        <v>131</v>
      </c>
      <c r="H20" s="115">
        <v>750</v>
      </c>
      <c r="I20" s="115">
        <v>4964</v>
      </c>
      <c r="J20" s="115">
        <v>4677</v>
      </c>
      <c r="K20" s="115">
        <v>0</v>
      </c>
      <c r="L20" s="115">
        <v>287</v>
      </c>
    </row>
    <row r="21" spans="1:14" ht="17.25" customHeight="1" x14ac:dyDescent="0.15">
      <c r="A21" s="117"/>
      <c r="B21" s="118" t="s">
        <v>792</v>
      </c>
      <c r="C21" s="115">
        <v>10193</v>
      </c>
      <c r="D21" s="115">
        <v>1141</v>
      </c>
      <c r="E21" s="115">
        <v>4495</v>
      </c>
      <c r="F21" s="115">
        <v>3619</v>
      </c>
      <c r="G21" s="115">
        <v>143</v>
      </c>
      <c r="H21" s="115">
        <v>796</v>
      </c>
      <c r="I21" s="115">
        <v>11732</v>
      </c>
      <c r="J21" s="115">
        <v>4442</v>
      </c>
      <c r="K21" s="115">
        <v>6885</v>
      </c>
      <c r="L21" s="115">
        <v>404</v>
      </c>
    </row>
    <row r="22" spans="1:14" x14ac:dyDescent="0.15">
      <c r="A22" s="117"/>
      <c r="B22" s="118" t="s">
        <v>793</v>
      </c>
      <c r="C22" s="115">
        <v>9591</v>
      </c>
      <c r="D22" s="115">
        <v>1057</v>
      </c>
      <c r="E22" s="115">
        <v>4409</v>
      </c>
      <c r="F22" s="115">
        <v>3238</v>
      </c>
      <c r="G22" s="115">
        <v>165</v>
      </c>
      <c r="H22" s="115">
        <v>722</v>
      </c>
      <c r="I22" s="115">
        <v>14360</v>
      </c>
      <c r="J22" s="115">
        <v>0</v>
      </c>
      <c r="K22" s="115">
        <v>14021</v>
      </c>
      <c r="L22" s="115">
        <v>338</v>
      </c>
    </row>
    <row r="23" spans="1:14" x14ac:dyDescent="0.15">
      <c r="A23" s="117"/>
      <c r="B23" s="118" t="s">
        <v>794</v>
      </c>
      <c r="C23" s="115">
        <v>10363</v>
      </c>
      <c r="D23" s="115">
        <v>1206</v>
      </c>
      <c r="E23" s="115">
        <v>4796</v>
      </c>
      <c r="F23" s="115">
        <v>3452</v>
      </c>
      <c r="G23" s="115">
        <v>138</v>
      </c>
      <c r="H23" s="115">
        <v>772</v>
      </c>
      <c r="I23" s="115">
        <v>11499</v>
      </c>
      <c r="J23" s="115">
        <v>0</v>
      </c>
      <c r="K23" s="115">
        <v>11137</v>
      </c>
      <c r="L23" s="115">
        <v>362</v>
      </c>
    </row>
    <row r="24" spans="1:14" ht="17.25" customHeight="1" x14ac:dyDescent="0.15">
      <c r="A24" s="116"/>
      <c r="B24" s="97" t="s">
        <v>770</v>
      </c>
      <c r="C24" s="115">
        <v>9406</v>
      </c>
      <c r="D24" s="115">
        <v>1075</v>
      </c>
      <c r="E24" s="115">
        <v>4538</v>
      </c>
      <c r="F24" s="115">
        <v>2957</v>
      </c>
      <c r="G24" s="115">
        <v>125</v>
      </c>
      <c r="H24" s="115">
        <v>710</v>
      </c>
      <c r="I24" s="115">
        <v>9858</v>
      </c>
      <c r="J24" s="115">
        <v>0</v>
      </c>
      <c r="K24" s="115">
        <v>9482</v>
      </c>
      <c r="L24" s="115">
        <v>377</v>
      </c>
    </row>
    <row r="25" spans="1:14" x14ac:dyDescent="0.15">
      <c r="A25" s="117"/>
      <c r="B25" s="97" t="s">
        <v>481</v>
      </c>
      <c r="C25" s="115">
        <v>8140</v>
      </c>
      <c r="D25" s="115">
        <v>945</v>
      </c>
      <c r="E25" s="115">
        <v>3780</v>
      </c>
      <c r="F25" s="115">
        <v>2640</v>
      </c>
      <c r="G25" s="115">
        <v>120</v>
      </c>
      <c r="H25" s="115">
        <v>653</v>
      </c>
      <c r="I25" s="115">
        <v>356</v>
      </c>
      <c r="J25" s="115">
        <v>0</v>
      </c>
      <c r="K25" s="115">
        <v>15</v>
      </c>
      <c r="L25" s="115">
        <v>342</v>
      </c>
    </row>
    <row r="26" spans="1:14" x14ac:dyDescent="0.15">
      <c r="A26" s="117"/>
      <c r="B26" s="97" t="s">
        <v>482</v>
      </c>
      <c r="C26" s="115">
        <v>9270</v>
      </c>
      <c r="D26" s="115">
        <v>1043</v>
      </c>
      <c r="E26" s="115">
        <v>4355</v>
      </c>
      <c r="F26" s="115">
        <v>3052</v>
      </c>
      <c r="G26" s="115">
        <v>116</v>
      </c>
      <c r="H26" s="115">
        <v>704</v>
      </c>
      <c r="I26" s="115">
        <v>13927</v>
      </c>
      <c r="J26" s="115">
        <v>0</v>
      </c>
      <c r="K26" s="115">
        <v>13547</v>
      </c>
      <c r="L26" s="115">
        <v>380</v>
      </c>
    </row>
    <row r="27" spans="1:14" ht="5.0999999999999996" customHeight="1" x14ac:dyDescent="0.15">
      <c r="A27" s="119"/>
      <c r="B27" s="120"/>
      <c r="C27" s="119"/>
      <c r="D27" s="119"/>
      <c r="E27" s="119"/>
      <c r="F27" s="119"/>
      <c r="G27" s="119"/>
      <c r="H27" s="119"/>
      <c r="I27" s="119"/>
      <c r="J27" s="119"/>
      <c r="K27" s="119"/>
      <c r="L27" s="119"/>
    </row>
    <row r="28" spans="1:14" x14ac:dyDescent="0.15">
      <c r="A28" s="104" t="s">
        <v>483</v>
      </c>
      <c r="B28" s="104"/>
      <c r="C28" s="104"/>
      <c r="D28" s="104"/>
      <c r="E28" s="104"/>
      <c r="F28" s="104"/>
      <c r="G28" s="104"/>
      <c r="H28" s="104"/>
      <c r="I28" s="104"/>
      <c r="J28" s="104"/>
      <c r="K28" s="104"/>
      <c r="L28" s="104"/>
      <c r="M28" s="2"/>
    </row>
    <row r="29" spans="1:14" x14ac:dyDescent="0.15">
      <c r="A29" s="104"/>
      <c r="B29" s="104"/>
      <c r="C29" s="104"/>
      <c r="D29" s="104"/>
      <c r="E29" s="104"/>
      <c r="F29" s="104"/>
      <c r="G29" s="104"/>
      <c r="H29" s="104"/>
      <c r="I29" s="104"/>
      <c r="J29" s="104"/>
      <c r="K29" s="104"/>
      <c r="L29" s="104"/>
      <c r="M29" s="2"/>
      <c r="N29" s="2"/>
    </row>
    <row r="30" spans="1:14" x14ac:dyDescent="0.15">
      <c r="A30" s="104"/>
      <c r="B30" s="104"/>
      <c r="C30" s="104"/>
      <c r="D30" s="104"/>
      <c r="E30" s="104"/>
      <c r="F30" s="104"/>
      <c r="G30" s="104"/>
      <c r="H30" s="104"/>
      <c r="I30" s="104"/>
      <c r="J30" s="104"/>
      <c r="K30" s="104"/>
      <c r="L30" s="104"/>
      <c r="M30" s="2"/>
      <c r="N30" s="2"/>
    </row>
    <row r="31" spans="1:14" ht="14.25" x14ac:dyDescent="0.15">
      <c r="A31" s="107" t="s">
        <v>484</v>
      </c>
      <c r="B31" s="104"/>
      <c r="C31" s="104"/>
      <c r="D31" s="104"/>
      <c r="E31" s="104"/>
      <c r="F31" s="104"/>
      <c r="G31" s="104"/>
      <c r="H31" s="104"/>
      <c r="I31" s="104"/>
      <c r="J31" s="104"/>
      <c r="K31" s="104"/>
      <c r="L31" s="104"/>
    </row>
    <row r="32" spans="1:14" x14ac:dyDescent="0.15">
      <c r="A32" s="104" t="s">
        <v>806</v>
      </c>
      <c r="B32" s="104"/>
      <c r="C32" s="104"/>
      <c r="D32" s="104"/>
      <c r="E32" s="104"/>
      <c r="F32" s="104"/>
      <c r="G32" s="104"/>
      <c r="H32" s="104"/>
      <c r="I32" s="104"/>
      <c r="J32" s="104"/>
      <c r="K32" s="104"/>
      <c r="L32" s="105" t="s">
        <v>821</v>
      </c>
    </row>
    <row r="33" spans="1:12" x14ac:dyDescent="0.15">
      <c r="A33" s="205" t="s">
        <v>462</v>
      </c>
      <c r="B33" s="206"/>
      <c r="C33" s="209" t="s">
        <v>485</v>
      </c>
      <c r="D33" s="210"/>
      <c r="E33" s="210"/>
      <c r="F33" s="210"/>
      <c r="G33" s="210"/>
      <c r="H33" s="211"/>
      <c r="I33" s="209" t="s">
        <v>486</v>
      </c>
      <c r="J33" s="210"/>
      <c r="K33" s="210"/>
      <c r="L33" s="210"/>
    </row>
    <row r="34" spans="1:12" x14ac:dyDescent="0.15">
      <c r="A34" s="207"/>
      <c r="B34" s="208"/>
      <c r="C34" s="209" t="s">
        <v>487</v>
      </c>
      <c r="D34" s="211"/>
      <c r="E34" s="209" t="s">
        <v>488</v>
      </c>
      <c r="F34" s="211"/>
      <c r="G34" s="209" t="s">
        <v>489</v>
      </c>
      <c r="H34" s="211"/>
      <c r="I34" s="209" t="s">
        <v>487</v>
      </c>
      <c r="J34" s="211"/>
      <c r="K34" s="209" t="s">
        <v>490</v>
      </c>
      <c r="L34" s="210"/>
    </row>
    <row r="35" spans="1:12" ht="5.0999999999999996" customHeight="1" x14ac:dyDescent="0.15">
      <c r="A35" s="104"/>
      <c r="B35" s="114"/>
      <c r="C35" s="104"/>
      <c r="D35" s="104"/>
      <c r="E35" s="104"/>
      <c r="F35" s="104"/>
      <c r="G35" s="104"/>
      <c r="H35" s="104"/>
      <c r="I35" s="104"/>
      <c r="J35" s="104"/>
      <c r="K35" s="104"/>
      <c r="L35" s="104"/>
    </row>
    <row r="36" spans="1:12" x14ac:dyDescent="0.15">
      <c r="A36" s="96" t="s">
        <v>911</v>
      </c>
      <c r="B36" s="97" t="s">
        <v>475</v>
      </c>
      <c r="C36" s="121"/>
      <c r="D36" s="122">
        <v>5254.64</v>
      </c>
      <c r="E36" s="122"/>
      <c r="F36" s="122">
        <v>1301.77</v>
      </c>
      <c r="G36" s="122"/>
      <c r="H36" s="122">
        <v>3952.87</v>
      </c>
      <c r="I36" s="122"/>
      <c r="J36" s="122">
        <v>5726</v>
      </c>
      <c r="K36" s="122"/>
      <c r="L36" s="122">
        <v>5726</v>
      </c>
    </row>
    <row r="37" spans="1:12" x14ac:dyDescent="0.15">
      <c r="A37" s="96" t="s">
        <v>789</v>
      </c>
      <c r="B37" s="97"/>
      <c r="C37" s="121"/>
      <c r="D37" s="122">
        <v>5212.76</v>
      </c>
      <c r="E37" s="122"/>
      <c r="F37" s="122">
        <v>1101</v>
      </c>
      <c r="G37" s="122"/>
      <c r="H37" s="122">
        <v>4111.76</v>
      </c>
      <c r="I37" s="122"/>
      <c r="J37" s="122">
        <v>6494</v>
      </c>
      <c r="K37" s="122"/>
      <c r="L37" s="122">
        <v>6494</v>
      </c>
    </row>
    <row r="38" spans="1:12" ht="14.25" customHeight="1" x14ac:dyDescent="0.15">
      <c r="A38" s="96" t="s">
        <v>790</v>
      </c>
      <c r="B38" s="97"/>
      <c r="C38" s="121"/>
      <c r="D38" s="122">
        <v>5379</v>
      </c>
      <c r="E38" s="122"/>
      <c r="F38" s="122">
        <v>1107</v>
      </c>
      <c r="G38" s="122"/>
      <c r="H38" s="122">
        <v>4272</v>
      </c>
      <c r="I38" s="122"/>
      <c r="J38" s="122">
        <v>6273</v>
      </c>
      <c r="K38" s="122"/>
      <c r="L38" s="122">
        <v>6273</v>
      </c>
    </row>
    <row r="39" spans="1:12" x14ac:dyDescent="0.15">
      <c r="A39" s="96" t="s">
        <v>848</v>
      </c>
      <c r="B39" s="97"/>
      <c r="C39" s="106"/>
      <c r="D39" s="122">
        <v>4895.1900000000005</v>
      </c>
      <c r="E39" s="122"/>
      <c r="F39" s="122">
        <v>779.82</v>
      </c>
      <c r="G39" s="122"/>
      <c r="H39" s="122">
        <v>4115.37</v>
      </c>
      <c r="I39" s="122"/>
      <c r="J39" s="122">
        <v>5436</v>
      </c>
      <c r="K39" s="122"/>
      <c r="L39" s="122">
        <v>5436</v>
      </c>
    </row>
    <row r="40" spans="1:12" ht="18" customHeight="1" x14ac:dyDescent="0.15">
      <c r="A40" s="96" t="s">
        <v>910</v>
      </c>
      <c r="B40" s="97"/>
      <c r="C40" s="106"/>
      <c r="D40" s="122">
        <v>4965</v>
      </c>
      <c r="E40" s="122"/>
      <c r="F40" s="122">
        <v>864</v>
      </c>
      <c r="G40" s="122"/>
      <c r="H40" s="122">
        <v>4101</v>
      </c>
      <c r="I40" s="122"/>
      <c r="J40" s="122">
        <v>5629</v>
      </c>
      <c r="K40" s="122"/>
      <c r="L40" s="122">
        <v>5629</v>
      </c>
    </row>
    <row r="41" spans="1:12" ht="18" customHeight="1" x14ac:dyDescent="0.15">
      <c r="A41" s="123"/>
      <c r="B41" s="97" t="s">
        <v>791</v>
      </c>
      <c r="C41" s="121"/>
      <c r="D41" s="122">
        <v>373</v>
      </c>
      <c r="E41" s="122"/>
      <c r="F41" s="122">
        <v>79</v>
      </c>
      <c r="G41" s="122"/>
      <c r="H41" s="122">
        <v>294</v>
      </c>
      <c r="I41" s="122"/>
      <c r="J41" s="122">
        <v>514</v>
      </c>
      <c r="K41" s="122"/>
      <c r="L41" s="122">
        <v>514</v>
      </c>
    </row>
    <row r="42" spans="1:12" x14ac:dyDescent="0.15">
      <c r="A42" s="123"/>
      <c r="B42" s="97" t="s">
        <v>476</v>
      </c>
      <c r="C42" s="121"/>
      <c r="D42" s="122">
        <v>374</v>
      </c>
      <c r="E42" s="122"/>
      <c r="F42" s="122">
        <v>67</v>
      </c>
      <c r="G42" s="122"/>
      <c r="H42" s="122">
        <v>307</v>
      </c>
      <c r="I42" s="122"/>
      <c r="J42" s="122">
        <v>495</v>
      </c>
      <c r="K42" s="122"/>
      <c r="L42" s="122">
        <v>495</v>
      </c>
    </row>
    <row r="43" spans="1:12" x14ac:dyDescent="0.15">
      <c r="A43" s="124"/>
      <c r="B43" s="97" t="s">
        <v>477</v>
      </c>
      <c r="C43" s="121"/>
      <c r="D43" s="122">
        <v>420</v>
      </c>
      <c r="E43" s="122"/>
      <c r="F43" s="122">
        <v>69</v>
      </c>
      <c r="G43" s="122"/>
      <c r="H43" s="122">
        <v>351</v>
      </c>
      <c r="I43" s="122"/>
      <c r="J43" s="122">
        <v>389</v>
      </c>
      <c r="K43" s="122"/>
      <c r="L43" s="122">
        <v>389</v>
      </c>
    </row>
    <row r="44" spans="1:12" ht="18" customHeight="1" x14ac:dyDescent="0.15">
      <c r="A44" s="124"/>
      <c r="B44" s="97" t="s">
        <v>478</v>
      </c>
      <c r="C44" s="121"/>
      <c r="D44" s="122">
        <v>455</v>
      </c>
      <c r="E44" s="122"/>
      <c r="F44" s="122">
        <v>72</v>
      </c>
      <c r="G44" s="122"/>
      <c r="H44" s="122">
        <v>383</v>
      </c>
      <c r="I44" s="122"/>
      <c r="J44" s="122">
        <v>460</v>
      </c>
      <c r="K44" s="122"/>
      <c r="L44" s="122">
        <v>460</v>
      </c>
    </row>
    <row r="45" spans="1:12" x14ac:dyDescent="0.15">
      <c r="A45" s="124"/>
      <c r="B45" s="97" t="s">
        <v>479</v>
      </c>
      <c r="C45" s="121"/>
      <c r="D45" s="122">
        <v>236</v>
      </c>
      <c r="E45" s="122"/>
      <c r="F45" s="122">
        <v>49</v>
      </c>
      <c r="G45" s="122"/>
      <c r="H45" s="122">
        <v>187</v>
      </c>
      <c r="I45" s="122"/>
      <c r="J45" s="122">
        <v>436</v>
      </c>
      <c r="K45" s="122"/>
      <c r="L45" s="122">
        <v>436</v>
      </c>
    </row>
    <row r="46" spans="1:12" x14ac:dyDescent="0.15">
      <c r="A46" s="124"/>
      <c r="B46" s="97" t="s">
        <v>480</v>
      </c>
      <c r="C46" s="121"/>
      <c r="D46" s="122">
        <v>354</v>
      </c>
      <c r="E46" s="122"/>
      <c r="F46" s="122">
        <v>56</v>
      </c>
      <c r="G46" s="122"/>
      <c r="H46" s="122">
        <v>298</v>
      </c>
      <c r="I46" s="122"/>
      <c r="J46" s="122">
        <v>450</v>
      </c>
      <c r="K46" s="122"/>
      <c r="L46" s="122">
        <v>450</v>
      </c>
    </row>
    <row r="47" spans="1:12" ht="18" customHeight="1" x14ac:dyDescent="0.15">
      <c r="A47" s="124"/>
      <c r="B47" s="118" t="s">
        <v>792</v>
      </c>
      <c r="C47" s="121"/>
      <c r="D47" s="122">
        <v>362</v>
      </c>
      <c r="E47" s="122"/>
      <c r="F47" s="122">
        <v>66</v>
      </c>
      <c r="G47" s="122"/>
      <c r="H47" s="122">
        <v>297</v>
      </c>
      <c r="I47" s="122"/>
      <c r="J47" s="122">
        <v>417</v>
      </c>
      <c r="K47" s="122"/>
      <c r="L47" s="122">
        <v>417</v>
      </c>
    </row>
    <row r="48" spans="1:12" x14ac:dyDescent="0.15">
      <c r="A48" s="124"/>
      <c r="B48" s="118" t="s">
        <v>793</v>
      </c>
      <c r="C48" s="121"/>
      <c r="D48" s="122">
        <v>455</v>
      </c>
      <c r="E48" s="122"/>
      <c r="F48" s="122">
        <v>70</v>
      </c>
      <c r="G48" s="122"/>
      <c r="H48" s="122">
        <v>385</v>
      </c>
      <c r="I48" s="122"/>
      <c r="J48" s="122">
        <v>442</v>
      </c>
      <c r="K48" s="122"/>
      <c r="L48" s="122">
        <v>442</v>
      </c>
    </row>
    <row r="49" spans="1:12" x14ac:dyDescent="0.15">
      <c r="A49" s="124"/>
      <c r="B49" s="118" t="s">
        <v>794</v>
      </c>
      <c r="C49" s="121"/>
      <c r="D49" s="122">
        <v>476</v>
      </c>
      <c r="E49" s="122"/>
      <c r="F49" s="122">
        <v>82</v>
      </c>
      <c r="G49" s="122"/>
      <c r="H49" s="122">
        <v>394</v>
      </c>
      <c r="I49" s="122"/>
      <c r="J49" s="122">
        <v>479</v>
      </c>
      <c r="K49" s="122"/>
      <c r="L49" s="122">
        <v>479</v>
      </c>
    </row>
    <row r="50" spans="1:12" ht="18" customHeight="1" x14ac:dyDescent="0.15">
      <c r="A50" s="125"/>
      <c r="B50" s="97" t="s">
        <v>770</v>
      </c>
      <c r="C50" s="121"/>
      <c r="D50" s="122">
        <v>466</v>
      </c>
      <c r="E50" s="122"/>
      <c r="F50" s="122">
        <v>80</v>
      </c>
      <c r="G50" s="122"/>
      <c r="H50" s="122">
        <v>386</v>
      </c>
      <c r="I50" s="122"/>
      <c r="J50" s="122">
        <v>448</v>
      </c>
      <c r="K50" s="122"/>
      <c r="L50" s="122">
        <v>448</v>
      </c>
    </row>
    <row r="51" spans="1:12" x14ac:dyDescent="0.15">
      <c r="A51" s="124"/>
      <c r="B51" s="97" t="s">
        <v>481</v>
      </c>
      <c r="C51" s="121"/>
      <c r="D51" s="122">
        <v>484</v>
      </c>
      <c r="E51" s="122"/>
      <c r="F51" s="122">
        <v>87</v>
      </c>
      <c r="G51" s="122"/>
      <c r="H51" s="122">
        <v>397</v>
      </c>
      <c r="I51" s="122"/>
      <c r="J51" s="122">
        <v>472</v>
      </c>
      <c r="K51" s="122"/>
      <c r="L51" s="122">
        <v>472</v>
      </c>
    </row>
    <row r="52" spans="1:12" x14ac:dyDescent="0.15">
      <c r="A52" s="124"/>
      <c r="B52" s="97" t="s">
        <v>482</v>
      </c>
      <c r="C52" s="121"/>
      <c r="D52" s="122">
        <v>511</v>
      </c>
      <c r="E52" s="122"/>
      <c r="F52" s="122">
        <v>89</v>
      </c>
      <c r="G52" s="122"/>
      <c r="H52" s="122">
        <v>422</v>
      </c>
      <c r="I52" s="122"/>
      <c r="J52" s="122">
        <v>627</v>
      </c>
      <c r="K52" s="122"/>
      <c r="L52" s="122">
        <v>627</v>
      </c>
    </row>
    <row r="53" spans="1:12" ht="5.0999999999999996" customHeight="1" x14ac:dyDescent="0.15">
      <c r="A53" s="119"/>
      <c r="B53" s="120"/>
      <c r="C53" s="119"/>
      <c r="D53" s="119"/>
      <c r="E53" s="119"/>
      <c r="F53" s="119"/>
      <c r="G53" s="119"/>
      <c r="H53" s="119"/>
      <c r="I53" s="119"/>
      <c r="J53" s="119"/>
      <c r="K53" s="119"/>
      <c r="L53" s="119"/>
    </row>
    <row r="54" spans="1:12" x14ac:dyDescent="0.15">
      <c r="A54" s="104" t="s">
        <v>483</v>
      </c>
      <c r="B54" s="104"/>
      <c r="C54" s="104"/>
      <c r="D54" s="104"/>
      <c r="E54" s="104"/>
      <c r="F54" s="104"/>
      <c r="G54" s="104"/>
      <c r="H54" s="104"/>
      <c r="I54" s="104"/>
      <c r="J54" s="104"/>
      <c r="K54" s="104"/>
      <c r="L54" s="104"/>
    </row>
  </sheetData>
  <mergeCells count="20">
    <mergeCell ref="A5:B8"/>
    <mergeCell ref="C5:H5"/>
    <mergeCell ref="I5:L5"/>
    <mergeCell ref="C7:C8"/>
    <mergeCell ref="D7:E7"/>
    <mergeCell ref="F7:F8"/>
    <mergeCell ref="G7:G8"/>
    <mergeCell ref="H7:H8"/>
    <mergeCell ref="I7:I8"/>
    <mergeCell ref="J7:J8"/>
    <mergeCell ref="K7:K8"/>
    <mergeCell ref="L7:L8"/>
    <mergeCell ref="A33:B34"/>
    <mergeCell ref="C33:H33"/>
    <mergeCell ref="I33:L33"/>
    <mergeCell ref="C34:D34"/>
    <mergeCell ref="E34:F34"/>
    <mergeCell ref="G34:H34"/>
    <mergeCell ref="I34:J34"/>
    <mergeCell ref="K34:L34"/>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8"/>
  <sheetViews>
    <sheetView view="pageBreakPreview" zoomScale="80" zoomScaleNormal="100" zoomScaleSheetLayoutView="80" workbookViewId="0"/>
  </sheetViews>
  <sheetFormatPr defaultColWidth="9" defaultRowHeight="13.5" x14ac:dyDescent="0.15"/>
  <cols>
    <col min="1" max="1" width="7.625" style="1" customWidth="1"/>
    <col min="2" max="4" width="6.75" style="1" customWidth="1"/>
    <col min="5" max="5" width="7.5" style="1" bestFit="1" customWidth="1"/>
    <col min="6" max="6" width="6.75" style="1" customWidth="1"/>
    <col min="7" max="7" width="7.5" style="1" bestFit="1" customWidth="1"/>
    <col min="8" max="8" width="6.75" style="1" customWidth="1"/>
    <col min="9" max="9" width="7.5" style="1" bestFit="1" customWidth="1"/>
    <col min="10" max="10" width="6.75" style="1" customWidth="1"/>
    <col min="11" max="11" width="7.5" style="1" bestFit="1" customWidth="1"/>
    <col min="12" max="12" width="6.75" style="1" customWidth="1"/>
    <col min="13" max="13" width="7.75" style="1" customWidth="1"/>
    <col min="14" max="16384" width="9" style="1"/>
  </cols>
  <sheetData>
    <row r="1" spans="1:16" x14ac:dyDescent="0.15">
      <c r="A1" s="89"/>
      <c r="B1" s="2"/>
      <c r="C1" s="2"/>
      <c r="D1" s="2"/>
      <c r="E1" s="2"/>
      <c r="F1" s="2"/>
      <c r="G1" s="2"/>
      <c r="H1" s="2"/>
      <c r="I1" s="2"/>
      <c r="J1" s="2"/>
      <c r="K1" s="2"/>
      <c r="L1" s="2"/>
      <c r="M1" s="7" t="s">
        <v>127</v>
      </c>
    </row>
    <row r="2" spans="1:16" x14ac:dyDescent="0.15">
      <c r="A2" s="2"/>
      <c r="B2" s="2"/>
      <c r="C2" s="2"/>
      <c r="D2" s="2"/>
      <c r="E2" s="2"/>
      <c r="F2" s="2"/>
      <c r="G2" s="2"/>
      <c r="H2" s="2"/>
      <c r="I2" s="2"/>
      <c r="J2" s="2"/>
      <c r="K2" s="2"/>
      <c r="L2" s="2"/>
      <c r="M2" s="2"/>
    </row>
    <row r="3" spans="1:16" ht="14.25" x14ac:dyDescent="0.15">
      <c r="A3" s="5" t="s">
        <v>491</v>
      </c>
      <c r="B3" s="2"/>
      <c r="C3" s="2"/>
      <c r="D3" s="2"/>
      <c r="E3" s="2"/>
      <c r="F3" s="2"/>
      <c r="G3" s="2"/>
      <c r="H3" s="2"/>
      <c r="I3" s="2"/>
      <c r="J3" s="2"/>
      <c r="K3" s="2"/>
      <c r="L3" s="2"/>
      <c r="M3" s="2"/>
    </row>
    <row r="4" spans="1:16" x14ac:dyDescent="0.15">
      <c r="A4" s="16" t="s">
        <v>492</v>
      </c>
      <c r="B4" s="2"/>
      <c r="C4" s="2"/>
      <c r="D4" s="2"/>
      <c r="E4" s="2"/>
      <c r="F4" s="2"/>
      <c r="G4" s="2"/>
      <c r="H4" s="2"/>
      <c r="I4" s="2"/>
      <c r="J4" s="2"/>
      <c r="K4" s="2"/>
      <c r="L4" s="2"/>
      <c r="M4" s="2"/>
    </row>
    <row r="5" spans="1:16" x14ac:dyDescent="0.15">
      <c r="A5" s="2"/>
      <c r="B5" s="2"/>
      <c r="C5" s="2"/>
      <c r="D5" s="2"/>
      <c r="E5" s="2"/>
      <c r="F5" s="2"/>
      <c r="G5" s="2"/>
      <c r="H5" s="2"/>
      <c r="I5" s="2"/>
      <c r="J5" s="2"/>
      <c r="K5" s="2"/>
      <c r="L5" s="2"/>
      <c r="M5" s="7" t="s">
        <v>493</v>
      </c>
    </row>
    <row r="6" spans="1:16" x14ac:dyDescent="0.15">
      <c r="A6" s="179" t="s">
        <v>494</v>
      </c>
      <c r="B6" s="180"/>
      <c r="C6" s="180"/>
      <c r="D6" s="180" t="s">
        <v>906</v>
      </c>
      <c r="E6" s="180"/>
      <c r="F6" s="180" t="s">
        <v>700</v>
      </c>
      <c r="G6" s="180"/>
      <c r="H6" s="180" t="s">
        <v>788</v>
      </c>
      <c r="I6" s="180"/>
      <c r="J6" s="180" t="s">
        <v>907</v>
      </c>
      <c r="K6" s="180"/>
      <c r="L6" s="180" t="s">
        <v>905</v>
      </c>
      <c r="M6" s="183"/>
    </row>
    <row r="7" spans="1:16" ht="5.0999999999999996" customHeight="1" x14ac:dyDescent="0.15">
      <c r="A7" s="2"/>
      <c r="B7" s="2"/>
      <c r="C7" s="9"/>
      <c r="D7" s="2"/>
      <c r="E7" s="2"/>
      <c r="F7" s="2"/>
      <c r="G7" s="2"/>
      <c r="H7" s="2"/>
      <c r="I7" s="2"/>
      <c r="J7" s="2"/>
      <c r="K7" s="2"/>
    </row>
    <row r="8" spans="1:16" x14ac:dyDescent="0.15">
      <c r="A8" s="86" t="s">
        <v>495</v>
      </c>
      <c r="B8" s="86"/>
      <c r="C8" s="11"/>
      <c r="D8" s="19"/>
      <c r="E8" s="90">
        <v>221404</v>
      </c>
      <c r="F8" s="19"/>
      <c r="G8" s="91">
        <v>222050</v>
      </c>
      <c r="I8" s="91">
        <v>223916</v>
      </c>
      <c r="K8" s="91">
        <v>225977</v>
      </c>
      <c r="M8" s="91">
        <v>228445</v>
      </c>
    </row>
    <row r="9" spans="1:16" x14ac:dyDescent="0.15">
      <c r="A9" s="86"/>
      <c r="B9" s="221" t="s">
        <v>496</v>
      </c>
      <c r="C9" s="222"/>
      <c r="D9" s="19"/>
      <c r="E9" s="90">
        <v>53137</v>
      </c>
      <c r="F9" s="19"/>
      <c r="G9" s="91">
        <f>G8*0.24</f>
        <v>53292</v>
      </c>
      <c r="I9" s="91">
        <v>53740</v>
      </c>
      <c r="K9" s="91">
        <v>54234</v>
      </c>
      <c r="M9" s="91">
        <v>38512</v>
      </c>
    </row>
    <row r="10" spans="1:16" x14ac:dyDescent="0.15">
      <c r="A10" s="86"/>
      <c r="B10" s="221" t="s">
        <v>497</v>
      </c>
      <c r="C10" s="222"/>
      <c r="D10" s="19"/>
      <c r="E10" s="90">
        <v>168267</v>
      </c>
      <c r="F10" s="19"/>
      <c r="G10" s="91">
        <f>G8*0.76</f>
        <v>168758</v>
      </c>
      <c r="I10" s="91">
        <v>170176</v>
      </c>
      <c r="K10" s="91">
        <v>171743</v>
      </c>
      <c r="M10" s="91">
        <v>189933</v>
      </c>
    </row>
    <row r="11" spans="1:16" ht="20.100000000000001" customHeight="1" x14ac:dyDescent="0.15">
      <c r="A11" s="86" t="s">
        <v>498</v>
      </c>
      <c r="B11" s="86"/>
      <c r="C11" s="11"/>
      <c r="D11" s="19"/>
      <c r="E11" s="91">
        <v>84811</v>
      </c>
      <c r="F11" s="19"/>
      <c r="G11" s="91">
        <v>82258</v>
      </c>
      <c r="I11" s="91">
        <v>79226</v>
      </c>
      <c r="K11" s="91">
        <v>76644</v>
      </c>
      <c r="M11" s="91">
        <v>74448</v>
      </c>
    </row>
    <row r="12" spans="1:16" x14ac:dyDescent="0.15">
      <c r="A12" s="86"/>
      <c r="B12" s="86" t="s">
        <v>499</v>
      </c>
      <c r="C12" s="11"/>
      <c r="D12" s="19"/>
      <c r="E12" s="90">
        <v>75888</v>
      </c>
      <c r="F12" s="19"/>
      <c r="G12" s="91">
        <v>73915</v>
      </c>
      <c r="I12" s="91">
        <v>71198</v>
      </c>
      <c r="K12" s="91">
        <v>68668</v>
      </c>
      <c r="M12" s="91">
        <v>66656</v>
      </c>
    </row>
    <row r="13" spans="1:16" x14ac:dyDescent="0.15">
      <c r="A13" s="86"/>
      <c r="B13" s="86" t="s">
        <v>500</v>
      </c>
      <c r="C13" s="11"/>
      <c r="D13" s="19"/>
      <c r="E13" s="92" t="s">
        <v>434</v>
      </c>
      <c r="F13" s="19"/>
      <c r="G13" s="93" t="s">
        <v>55</v>
      </c>
      <c r="I13" s="93" t="s">
        <v>434</v>
      </c>
      <c r="K13" s="93" t="s">
        <v>434</v>
      </c>
      <c r="M13" s="93" t="s">
        <v>434</v>
      </c>
    </row>
    <row r="14" spans="1:16" x14ac:dyDescent="0.15">
      <c r="A14" s="86"/>
      <c r="B14" s="86" t="s">
        <v>501</v>
      </c>
      <c r="C14" s="11"/>
      <c r="D14" s="19"/>
      <c r="E14" s="90">
        <v>5507</v>
      </c>
      <c r="F14" s="19"/>
      <c r="G14" s="91">
        <v>5332</v>
      </c>
      <c r="I14" s="91">
        <v>5154</v>
      </c>
      <c r="K14" s="91">
        <v>5230</v>
      </c>
      <c r="M14" s="91">
        <v>5117</v>
      </c>
      <c r="P14" s="94"/>
    </row>
    <row r="15" spans="1:16" x14ac:dyDescent="0.15">
      <c r="A15" s="86"/>
      <c r="B15" s="221" t="s">
        <v>502</v>
      </c>
      <c r="C15" s="222"/>
      <c r="D15" s="19"/>
      <c r="E15" s="92" t="s">
        <v>434</v>
      </c>
      <c r="F15" s="19"/>
      <c r="G15" s="93" t="s">
        <v>55</v>
      </c>
      <c r="I15" s="93" t="s">
        <v>434</v>
      </c>
      <c r="K15" s="93" t="s">
        <v>434</v>
      </c>
      <c r="M15" s="93" t="s">
        <v>434</v>
      </c>
    </row>
    <row r="16" spans="1:16" x14ac:dyDescent="0.15">
      <c r="A16" s="86"/>
      <c r="B16" s="86" t="s">
        <v>503</v>
      </c>
      <c r="C16" s="11"/>
      <c r="D16" s="19"/>
      <c r="E16" s="90">
        <v>1750</v>
      </c>
      <c r="F16" s="19"/>
      <c r="G16" s="91">
        <v>1624</v>
      </c>
      <c r="I16" s="91">
        <v>1647</v>
      </c>
      <c r="K16" s="91">
        <v>1555</v>
      </c>
      <c r="M16" s="91">
        <v>1572</v>
      </c>
    </row>
    <row r="17" spans="1:13" x14ac:dyDescent="0.15">
      <c r="A17" s="86"/>
      <c r="B17" s="86" t="s">
        <v>504</v>
      </c>
      <c r="C17" s="11"/>
      <c r="D17" s="19"/>
      <c r="E17" s="90">
        <v>1666</v>
      </c>
      <c r="F17" s="19"/>
      <c r="G17" s="91">
        <v>1387</v>
      </c>
      <c r="I17" s="91">
        <v>1227</v>
      </c>
      <c r="K17" s="91">
        <v>1191</v>
      </c>
      <c r="M17" s="91">
        <v>1104</v>
      </c>
    </row>
    <row r="18" spans="1:13" ht="20.100000000000001" customHeight="1" x14ac:dyDescent="0.15">
      <c r="A18" s="86" t="s">
        <v>505</v>
      </c>
      <c r="B18" s="86"/>
      <c r="C18" s="11"/>
      <c r="D18" s="19"/>
      <c r="E18" s="90">
        <v>27496</v>
      </c>
      <c r="F18" s="19"/>
      <c r="G18" s="91">
        <v>18314</v>
      </c>
      <c r="I18" s="91">
        <v>17473</v>
      </c>
      <c r="K18" s="91">
        <v>16626</v>
      </c>
      <c r="M18" s="91">
        <v>16263</v>
      </c>
    </row>
    <row r="19" spans="1:13" x14ac:dyDescent="0.15">
      <c r="A19" s="86"/>
      <c r="B19" s="86" t="s">
        <v>499</v>
      </c>
      <c r="C19" s="11"/>
      <c r="D19" s="19"/>
      <c r="E19" s="90">
        <v>23187</v>
      </c>
      <c r="F19" s="19"/>
      <c r="G19" s="91">
        <v>15041</v>
      </c>
      <c r="I19" s="91">
        <v>14306</v>
      </c>
      <c r="K19" s="91">
        <v>13524</v>
      </c>
      <c r="M19" s="91">
        <v>13173</v>
      </c>
    </row>
    <row r="20" spans="1:13" x14ac:dyDescent="0.15">
      <c r="A20" s="86"/>
      <c r="B20" s="86" t="s">
        <v>500</v>
      </c>
      <c r="C20" s="11"/>
      <c r="D20" s="19"/>
      <c r="E20" s="95" t="s">
        <v>434</v>
      </c>
      <c r="F20" s="19"/>
      <c r="G20" s="93" t="s">
        <v>55</v>
      </c>
      <c r="I20" s="93" t="s">
        <v>434</v>
      </c>
      <c r="K20" s="93" t="s">
        <v>434</v>
      </c>
      <c r="M20" s="93" t="s">
        <v>434</v>
      </c>
    </row>
    <row r="21" spans="1:13" x14ac:dyDescent="0.15">
      <c r="A21" s="86"/>
      <c r="B21" s="86" t="s">
        <v>501</v>
      </c>
      <c r="C21" s="11"/>
      <c r="D21" s="19"/>
      <c r="E21" s="90">
        <v>2011</v>
      </c>
      <c r="F21" s="19"/>
      <c r="G21" s="93">
        <v>1334</v>
      </c>
      <c r="I21" s="91">
        <v>1249</v>
      </c>
      <c r="K21" s="91">
        <v>1282</v>
      </c>
      <c r="M21" s="91">
        <v>1257</v>
      </c>
    </row>
    <row r="22" spans="1:13" x14ac:dyDescent="0.15">
      <c r="A22" s="86"/>
      <c r="B22" s="221" t="s">
        <v>502</v>
      </c>
      <c r="C22" s="222"/>
      <c r="D22" s="19"/>
      <c r="E22" s="95" t="s">
        <v>434</v>
      </c>
      <c r="F22" s="19"/>
      <c r="G22" s="93" t="s">
        <v>55</v>
      </c>
      <c r="I22" s="93" t="s">
        <v>434</v>
      </c>
      <c r="K22" s="93" t="s">
        <v>434</v>
      </c>
      <c r="M22" s="93" t="s">
        <v>434</v>
      </c>
    </row>
    <row r="23" spans="1:13" x14ac:dyDescent="0.15">
      <c r="A23" s="86"/>
      <c r="B23" s="86" t="s">
        <v>503</v>
      </c>
      <c r="C23" s="11"/>
      <c r="D23" s="19"/>
      <c r="E23" s="90">
        <v>1750</v>
      </c>
      <c r="F23" s="19"/>
      <c r="G23" s="91">
        <v>1624</v>
      </c>
      <c r="I23" s="91">
        <v>1647</v>
      </c>
      <c r="K23" s="91">
        <v>1555</v>
      </c>
      <c r="M23" s="91">
        <v>1572</v>
      </c>
    </row>
    <row r="24" spans="1:13" x14ac:dyDescent="0.15">
      <c r="A24" s="86"/>
      <c r="B24" s="86" t="s">
        <v>504</v>
      </c>
      <c r="C24" s="11"/>
      <c r="D24" s="19"/>
      <c r="E24" s="90">
        <v>548</v>
      </c>
      <c r="F24" s="19"/>
      <c r="G24" s="91">
        <v>315</v>
      </c>
      <c r="I24" s="91">
        <v>271</v>
      </c>
      <c r="K24" s="91">
        <v>265</v>
      </c>
      <c r="M24" s="91">
        <v>261</v>
      </c>
    </row>
    <row r="25" spans="1:13" ht="20.100000000000001" customHeight="1" x14ac:dyDescent="0.15">
      <c r="A25" s="86" t="s">
        <v>506</v>
      </c>
      <c r="B25" s="86"/>
      <c r="C25" s="11"/>
      <c r="D25" s="19"/>
      <c r="E25" s="90">
        <v>57315</v>
      </c>
      <c r="F25" s="19"/>
      <c r="G25" s="91">
        <v>63944</v>
      </c>
      <c r="I25" s="91">
        <v>61753</v>
      </c>
      <c r="K25" s="91">
        <v>60018</v>
      </c>
      <c r="M25" s="91">
        <v>58186</v>
      </c>
    </row>
    <row r="26" spans="1:13" x14ac:dyDescent="0.15">
      <c r="A26" s="86"/>
      <c r="B26" s="86" t="s">
        <v>499</v>
      </c>
      <c r="C26" s="11"/>
      <c r="D26" s="19"/>
      <c r="E26" s="90">
        <v>52701</v>
      </c>
      <c r="F26" s="19"/>
      <c r="G26" s="91">
        <v>58874</v>
      </c>
      <c r="I26" s="91">
        <v>56892</v>
      </c>
      <c r="K26" s="91">
        <v>55144</v>
      </c>
      <c r="M26" s="91">
        <v>53483</v>
      </c>
    </row>
    <row r="27" spans="1:13" x14ac:dyDescent="0.15">
      <c r="A27" s="86"/>
      <c r="B27" s="86" t="s">
        <v>500</v>
      </c>
      <c r="C27" s="11"/>
      <c r="D27" s="19"/>
      <c r="E27" s="95" t="s">
        <v>434</v>
      </c>
      <c r="F27" s="19"/>
      <c r="G27" s="93" t="s">
        <v>55</v>
      </c>
      <c r="I27" s="93" t="s">
        <v>434</v>
      </c>
      <c r="K27" s="93" t="s">
        <v>434</v>
      </c>
      <c r="M27" s="93" t="s">
        <v>434</v>
      </c>
    </row>
    <row r="28" spans="1:13" x14ac:dyDescent="0.15">
      <c r="A28" s="86"/>
      <c r="B28" s="86" t="s">
        <v>501</v>
      </c>
      <c r="C28" s="11"/>
      <c r="D28" s="19"/>
      <c r="E28" s="90">
        <v>3496</v>
      </c>
      <c r="F28" s="19"/>
      <c r="G28" s="91">
        <v>3998</v>
      </c>
      <c r="I28" s="91">
        <v>3904</v>
      </c>
      <c r="K28" s="91">
        <v>3948</v>
      </c>
      <c r="M28" s="91">
        <v>3860</v>
      </c>
    </row>
    <row r="29" spans="1:13" x14ac:dyDescent="0.15">
      <c r="A29" s="86"/>
      <c r="B29" s="221" t="s">
        <v>502</v>
      </c>
      <c r="C29" s="222"/>
      <c r="D29" s="19"/>
      <c r="E29" s="92" t="s">
        <v>434</v>
      </c>
      <c r="F29" s="19"/>
      <c r="G29" s="93" t="s">
        <v>55</v>
      </c>
      <c r="I29" s="93" t="s">
        <v>434</v>
      </c>
      <c r="K29" s="93" t="s">
        <v>434</v>
      </c>
      <c r="M29" s="93" t="s">
        <v>434</v>
      </c>
    </row>
    <row r="30" spans="1:13" x14ac:dyDescent="0.15">
      <c r="A30" s="86"/>
      <c r="B30" s="86" t="s">
        <v>503</v>
      </c>
      <c r="C30" s="11"/>
      <c r="D30" s="19"/>
      <c r="E30" s="92" t="s">
        <v>434</v>
      </c>
      <c r="F30" s="19"/>
      <c r="G30" s="93" t="s">
        <v>55</v>
      </c>
      <c r="I30" s="93" t="s">
        <v>434</v>
      </c>
      <c r="K30" s="93" t="s">
        <v>434</v>
      </c>
      <c r="M30" s="93" t="s">
        <v>434</v>
      </c>
    </row>
    <row r="31" spans="1:13" x14ac:dyDescent="0.15">
      <c r="A31" s="86"/>
      <c r="B31" s="86" t="s">
        <v>504</v>
      </c>
      <c r="C31" s="11"/>
      <c r="D31" s="19"/>
      <c r="E31" s="90">
        <v>1118</v>
      </c>
      <c r="F31" s="19"/>
      <c r="G31" s="91">
        <v>1072</v>
      </c>
      <c r="I31" s="91">
        <v>957</v>
      </c>
      <c r="K31" s="91">
        <v>926</v>
      </c>
      <c r="M31" s="91">
        <v>843</v>
      </c>
    </row>
    <row r="32" spans="1:13" ht="5.0999999999999996" customHeight="1" x14ac:dyDescent="0.15">
      <c r="A32" s="14"/>
      <c r="B32" s="14"/>
      <c r="C32" s="15"/>
      <c r="D32" s="14"/>
      <c r="E32" s="14"/>
      <c r="F32" s="14"/>
      <c r="G32" s="14"/>
      <c r="H32" s="14"/>
      <c r="I32" s="14"/>
      <c r="J32" s="14"/>
      <c r="K32" s="14"/>
      <c r="L32" s="14"/>
      <c r="M32" s="14"/>
    </row>
    <row r="33" spans="1:15" x14ac:dyDescent="0.15">
      <c r="A33" s="2" t="s">
        <v>507</v>
      </c>
      <c r="B33" s="2"/>
      <c r="C33" s="2"/>
      <c r="D33" s="2"/>
      <c r="E33" s="2"/>
      <c r="F33" s="2"/>
      <c r="G33" s="2"/>
      <c r="H33" s="2"/>
      <c r="I33" s="2"/>
      <c r="J33" s="2"/>
      <c r="K33" s="2"/>
      <c r="L33" s="2"/>
      <c r="M33" s="2"/>
    </row>
    <row r="34" spans="1:15" x14ac:dyDescent="0.15">
      <c r="A34" s="2"/>
      <c r="B34" s="2"/>
      <c r="C34" s="2"/>
      <c r="D34" s="2"/>
      <c r="E34" s="2"/>
      <c r="F34" s="2"/>
      <c r="G34" s="2"/>
      <c r="H34" s="2"/>
      <c r="I34" s="2"/>
      <c r="J34" s="2"/>
      <c r="K34" s="2"/>
      <c r="L34" s="2"/>
      <c r="M34" s="2"/>
    </row>
    <row r="35" spans="1:15" x14ac:dyDescent="0.15">
      <c r="A35" s="2"/>
      <c r="B35" s="2"/>
      <c r="C35" s="2"/>
      <c r="D35" s="2"/>
      <c r="E35" s="2"/>
      <c r="F35" s="2"/>
      <c r="G35" s="2"/>
      <c r="H35" s="2"/>
      <c r="I35" s="2"/>
      <c r="J35" s="2"/>
      <c r="K35" s="2"/>
      <c r="L35" s="2"/>
      <c r="M35" s="2"/>
    </row>
    <row r="36" spans="1:15" x14ac:dyDescent="0.15">
      <c r="A36" s="2"/>
      <c r="B36" s="2"/>
      <c r="C36" s="2"/>
      <c r="D36" s="2"/>
      <c r="E36" s="2"/>
      <c r="F36" s="2"/>
      <c r="G36" s="2"/>
      <c r="H36" s="2"/>
      <c r="I36" s="2"/>
      <c r="J36" s="2"/>
      <c r="K36" s="2"/>
      <c r="L36" s="2"/>
      <c r="M36" s="2"/>
    </row>
    <row r="37" spans="1:15" ht="14.25" x14ac:dyDescent="0.15">
      <c r="A37" s="5" t="s">
        <v>508</v>
      </c>
      <c r="B37" s="2"/>
      <c r="C37" s="2"/>
      <c r="D37" s="2"/>
      <c r="E37" s="2"/>
      <c r="F37" s="2"/>
      <c r="G37" s="2"/>
      <c r="H37" s="2"/>
      <c r="I37" s="2"/>
      <c r="J37" s="2"/>
      <c r="K37" s="2"/>
      <c r="L37" s="2"/>
      <c r="M37" s="2"/>
    </row>
    <row r="38" spans="1:15" x14ac:dyDescent="0.15">
      <c r="A38" s="204" t="s">
        <v>822</v>
      </c>
      <c r="B38" s="204"/>
      <c r="C38" s="2"/>
      <c r="D38" s="2"/>
      <c r="E38" s="2"/>
      <c r="F38" s="2"/>
      <c r="G38" s="2"/>
      <c r="H38" s="2"/>
      <c r="I38" s="2"/>
      <c r="J38" s="2"/>
      <c r="K38" s="2"/>
      <c r="L38" s="2"/>
      <c r="M38" s="7" t="s">
        <v>823</v>
      </c>
    </row>
    <row r="39" spans="1:15" x14ac:dyDescent="0.15">
      <c r="A39" s="186" t="s">
        <v>462</v>
      </c>
      <c r="B39" s="179"/>
      <c r="C39" s="28" t="s">
        <v>767</v>
      </c>
      <c r="D39" s="8" t="s">
        <v>509</v>
      </c>
      <c r="E39" s="8" t="s">
        <v>510</v>
      </c>
      <c r="F39" s="8" t="s">
        <v>511</v>
      </c>
      <c r="G39" s="8" t="s">
        <v>512</v>
      </c>
      <c r="H39" s="8" t="s">
        <v>513</v>
      </c>
      <c r="I39" s="8" t="s">
        <v>514</v>
      </c>
      <c r="J39" s="8" t="s">
        <v>515</v>
      </c>
      <c r="K39" s="8" t="s">
        <v>516</v>
      </c>
      <c r="L39" s="8" t="s">
        <v>517</v>
      </c>
      <c r="M39" s="26" t="s">
        <v>518</v>
      </c>
    </row>
    <row r="40" spans="1:15" ht="5.0999999999999996" customHeight="1" x14ac:dyDescent="0.15">
      <c r="A40" s="2"/>
      <c r="B40" s="9"/>
      <c r="C40" s="2"/>
      <c r="D40" s="2"/>
      <c r="E40" s="2"/>
      <c r="F40" s="2"/>
      <c r="G40" s="2"/>
      <c r="H40" s="2"/>
      <c r="I40" s="2"/>
      <c r="J40" s="2"/>
      <c r="K40" s="2"/>
      <c r="L40" s="2"/>
      <c r="M40" s="2"/>
    </row>
    <row r="41" spans="1:15" x14ac:dyDescent="0.15">
      <c r="A41" s="96" t="s">
        <v>911</v>
      </c>
      <c r="B41" s="97" t="s">
        <v>475</v>
      </c>
      <c r="C41" s="23">
        <v>1515</v>
      </c>
      <c r="D41" s="95">
        <v>0</v>
      </c>
      <c r="E41" s="95">
        <v>0</v>
      </c>
      <c r="F41" s="95">
        <v>0</v>
      </c>
      <c r="G41" s="95">
        <v>0</v>
      </c>
      <c r="H41" s="23">
        <v>0</v>
      </c>
      <c r="I41" s="23">
        <v>145</v>
      </c>
      <c r="J41" s="23">
        <v>454</v>
      </c>
      <c r="K41" s="23">
        <v>294</v>
      </c>
      <c r="L41" s="23">
        <v>33</v>
      </c>
      <c r="M41" s="23">
        <v>589</v>
      </c>
    </row>
    <row r="42" spans="1:15" x14ac:dyDescent="0.15">
      <c r="A42" s="96" t="s">
        <v>789</v>
      </c>
      <c r="B42" s="97"/>
      <c r="C42" s="23">
        <v>1470</v>
      </c>
      <c r="D42" s="95">
        <v>0</v>
      </c>
      <c r="E42" s="95">
        <v>0</v>
      </c>
      <c r="F42" s="95">
        <v>0</v>
      </c>
      <c r="G42" s="95">
        <v>0</v>
      </c>
      <c r="H42" s="23">
        <v>0</v>
      </c>
      <c r="I42" s="23">
        <v>131</v>
      </c>
      <c r="J42" s="23">
        <v>433</v>
      </c>
      <c r="K42" s="23">
        <v>311</v>
      </c>
      <c r="L42" s="23">
        <v>38</v>
      </c>
      <c r="M42" s="23">
        <v>557</v>
      </c>
      <c r="O42" s="23"/>
    </row>
    <row r="43" spans="1:15" x14ac:dyDescent="0.15">
      <c r="A43" s="96" t="s">
        <v>790</v>
      </c>
      <c r="B43" s="97"/>
      <c r="C43" s="98">
        <v>1393</v>
      </c>
      <c r="D43" s="23">
        <v>0</v>
      </c>
      <c r="E43" s="23">
        <v>0</v>
      </c>
      <c r="F43" s="23">
        <v>0</v>
      </c>
      <c r="G43" s="23">
        <v>0</v>
      </c>
      <c r="H43" s="23">
        <v>0</v>
      </c>
      <c r="I43" s="23">
        <v>76</v>
      </c>
      <c r="J43" s="23">
        <v>379</v>
      </c>
      <c r="K43" s="23">
        <v>380</v>
      </c>
      <c r="L43" s="23">
        <v>53</v>
      </c>
      <c r="M43" s="23">
        <v>505</v>
      </c>
      <c r="O43" s="23"/>
    </row>
    <row r="44" spans="1:15" x14ac:dyDescent="0.15">
      <c r="A44" s="96" t="s">
        <v>848</v>
      </c>
      <c r="B44" s="97"/>
      <c r="C44" s="98">
        <v>1342</v>
      </c>
      <c r="D44" s="23">
        <v>0</v>
      </c>
      <c r="E44" s="23">
        <v>0</v>
      </c>
      <c r="F44" s="23">
        <v>0</v>
      </c>
      <c r="G44" s="23">
        <v>0</v>
      </c>
      <c r="H44" s="23">
        <v>0</v>
      </c>
      <c r="I44" s="23">
        <v>58</v>
      </c>
      <c r="J44" s="23">
        <v>343</v>
      </c>
      <c r="K44" s="23">
        <v>408</v>
      </c>
      <c r="L44" s="23">
        <v>60</v>
      </c>
      <c r="M44" s="23">
        <v>473</v>
      </c>
    </row>
    <row r="45" spans="1:15" ht="13.5" customHeight="1" x14ac:dyDescent="0.15">
      <c r="A45" s="99" t="s">
        <v>910</v>
      </c>
      <c r="B45" s="11" t="s">
        <v>795</v>
      </c>
      <c r="C45" s="23">
        <v>1339</v>
      </c>
      <c r="D45" s="23">
        <v>0</v>
      </c>
      <c r="E45" s="23">
        <v>0</v>
      </c>
      <c r="F45" s="23">
        <v>0</v>
      </c>
      <c r="G45" s="23">
        <v>0</v>
      </c>
      <c r="H45" s="23">
        <v>0</v>
      </c>
      <c r="I45" s="23">
        <v>58</v>
      </c>
      <c r="J45" s="23">
        <v>343</v>
      </c>
      <c r="K45" s="23">
        <v>408</v>
      </c>
      <c r="L45" s="23">
        <v>60</v>
      </c>
      <c r="M45" s="23">
        <v>470</v>
      </c>
      <c r="O45" s="94"/>
    </row>
    <row r="46" spans="1:15" ht="13.5" customHeight="1" x14ac:dyDescent="0.15">
      <c r="B46" s="11" t="s">
        <v>476</v>
      </c>
      <c r="C46" s="23">
        <v>1335</v>
      </c>
      <c r="D46" s="23">
        <v>0</v>
      </c>
      <c r="E46" s="23">
        <v>0</v>
      </c>
      <c r="F46" s="23">
        <v>0</v>
      </c>
      <c r="G46" s="23">
        <v>0</v>
      </c>
      <c r="H46" s="23">
        <v>0</v>
      </c>
      <c r="I46" s="23">
        <v>58</v>
      </c>
      <c r="J46" s="23">
        <v>343</v>
      </c>
      <c r="K46" s="23">
        <v>408</v>
      </c>
      <c r="L46" s="23">
        <v>60</v>
      </c>
      <c r="M46" s="23">
        <v>466</v>
      </c>
      <c r="O46" s="94"/>
    </row>
    <row r="47" spans="1:15" ht="13.5" customHeight="1" x14ac:dyDescent="0.15">
      <c r="A47" s="86"/>
      <c r="B47" s="11" t="s">
        <v>477</v>
      </c>
      <c r="C47" s="23">
        <v>1331</v>
      </c>
      <c r="D47" s="23">
        <v>0</v>
      </c>
      <c r="E47" s="23">
        <v>0</v>
      </c>
      <c r="F47" s="23">
        <v>0</v>
      </c>
      <c r="G47" s="23">
        <v>0</v>
      </c>
      <c r="H47" s="23">
        <v>0</v>
      </c>
      <c r="I47" s="23">
        <v>58</v>
      </c>
      <c r="J47" s="23">
        <v>343</v>
      </c>
      <c r="K47" s="23">
        <v>408</v>
      </c>
      <c r="L47" s="23">
        <v>60</v>
      </c>
      <c r="M47" s="23">
        <v>462</v>
      </c>
      <c r="O47" s="94"/>
    </row>
    <row r="48" spans="1:15" ht="13.5" customHeight="1" x14ac:dyDescent="0.15">
      <c r="A48" s="86"/>
      <c r="B48" s="11" t="s">
        <v>478</v>
      </c>
      <c r="C48" s="23">
        <v>1323</v>
      </c>
      <c r="D48" s="23">
        <v>0</v>
      </c>
      <c r="E48" s="23">
        <v>0</v>
      </c>
      <c r="F48" s="23">
        <v>0</v>
      </c>
      <c r="G48" s="23">
        <v>0</v>
      </c>
      <c r="H48" s="23">
        <v>0</v>
      </c>
      <c r="I48" s="23">
        <v>58</v>
      </c>
      <c r="J48" s="23">
        <v>343</v>
      </c>
      <c r="K48" s="23">
        <v>408</v>
      </c>
      <c r="L48" s="23">
        <v>60</v>
      </c>
      <c r="M48" s="23">
        <v>454</v>
      </c>
      <c r="O48" s="94"/>
    </row>
    <row r="49" spans="1:15" ht="13.5" customHeight="1" x14ac:dyDescent="0.15">
      <c r="A49" s="86"/>
      <c r="B49" s="11" t="s">
        <v>479</v>
      </c>
      <c r="C49" s="23">
        <v>1323</v>
      </c>
      <c r="D49" s="23">
        <v>0</v>
      </c>
      <c r="E49" s="23">
        <v>0</v>
      </c>
      <c r="F49" s="23">
        <v>0</v>
      </c>
      <c r="G49" s="23">
        <v>0</v>
      </c>
      <c r="H49" s="23">
        <v>0</v>
      </c>
      <c r="I49" s="23">
        <v>58</v>
      </c>
      <c r="J49" s="23">
        <v>343</v>
      </c>
      <c r="K49" s="23">
        <v>408</v>
      </c>
      <c r="L49" s="23">
        <v>60</v>
      </c>
      <c r="M49" s="23">
        <v>454</v>
      </c>
      <c r="O49" s="94"/>
    </row>
    <row r="50" spans="1:15" ht="13.5" customHeight="1" x14ac:dyDescent="0.15">
      <c r="A50" s="86"/>
      <c r="B50" s="11" t="s">
        <v>480</v>
      </c>
      <c r="C50" s="23">
        <v>1320</v>
      </c>
      <c r="D50" s="23">
        <v>0</v>
      </c>
      <c r="E50" s="23">
        <v>0</v>
      </c>
      <c r="F50" s="23">
        <v>0</v>
      </c>
      <c r="G50" s="23">
        <v>0</v>
      </c>
      <c r="H50" s="23">
        <v>0</v>
      </c>
      <c r="I50" s="23">
        <v>58</v>
      </c>
      <c r="J50" s="23">
        <v>343</v>
      </c>
      <c r="K50" s="23">
        <v>408</v>
      </c>
      <c r="L50" s="23">
        <v>60</v>
      </c>
      <c r="M50" s="23">
        <v>451</v>
      </c>
      <c r="O50" s="94"/>
    </row>
    <row r="51" spans="1:15" ht="13.5" customHeight="1" x14ac:dyDescent="0.15">
      <c r="A51" s="86"/>
      <c r="B51" s="100" t="s">
        <v>792</v>
      </c>
      <c r="C51" s="23">
        <v>1318</v>
      </c>
      <c r="D51" s="23">
        <v>0</v>
      </c>
      <c r="E51" s="23">
        <v>0</v>
      </c>
      <c r="F51" s="23">
        <v>0</v>
      </c>
      <c r="G51" s="23">
        <v>0</v>
      </c>
      <c r="H51" s="23">
        <v>0</v>
      </c>
      <c r="I51" s="23">
        <v>58</v>
      </c>
      <c r="J51" s="23">
        <v>343</v>
      </c>
      <c r="K51" s="23">
        <v>408</v>
      </c>
      <c r="L51" s="23">
        <v>60</v>
      </c>
      <c r="M51" s="23">
        <v>449</v>
      </c>
      <c r="O51" s="94"/>
    </row>
    <row r="52" spans="1:15" ht="13.5" customHeight="1" x14ac:dyDescent="0.15">
      <c r="A52" s="86"/>
      <c r="B52" s="100" t="s">
        <v>793</v>
      </c>
      <c r="C52" s="23">
        <v>1314</v>
      </c>
      <c r="D52" s="23">
        <v>0</v>
      </c>
      <c r="E52" s="23">
        <v>0</v>
      </c>
      <c r="F52" s="23">
        <v>0</v>
      </c>
      <c r="G52" s="23">
        <v>0</v>
      </c>
      <c r="H52" s="23">
        <v>0</v>
      </c>
      <c r="I52" s="23">
        <v>58</v>
      </c>
      <c r="J52" s="23">
        <v>343</v>
      </c>
      <c r="K52" s="23">
        <v>408</v>
      </c>
      <c r="L52" s="23">
        <v>60</v>
      </c>
      <c r="M52" s="23">
        <v>445</v>
      </c>
      <c r="O52" s="94"/>
    </row>
    <row r="53" spans="1:15" ht="13.5" customHeight="1" x14ac:dyDescent="0.15">
      <c r="A53" s="86"/>
      <c r="B53" s="100" t="s">
        <v>794</v>
      </c>
      <c r="C53" s="23">
        <v>1311</v>
      </c>
      <c r="D53" s="23">
        <v>0</v>
      </c>
      <c r="E53" s="23">
        <v>0</v>
      </c>
      <c r="F53" s="23">
        <v>0</v>
      </c>
      <c r="G53" s="23">
        <v>0</v>
      </c>
      <c r="H53" s="23">
        <v>0</v>
      </c>
      <c r="I53" s="23">
        <v>58</v>
      </c>
      <c r="J53" s="23">
        <v>343</v>
      </c>
      <c r="K53" s="23">
        <v>408</v>
      </c>
      <c r="L53" s="23">
        <v>60</v>
      </c>
      <c r="M53" s="23">
        <v>442</v>
      </c>
      <c r="O53" s="94"/>
    </row>
    <row r="54" spans="1:15" ht="13.5" customHeight="1" x14ac:dyDescent="0.15">
      <c r="A54" s="101"/>
      <c r="B54" s="11" t="s">
        <v>770</v>
      </c>
      <c r="C54" s="23">
        <v>1304</v>
      </c>
      <c r="D54" s="23">
        <v>0</v>
      </c>
      <c r="E54" s="23">
        <v>0</v>
      </c>
      <c r="F54" s="23">
        <v>0</v>
      </c>
      <c r="G54" s="23">
        <v>0</v>
      </c>
      <c r="H54" s="23">
        <v>0</v>
      </c>
      <c r="I54" s="23">
        <v>58</v>
      </c>
      <c r="J54" s="23">
        <v>343</v>
      </c>
      <c r="K54" s="23">
        <v>408</v>
      </c>
      <c r="L54" s="23">
        <v>60</v>
      </c>
      <c r="M54" s="23">
        <v>435</v>
      </c>
      <c r="O54" s="94"/>
    </row>
    <row r="55" spans="1:15" ht="13.5" customHeight="1" x14ac:dyDescent="0.15">
      <c r="A55" s="86"/>
      <c r="B55" s="11" t="s">
        <v>481</v>
      </c>
      <c r="C55" s="23">
        <v>1304</v>
      </c>
      <c r="D55" s="23">
        <v>0</v>
      </c>
      <c r="E55" s="23">
        <v>0</v>
      </c>
      <c r="F55" s="23">
        <v>0</v>
      </c>
      <c r="G55" s="23">
        <v>0</v>
      </c>
      <c r="H55" s="23">
        <v>0</v>
      </c>
      <c r="I55" s="23">
        <v>58</v>
      </c>
      <c r="J55" s="23">
        <v>343</v>
      </c>
      <c r="K55" s="23">
        <v>408</v>
      </c>
      <c r="L55" s="23">
        <v>60</v>
      </c>
      <c r="M55" s="23">
        <v>435</v>
      </c>
      <c r="O55" s="94"/>
    </row>
    <row r="56" spans="1:15" ht="13.5" customHeight="1" x14ac:dyDescent="0.15">
      <c r="A56" s="86"/>
      <c r="B56" s="11" t="s">
        <v>482</v>
      </c>
      <c r="C56" s="23">
        <v>1301</v>
      </c>
      <c r="D56" s="23">
        <v>0</v>
      </c>
      <c r="E56" s="23">
        <v>0</v>
      </c>
      <c r="F56" s="23">
        <v>0</v>
      </c>
      <c r="G56" s="23">
        <v>0</v>
      </c>
      <c r="H56" s="23">
        <v>0</v>
      </c>
      <c r="I56" s="23">
        <v>58</v>
      </c>
      <c r="J56" s="23">
        <v>342</v>
      </c>
      <c r="K56" s="23">
        <v>408</v>
      </c>
      <c r="L56" s="23">
        <v>60</v>
      </c>
      <c r="M56" s="23">
        <v>433</v>
      </c>
      <c r="O56" s="94"/>
    </row>
    <row r="57" spans="1:15" ht="5.0999999999999996" customHeight="1" x14ac:dyDescent="0.15">
      <c r="A57" s="14"/>
      <c r="B57" s="15"/>
      <c r="C57" s="14"/>
      <c r="D57" s="102">
        <v>0</v>
      </c>
      <c r="E57" s="102">
        <v>0</v>
      </c>
      <c r="F57" s="102">
        <v>0</v>
      </c>
      <c r="G57" s="102">
        <v>0</v>
      </c>
      <c r="H57" s="102">
        <v>0</v>
      </c>
      <c r="I57" s="14"/>
      <c r="J57" s="14"/>
      <c r="K57" s="14"/>
      <c r="L57" s="14"/>
      <c r="M57" s="14"/>
    </row>
    <row r="58" spans="1:15" x14ac:dyDescent="0.15">
      <c r="A58" s="2" t="s">
        <v>844</v>
      </c>
      <c r="B58" s="2"/>
      <c r="C58" s="2"/>
      <c r="D58" s="2"/>
      <c r="E58" s="2"/>
      <c r="F58" s="2"/>
      <c r="G58" s="2"/>
      <c r="H58" s="2"/>
      <c r="I58" s="2"/>
      <c r="J58" s="2"/>
      <c r="K58" s="2"/>
      <c r="L58" s="2"/>
      <c r="M58" s="2"/>
    </row>
  </sheetData>
  <mergeCells count="13">
    <mergeCell ref="L6:M6"/>
    <mergeCell ref="H6:I6"/>
    <mergeCell ref="J6:K6"/>
    <mergeCell ref="A39:B39"/>
    <mergeCell ref="A6:C6"/>
    <mergeCell ref="D6:E6"/>
    <mergeCell ref="F6:G6"/>
    <mergeCell ref="B29:C29"/>
    <mergeCell ref="B22:C22"/>
    <mergeCell ref="B15:C15"/>
    <mergeCell ref="B10:C10"/>
    <mergeCell ref="B9:C9"/>
    <mergeCell ref="A38:B38"/>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ignoredErrors>
    <ignoredError sqref="B46:B5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048C9-1437-4B47-975F-0BA853C49A46}">
  <dimension ref="A1:X53"/>
  <sheetViews>
    <sheetView view="pageBreakPreview" zoomScaleNormal="100" zoomScaleSheetLayoutView="100" workbookViewId="0"/>
  </sheetViews>
  <sheetFormatPr defaultColWidth="9" defaultRowHeight="13.5" x14ac:dyDescent="0.15"/>
  <cols>
    <col min="1" max="1" width="10.25" style="1" customWidth="1"/>
    <col min="2" max="2" width="6.875" style="1" customWidth="1"/>
    <col min="3" max="3" width="4.5" style="1" customWidth="1"/>
    <col min="4" max="4" width="3.5" style="1" customWidth="1"/>
    <col min="5" max="5" width="4" style="1" customWidth="1"/>
    <col min="6" max="6" width="3.5" style="1" customWidth="1"/>
    <col min="7" max="7" width="4" style="1" customWidth="1"/>
    <col min="8" max="8" width="3.5" style="1" customWidth="1"/>
    <col min="9" max="9" width="4" style="1" customWidth="1"/>
    <col min="10" max="10" width="3.5" style="1" customWidth="1"/>
    <col min="11" max="11" width="4" style="1" customWidth="1"/>
    <col min="12" max="12" width="3.5" style="1" customWidth="1"/>
    <col min="13" max="13" width="4" style="1" customWidth="1"/>
    <col min="14" max="14" width="3.5" style="1" customWidth="1"/>
    <col min="15" max="15" width="4" style="1" customWidth="1"/>
    <col min="16" max="16" width="3.5" style="1" customWidth="1"/>
    <col min="17" max="17" width="4.5" style="1" customWidth="1"/>
    <col min="18" max="18" width="3.5" style="1" customWidth="1"/>
    <col min="19" max="19" width="4" style="1" customWidth="1"/>
    <col min="20" max="20" width="3.5" style="1" customWidth="1"/>
    <col min="21" max="21" width="4" style="1" customWidth="1"/>
    <col min="22" max="22" width="3.5" style="1" customWidth="1"/>
    <col min="23" max="16384" width="9" style="1"/>
  </cols>
  <sheetData>
    <row r="1" spans="1:23" x14ac:dyDescent="0.15">
      <c r="A1" s="2" t="s">
        <v>127</v>
      </c>
      <c r="C1" s="2"/>
      <c r="I1" s="2"/>
      <c r="J1" s="2"/>
      <c r="K1" s="2"/>
      <c r="L1" s="2"/>
      <c r="M1" s="2"/>
      <c r="N1" s="2"/>
      <c r="O1" s="2"/>
      <c r="P1" s="2"/>
      <c r="Q1" s="2"/>
      <c r="R1" s="2"/>
      <c r="S1" s="2"/>
      <c r="T1" s="2"/>
      <c r="U1" s="2"/>
    </row>
    <row r="2" spans="1:23" x14ac:dyDescent="0.15">
      <c r="A2" s="2"/>
      <c r="B2" s="2"/>
      <c r="C2" s="2"/>
      <c r="D2" s="2"/>
      <c r="E2" s="2"/>
      <c r="F2" s="2"/>
      <c r="G2" s="2"/>
      <c r="H2" s="2"/>
      <c r="I2" s="2"/>
      <c r="J2" s="2"/>
      <c r="K2" s="2"/>
      <c r="L2" s="2"/>
      <c r="M2" s="2"/>
      <c r="N2" s="2"/>
      <c r="O2" s="2"/>
      <c r="P2" s="2"/>
      <c r="Q2" s="2"/>
      <c r="R2" s="2"/>
      <c r="S2" s="2"/>
      <c r="T2" s="2"/>
      <c r="U2" s="2"/>
      <c r="V2" s="2"/>
    </row>
    <row r="3" spans="1:23" ht="14.25" x14ac:dyDescent="0.15">
      <c r="A3" s="5" t="s">
        <v>519</v>
      </c>
      <c r="B3" s="2"/>
      <c r="C3" s="2"/>
      <c r="D3" s="2"/>
      <c r="E3" s="2"/>
      <c r="F3" s="2"/>
      <c r="G3" s="2"/>
      <c r="H3" s="2"/>
      <c r="I3" s="2"/>
      <c r="J3" s="2"/>
      <c r="K3" s="2"/>
      <c r="L3" s="2"/>
      <c r="M3" s="2"/>
      <c r="N3" s="2"/>
      <c r="O3" s="2"/>
      <c r="P3" s="2"/>
      <c r="Q3" s="2"/>
      <c r="R3" s="2"/>
      <c r="S3" s="2"/>
    </row>
    <row r="4" spans="1:23" x14ac:dyDescent="0.15">
      <c r="A4" s="204" t="s">
        <v>817</v>
      </c>
      <c r="B4" s="204"/>
      <c r="C4" s="2"/>
      <c r="D4" s="2"/>
      <c r="E4" s="2"/>
      <c r="F4" s="2"/>
      <c r="G4" s="2"/>
      <c r="H4" s="2"/>
      <c r="I4" s="2"/>
      <c r="J4" s="2"/>
      <c r="K4" s="2"/>
      <c r="L4" s="2"/>
      <c r="M4" s="2"/>
      <c r="N4" s="2"/>
      <c r="O4" s="2"/>
      <c r="P4" s="2"/>
      <c r="Q4" s="2"/>
      <c r="R4" s="2"/>
      <c r="S4" s="2"/>
      <c r="T4" s="2"/>
      <c r="U4" s="2"/>
      <c r="V4" s="7" t="s">
        <v>809</v>
      </c>
    </row>
    <row r="5" spans="1:23" ht="40.700000000000003" customHeight="1" x14ac:dyDescent="0.15">
      <c r="A5" s="179" t="s">
        <v>520</v>
      </c>
      <c r="B5" s="180"/>
      <c r="C5" s="183" t="s">
        <v>346</v>
      </c>
      <c r="D5" s="179"/>
      <c r="E5" s="183" t="s">
        <v>521</v>
      </c>
      <c r="F5" s="225"/>
      <c r="G5" s="183" t="s">
        <v>522</v>
      </c>
      <c r="H5" s="179"/>
      <c r="I5" s="183" t="s">
        <v>523</v>
      </c>
      <c r="J5" s="225"/>
      <c r="K5" s="181" t="s">
        <v>524</v>
      </c>
      <c r="L5" s="180"/>
      <c r="M5" s="180" t="s">
        <v>525</v>
      </c>
      <c r="N5" s="180"/>
      <c r="O5" s="180" t="s">
        <v>526</v>
      </c>
      <c r="P5" s="180"/>
      <c r="Q5" s="180" t="s">
        <v>527</v>
      </c>
      <c r="R5" s="180"/>
      <c r="S5" s="180" t="s">
        <v>528</v>
      </c>
      <c r="T5" s="180"/>
      <c r="U5" s="180" t="s">
        <v>529</v>
      </c>
      <c r="V5" s="183"/>
    </row>
    <row r="6" spans="1:23" ht="5.0999999999999996" customHeight="1" x14ac:dyDescent="0.15">
      <c r="A6" s="2"/>
      <c r="B6" s="9"/>
      <c r="C6" s="2"/>
      <c r="D6" s="2"/>
      <c r="E6" s="2"/>
      <c r="F6" s="2"/>
      <c r="G6" s="2"/>
      <c r="H6" s="2"/>
      <c r="I6" s="2"/>
      <c r="J6" s="2"/>
      <c r="K6" s="2"/>
      <c r="L6" s="2"/>
      <c r="M6" s="2"/>
      <c r="N6" s="2"/>
      <c r="O6" s="2"/>
      <c r="P6" s="2"/>
      <c r="Q6" s="2"/>
      <c r="R6" s="2"/>
      <c r="S6" s="2"/>
    </row>
    <row r="7" spans="1:23" x14ac:dyDescent="0.15">
      <c r="A7" s="77" t="s">
        <v>912</v>
      </c>
      <c r="B7" s="11" t="s">
        <v>475</v>
      </c>
      <c r="C7" s="78">
        <f>SUM(E7,G7,K7,M7,O7,Q7,S7,U7)</f>
        <v>289</v>
      </c>
      <c r="D7" s="79"/>
      <c r="E7" s="19">
        <v>6</v>
      </c>
      <c r="F7" s="19"/>
      <c r="G7" s="19">
        <v>49</v>
      </c>
      <c r="H7" s="19"/>
      <c r="I7" s="68">
        <v>0</v>
      </c>
      <c r="J7" s="19"/>
      <c r="K7" s="68">
        <v>1</v>
      </c>
      <c r="L7" s="19"/>
      <c r="M7" s="19">
        <v>30</v>
      </c>
      <c r="N7" s="19"/>
      <c r="O7" s="19">
        <v>23</v>
      </c>
      <c r="P7" s="19"/>
      <c r="Q7" s="19">
        <v>119</v>
      </c>
      <c r="R7" s="79"/>
      <c r="S7" s="19">
        <v>13</v>
      </c>
      <c r="T7" s="19"/>
      <c r="U7" s="19">
        <v>48</v>
      </c>
      <c r="V7" s="80"/>
      <c r="W7" s="2"/>
    </row>
    <row r="8" spans="1:23" x14ac:dyDescent="0.15">
      <c r="A8" s="77" t="s">
        <v>16</v>
      </c>
      <c r="B8" s="11"/>
      <c r="C8" s="78">
        <f>SUM(E8,G8,K8,M8,O8,Q8,S8,U8)</f>
        <v>285</v>
      </c>
      <c r="D8" s="81" t="s">
        <v>707</v>
      </c>
      <c r="E8" s="19">
        <v>9</v>
      </c>
      <c r="F8" s="19"/>
      <c r="G8" s="19">
        <v>44</v>
      </c>
      <c r="H8" s="19"/>
      <c r="I8" s="68">
        <v>0</v>
      </c>
      <c r="J8" s="19"/>
      <c r="K8" s="68">
        <v>0</v>
      </c>
      <c r="L8" s="19"/>
      <c r="M8" s="19">
        <v>34</v>
      </c>
      <c r="N8" s="19"/>
      <c r="O8" s="19">
        <v>8</v>
      </c>
      <c r="P8" s="19"/>
      <c r="Q8" s="19">
        <v>120</v>
      </c>
      <c r="R8" s="81" t="s">
        <v>708</v>
      </c>
      <c r="S8" s="19">
        <v>22</v>
      </c>
      <c r="T8" s="81" t="s">
        <v>709</v>
      </c>
      <c r="U8" s="19">
        <v>48</v>
      </c>
      <c r="V8" s="80"/>
      <c r="W8" s="2"/>
    </row>
    <row r="9" spans="1:23" x14ac:dyDescent="0.15">
      <c r="A9" s="77" t="s">
        <v>881</v>
      </c>
      <c r="B9" s="11"/>
      <c r="C9" s="78">
        <f>SUM(E9,G9,K9,M9,O9,Q9,S9,U9)</f>
        <v>335</v>
      </c>
      <c r="D9" s="81" t="s">
        <v>430</v>
      </c>
      <c r="E9" s="19">
        <v>4</v>
      </c>
      <c r="F9" s="19"/>
      <c r="G9" s="19">
        <v>44</v>
      </c>
      <c r="H9" s="19"/>
      <c r="I9" s="68">
        <v>0</v>
      </c>
      <c r="J9" s="19"/>
      <c r="K9" s="68">
        <v>0</v>
      </c>
      <c r="L9" s="19"/>
      <c r="M9" s="19">
        <v>53</v>
      </c>
      <c r="N9" s="19"/>
      <c r="O9" s="19">
        <v>5</v>
      </c>
      <c r="P9" s="19"/>
      <c r="Q9" s="19">
        <v>148</v>
      </c>
      <c r="R9" s="81" t="s">
        <v>834</v>
      </c>
      <c r="S9" s="19">
        <v>18</v>
      </c>
      <c r="T9" s="81" t="s">
        <v>835</v>
      </c>
      <c r="U9" s="19">
        <v>63</v>
      </c>
      <c r="V9" s="80"/>
      <c r="W9" s="2"/>
    </row>
    <row r="10" spans="1:23" x14ac:dyDescent="0.15">
      <c r="A10" s="77" t="s">
        <v>882</v>
      </c>
      <c r="B10" s="11"/>
      <c r="C10" s="78">
        <f>SUM(E10,G10,K10,M10,O10,Q10,S10,U10)</f>
        <v>320</v>
      </c>
      <c r="D10" s="81" t="s">
        <v>699</v>
      </c>
      <c r="E10" s="19">
        <v>5</v>
      </c>
      <c r="F10" s="19"/>
      <c r="G10" s="19">
        <v>44</v>
      </c>
      <c r="H10" s="19"/>
      <c r="I10" s="68">
        <v>0</v>
      </c>
      <c r="J10" s="19"/>
      <c r="K10" s="19">
        <v>1</v>
      </c>
      <c r="L10" s="19"/>
      <c r="M10" s="19">
        <v>37</v>
      </c>
      <c r="N10" s="19"/>
      <c r="O10" s="19">
        <v>12</v>
      </c>
      <c r="P10" s="19"/>
      <c r="Q10" s="19">
        <v>138</v>
      </c>
      <c r="R10" s="81">
        <v>2</v>
      </c>
      <c r="S10" s="19">
        <v>22</v>
      </c>
      <c r="T10" s="81">
        <v>2</v>
      </c>
      <c r="U10" s="79">
        <v>61</v>
      </c>
      <c r="V10" s="80"/>
      <c r="W10" s="19"/>
    </row>
    <row r="11" spans="1:23" x14ac:dyDescent="0.15">
      <c r="A11" s="77" t="s">
        <v>879</v>
      </c>
      <c r="B11" s="11"/>
      <c r="C11" s="78">
        <f>SUM(E11,G11,K11,M11,O11,Q11,S11,U11)</f>
        <v>293</v>
      </c>
      <c r="D11" s="81" t="s">
        <v>928</v>
      </c>
      <c r="E11" s="19">
        <f>SUM(E12:E18)</f>
        <v>11</v>
      </c>
      <c r="F11" s="19"/>
      <c r="G11" s="19">
        <f>SUM(G12:G18)</f>
        <v>36</v>
      </c>
      <c r="H11" s="19"/>
      <c r="I11" s="68">
        <v>0</v>
      </c>
      <c r="J11" s="19"/>
      <c r="K11" s="19">
        <v>0</v>
      </c>
      <c r="L11" s="19"/>
      <c r="M11" s="19">
        <f>SUM(M12:M18)</f>
        <v>43</v>
      </c>
      <c r="N11" s="19"/>
      <c r="O11" s="19">
        <f>SUM(O12:O18)</f>
        <v>8</v>
      </c>
      <c r="P11" s="19"/>
      <c r="Q11" s="19">
        <f>SUM(Q12:Q18)</f>
        <v>118</v>
      </c>
      <c r="R11" s="81">
        <v>4</v>
      </c>
      <c r="S11" s="19">
        <f>SUM(S12:S18)</f>
        <v>21</v>
      </c>
      <c r="T11" s="81">
        <v>2</v>
      </c>
      <c r="U11" s="79">
        <v>56</v>
      </c>
      <c r="V11" s="80"/>
      <c r="W11" s="19"/>
    </row>
    <row r="12" spans="1:23" ht="20.100000000000001" customHeight="1" x14ac:dyDescent="0.15">
      <c r="A12" s="195" t="s">
        <v>530</v>
      </c>
      <c r="B12" s="227"/>
      <c r="C12" s="78">
        <f t="shared" ref="C12:C18" si="0">SUM(E12,G12,K12,M12,O12,Q12,S12,U12)</f>
        <v>68</v>
      </c>
      <c r="D12" s="81"/>
      <c r="E12" s="82">
        <v>4</v>
      </c>
      <c r="F12" s="80"/>
      <c r="G12" s="82">
        <f>2+8</f>
        <v>10</v>
      </c>
      <c r="H12" s="80"/>
      <c r="I12" s="68">
        <v>0</v>
      </c>
      <c r="J12" s="80"/>
      <c r="K12" s="19">
        <v>0</v>
      </c>
      <c r="L12" s="80"/>
      <c r="M12" s="82">
        <v>9</v>
      </c>
      <c r="N12" s="80"/>
      <c r="O12" s="82">
        <v>1</v>
      </c>
      <c r="P12" s="80"/>
      <c r="Q12" s="82">
        <v>22</v>
      </c>
      <c r="R12" s="81"/>
      <c r="S12" s="82">
        <v>8</v>
      </c>
      <c r="T12" s="81"/>
      <c r="U12" s="80">
        <v>14</v>
      </c>
      <c r="V12" s="80"/>
      <c r="W12" s="19"/>
    </row>
    <row r="13" spans="1:23" x14ac:dyDescent="0.15">
      <c r="A13" s="195" t="s">
        <v>531</v>
      </c>
      <c r="B13" s="227"/>
      <c r="C13" s="78">
        <f t="shared" si="0"/>
        <v>46</v>
      </c>
      <c r="D13" s="81" t="s">
        <v>929</v>
      </c>
      <c r="E13" s="82">
        <v>1</v>
      </c>
      <c r="F13" s="80"/>
      <c r="G13" s="82">
        <f>0+3</f>
        <v>3</v>
      </c>
      <c r="H13" s="80"/>
      <c r="I13" s="68">
        <v>0</v>
      </c>
      <c r="J13" s="80"/>
      <c r="K13" s="19">
        <v>0</v>
      </c>
      <c r="L13" s="80"/>
      <c r="M13" s="82">
        <v>6</v>
      </c>
      <c r="N13" s="80"/>
      <c r="O13" s="82">
        <v>2</v>
      </c>
      <c r="P13" s="80"/>
      <c r="Q13" s="82">
        <v>19</v>
      </c>
      <c r="R13" s="81">
        <v>1</v>
      </c>
      <c r="S13" s="83">
        <v>1</v>
      </c>
      <c r="T13" s="81"/>
      <c r="U13" s="80">
        <v>14</v>
      </c>
      <c r="V13" s="80"/>
      <c r="W13" s="19"/>
    </row>
    <row r="14" spans="1:23" x14ac:dyDescent="0.15">
      <c r="A14" s="195" t="s">
        <v>532</v>
      </c>
      <c r="B14" s="227"/>
      <c r="C14" s="78">
        <f t="shared" si="0"/>
        <v>34</v>
      </c>
      <c r="D14" s="81" t="s">
        <v>929</v>
      </c>
      <c r="E14" s="82">
        <v>2</v>
      </c>
      <c r="F14" s="80"/>
      <c r="G14" s="82">
        <f>1+5</f>
        <v>6</v>
      </c>
      <c r="H14" s="80"/>
      <c r="I14" s="68">
        <v>0</v>
      </c>
      <c r="J14" s="80"/>
      <c r="K14" s="19">
        <v>0</v>
      </c>
      <c r="L14" s="80"/>
      <c r="M14" s="82">
        <v>3</v>
      </c>
      <c r="N14" s="80"/>
      <c r="O14" s="82">
        <v>2</v>
      </c>
      <c r="P14" s="80"/>
      <c r="Q14" s="82">
        <v>10</v>
      </c>
      <c r="R14" s="81">
        <v>1</v>
      </c>
      <c r="S14" s="83">
        <v>3</v>
      </c>
      <c r="T14" s="81"/>
      <c r="U14" s="84">
        <v>8</v>
      </c>
      <c r="V14" s="80"/>
      <c r="W14" s="19"/>
    </row>
    <row r="15" spans="1:23" x14ac:dyDescent="0.15">
      <c r="A15" s="195" t="s">
        <v>533</v>
      </c>
      <c r="B15" s="227"/>
      <c r="C15" s="78">
        <f t="shared" si="0"/>
        <v>46</v>
      </c>
      <c r="D15" s="81"/>
      <c r="E15" s="82">
        <v>1</v>
      </c>
      <c r="F15" s="80"/>
      <c r="G15" s="82">
        <f>0+5</f>
        <v>5</v>
      </c>
      <c r="H15" s="80"/>
      <c r="I15" s="68">
        <v>0</v>
      </c>
      <c r="J15" s="80"/>
      <c r="K15" s="19">
        <v>0</v>
      </c>
      <c r="L15" s="80"/>
      <c r="M15" s="82">
        <v>8</v>
      </c>
      <c r="N15" s="80"/>
      <c r="O15" s="82">
        <v>1</v>
      </c>
      <c r="P15" s="80"/>
      <c r="Q15" s="82">
        <v>22</v>
      </c>
      <c r="R15" s="81"/>
      <c r="S15" s="82">
        <v>4</v>
      </c>
      <c r="T15" s="85"/>
      <c r="U15" s="78">
        <v>5</v>
      </c>
      <c r="V15" s="80"/>
      <c r="W15" s="19"/>
    </row>
    <row r="16" spans="1:23" x14ac:dyDescent="0.15">
      <c r="A16" s="195" t="s">
        <v>534</v>
      </c>
      <c r="B16" s="227"/>
      <c r="C16" s="78">
        <f t="shared" si="0"/>
        <v>46</v>
      </c>
      <c r="D16" s="84" t="s">
        <v>930</v>
      </c>
      <c r="E16" s="82">
        <v>2</v>
      </c>
      <c r="F16" s="80"/>
      <c r="G16" s="82">
        <f>1+6</f>
        <v>7</v>
      </c>
      <c r="H16" s="80"/>
      <c r="I16" s="68">
        <v>0</v>
      </c>
      <c r="J16" s="80"/>
      <c r="K16" s="19">
        <v>0</v>
      </c>
      <c r="L16" s="80"/>
      <c r="M16" s="82">
        <v>4</v>
      </c>
      <c r="N16" s="80"/>
      <c r="O16" s="82">
        <v>2</v>
      </c>
      <c r="P16" s="80"/>
      <c r="Q16" s="82">
        <v>25</v>
      </c>
      <c r="R16" s="81">
        <v>1</v>
      </c>
      <c r="S16" s="82">
        <v>2</v>
      </c>
      <c r="T16" s="85">
        <v>1</v>
      </c>
      <c r="U16" s="78">
        <v>4</v>
      </c>
      <c r="V16" s="80"/>
      <c r="W16" s="19"/>
    </row>
    <row r="17" spans="1:24" x14ac:dyDescent="0.15">
      <c r="A17" s="195" t="s">
        <v>535</v>
      </c>
      <c r="B17" s="227"/>
      <c r="C17" s="78">
        <f t="shared" si="0"/>
        <v>50</v>
      </c>
      <c r="D17" s="84" t="s">
        <v>930</v>
      </c>
      <c r="E17" s="82">
        <v>1</v>
      </c>
      <c r="F17" s="80"/>
      <c r="G17" s="82">
        <f>2+3</f>
        <v>5</v>
      </c>
      <c r="H17" s="80"/>
      <c r="I17" s="68">
        <v>0</v>
      </c>
      <c r="J17" s="80"/>
      <c r="K17" s="19">
        <v>0</v>
      </c>
      <c r="L17" s="80"/>
      <c r="M17" s="82">
        <v>12</v>
      </c>
      <c r="N17" s="80"/>
      <c r="O17" s="82">
        <v>0</v>
      </c>
      <c r="P17" s="80"/>
      <c r="Q17" s="82">
        <v>18</v>
      </c>
      <c r="R17" s="81">
        <v>1</v>
      </c>
      <c r="S17" s="82">
        <v>3</v>
      </c>
      <c r="T17" s="85">
        <v>1</v>
      </c>
      <c r="U17" s="78">
        <v>11</v>
      </c>
      <c r="V17" s="80"/>
      <c r="W17" s="19"/>
    </row>
    <row r="18" spans="1:24" x14ac:dyDescent="0.15">
      <c r="A18" s="195" t="s">
        <v>536</v>
      </c>
      <c r="B18" s="227"/>
      <c r="C18" s="78">
        <f t="shared" si="0"/>
        <v>3</v>
      </c>
      <c r="D18" s="80"/>
      <c r="E18" s="82">
        <v>0</v>
      </c>
      <c r="F18" s="80"/>
      <c r="G18" s="82">
        <v>0</v>
      </c>
      <c r="H18" s="80"/>
      <c r="I18" s="68">
        <v>0</v>
      </c>
      <c r="J18" s="80"/>
      <c r="K18" s="19">
        <v>0</v>
      </c>
      <c r="L18" s="80"/>
      <c r="M18" s="82">
        <v>1</v>
      </c>
      <c r="N18" s="80"/>
      <c r="O18" s="82">
        <v>0</v>
      </c>
      <c r="P18" s="80"/>
      <c r="Q18" s="82">
        <v>2</v>
      </c>
      <c r="R18" s="81"/>
      <c r="S18" s="83">
        <v>0</v>
      </c>
      <c r="T18" s="85"/>
      <c r="U18" s="82">
        <v>0</v>
      </c>
      <c r="V18" s="80"/>
      <c r="W18" s="19"/>
    </row>
    <row r="19" spans="1:24" ht="5.0999999999999996" customHeight="1" x14ac:dyDescent="0.15">
      <c r="A19" s="14"/>
      <c r="B19" s="15"/>
      <c r="C19" s="14"/>
      <c r="D19" s="14"/>
      <c r="E19" s="14"/>
      <c r="F19" s="14"/>
      <c r="G19" s="14"/>
      <c r="H19" s="14"/>
      <c r="I19" s="14"/>
      <c r="J19" s="14"/>
      <c r="K19" s="14"/>
      <c r="L19" s="14"/>
      <c r="M19" s="14"/>
      <c r="N19" s="14"/>
      <c r="O19" s="14"/>
      <c r="P19" s="14"/>
      <c r="Q19" s="14"/>
      <c r="R19" s="14"/>
      <c r="S19" s="14"/>
      <c r="T19" s="53"/>
      <c r="U19" s="53"/>
      <c r="V19" s="53"/>
    </row>
    <row r="20" spans="1:24" x14ac:dyDescent="0.15">
      <c r="A20" s="16" t="s">
        <v>537</v>
      </c>
      <c r="B20" s="2"/>
      <c r="C20" s="2"/>
      <c r="D20" s="2"/>
      <c r="E20" s="2"/>
      <c r="F20" s="2"/>
      <c r="G20" s="2"/>
      <c r="H20" s="2"/>
      <c r="I20" s="2"/>
      <c r="J20" s="2"/>
      <c r="K20" s="2"/>
      <c r="L20" s="2"/>
      <c r="M20" s="2"/>
      <c r="N20" s="2"/>
      <c r="O20" s="2"/>
      <c r="P20" s="2"/>
      <c r="Q20" s="2"/>
      <c r="R20" s="2"/>
      <c r="S20" s="2"/>
    </row>
    <row r="21" spans="1:24" x14ac:dyDescent="0.15">
      <c r="A21" s="16" t="s">
        <v>538</v>
      </c>
      <c r="B21" s="2"/>
      <c r="C21" s="2"/>
      <c r="D21" s="2"/>
      <c r="E21" s="2"/>
      <c r="F21" s="2"/>
      <c r="G21" s="2"/>
      <c r="H21" s="2"/>
      <c r="I21" s="2"/>
      <c r="J21" s="2"/>
      <c r="K21" s="2"/>
      <c r="L21" s="2"/>
      <c r="M21" s="2"/>
      <c r="N21" s="2"/>
      <c r="O21" s="2"/>
      <c r="P21" s="2"/>
      <c r="Q21" s="2"/>
      <c r="R21" s="2"/>
      <c r="S21" s="2"/>
    </row>
    <row r="22" spans="1:24" x14ac:dyDescent="0.15">
      <c r="A22" s="2" t="s">
        <v>539</v>
      </c>
      <c r="B22" s="2"/>
      <c r="C22" s="2"/>
      <c r="D22" s="2"/>
      <c r="E22" s="2"/>
      <c r="F22" s="2"/>
      <c r="G22" s="2"/>
      <c r="H22" s="2"/>
      <c r="I22" s="2"/>
      <c r="J22" s="2"/>
      <c r="K22" s="2"/>
      <c r="L22" s="2"/>
      <c r="M22" s="2"/>
      <c r="N22" s="2"/>
      <c r="O22" s="2"/>
      <c r="P22" s="2"/>
      <c r="Q22" s="2"/>
      <c r="R22" s="2"/>
      <c r="S22" s="2"/>
    </row>
    <row r="25" spans="1:24" ht="14.25" x14ac:dyDescent="0.15">
      <c r="A25" s="5" t="s">
        <v>540</v>
      </c>
      <c r="B25" s="2"/>
      <c r="C25" s="2"/>
      <c r="D25" s="2"/>
      <c r="E25" s="2"/>
      <c r="F25" s="2"/>
      <c r="G25" s="2"/>
      <c r="H25" s="2"/>
      <c r="I25" s="2"/>
      <c r="J25" s="2"/>
      <c r="K25" s="2"/>
      <c r="L25" s="2"/>
      <c r="M25" s="2"/>
      <c r="N25" s="2"/>
      <c r="O25" s="2"/>
      <c r="P25" s="2"/>
      <c r="Q25" s="2"/>
      <c r="R25" s="2"/>
      <c r="S25" s="2"/>
      <c r="T25" s="2"/>
      <c r="U25" s="2"/>
      <c r="V25" s="2"/>
    </row>
    <row r="26" spans="1:24" x14ac:dyDescent="0.15">
      <c r="A26" s="204" t="s">
        <v>817</v>
      </c>
      <c r="B26" s="204"/>
      <c r="C26" s="2"/>
      <c r="D26" s="2"/>
      <c r="E26" s="2"/>
      <c r="F26" s="2"/>
      <c r="G26" s="2"/>
      <c r="H26" s="2"/>
      <c r="I26" s="2"/>
      <c r="J26" s="2"/>
      <c r="K26" s="2"/>
      <c r="L26" s="2"/>
      <c r="M26" s="2"/>
      <c r="N26" s="2"/>
      <c r="O26" s="2"/>
      <c r="P26" s="2"/>
      <c r="Q26" s="2"/>
      <c r="R26" s="2"/>
      <c r="S26" s="2"/>
      <c r="T26" s="2"/>
      <c r="U26" s="2"/>
      <c r="V26" s="7" t="s">
        <v>809</v>
      </c>
    </row>
    <row r="27" spans="1:24" ht="27" customHeight="1" x14ac:dyDescent="0.15">
      <c r="A27" s="179" t="s">
        <v>541</v>
      </c>
      <c r="B27" s="180"/>
      <c r="C27" s="183" t="s">
        <v>346</v>
      </c>
      <c r="D27" s="179"/>
      <c r="E27" s="183" t="s">
        <v>521</v>
      </c>
      <c r="F27" s="225"/>
      <c r="G27" s="183" t="s">
        <v>522</v>
      </c>
      <c r="H27" s="179"/>
      <c r="I27" s="183" t="s">
        <v>523</v>
      </c>
      <c r="J27" s="225"/>
      <c r="K27" s="181" t="s">
        <v>524</v>
      </c>
      <c r="L27" s="180"/>
      <c r="M27" s="180" t="s">
        <v>525</v>
      </c>
      <c r="N27" s="180"/>
      <c r="O27" s="180" t="s">
        <v>526</v>
      </c>
      <c r="P27" s="180"/>
      <c r="Q27" s="180" t="s">
        <v>527</v>
      </c>
      <c r="R27" s="180"/>
      <c r="S27" s="180" t="s">
        <v>528</v>
      </c>
      <c r="T27" s="180"/>
      <c r="U27" s="180" t="s">
        <v>529</v>
      </c>
      <c r="V27" s="183"/>
    </row>
    <row r="28" spans="1:24" ht="21" customHeight="1" x14ac:dyDescent="0.15">
      <c r="A28" s="86"/>
      <c r="B28" s="11"/>
      <c r="C28" s="223" t="s">
        <v>694</v>
      </c>
      <c r="D28" s="226"/>
      <c r="E28" s="226"/>
      <c r="F28" s="226"/>
      <c r="G28" s="226"/>
      <c r="H28" s="226"/>
      <c r="I28" s="226"/>
      <c r="J28" s="226"/>
      <c r="K28" s="226"/>
      <c r="L28" s="226"/>
      <c r="M28" s="226"/>
      <c r="N28" s="226"/>
      <c r="O28" s="226"/>
      <c r="P28" s="226"/>
      <c r="Q28" s="226"/>
      <c r="R28" s="226"/>
      <c r="S28" s="226"/>
      <c r="T28" s="226"/>
      <c r="U28" s="226"/>
      <c r="V28" s="226"/>
    </row>
    <row r="29" spans="1:24" x14ac:dyDescent="0.15">
      <c r="A29" s="86" t="s">
        <v>412</v>
      </c>
      <c r="B29" s="11"/>
      <c r="C29" s="19">
        <f>SUM(E29,G29,I29,K29,M29,O29,Q29,S29,U29)</f>
        <v>289</v>
      </c>
      <c r="D29" s="2" t="s">
        <v>699</v>
      </c>
      <c r="E29" s="78">
        <v>6</v>
      </c>
      <c r="F29" s="2"/>
      <c r="G29" s="78">
        <v>49</v>
      </c>
      <c r="H29" s="2"/>
      <c r="I29" s="19">
        <v>0</v>
      </c>
      <c r="J29" s="2"/>
      <c r="K29" s="78">
        <v>1</v>
      </c>
      <c r="L29" s="2"/>
      <c r="M29" s="78">
        <v>30</v>
      </c>
      <c r="N29" s="2"/>
      <c r="O29" s="78">
        <v>23</v>
      </c>
      <c r="P29" s="2"/>
      <c r="Q29" s="78">
        <v>119</v>
      </c>
      <c r="R29" s="2" t="s">
        <v>699</v>
      </c>
      <c r="S29" s="78">
        <v>13</v>
      </c>
      <c r="T29" s="2"/>
      <c r="U29" s="78">
        <v>48</v>
      </c>
      <c r="V29" s="80"/>
    </row>
    <row r="30" spans="1:24" x14ac:dyDescent="0.15">
      <c r="A30" s="86" t="s">
        <v>542</v>
      </c>
      <c r="B30" s="11"/>
      <c r="C30" s="19">
        <f t="shared" ref="C30:C31" si="1">SUM(E30,G30,I30,K30,M30,O30,Q30,S30,U30)</f>
        <v>263</v>
      </c>
      <c r="D30" s="2" t="s">
        <v>699</v>
      </c>
      <c r="E30" s="78">
        <v>3</v>
      </c>
      <c r="F30" s="2"/>
      <c r="G30" s="78">
        <v>38</v>
      </c>
      <c r="H30" s="2"/>
      <c r="I30" s="19">
        <v>0</v>
      </c>
      <c r="J30" s="2"/>
      <c r="K30" s="78">
        <v>1</v>
      </c>
      <c r="L30" s="2"/>
      <c r="M30" s="78">
        <v>29</v>
      </c>
      <c r="N30" s="2"/>
      <c r="O30" s="78">
        <v>22</v>
      </c>
      <c r="P30" s="2"/>
      <c r="Q30" s="78">
        <v>111</v>
      </c>
      <c r="R30" s="2" t="s">
        <v>699</v>
      </c>
      <c r="S30" s="78">
        <v>11</v>
      </c>
      <c r="T30" s="2"/>
      <c r="U30" s="78">
        <v>48</v>
      </c>
      <c r="V30" s="80"/>
      <c r="X30" s="1" t="s">
        <v>544</v>
      </c>
    </row>
    <row r="31" spans="1:24" x14ac:dyDescent="0.15">
      <c r="A31" s="86" t="s">
        <v>543</v>
      </c>
      <c r="B31" s="11"/>
      <c r="C31" s="19">
        <f t="shared" si="1"/>
        <v>768</v>
      </c>
      <c r="D31" s="2"/>
      <c r="E31" s="78">
        <v>12</v>
      </c>
      <c r="F31" s="2"/>
      <c r="G31" s="78">
        <v>260</v>
      </c>
      <c r="H31" s="2"/>
      <c r="I31" s="19">
        <v>0</v>
      </c>
      <c r="J31" s="2"/>
      <c r="K31" s="78">
        <v>1</v>
      </c>
      <c r="L31" s="2"/>
      <c r="M31" s="78">
        <v>84</v>
      </c>
      <c r="N31" s="2"/>
      <c r="O31" s="78">
        <v>36</v>
      </c>
      <c r="P31" s="2"/>
      <c r="Q31" s="78">
        <v>270</v>
      </c>
      <c r="R31" s="2"/>
      <c r="S31" s="78">
        <v>55</v>
      </c>
      <c r="T31" s="2"/>
      <c r="U31" s="78">
        <v>50</v>
      </c>
      <c r="V31" s="80"/>
    </row>
    <row r="32" spans="1:24" ht="21" customHeight="1" x14ac:dyDescent="0.15">
      <c r="A32" s="86"/>
      <c r="B32" s="11"/>
      <c r="C32" s="223" t="s">
        <v>701</v>
      </c>
      <c r="D32" s="224"/>
      <c r="E32" s="224"/>
      <c r="F32" s="224"/>
      <c r="G32" s="224"/>
      <c r="H32" s="224"/>
      <c r="I32" s="224"/>
      <c r="J32" s="224"/>
      <c r="K32" s="224"/>
      <c r="L32" s="224"/>
      <c r="M32" s="224"/>
      <c r="N32" s="224"/>
      <c r="O32" s="224"/>
      <c r="P32" s="224"/>
      <c r="Q32" s="224"/>
      <c r="R32" s="224"/>
      <c r="S32" s="224"/>
      <c r="T32" s="224"/>
      <c r="U32" s="224"/>
      <c r="V32" s="224"/>
    </row>
    <row r="33" spans="1:22" x14ac:dyDescent="0.15">
      <c r="A33" s="86" t="s">
        <v>412</v>
      </c>
      <c r="B33" s="11"/>
      <c r="C33" s="19">
        <f>SUM(E33,G33,I33,K33,M33,O33,Q33,S33,U33)</f>
        <v>285</v>
      </c>
      <c r="D33" s="2" t="s">
        <v>707</v>
      </c>
      <c r="E33" s="78">
        <v>9</v>
      </c>
      <c r="F33" s="2"/>
      <c r="G33" s="78">
        <v>44</v>
      </c>
      <c r="H33" s="2"/>
      <c r="I33" s="19">
        <v>0</v>
      </c>
      <c r="J33" s="2"/>
      <c r="K33" s="19">
        <v>0</v>
      </c>
      <c r="L33" s="2"/>
      <c r="M33" s="78">
        <v>34</v>
      </c>
      <c r="N33" s="2"/>
      <c r="O33" s="78">
        <v>8</v>
      </c>
      <c r="P33" s="2"/>
      <c r="Q33" s="78">
        <v>120</v>
      </c>
      <c r="R33" s="2" t="s">
        <v>708</v>
      </c>
      <c r="S33" s="78">
        <v>22</v>
      </c>
      <c r="T33" s="2" t="s">
        <v>709</v>
      </c>
      <c r="U33" s="78">
        <v>48</v>
      </c>
      <c r="V33" s="80"/>
    </row>
    <row r="34" spans="1:22" x14ac:dyDescent="0.15">
      <c r="A34" s="86" t="s">
        <v>542</v>
      </c>
      <c r="B34" s="11"/>
      <c r="C34" s="19">
        <f t="shared" ref="C34:C35" si="2">SUM(E34,G34,I34,K34,M34,O34,Q34,S34,U34)</f>
        <v>262</v>
      </c>
      <c r="D34" s="2" t="s">
        <v>707</v>
      </c>
      <c r="E34" s="78">
        <v>8</v>
      </c>
      <c r="F34" s="2"/>
      <c r="G34" s="78">
        <v>42</v>
      </c>
      <c r="H34" s="2"/>
      <c r="I34" s="19">
        <v>0</v>
      </c>
      <c r="J34" s="2"/>
      <c r="K34" s="19">
        <v>0</v>
      </c>
      <c r="L34" s="2"/>
      <c r="M34" s="78">
        <v>28</v>
      </c>
      <c r="N34" s="2"/>
      <c r="O34" s="78">
        <v>7</v>
      </c>
      <c r="P34" s="2"/>
      <c r="Q34" s="78">
        <v>109</v>
      </c>
      <c r="R34" s="2" t="s">
        <v>708</v>
      </c>
      <c r="S34" s="78">
        <v>20</v>
      </c>
      <c r="T34" s="2" t="s">
        <v>709</v>
      </c>
      <c r="U34" s="78">
        <v>48</v>
      </c>
      <c r="V34" s="80"/>
    </row>
    <row r="35" spans="1:22" x14ac:dyDescent="0.15">
      <c r="A35" s="86" t="s">
        <v>543</v>
      </c>
      <c r="B35" s="11"/>
      <c r="C35" s="19">
        <f t="shared" si="2"/>
        <v>481</v>
      </c>
      <c r="D35" s="2" t="s">
        <v>430</v>
      </c>
      <c r="E35" s="78">
        <v>20</v>
      </c>
      <c r="F35" s="2"/>
      <c r="G35" s="78">
        <v>82</v>
      </c>
      <c r="H35" s="2"/>
      <c r="I35" s="19">
        <v>0</v>
      </c>
      <c r="J35" s="2"/>
      <c r="K35" s="19">
        <v>0</v>
      </c>
      <c r="L35" s="2"/>
      <c r="M35" s="78">
        <v>104</v>
      </c>
      <c r="N35" s="2"/>
      <c r="O35" s="78">
        <v>8</v>
      </c>
      <c r="P35" s="2"/>
      <c r="Q35" s="78">
        <v>146</v>
      </c>
      <c r="R35" s="2" t="s">
        <v>699</v>
      </c>
      <c r="S35" s="78">
        <v>67</v>
      </c>
      <c r="T35" s="2" t="s">
        <v>709</v>
      </c>
      <c r="U35" s="78">
        <v>54</v>
      </c>
      <c r="V35" s="80"/>
    </row>
    <row r="36" spans="1:22" ht="21" customHeight="1" x14ac:dyDescent="0.15">
      <c r="A36" s="86"/>
      <c r="B36" s="11"/>
      <c r="C36" s="223" t="s">
        <v>796</v>
      </c>
      <c r="D36" s="224"/>
      <c r="E36" s="224"/>
      <c r="F36" s="224"/>
      <c r="G36" s="224"/>
      <c r="H36" s="224"/>
      <c r="I36" s="224"/>
      <c r="J36" s="224"/>
      <c r="K36" s="224"/>
      <c r="L36" s="224"/>
      <c r="M36" s="224"/>
      <c r="N36" s="224"/>
      <c r="O36" s="224"/>
      <c r="P36" s="224"/>
      <c r="Q36" s="224"/>
      <c r="R36" s="224"/>
      <c r="S36" s="224"/>
      <c r="T36" s="224"/>
      <c r="U36" s="224"/>
      <c r="V36" s="224"/>
    </row>
    <row r="37" spans="1:22" x14ac:dyDescent="0.15">
      <c r="A37" s="86" t="s">
        <v>412</v>
      </c>
      <c r="B37" s="11"/>
      <c r="C37" s="19">
        <f>SUM(E37,G37,I37,K37,M37,O37,Q37,S37,U37)</f>
        <v>336</v>
      </c>
      <c r="D37" s="2" t="s">
        <v>430</v>
      </c>
      <c r="E37" s="78">
        <v>4</v>
      </c>
      <c r="F37" s="2"/>
      <c r="G37" s="78">
        <v>44</v>
      </c>
      <c r="H37" s="2"/>
      <c r="I37" s="19">
        <v>0</v>
      </c>
      <c r="J37" s="2"/>
      <c r="K37" s="19">
        <v>0</v>
      </c>
      <c r="L37" s="2"/>
      <c r="M37" s="78">
        <v>53</v>
      </c>
      <c r="N37" s="2"/>
      <c r="O37" s="78">
        <v>5</v>
      </c>
      <c r="P37" s="2"/>
      <c r="Q37" s="78">
        <v>148</v>
      </c>
      <c r="R37" s="2" t="s">
        <v>834</v>
      </c>
      <c r="S37" s="78">
        <v>18</v>
      </c>
      <c r="T37" s="2" t="s">
        <v>835</v>
      </c>
      <c r="U37" s="78">
        <v>64</v>
      </c>
      <c r="V37" s="80"/>
    </row>
    <row r="38" spans="1:22" x14ac:dyDescent="0.15">
      <c r="A38" s="86" t="s">
        <v>542</v>
      </c>
      <c r="B38" s="11"/>
      <c r="C38" s="19">
        <f t="shared" ref="C38:C39" si="3">SUM(E38,G38,I38,K38,M38,O38,Q38,S38,U38)</f>
        <v>320</v>
      </c>
      <c r="D38" s="2" t="s">
        <v>430</v>
      </c>
      <c r="E38" s="78">
        <v>4</v>
      </c>
      <c r="F38" s="2"/>
      <c r="G38" s="78">
        <v>39</v>
      </c>
      <c r="H38" s="2"/>
      <c r="I38" s="19">
        <v>0</v>
      </c>
      <c r="J38" s="2"/>
      <c r="K38" s="19">
        <v>0</v>
      </c>
      <c r="L38" s="2"/>
      <c r="M38" s="78">
        <v>43</v>
      </c>
      <c r="N38" s="2"/>
      <c r="O38" s="78">
        <v>5</v>
      </c>
      <c r="P38" s="2"/>
      <c r="Q38" s="78">
        <v>149</v>
      </c>
      <c r="R38" s="2" t="s">
        <v>834</v>
      </c>
      <c r="S38" s="78">
        <v>17</v>
      </c>
      <c r="T38" s="2" t="s">
        <v>835</v>
      </c>
      <c r="U38" s="78">
        <v>63</v>
      </c>
      <c r="V38" s="80"/>
    </row>
    <row r="39" spans="1:22" x14ac:dyDescent="0.15">
      <c r="A39" s="86" t="s">
        <v>543</v>
      </c>
      <c r="B39" s="11"/>
      <c r="C39" s="19">
        <f t="shared" si="3"/>
        <v>430</v>
      </c>
      <c r="D39" s="2" t="s">
        <v>834</v>
      </c>
      <c r="E39" s="78">
        <v>11</v>
      </c>
      <c r="F39" s="2"/>
      <c r="G39" s="78">
        <v>52</v>
      </c>
      <c r="H39" s="2"/>
      <c r="I39" s="19">
        <v>0</v>
      </c>
      <c r="J39" s="2"/>
      <c r="K39" s="19">
        <v>0</v>
      </c>
      <c r="L39" s="2"/>
      <c r="M39" s="78">
        <v>99</v>
      </c>
      <c r="N39" s="2"/>
      <c r="O39" s="78">
        <v>5</v>
      </c>
      <c r="P39" s="2"/>
      <c r="Q39" s="78">
        <v>157</v>
      </c>
      <c r="R39" s="2" t="s">
        <v>835</v>
      </c>
      <c r="S39" s="78">
        <v>33</v>
      </c>
      <c r="T39" s="2" t="s">
        <v>709</v>
      </c>
      <c r="U39" s="78">
        <v>73</v>
      </c>
      <c r="V39" s="80"/>
    </row>
    <row r="40" spans="1:22" ht="21" customHeight="1" x14ac:dyDescent="0.15">
      <c r="A40" s="86"/>
      <c r="B40" s="11"/>
      <c r="C40" s="223" t="s">
        <v>849</v>
      </c>
      <c r="D40" s="224"/>
      <c r="E40" s="224"/>
      <c r="F40" s="224"/>
      <c r="G40" s="224"/>
      <c r="H40" s="224"/>
      <c r="I40" s="224"/>
      <c r="J40" s="224"/>
      <c r="K40" s="224"/>
      <c r="L40" s="224"/>
      <c r="M40" s="224"/>
      <c r="N40" s="224"/>
      <c r="O40" s="224"/>
      <c r="P40" s="224"/>
      <c r="Q40" s="224"/>
      <c r="R40" s="224"/>
      <c r="S40" s="224"/>
      <c r="T40" s="224"/>
      <c r="U40" s="224"/>
      <c r="V40" s="224"/>
    </row>
    <row r="41" spans="1:22" ht="13.5" customHeight="1" x14ac:dyDescent="0.15">
      <c r="A41" s="86" t="s">
        <v>412</v>
      </c>
      <c r="B41" s="11"/>
      <c r="C41" s="82">
        <f>SUM(E41,G41,I41,K41,M41,O41,Q41,S41,U41)</f>
        <v>320</v>
      </c>
      <c r="D41" s="2" t="s">
        <v>699</v>
      </c>
      <c r="E41" s="78">
        <v>5</v>
      </c>
      <c r="F41" s="2"/>
      <c r="G41" s="78">
        <f>2+42</f>
        <v>44</v>
      </c>
      <c r="H41" s="2"/>
      <c r="I41" s="19">
        <v>0</v>
      </c>
      <c r="J41" s="19"/>
      <c r="K41" s="78">
        <v>1</v>
      </c>
      <c r="L41" s="19"/>
      <c r="M41" s="78">
        <v>37</v>
      </c>
      <c r="N41" s="2"/>
      <c r="O41" s="78">
        <v>12</v>
      </c>
      <c r="P41" s="2"/>
      <c r="Q41" s="78">
        <v>138</v>
      </c>
      <c r="R41" s="2" t="s">
        <v>835</v>
      </c>
      <c r="S41" s="78">
        <v>22</v>
      </c>
      <c r="T41" s="2" t="s">
        <v>835</v>
      </c>
      <c r="U41" s="78">
        <v>61</v>
      </c>
      <c r="V41" s="80"/>
    </row>
    <row r="42" spans="1:22" ht="13.5" customHeight="1" x14ac:dyDescent="0.15">
      <c r="A42" s="86" t="s">
        <v>542</v>
      </c>
      <c r="B42" s="11"/>
      <c r="C42" s="82">
        <f>SUM(E42,G42,I42,K42,M42,O42,Q42,S42,U42)</f>
        <v>272</v>
      </c>
      <c r="D42" s="2" t="s">
        <v>699</v>
      </c>
      <c r="E42" s="78">
        <v>5</v>
      </c>
      <c r="F42" s="2"/>
      <c r="G42" s="78">
        <f>2+32</f>
        <v>34</v>
      </c>
      <c r="H42" s="2"/>
      <c r="I42" s="19">
        <v>0</v>
      </c>
      <c r="J42" s="19"/>
      <c r="K42" s="78">
        <v>1</v>
      </c>
      <c r="L42" s="19"/>
      <c r="M42" s="78">
        <v>35</v>
      </c>
      <c r="N42" s="2"/>
      <c r="O42" s="78">
        <v>12</v>
      </c>
      <c r="P42" s="2"/>
      <c r="Q42" s="78">
        <v>107</v>
      </c>
      <c r="R42" s="2" t="s">
        <v>835</v>
      </c>
      <c r="S42" s="78">
        <v>17</v>
      </c>
      <c r="T42" s="2" t="s">
        <v>835</v>
      </c>
      <c r="U42" s="78">
        <v>61</v>
      </c>
      <c r="V42" s="80"/>
    </row>
    <row r="43" spans="1:22" ht="13.5" customHeight="1" x14ac:dyDescent="0.15">
      <c r="A43" s="86" t="s">
        <v>543</v>
      </c>
      <c r="B43" s="11"/>
      <c r="C43" s="82">
        <f>SUM(E43,G43,I43,K43,M43,O43,Q43,S43,U43)</f>
        <v>321</v>
      </c>
      <c r="D43" s="2" t="s">
        <v>699</v>
      </c>
      <c r="E43" s="78">
        <v>4</v>
      </c>
      <c r="F43" s="2"/>
      <c r="G43" s="78">
        <f>1+54</f>
        <v>55</v>
      </c>
      <c r="H43" s="2"/>
      <c r="I43" s="19">
        <v>0</v>
      </c>
      <c r="J43" s="19"/>
      <c r="K43" s="19">
        <v>0</v>
      </c>
      <c r="L43" s="19"/>
      <c r="M43" s="78">
        <v>48</v>
      </c>
      <c r="N43" s="2"/>
      <c r="O43" s="78">
        <v>12</v>
      </c>
      <c r="P43" s="2"/>
      <c r="Q43" s="78">
        <v>113</v>
      </c>
      <c r="R43" s="2" t="s">
        <v>835</v>
      </c>
      <c r="S43" s="78">
        <v>25</v>
      </c>
      <c r="T43" s="2" t="s">
        <v>835</v>
      </c>
      <c r="U43" s="78">
        <v>64</v>
      </c>
      <c r="V43" s="80"/>
    </row>
    <row r="44" spans="1:22" ht="21" customHeight="1" x14ac:dyDescent="0.15">
      <c r="A44" s="86"/>
      <c r="B44" s="11"/>
      <c r="C44" s="223" t="s">
        <v>913</v>
      </c>
      <c r="D44" s="224"/>
      <c r="E44" s="224"/>
      <c r="F44" s="224"/>
      <c r="G44" s="224"/>
      <c r="H44" s="224"/>
      <c r="I44" s="224"/>
      <c r="J44" s="224"/>
      <c r="K44" s="224"/>
      <c r="L44" s="224"/>
      <c r="M44" s="224"/>
      <c r="N44" s="224"/>
      <c r="O44" s="224"/>
      <c r="P44" s="224"/>
      <c r="Q44" s="224"/>
      <c r="R44" s="224"/>
      <c r="S44" s="224"/>
      <c r="T44" s="224"/>
      <c r="U44" s="224"/>
      <c r="V44" s="224"/>
    </row>
    <row r="45" spans="1:22" x14ac:dyDescent="0.15">
      <c r="A45" s="86" t="s">
        <v>412</v>
      </c>
      <c r="B45" s="11"/>
      <c r="C45" s="82">
        <f>SUM(E45,G45,I45,K45,M45,O45,Q45,S45,U45)</f>
        <v>293</v>
      </c>
      <c r="D45" s="87" t="s">
        <v>928</v>
      </c>
      <c r="E45" s="78">
        <v>11</v>
      </c>
      <c r="F45" s="2"/>
      <c r="G45" s="78">
        <f>6+30</f>
        <v>36</v>
      </c>
      <c r="H45" s="2"/>
      <c r="I45" s="19">
        <v>0</v>
      </c>
      <c r="J45" s="19"/>
      <c r="K45" s="78">
        <v>0</v>
      </c>
      <c r="L45" s="19"/>
      <c r="M45" s="78">
        <v>43</v>
      </c>
      <c r="N45" s="2"/>
      <c r="O45" s="78">
        <v>8</v>
      </c>
      <c r="P45" s="2"/>
      <c r="Q45" s="78">
        <v>118</v>
      </c>
      <c r="R45" s="88">
        <v>4</v>
      </c>
      <c r="S45" s="78">
        <v>21</v>
      </c>
      <c r="T45" s="88">
        <v>2</v>
      </c>
      <c r="U45" s="78">
        <v>56</v>
      </c>
      <c r="V45" s="2"/>
    </row>
    <row r="46" spans="1:22" x14ac:dyDescent="0.15">
      <c r="A46" s="86" t="s">
        <v>542</v>
      </c>
      <c r="B46" s="11"/>
      <c r="C46" s="82">
        <f>SUM(E46,G46,I46,K46,M46,O46,Q46,S46,U46)</f>
        <v>266</v>
      </c>
      <c r="D46" s="87" t="s">
        <v>928</v>
      </c>
      <c r="E46" s="78">
        <v>9</v>
      </c>
      <c r="F46" s="2"/>
      <c r="G46" s="78">
        <f>6+28</f>
        <v>34</v>
      </c>
      <c r="H46" s="2"/>
      <c r="I46" s="19">
        <v>0</v>
      </c>
      <c r="J46" s="19"/>
      <c r="K46" s="78">
        <v>0</v>
      </c>
      <c r="L46" s="19"/>
      <c r="M46" s="78">
        <v>34</v>
      </c>
      <c r="N46" s="2"/>
      <c r="O46" s="78">
        <v>8</v>
      </c>
      <c r="P46" s="2"/>
      <c r="Q46" s="78">
        <v>107</v>
      </c>
      <c r="R46" s="88">
        <v>4</v>
      </c>
      <c r="S46" s="78">
        <v>18</v>
      </c>
      <c r="T46" s="88">
        <v>2</v>
      </c>
      <c r="U46" s="78">
        <v>56</v>
      </c>
      <c r="V46" s="2"/>
    </row>
    <row r="47" spans="1:22" x14ac:dyDescent="0.15">
      <c r="A47" s="86" t="s">
        <v>543</v>
      </c>
      <c r="B47" s="11"/>
      <c r="C47" s="82">
        <f>SUM(E47,G47,I47,K47,M47,O47,Q47,S47,U47)</f>
        <v>294</v>
      </c>
      <c r="D47" s="87" t="s">
        <v>928</v>
      </c>
      <c r="E47" s="78">
        <v>11</v>
      </c>
      <c r="F47" s="2"/>
      <c r="G47" s="78">
        <f>11+39</f>
        <v>50</v>
      </c>
      <c r="H47" s="2"/>
      <c r="I47" s="19">
        <v>0</v>
      </c>
      <c r="J47" s="19"/>
      <c r="K47" s="19">
        <v>0</v>
      </c>
      <c r="L47" s="19"/>
      <c r="M47" s="78">
        <v>49</v>
      </c>
      <c r="N47" s="2"/>
      <c r="O47" s="78">
        <v>8</v>
      </c>
      <c r="P47" s="2"/>
      <c r="Q47" s="78">
        <v>93</v>
      </c>
      <c r="R47" s="88">
        <v>4</v>
      </c>
      <c r="S47" s="78">
        <v>26</v>
      </c>
      <c r="T47" s="88">
        <v>2</v>
      </c>
      <c r="U47" s="78">
        <v>57</v>
      </c>
      <c r="V47" s="2"/>
    </row>
    <row r="48" spans="1:22" ht="5.0999999999999996" customHeight="1" x14ac:dyDescent="0.15">
      <c r="A48" s="14"/>
      <c r="B48" s="15"/>
      <c r="C48" s="14"/>
      <c r="D48" s="14"/>
      <c r="E48" s="53"/>
      <c r="F48" s="53"/>
      <c r="G48" s="14"/>
      <c r="H48" s="14"/>
      <c r="I48" s="14"/>
      <c r="J48" s="14"/>
      <c r="K48" s="14"/>
      <c r="L48" s="14"/>
      <c r="M48" s="14"/>
      <c r="N48" s="14"/>
      <c r="O48" s="14"/>
      <c r="P48" s="14"/>
      <c r="Q48" s="14"/>
      <c r="R48" s="14"/>
      <c r="S48" s="14"/>
      <c r="T48" s="14"/>
      <c r="U48" s="14"/>
      <c r="V48" s="14"/>
    </row>
    <row r="49" spans="1:22" x14ac:dyDescent="0.15">
      <c r="A49" s="16" t="s">
        <v>545</v>
      </c>
      <c r="B49" s="2"/>
      <c r="C49" s="2"/>
      <c r="D49" s="2"/>
      <c r="E49" s="2"/>
      <c r="F49" s="2"/>
      <c r="G49" s="2"/>
      <c r="H49" s="2"/>
      <c r="I49" s="2"/>
      <c r="J49" s="2"/>
      <c r="K49" s="2"/>
      <c r="L49" s="2"/>
      <c r="M49" s="2"/>
      <c r="N49" s="2"/>
      <c r="O49" s="2"/>
      <c r="P49" s="2"/>
      <c r="Q49" s="2"/>
      <c r="R49" s="2"/>
      <c r="S49" s="2"/>
      <c r="T49" s="2"/>
      <c r="U49" s="2"/>
      <c r="V49" s="2"/>
    </row>
    <row r="50" spans="1:22" x14ac:dyDescent="0.15">
      <c r="A50" s="16" t="s">
        <v>538</v>
      </c>
      <c r="B50" s="2"/>
      <c r="C50" s="2"/>
      <c r="D50" s="2"/>
      <c r="E50" s="2"/>
      <c r="F50" s="2"/>
      <c r="G50" s="2"/>
      <c r="H50" s="2"/>
      <c r="I50" s="2"/>
      <c r="J50" s="2"/>
      <c r="K50" s="2"/>
      <c r="L50" s="2"/>
      <c r="M50" s="2"/>
      <c r="N50" s="2"/>
      <c r="O50" s="2"/>
      <c r="P50" s="2"/>
      <c r="Q50" s="2"/>
      <c r="R50" s="2"/>
      <c r="S50" s="2"/>
      <c r="T50" s="2"/>
      <c r="U50" s="2"/>
      <c r="V50" s="2"/>
    </row>
    <row r="51" spans="1:22" x14ac:dyDescent="0.15">
      <c r="A51" s="2" t="s">
        <v>546</v>
      </c>
      <c r="B51" s="2"/>
      <c r="C51" s="2"/>
      <c r="D51" s="2"/>
      <c r="E51" s="2"/>
      <c r="F51" s="2"/>
      <c r="G51" s="2"/>
      <c r="H51" s="2"/>
      <c r="I51" s="2"/>
      <c r="J51" s="2"/>
      <c r="K51" s="2"/>
      <c r="L51" s="2"/>
      <c r="M51" s="2"/>
      <c r="N51" s="2"/>
      <c r="O51" s="2"/>
      <c r="P51" s="2"/>
      <c r="Q51" s="2"/>
      <c r="R51" s="2"/>
      <c r="S51" s="2"/>
      <c r="T51" s="2"/>
      <c r="U51" s="2"/>
      <c r="V51" s="2"/>
    </row>
    <row r="52" spans="1:22" x14ac:dyDescent="0.15">
      <c r="A52" s="2"/>
      <c r="B52" s="2"/>
      <c r="C52" s="2"/>
      <c r="I52" s="2"/>
      <c r="J52" s="2"/>
      <c r="K52" s="2"/>
      <c r="L52" s="2"/>
      <c r="M52" s="2"/>
      <c r="N52" s="2"/>
      <c r="O52" s="2"/>
      <c r="P52" s="2"/>
      <c r="Q52" s="2"/>
      <c r="R52" s="2"/>
      <c r="S52" s="2"/>
      <c r="T52" s="2"/>
      <c r="U52" s="2"/>
      <c r="V52" s="2"/>
    </row>
    <row r="53" spans="1:22" x14ac:dyDescent="0.15">
      <c r="A53" s="2"/>
      <c r="B53" s="2"/>
      <c r="C53" s="2"/>
      <c r="D53" s="2"/>
      <c r="E53" s="2"/>
      <c r="F53" s="2"/>
      <c r="G53" s="2"/>
      <c r="H53" s="2"/>
      <c r="I53" s="2"/>
      <c r="J53" s="2"/>
      <c r="K53" s="2"/>
      <c r="L53" s="2"/>
      <c r="M53" s="2"/>
      <c r="N53" s="2"/>
      <c r="O53" s="2"/>
      <c r="P53" s="2"/>
      <c r="Q53" s="2"/>
      <c r="R53" s="2"/>
      <c r="S53" s="2"/>
      <c r="T53" s="2"/>
      <c r="U53" s="2"/>
      <c r="V53" s="2"/>
    </row>
  </sheetData>
  <mergeCells count="36">
    <mergeCell ref="S5:T5"/>
    <mergeCell ref="U5:V5"/>
    <mergeCell ref="A4:B4"/>
    <mergeCell ref="A5:B5"/>
    <mergeCell ref="C5:D5"/>
    <mergeCell ref="E5:F5"/>
    <mergeCell ref="G5:H5"/>
    <mergeCell ref="I5:J5"/>
    <mergeCell ref="A17:B17"/>
    <mergeCell ref="K5:L5"/>
    <mergeCell ref="M5:N5"/>
    <mergeCell ref="O5:P5"/>
    <mergeCell ref="Q5:R5"/>
    <mergeCell ref="A12:B12"/>
    <mergeCell ref="A13:B13"/>
    <mergeCell ref="A14:B14"/>
    <mergeCell ref="A15:B15"/>
    <mergeCell ref="A16:B16"/>
    <mergeCell ref="A18:B18"/>
    <mergeCell ref="A26:B26"/>
    <mergeCell ref="A27:B27"/>
    <mergeCell ref="C27:D27"/>
    <mergeCell ref="E27:F27"/>
    <mergeCell ref="C44:V44"/>
    <mergeCell ref="I27:J27"/>
    <mergeCell ref="K27:L27"/>
    <mergeCell ref="M27:N27"/>
    <mergeCell ref="O27:P27"/>
    <mergeCell ref="Q27:R27"/>
    <mergeCell ref="S27:T27"/>
    <mergeCell ref="G27:H27"/>
    <mergeCell ref="U27:V27"/>
    <mergeCell ref="C28:V28"/>
    <mergeCell ref="C32:V32"/>
    <mergeCell ref="C36:V36"/>
    <mergeCell ref="C40:V40"/>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8B7C-415C-4A1D-BDF1-BD24CB61086B}">
  <dimension ref="A1:T54"/>
  <sheetViews>
    <sheetView view="pageBreakPreview" zoomScale="115" zoomScaleNormal="120" zoomScaleSheetLayoutView="115" workbookViewId="0"/>
  </sheetViews>
  <sheetFormatPr defaultColWidth="9" defaultRowHeight="13.5" x14ac:dyDescent="0.15"/>
  <cols>
    <col min="1" max="1" width="10.25" style="1" customWidth="1"/>
    <col min="2" max="2" width="7" style="1" customWidth="1"/>
    <col min="3" max="4" width="3.75" style="1" customWidth="1"/>
    <col min="5" max="5" width="7" style="1" customWidth="1"/>
    <col min="6" max="7" width="3.75" style="1" customWidth="1"/>
    <col min="8" max="8" width="7" style="1" customWidth="1"/>
    <col min="9" max="20" width="4" style="1" customWidth="1"/>
    <col min="21" max="16384" width="9" style="1"/>
  </cols>
  <sheetData>
    <row r="1" spans="1:20" x14ac:dyDescent="0.15">
      <c r="A1" s="2"/>
      <c r="C1" s="2"/>
      <c r="H1" s="2"/>
      <c r="I1" s="2"/>
      <c r="J1" s="2"/>
      <c r="K1" s="2"/>
      <c r="L1" s="2"/>
      <c r="M1" s="2"/>
      <c r="N1" s="2"/>
      <c r="O1" s="2"/>
      <c r="P1" s="2"/>
      <c r="Q1" s="2"/>
      <c r="R1" s="2"/>
      <c r="S1" s="2"/>
      <c r="T1" s="7" t="s">
        <v>127</v>
      </c>
    </row>
    <row r="2" spans="1:20" x14ac:dyDescent="0.15">
      <c r="A2" s="2"/>
      <c r="B2" s="2"/>
      <c r="C2" s="2"/>
      <c r="D2" s="2"/>
      <c r="E2" s="2"/>
      <c r="F2" s="2"/>
      <c r="G2" s="2"/>
      <c r="H2" s="2"/>
      <c r="I2" s="2"/>
      <c r="J2" s="2"/>
      <c r="K2" s="2"/>
      <c r="L2" s="2"/>
      <c r="M2" s="2"/>
      <c r="N2" s="2"/>
      <c r="O2" s="2"/>
      <c r="P2" s="2"/>
      <c r="Q2" s="2"/>
      <c r="R2" s="2"/>
      <c r="S2" s="2"/>
      <c r="T2" s="2"/>
    </row>
    <row r="3" spans="1:20" ht="14.25" x14ac:dyDescent="0.15">
      <c r="A3" s="5" t="s">
        <v>547</v>
      </c>
      <c r="B3" s="2"/>
      <c r="C3" s="2"/>
      <c r="D3" s="2"/>
      <c r="E3" s="2"/>
      <c r="F3" s="2"/>
      <c r="G3" s="2"/>
      <c r="H3" s="2"/>
      <c r="I3" s="2"/>
      <c r="J3" s="2"/>
      <c r="K3" s="2"/>
      <c r="L3" s="2"/>
      <c r="M3" s="2"/>
      <c r="N3" s="2"/>
      <c r="O3" s="2"/>
      <c r="P3" s="2"/>
      <c r="Q3" s="2"/>
      <c r="R3" s="2"/>
      <c r="S3" s="2"/>
      <c r="T3" s="2"/>
    </row>
    <row r="4" spans="1:20" x14ac:dyDescent="0.15">
      <c r="A4" s="2" t="s">
        <v>806</v>
      </c>
      <c r="B4" s="2"/>
      <c r="C4" s="2"/>
      <c r="D4" s="2"/>
      <c r="E4" s="2"/>
      <c r="F4" s="2"/>
      <c r="G4" s="2"/>
      <c r="H4" s="7" t="s">
        <v>820</v>
      </c>
      <c r="I4" s="2"/>
      <c r="J4" s="2"/>
      <c r="K4" s="2"/>
      <c r="L4" s="2"/>
      <c r="M4" s="2"/>
      <c r="N4" s="2"/>
      <c r="O4" s="2"/>
      <c r="P4" s="2"/>
      <c r="Q4" s="2"/>
      <c r="R4" s="2"/>
      <c r="S4" s="2"/>
      <c r="T4" s="2"/>
    </row>
    <row r="5" spans="1:20" ht="13.7" customHeight="1" x14ac:dyDescent="0.15">
      <c r="A5" s="58"/>
      <c r="B5" s="237" t="s">
        <v>915</v>
      </c>
      <c r="C5" s="233" t="s">
        <v>771</v>
      </c>
      <c r="D5" s="241"/>
      <c r="E5" s="237" t="s">
        <v>797</v>
      </c>
      <c r="F5" s="239" t="s">
        <v>850</v>
      </c>
      <c r="G5" s="190"/>
      <c r="H5" s="239" t="s">
        <v>914</v>
      </c>
      <c r="I5" s="2"/>
      <c r="J5" s="2"/>
      <c r="K5" s="2"/>
      <c r="L5" s="2"/>
      <c r="M5" s="2"/>
      <c r="N5" s="2"/>
      <c r="O5" s="2"/>
      <c r="P5" s="2"/>
      <c r="Q5" s="2"/>
      <c r="R5" s="2"/>
      <c r="S5" s="2"/>
      <c r="T5" s="2"/>
    </row>
    <row r="6" spans="1:20" ht="13.7" customHeight="1" x14ac:dyDescent="0.15">
      <c r="A6" s="46" t="s">
        <v>548</v>
      </c>
      <c r="B6" s="240"/>
      <c r="C6" s="242"/>
      <c r="D6" s="243"/>
      <c r="E6" s="240"/>
      <c r="F6" s="245"/>
      <c r="G6" s="198"/>
      <c r="H6" s="245"/>
      <c r="I6" s="2"/>
      <c r="J6" s="66"/>
      <c r="K6" s="66"/>
      <c r="L6" s="66"/>
      <c r="M6" s="66"/>
      <c r="N6" s="66"/>
      <c r="O6" s="62"/>
      <c r="P6" s="62"/>
      <c r="Q6" s="62"/>
      <c r="R6" s="66"/>
      <c r="S6" s="66"/>
      <c r="T6" s="66"/>
    </row>
    <row r="7" spans="1:20" ht="13.7" customHeight="1" x14ac:dyDescent="0.15">
      <c r="A7" s="47"/>
      <c r="B7" s="238"/>
      <c r="C7" s="235"/>
      <c r="D7" s="244"/>
      <c r="E7" s="238"/>
      <c r="F7" s="234"/>
      <c r="G7" s="192"/>
      <c r="H7" s="234"/>
      <c r="I7" s="66"/>
      <c r="J7" s="66"/>
      <c r="K7" s="66"/>
      <c r="L7" s="66"/>
      <c r="M7" s="66"/>
      <c r="N7" s="66"/>
      <c r="O7" s="62"/>
      <c r="P7" s="62"/>
      <c r="Q7" s="62"/>
      <c r="R7" s="66"/>
      <c r="S7" s="66"/>
      <c r="T7" s="66"/>
    </row>
    <row r="8" spans="1:20" ht="5.0999999999999996" customHeight="1" x14ac:dyDescent="0.15">
      <c r="A8" s="46"/>
      <c r="B8" s="41"/>
      <c r="C8" s="41"/>
      <c r="D8" s="41"/>
      <c r="E8" s="41"/>
      <c r="F8" s="41"/>
      <c r="G8" s="41"/>
      <c r="H8" s="2"/>
      <c r="I8" s="2"/>
      <c r="J8" s="2"/>
      <c r="K8" s="2"/>
      <c r="L8" s="2"/>
      <c r="M8" s="2"/>
      <c r="N8" s="2"/>
      <c r="O8" s="2"/>
      <c r="P8" s="2"/>
      <c r="Q8" s="2"/>
      <c r="R8" s="2"/>
      <c r="S8" s="2"/>
      <c r="T8" s="2"/>
    </row>
    <row r="9" spans="1:20" x14ac:dyDescent="0.15">
      <c r="A9" s="9" t="s">
        <v>562</v>
      </c>
      <c r="B9" s="67">
        <v>18</v>
      </c>
      <c r="C9" s="67"/>
      <c r="D9" s="19">
        <v>15</v>
      </c>
      <c r="E9" s="67">
        <v>14</v>
      </c>
      <c r="F9" s="67"/>
      <c r="G9" s="2">
        <v>13</v>
      </c>
      <c r="H9" s="2">
        <v>10</v>
      </c>
      <c r="I9" s="68"/>
      <c r="J9" s="68"/>
      <c r="K9" s="68"/>
      <c r="L9" s="68"/>
      <c r="M9" s="68"/>
      <c r="N9" s="68"/>
      <c r="O9" s="68"/>
      <c r="P9" s="68"/>
      <c r="Q9" s="68"/>
      <c r="R9" s="68"/>
      <c r="S9" s="68"/>
      <c r="T9" s="68"/>
    </row>
    <row r="10" spans="1:20" x14ac:dyDescent="0.15">
      <c r="A10" s="9" t="s">
        <v>563</v>
      </c>
      <c r="B10" s="67">
        <v>445</v>
      </c>
      <c r="C10" s="67"/>
      <c r="D10" s="19">
        <v>444</v>
      </c>
      <c r="E10" s="67">
        <v>434</v>
      </c>
      <c r="F10" s="67"/>
      <c r="G10" s="2">
        <v>424</v>
      </c>
      <c r="H10" s="2">
        <v>385</v>
      </c>
      <c r="I10" s="68"/>
      <c r="J10" s="68"/>
      <c r="K10" s="68"/>
      <c r="L10" s="68"/>
      <c r="M10" s="68"/>
      <c r="N10" s="68"/>
      <c r="O10" s="68"/>
      <c r="P10" s="68"/>
      <c r="Q10" s="68"/>
      <c r="R10" s="68"/>
      <c r="S10" s="68"/>
      <c r="T10" s="68"/>
    </row>
    <row r="11" spans="1:20" ht="5.0999999999999996" customHeight="1" x14ac:dyDescent="0.15">
      <c r="A11" s="15"/>
      <c r="B11" s="14"/>
      <c r="C11" s="14"/>
      <c r="D11" s="14"/>
      <c r="E11" s="14"/>
      <c r="F11" s="14"/>
      <c r="G11" s="14"/>
      <c r="H11" s="14"/>
      <c r="I11" s="2"/>
      <c r="J11" s="2"/>
      <c r="K11" s="2"/>
      <c r="L11" s="2"/>
      <c r="M11" s="2"/>
      <c r="N11" s="2"/>
      <c r="O11" s="2"/>
      <c r="P11" s="2"/>
      <c r="Q11" s="2"/>
      <c r="R11" s="2"/>
      <c r="S11" s="2"/>
      <c r="T11" s="2"/>
    </row>
    <row r="12" spans="1:20" x14ac:dyDescent="0.15">
      <c r="A12" s="16" t="s">
        <v>565</v>
      </c>
      <c r="B12" s="2"/>
      <c r="C12" s="2"/>
      <c r="D12" s="2"/>
      <c r="E12" s="2"/>
      <c r="F12" s="2"/>
      <c r="G12" s="2"/>
      <c r="H12" s="2"/>
      <c r="I12" s="2"/>
      <c r="J12" s="2"/>
      <c r="K12" s="2"/>
      <c r="L12" s="2"/>
      <c r="M12" s="2"/>
      <c r="N12" s="2"/>
      <c r="O12" s="2"/>
      <c r="P12" s="2"/>
      <c r="Q12" s="2"/>
      <c r="R12" s="2"/>
      <c r="S12" s="2"/>
      <c r="T12" s="2"/>
    </row>
    <row r="13" spans="1:20" x14ac:dyDescent="0.15">
      <c r="A13" s="2" t="s">
        <v>564</v>
      </c>
      <c r="B13" s="2"/>
      <c r="C13" s="2"/>
      <c r="D13" s="2"/>
      <c r="E13" s="2"/>
      <c r="F13" s="2"/>
      <c r="G13" s="2"/>
      <c r="H13" s="2"/>
      <c r="I13" s="2"/>
      <c r="J13" s="2"/>
      <c r="K13" s="2"/>
      <c r="L13" s="2"/>
      <c r="M13" s="2"/>
      <c r="N13" s="2"/>
      <c r="O13" s="2"/>
      <c r="P13" s="2"/>
      <c r="Q13" s="2"/>
      <c r="R13" s="2"/>
      <c r="S13" s="2"/>
      <c r="T13" s="2"/>
    </row>
    <row r="14" spans="1:20" x14ac:dyDescent="0.15">
      <c r="F14" s="2"/>
      <c r="G14" s="2"/>
      <c r="H14" s="2"/>
      <c r="I14" s="2"/>
      <c r="J14" s="2"/>
      <c r="K14" s="2"/>
      <c r="L14" s="2"/>
      <c r="M14" s="2"/>
      <c r="N14" s="2"/>
      <c r="O14" s="2"/>
      <c r="P14" s="2"/>
      <c r="Q14" s="2"/>
      <c r="R14" s="2"/>
      <c r="S14" s="2"/>
      <c r="T14" s="2"/>
    </row>
    <row r="15" spans="1:20" x14ac:dyDescent="0.15">
      <c r="A15" s="2"/>
      <c r="B15" s="2"/>
      <c r="C15" s="2"/>
      <c r="D15" s="2"/>
      <c r="E15" s="2"/>
      <c r="F15" s="2"/>
      <c r="G15" s="2"/>
      <c r="H15" s="2"/>
      <c r="I15" s="2"/>
      <c r="J15" s="2"/>
      <c r="K15" s="2"/>
      <c r="L15" s="2"/>
      <c r="M15" s="2"/>
      <c r="N15" s="2"/>
      <c r="O15" s="2"/>
      <c r="P15" s="2"/>
      <c r="Q15" s="2"/>
      <c r="R15" s="2"/>
      <c r="S15" s="2"/>
      <c r="T15" s="2"/>
    </row>
    <row r="16" spans="1:20" ht="14.25" x14ac:dyDescent="0.15">
      <c r="A16" s="5" t="s">
        <v>566</v>
      </c>
      <c r="B16" s="2"/>
      <c r="C16" s="2"/>
      <c r="D16" s="2"/>
      <c r="E16" s="2"/>
      <c r="F16" s="2"/>
      <c r="G16" s="2"/>
      <c r="H16" s="2"/>
      <c r="I16" s="2"/>
      <c r="J16" s="2"/>
      <c r="K16" s="2"/>
      <c r="L16" s="2"/>
      <c r="M16" s="2"/>
      <c r="N16" s="2"/>
      <c r="O16" s="2"/>
      <c r="P16" s="2"/>
      <c r="Q16" s="2"/>
      <c r="R16" s="2"/>
      <c r="S16" s="2"/>
      <c r="T16" s="2"/>
    </row>
    <row r="17" spans="1:20" x14ac:dyDescent="0.15">
      <c r="A17" s="2" t="s">
        <v>806</v>
      </c>
      <c r="B17" s="2"/>
      <c r="C17" s="2"/>
      <c r="D17" s="2"/>
      <c r="E17" s="2"/>
      <c r="F17" s="2"/>
      <c r="G17" s="2"/>
      <c r="H17" s="2"/>
      <c r="I17" s="2"/>
      <c r="J17" s="2"/>
      <c r="K17" s="2"/>
      <c r="L17" s="2"/>
      <c r="M17" s="2"/>
      <c r="N17" s="2"/>
      <c r="O17" s="2"/>
      <c r="P17" s="2"/>
      <c r="Q17" s="2"/>
      <c r="R17" s="2"/>
      <c r="S17" s="2"/>
      <c r="T17" s="7" t="s">
        <v>824</v>
      </c>
    </row>
    <row r="18" spans="1:20" ht="13.7" customHeight="1" x14ac:dyDescent="0.15">
      <c r="A18" s="58"/>
      <c r="B18" s="233" t="s">
        <v>851</v>
      </c>
      <c r="C18" s="233" t="s">
        <v>771</v>
      </c>
      <c r="D18" s="241"/>
      <c r="E18" s="237" t="s">
        <v>797</v>
      </c>
      <c r="F18" s="239" t="s">
        <v>850</v>
      </c>
      <c r="G18" s="190"/>
      <c r="H18" s="180" t="s">
        <v>916</v>
      </c>
      <c r="I18" s="180"/>
      <c r="J18" s="180"/>
      <c r="K18" s="180"/>
      <c r="L18" s="180"/>
      <c r="M18" s="180"/>
      <c r="N18" s="180"/>
      <c r="O18" s="180"/>
      <c r="P18" s="246"/>
      <c r="Q18" s="180"/>
      <c r="R18" s="180"/>
      <c r="S18" s="180"/>
      <c r="T18" s="183"/>
    </row>
    <row r="19" spans="1:20" x14ac:dyDescent="0.15">
      <c r="A19" s="46" t="s">
        <v>567</v>
      </c>
      <c r="B19" s="242"/>
      <c r="C19" s="242"/>
      <c r="D19" s="243"/>
      <c r="E19" s="240"/>
      <c r="F19" s="245"/>
      <c r="G19" s="198"/>
      <c r="H19" s="239" t="s">
        <v>549</v>
      </c>
      <c r="I19" s="237" t="s">
        <v>550</v>
      </c>
      <c r="J19" s="237" t="s">
        <v>683</v>
      </c>
      <c r="K19" s="237" t="s">
        <v>684</v>
      </c>
      <c r="L19" s="237" t="s">
        <v>685</v>
      </c>
      <c r="M19" s="237" t="s">
        <v>686</v>
      </c>
      <c r="N19" s="237" t="s">
        <v>687</v>
      </c>
      <c r="O19" s="247" t="s">
        <v>688</v>
      </c>
      <c r="P19" s="247" t="s">
        <v>689</v>
      </c>
      <c r="Q19" s="247" t="s">
        <v>690</v>
      </c>
      <c r="R19" s="237" t="s">
        <v>691</v>
      </c>
      <c r="S19" s="237" t="s">
        <v>692</v>
      </c>
      <c r="T19" s="233" t="s">
        <v>693</v>
      </c>
    </row>
    <row r="20" spans="1:20" ht="13.7" customHeight="1" x14ac:dyDescent="0.15">
      <c r="A20" s="15"/>
      <c r="B20" s="235"/>
      <c r="C20" s="235"/>
      <c r="D20" s="244"/>
      <c r="E20" s="238"/>
      <c r="F20" s="234"/>
      <c r="G20" s="192"/>
      <c r="H20" s="234"/>
      <c r="I20" s="238"/>
      <c r="J20" s="238"/>
      <c r="K20" s="238"/>
      <c r="L20" s="238"/>
      <c r="M20" s="238"/>
      <c r="N20" s="238"/>
      <c r="O20" s="248"/>
      <c r="P20" s="248"/>
      <c r="Q20" s="248"/>
      <c r="R20" s="238"/>
      <c r="S20" s="238"/>
      <c r="T20" s="235"/>
    </row>
    <row r="21" spans="1:20" ht="5.0999999999999996" customHeight="1" x14ac:dyDescent="0.15">
      <c r="A21" s="46"/>
      <c r="B21" s="41"/>
      <c r="C21" s="41"/>
      <c r="D21" s="41"/>
      <c r="E21" s="41"/>
      <c r="F21" s="41"/>
      <c r="G21" s="41"/>
      <c r="H21" s="2"/>
      <c r="I21" s="2"/>
      <c r="J21" s="2"/>
      <c r="K21" s="2"/>
      <c r="L21" s="2"/>
      <c r="M21" s="2"/>
      <c r="N21" s="2"/>
      <c r="O21" s="2"/>
      <c r="P21" s="2"/>
      <c r="Q21" s="2"/>
      <c r="R21" s="2"/>
      <c r="S21" s="2"/>
      <c r="T21" s="2"/>
    </row>
    <row r="22" spans="1:20" x14ac:dyDescent="0.15">
      <c r="A22" s="9" t="s">
        <v>568</v>
      </c>
      <c r="B22" s="19">
        <v>0</v>
      </c>
      <c r="C22" s="19"/>
      <c r="D22" s="19">
        <v>0</v>
      </c>
      <c r="E22" s="19">
        <v>0</v>
      </c>
      <c r="F22" s="236">
        <v>0</v>
      </c>
      <c r="G22" s="236"/>
      <c r="H22" s="68">
        <v>0</v>
      </c>
      <c r="I22" s="68">
        <v>0</v>
      </c>
      <c r="J22" s="68">
        <v>0</v>
      </c>
      <c r="K22" s="68">
        <v>0</v>
      </c>
      <c r="L22" s="68">
        <v>0</v>
      </c>
      <c r="M22" s="68">
        <v>0</v>
      </c>
      <c r="N22" s="68">
        <v>0</v>
      </c>
      <c r="O22" s="68">
        <v>0</v>
      </c>
      <c r="P22" s="68">
        <v>0</v>
      </c>
      <c r="Q22" s="68">
        <v>0</v>
      </c>
      <c r="R22" s="68">
        <v>0</v>
      </c>
      <c r="S22" s="68">
        <v>0</v>
      </c>
      <c r="T22" s="68">
        <v>0</v>
      </c>
    </row>
    <row r="23" spans="1:20" x14ac:dyDescent="0.15">
      <c r="A23" s="9" t="s">
        <v>569</v>
      </c>
      <c r="B23" s="19">
        <v>0</v>
      </c>
      <c r="C23" s="19"/>
      <c r="D23" s="19">
        <v>0</v>
      </c>
      <c r="E23" s="19">
        <v>0</v>
      </c>
      <c r="F23" s="236">
        <v>0</v>
      </c>
      <c r="G23" s="236"/>
      <c r="H23" s="68">
        <v>0</v>
      </c>
      <c r="I23" s="68">
        <v>0</v>
      </c>
      <c r="J23" s="68">
        <v>0</v>
      </c>
      <c r="K23" s="68">
        <v>0</v>
      </c>
      <c r="L23" s="68">
        <v>0</v>
      </c>
      <c r="M23" s="68">
        <v>0</v>
      </c>
      <c r="N23" s="68">
        <v>0</v>
      </c>
      <c r="O23" s="68">
        <v>0</v>
      </c>
      <c r="P23" s="68">
        <v>0</v>
      </c>
      <c r="Q23" s="68">
        <v>0</v>
      </c>
      <c r="R23" s="68">
        <v>0</v>
      </c>
      <c r="S23" s="68">
        <v>0</v>
      </c>
      <c r="T23" s="68">
        <v>0</v>
      </c>
    </row>
    <row r="24" spans="1:20" x14ac:dyDescent="0.15">
      <c r="A24" s="9" t="s">
        <v>570</v>
      </c>
      <c r="B24" s="19">
        <v>0</v>
      </c>
      <c r="C24" s="19"/>
      <c r="D24" s="19">
        <v>0</v>
      </c>
      <c r="E24" s="19">
        <v>0</v>
      </c>
      <c r="F24" s="236">
        <v>0</v>
      </c>
      <c r="G24" s="236"/>
      <c r="H24" s="68">
        <v>0</v>
      </c>
      <c r="I24" s="68">
        <v>0</v>
      </c>
      <c r="J24" s="68">
        <v>0</v>
      </c>
      <c r="K24" s="68">
        <v>0</v>
      </c>
      <c r="L24" s="68">
        <v>0</v>
      </c>
      <c r="M24" s="68">
        <v>0</v>
      </c>
      <c r="N24" s="68">
        <v>0</v>
      </c>
      <c r="O24" s="68">
        <v>0</v>
      </c>
      <c r="P24" s="68">
        <v>0</v>
      </c>
      <c r="Q24" s="68">
        <v>0</v>
      </c>
      <c r="R24" s="68">
        <v>0</v>
      </c>
      <c r="S24" s="68">
        <v>0</v>
      </c>
      <c r="T24" s="68">
        <v>0</v>
      </c>
    </row>
    <row r="25" spans="1:20" x14ac:dyDescent="0.15">
      <c r="A25" s="9" t="s">
        <v>571</v>
      </c>
      <c r="B25" s="19">
        <v>0</v>
      </c>
      <c r="C25" s="19"/>
      <c r="D25" s="19">
        <v>0</v>
      </c>
      <c r="E25" s="19">
        <v>0</v>
      </c>
      <c r="F25" s="236">
        <v>0</v>
      </c>
      <c r="G25" s="236"/>
      <c r="H25" s="68">
        <v>0</v>
      </c>
      <c r="I25" s="68">
        <v>0</v>
      </c>
      <c r="J25" s="68">
        <v>0</v>
      </c>
      <c r="K25" s="68">
        <v>0</v>
      </c>
      <c r="L25" s="68">
        <v>0</v>
      </c>
      <c r="M25" s="68">
        <v>0</v>
      </c>
      <c r="N25" s="68">
        <v>0</v>
      </c>
      <c r="O25" s="68">
        <v>0</v>
      </c>
      <c r="P25" s="68">
        <v>0</v>
      </c>
      <c r="Q25" s="68">
        <v>0</v>
      </c>
      <c r="R25" s="68">
        <v>0</v>
      </c>
      <c r="S25" s="68">
        <v>0</v>
      </c>
      <c r="T25" s="68">
        <v>0</v>
      </c>
    </row>
    <row r="26" spans="1:20" ht="5.0999999999999996" customHeight="1" x14ac:dyDescent="0.15">
      <c r="A26" s="15"/>
      <c r="B26" s="14"/>
      <c r="C26" s="14"/>
      <c r="D26" s="14"/>
      <c r="E26" s="14"/>
      <c r="F26" s="14"/>
      <c r="G26" s="14"/>
      <c r="H26" s="14"/>
      <c r="I26" s="14"/>
      <c r="J26" s="14"/>
      <c r="K26" s="14"/>
      <c r="L26" s="14"/>
      <c r="M26" s="14"/>
      <c r="N26" s="14"/>
      <c r="O26" s="14"/>
      <c r="P26" s="14"/>
      <c r="Q26" s="14"/>
      <c r="R26" s="14"/>
      <c r="S26" s="14"/>
      <c r="T26" s="14"/>
    </row>
    <row r="27" spans="1:20" x14ac:dyDescent="0.15">
      <c r="A27" s="2" t="s">
        <v>564</v>
      </c>
      <c r="B27" s="2"/>
      <c r="C27" s="2"/>
      <c r="D27" s="2"/>
      <c r="E27" s="2"/>
      <c r="F27" s="2"/>
      <c r="G27" s="2"/>
      <c r="H27" s="2"/>
      <c r="I27" s="2"/>
      <c r="J27" s="2"/>
      <c r="K27" s="2"/>
      <c r="L27" s="2"/>
      <c r="M27" s="2"/>
      <c r="N27" s="2"/>
      <c r="O27" s="2"/>
      <c r="P27" s="2"/>
      <c r="Q27" s="2"/>
      <c r="R27" s="2"/>
      <c r="S27" s="2"/>
      <c r="T27" s="2"/>
    </row>
    <row r="28" spans="1:20" x14ac:dyDescent="0.15">
      <c r="A28" s="2"/>
      <c r="B28" s="2"/>
      <c r="C28" s="2"/>
      <c r="D28" s="2"/>
      <c r="E28" s="2"/>
      <c r="F28" s="2"/>
      <c r="G28" s="2"/>
      <c r="H28" s="2"/>
      <c r="I28" s="2"/>
      <c r="J28" s="2"/>
      <c r="K28" s="2"/>
      <c r="L28" s="2"/>
      <c r="M28" s="2"/>
      <c r="N28" s="2"/>
      <c r="O28" s="2"/>
      <c r="P28" s="2"/>
      <c r="Q28" s="2"/>
      <c r="R28" s="2"/>
      <c r="S28" s="2"/>
      <c r="T28" s="2"/>
    </row>
    <row r="30" spans="1:20" ht="14.25" x14ac:dyDescent="0.15">
      <c r="A30" s="5" t="s">
        <v>572</v>
      </c>
      <c r="B30" s="2"/>
      <c r="C30" s="2"/>
      <c r="D30" s="2"/>
      <c r="E30" s="2"/>
      <c r="F30" s="2"/>
      <c r="G30" s="2"/>
      <c r="H30" s="2"/>
      <c r="I30" s="2"/>
      <c r="J30" s="2"/>
      <c r="K30" s="2"/>
      <c r="L30" s="2"/>
      <c r="M30" s="2"/>
      <c r="N30" s="2"/>
      <c r="O30" s="2"/>
      <c r="P30" s="2"/>
      <c r="Q30" s="2"/>
    </row>
    <row r="31" spans="1:20" x14ac:dyDescent="0.15">
      <c r="A31" s="6" t="s">
        <v>573</v>
      </c>
      <c r="B31" s="2"/>
      <c r="C31" s="2"/>
      <c r="D31" s="2"/>
      <c r="E31" s="2"/>
      <c r="F31" s="2"/>
      <c r="G31" s="2"/>
      <c r="H31" s="2"/>
      <c r="I31" s="2"/>
      <c r="J31" s="2"/>
      <c r="K31" s="2"/>
      <c r="L31" s="2"/>
      <c r="M31" s="2"/>
      <c r="N31" s="2"/>
      <c r="O31" s="2"/>
      <c r="P31" s="2"/>
      <c r="Q31" s="2"/>
    </row>
    <row r="32" spans="1:20" x14ac:dyDescent="0.15">
      <c r="A32" s="2" t="s">
        <v>825</v>
      </c>
      <c r="B32" s="2"/>
      <c r="C32" s="2"/>
      <c r="D32" s="2"/>
      <c r="E32" s="2"/>
      <c r="F32" s="2"/>
      <c r="G32" s="2"/>
      <c r="H32" s="2"/>
      <c r="I32" s="2"/>
      <c r="J32" s="2"/>
      <c r="K32" s="2"/>
      <c r="L32" s="2"/>
      <c r="M32" s="2"/>
      <c r="N32" s="2"/>
      <c r="O32" s="2"/>
      <c r="P32" s="2"/>
      <c r="Q32" s="2"/>
      <c r="R32" s="2"/>
      <c r="S32" s="2"/>
      <c r="T32" s="7" t="s">
        <v>826</v>
      </c>
    </row>
    <row r="33" spans="1:20" ht="13.7" customHeight="1" x14ac:dyDescent="0.15">
      <c r="A33" s="189" t="s">
        <v>574</v>
      </c>
      <c r="B33" s="231"/>
      <c r="C33" s="233" t="s">
        <v>918</v>
      </c>
      <c r="D33" s="231"/>
      <c r="E33" s="181" t="s">
        <v>797</v>
      </c>
      <c r="F33" s="233" t="s">
        <v>850</v>
      </c>
      <c r="G33" s="231"/>
      <c r="H33" s="180" t="s">
        <v>917</v>
      </c>
      <c r="I33" s="180"/>
      <c r="J33" s="180"/>
      <c r="K33" s="180"/>
      <c r="L33" s="180"/>
      <c r="M33" s="180"/>
      <c r="N33" s="180"/>
      <c r="O33" s="180"/>
      <c r="P33" s="180"/>
      <c r="Q33" s="180"/>
      <c r="R33" s="180"/>
      <c r="S33" s="180"/>
      <c r="T33" s="183"/>
    </row>
    <row r="34" spans="1:20" ht="27" customHeight="1" x14ac:dyDescent="0.15">
      <c r="A34" s="191"/>
      <c r="B34" s="232"/>
      <c r="C34" s="234"/>
      <c r="D34" s="232"/>
      <c r="E34" s="180"/>
      <c r="F34" s="235"/>
      <c r="G34" s="232"/>
      <c r="H34" s="8" t="s">
        <v>575</v>
      </c>
      <c r="I34" s="20" t="s">
        <v>550</v>
      </c>
      <c r="J34" s="8" t="s">
        <v>551</v>
      </c>
      <c r="K34" s="8" t="s">
        <v>552</v>
      </c>
      <c r="L34" s="8" t="s">
        <v>553</v>
      </c>
      <c r="M34" s="8" t="s">
        <v>554</v>
      </c>
      <c r="N34" s="8" t="s">
        <v>555</v>
      </c>
      <c r="O34" s="8" t="s">
        <v>556</v>
      </c>
      <c r="P34" s="8" t="s">
        <v>557</v>
      </c>
      <c r="Q34" s="8" t="s">
        <v>558</v>
      </c>
      <c r="R34" s="20" t="s">
        <v>559</v>
      </c>
      <c r="S34" s="8" t="s">
        <v>560</v>
      </c>
      <c r="T34" s="26" t="s">
        <v>561</v>
      </c>
    </row>
    <row r="35" spans="1:20" ht="5.0999999999999996" customHeight="1" x14ac:dyDescent="0.15">
      <c r="A35" s="2"/>
      <c r="B35" s="69"/>
      <c r="C35" s="2"/>
      <c r="D35" s="2"/>
      <c r="E35" s="2"/>
      <c r="F35" s="2"/>
      <c r="G35" s="2"/>
      <c r="H35" s="2"/>
      <c r="I35" s="2"/>
      <c r="J35" s="2"/>
      <c r="K35" s="2"/>
      <c r="L35" s="2"/>
      <c r="M35" s="2"/>
      <c r="N35" s="2"/>
      <c r="O35" s="2"/>
      <c r="P35" s="2"/>
      <c r="Q35" s="2"/>
      <c r="R35" s="2"/>
      <c r="S35" s="2"/>
      <c r="T35" s="2"/>
    </row>
    <row r="36" spans="1:20" x14ac:dyDescent="0.15">
      <c r="A36" s="197" t="s">
        <v>576</v>
      </c>
      <c r="B36" s="228"/>
      <c r="C36" s="230">
        <v>1.34</v>
      </c>
      <c r="D36" s="230"/>
      <c r="E36" s="70">
        <v>1.27</v>
      </c>
      <c r="F36" s="230">
        <v>1.45</v>
      </c>
      <c r="G36" s="230"/>
      <c r="H36" s="70">
        <v>1.23</v>
      </c>
      <c r="I36" s="61">
        <v>1.4</v>
      </c>
      <c r="J36" s="61">
        <v>1.5</v>
      </c>
      <c r="K36" s="61">
        <v>1</v>
      </c>
      <c r="L36" s="68">
        <v>0</v>
      </c>
      <c r="M36" s="61">
        <v>0.73</v>
      </c>
      <c r="N36" s="61">
        <v>2.1</v>
      </c>
      <c r="O36" s="68">
        <v>0</v>
      </c>
      <c r="P36" s="68">
        <v>0</v>
      </c>
      <c r="Q36" s="68">
        <v>0</v>
      </c>
      <c r="R36" s="68">
        <v>0</v>
      </c>
      <c r="S36" s="61">
        <v>0.88</v>
      </c>
      <c r="T36" s="61">
        <v>0.97</v>
      </c>
    </row>
    <row r="37" spans="1:20" x14ac:dyDescent="0.15">
      <c r="A37" s="197" t="s">
        <v>577</v>
      </c>
      <c r="B37" s="228"/>
      <c r="C37" s="230">
        <v>1.1100000000000001</v>
      </c>
      <c r="D37" s="230"/>
      <c r="E37" s="70">
        <v>1.04</v>
      </c>
      <c r="F37" s="230">
        <v>1.17</v>
      </c>
      <c r="G37" s="230"/>
      <c r="H37" s="70">
        <v>1.02</v>
      </c>
      <c r="I37" s="61">
        <v>1.2</v>
      </c>
      <c r="J37" s="61">
        <v>1.6</v>
      </c>
      <c r="K37" s="61">
        <v>1</v>
      </c>
      <c r="L37" s="61">
        <v>1.3</v>
      </c>
      <c r="M37" s="68">
        <v>0</v>
      </c>
      <c r="N37" s="61">
        <v>1.4</v>
      </c>
      <c r="O37" s="61">
        <v>0.95</v>
      </c>
      <c r="P37" s="61">
        <v>0.64</v>
      </c>
      <c r="Q37" s="61">
        <v>0.49</v>
      </c>
      <c r="R37" s="61">
        <v>0.69031505172417074</v>
      </c>
      <c r="S37" s="61">
        <v>0.96</v>
      </c>
      <c r="T37" s="61">
        <v>1.01</v>
      </c>
    </row>
    <row r="38" spans="1:20" x14ac:dyDescent="0.15">
      <c r="A38" s="197" t="s">
        <v>578</v>
      </c>
      <c r="B38" s="228"/>
      <c r="C38" s="230">
        <v>1.33</v>
      </c>
      <c r="D38" s="230"/>
      <c r="E38" s="70">
        <v>1.2</v>
      </c>
      <c r="F38" s="230">
        <v>1.4</v>
      </c>
      <c r="G38" s="230"/>
      <c r="H38" s="70">
        <v>1.2</v>
      </c>
      <c r="I38" s="61">
        <v>1.4</v>
      </c>
      <c r="J38" s="61">
        <v>1.9</v>
      </c>
      <c r="K38" s="61">
        <v>1.2</v>
      </c>
      <c r="L38" s="61">
        <v>2.5</v>
      </c>
      <c r="M38" s="61">
        <v>0.8</v>
      </c>
      <c r="N38" s="61">
        <v>1.4</v>
      </c>
      <c r="O38" s="61">
        <v>1.1000000000000001</v>
      </c>
      <c r="P38" s="61">
        <v>0.72</v>
      </c>
      <c r="Q38" s="61">
        <v>0.45</v>
      </c>
      <c r="R38" s="61">
        <v>0.81011882068963059</v>
      </c>
      <c r="S38" s="61">
        <v>1.0900000000000001</v>
      </c>
      <c r="T38" s="61">
        <v>1.02</v>
      </c>
    </row>
    <row r="39" spans="1:20" ht="5.0999999999999996" customHeight="1" x14ac:dyDescent="0.15">
      <c r="A39" s="14"/>
      <c r="B39" s="14"/>
      <c r="C39" s="14"/>
      <c r="D39" s="14"/>
      <c r="E39" s="14"/>
      <c r="F39" s="14"/>
      <c r="G39" s="14"/>
      <c r="H39" s="14"/>
      <c r="I39" s="14"/>
      <c r="J39" s="14"/>
      <c r="K39" s="14"/>
      <c r="L39" s="14"/>
      <c r="M39" s="14"/>
      <c r="N39" s="14"/>
      <c r="O39" s="14"/>
      <c r="P39" s="14"/>
      <c r="Q39" s="14"/>
      <c r="R39" s="14"/>
      <c r="S39" s="14"/>
      <c r="T39" s="53"/>
    </row>
    <row r="40" spans="1:20" x14ac:dyDescent="0.15">
      <c r="A40" s="2" t="s">
        <v>931</v>
      </c>
      <c r="B40" s="2"/>
      <c r="C40" s="2"/>
      <c r="D40" s="2"/>
      <c r="E40" s="2"/>
      <c r="F40" s="2"/>
      <c r="G40" s="2"/>
      <c r="H40" s="2"/>
      <c r="I40" s="2"/>
      <c r="J40" s="2"/>
      <c r="K40" s="2"/>
      <c r="L40" s="2"/>
      <c r="M40" s="2"/>
      <c r="N40" s="2"/>
      <c r="O40" s="2"/>
      <c r="P40" s="2"/>
      <c r="Q40" s="2"/>
    </row>
    <row r="41" spans="1:20" x14ac:dyDescent="0.15">
      <c r="A41" s="2" t="s">
        <v>932</v>
      </c>
      <c r="B41" s="2"/>
      <c r="C41" s="2"/>
      <c r="D41" s="2"/>
      <c r="E41" s="2"/>
      <c r="F41" s="2"/>
      <c r="G41" s="2"/>
      <c r="H41" s="2"/>
      <c r="I41" s="2"/>
      <c r="J41" s="2"/>
      <c r="K41" s="2"/>
      <c r="L41" s="2"/>
      <c r="M41" s="2"/>
      <c r="N41" s="2"/>
      <c r="O41" s="2"/>
      <c r="P41" s="2"/>
      <c r="Q41" s="2"/>
    </row>
    <row r="42" spans="1:20" x14ac:dyDescent="0.15">
      <c r="A42" s="2"/>
      <c r="B42" s="2"/>
      <c r="C42" s="2"/>
      <c r="D42" s="2"/>
      <c r="E42" s="2"/>
      <c r="F42" s="2"/>
      <c r="G42" s="2"/>
      <c r="H42" s="2"/>
      <c r="I42" s="2"/>
      <c r="J42" s="2"/>
      <c r="K42" s="2"/>
      <c r="L42" s="2"/>
      <c r="M42" s="2"/>
      <c r="N42" s="2"/>
      <c r="O42" s="2"/>
      <c r="P42" s="2"/>
      <c r="Q42" s="2"/>
    </row>
    <row r="43" spans="1:20" x14ac:dyDescent="0.15">
      <c r="A43" s="6" t="s">
        <v>579</v>
      </c>
      <c r="B43" s="2"/>
      <c r="C43" s="2"/>
      <c r="D43" s="2"/>
      <c r="E43" s="2"/>
      <c r="F43" s="2"/>
      <c r="G43" s="2"/>
      <c r="H43" s="2"/>
      <c r="I43" s="2"/>
      <c r="J43" s="2"/>
      <c r="K43" s="2"/>
      <c r="L43" s="2"/>
      <c r="M43" s="2"/>
      <c r="N43" s="2"/>
      <c r="O43" s="2"/>
      <c r="P43" s="2"/>
      <c r="Q43" s="2"/>
    </row>
    <row r="44" spans="1:20" x14ac:dyDescent="0.15">
      <c r="A44" s="2" t="s">
        <v>806</v>
      </c>
      <c r="B44" s="2"/>
      <c r="C44" s="2"/>
      <c r="D44" s="2"/>
      <c r="E44" s="2"/>
      <c r="F44" s="2"/>
      <c r="G44" s="2"/>
      <c r="H44" s="2"/>
      <c r="I44" s="2"/>
      <c r="J44" s="2"/>
      <c r="K44" s="2"/>
      <c r="L44" s="2"/>
      <c r="M44" s="2"/>
      <c r="N44" s="2"/>
      <c r="O44" s="2"/>
      <c r="P44" s="2"/>
      <c r="Q44" s="2"/>
      <c r="R44" s="2"/>
      <c r="S44" s="2"/>
      <c r="T44" s="7" t="s">
        <v>827</v>
      </c>
    </row>
    <row r="45" spans="1:20" ht="13.7" customHeight="1" x14ac:dyDescent="0.15">
      <c r="A45" s="189" t="s">
        <v>574</v>
      </c>
      <c r="B45" s="231"/>
      <c r="C45" s="233" t="s">
        <v>918</v>
      </c>
      <c r="D45" s="231"/>
      <c r="E45" s="181" t="s">
        <v>797</v>
      </c>
      <c r="F45" s="233" t="s">
        <v>850</v>
      </c>
      <c r="G45" s="231"/>
      <c r="H45" s="180" t="s">
        <v>917</v>
      </c>
      <c r="I45" s="180"/>
      <c r="J45" s="180"/>
      <c r="K45" s="180"/>
      <c r="L45" s="180"/>
      <c r="M45" s="180"/>
      <c r="N45" s="180"/>
      <c r="O45" s="180"/>
      <c r="P45" s="180"/>
      <c r="Q45" s="180"/>
      <c r="R45" s="180"/>
      <c r="S45" s="180"/>
      <c r="T45" s="183"/>
    </row>
    <row r="46" spans="1:20" ht="27" customHeight="1" x14ac:dyDescent="0.15">
      <c r="A46" s="191"/>
      <c r="B46" s="232"/>
      <c r="C46" s="234"/>
      <c r="D46" s="232"/>
      <c r="E46" s="180"/>
      <c r="F46" s="235"/>
      <c r="G46" s="232"/>
      <c r="H46" s="8" t="s">
        <v>575</v>
      </c>
      <c r="I46" s="20" t="s">
        <v>550</v>
      </c>
      <c r="J46" s="8" t="s">
        <v>551</v>
      </c>
      <c r="K46" s="8" t="s">
        <v>552</v>
      </c>
      <c r="L46" s="8" t="s">
        <v>553</v>
      </c>
      <c r="M46" s="8" t="s">
        <v>554</v>
      </c>
      <c r="N46" s="8" t="s">
        <v>555</v>
      </c>
      <c r="O46" s="8" t="s">
        <v>556</v>
      </c>
      <c r="P46" s="8" t="s">
        <v>557</v>
      </c>
      <c r="Q46" s="8" t="s">
        <v>558</v>
      </c>
      <c r="R46" s="20" t="s">
        <v>559</v>
      </c>
      <c r="S46" s="8" t="s">
        <v>560</v>
      </c>
      <c r="T46" s="26" t="s">
        <v>561</v>
      </c>
    </row>
    <row r="47" spans="1:20" ht="5.0999999999999996" customHeight="1" x14ac:dyDescent="0.15">
      <c r="A47" s="2"/>
      <c r="B47" s="69"/>
      <c r="C47" s="2"/>
      <c r="D47" s="2"/>
      <c r="E47" s="2"/>
      <c r="F47" s="2"/>
      <c r="G47" s="2"/>
      <c r="H47" s="2"/>
      <c r="I47" s="2"/>
      <c r="J47" s="2"/>
      <c r="K47" s="2"/>
      <c r="L47" s="2"/>
      <c r="M47" s="2"/>
      <c r="N47" s="2"/>
      <c r="O47" s="2"/>
      <c r="P47" s="2"/>
      <c r="Q47" s="2"/>
      <c r="R47" s="2"/>
      <c r="S47" s="2"/>
      <c r="T47" s="2"/>
    </row>
    <row r="48" spans="1:20" x14ac:dyDescent="0.15">
      <c r="A48" s="197" t="s">
        <v>576</v>
      </c>
      <c r="B48" s="228"/>
      <c r="C48" s="229">
        <v>1.2E-2</v>
      </c>
      <c r="D48" s="229"/>
      <c r="E48" s="57">
        <v>1.2999999999999999E-2</v>
      </c>
      <c r="F48" s="229">
        <v>1.4999999999999999E-2</v>
      </c>
      <c r="G48" s="229"/>
      <c r="H48" s="48">
        <v>1.4999999999999999E-2</v>
      </c>
      <c r="I48" s="57">
        <v>1.7999999999999999E-2</v>
      </c>
      <c r="J48" s="57">
        <v>1.2E-2</v>
      </c>
      <c r="K48" s="57">
        <v>1.4999999999999999E-2</v>
      </c>
      <c r="L48" s="57">
        <v>1.9E-2</v>
      </c>
      <c r="M48" s="57">
        <v>1.4999999999999999E-2</v>
      </c>
      <c r="N48" s="57">
        <v>1.4999999999999999E-2</v>
      </c>
      <c r="O48" s="57">
        <v>0.01</v>
      </c>
      <c r="P48" s="68">
        <v>0</v>
      </c>
      <c r="Q48" s="68">
        <v>0</v>
      </c>
      <c r="R48" s="57">
        <v>1.2E-2</v>
      </c>
      <c r="S48" s="57">
        <v>1.2E-2</v>
      </c>
      <c r="T48" s="57">
        <v>1.7000000000000001E-2</v>
      </c>
    </row>
    <row r="49" spans="1:20" x14ac:dyDescent="0.15">
      <c r="A49" s="197" t="s">
        <v>577</v>
      </c>
      <c r="B49" s="228"/>
      <c r="C49" s="229">
        <v>1.2999999999999999E-2</v>
      </c>
      <c r="D49" s="229"/>
      <c r="E49" s="57">
        <v>1.2999999999999999E-2</v>
      </c>
      <c r="F49" s="229">
        <v>1.2999999999999999E-2</v>
      </c>
      <c r="G49" s="229"/>
      <c r="H49" s="48">
        <v>1.4E-2</v>
      </c>
      <c r="I49" s="57">
        <v>1.6E-2</v>
      </c>
      <c r="J49" s="57">
        <v>1.2E-2</v>
      </c>
      <c r="K49" s="57">
        <v>1.2999999999999999E-2</v>
      </c>
      <c r="L49" s="57">
        <v>1.7000000000000001E-2</v>
      </c>
      <c r="M49" s="57">
        <v>1.4E-2</v>
      </c>
      <c r="N49" s="57">
        <v>1.4E-2</v>
      </c>
      <c r="O49" s="57">
        <v>1.0999999999999999E-2</v>
      </c>
      <c r="P49" s="57">
        <v>1.2E-2</v>
      </c>
      <c r="Q49" s="57">
        <v>1.2E-2</v>
      </c>
      <c r="R49" s="57">
        <v>1.4E-2</v>
      </c>
      <c r="S49" s="57">
        <v>1.2999999999999999E-2</v>
      </c>
      <c r="T49" s="57">
        <v>1.7000000000000001E-2</v>
      </c>
    </row>
    <row r="50" spans="1:20" x14ac:dyDescent="0.15">
      <c r="A50" s="197" t="s">
        <v>578</v>
      </c>
      <c r="B50" s="228"/>
      <c r="C50" s="229">
        <v>1.4999999999999999E-2</v>
      </c>
      <c r="D50" s="229"/>
      <c r="E50" s="57">
        <v>1.4E-2</v>
      </c>
      <c r="F50" s="229">
        <v>1.4999999999999999E-2</v>
      </c>
      <c r="G50" s="229"/>
      <c r="H50" s="48">
        <v>1.4999999999999999E-2</v>
      </c>
      <c r="I50" s="57">
        <v>0.02</v>
      </c>
      <c r="J50" s="57">
        <v>1.2999999999999999E-2</v>
      </c>
      <c r="K50" s="57">
        <v>1.4E-2</v>
      </c>
      <c r="L50" s="57">
        <v>0.2</v>
      </c>
      <c r="M50" s="57">
        <v>1.6E-2</v>
      </c>
      <c r="N50" s="57">
        <v>1.6E-2</v>
      </c>
      <c r="O50" s="57">
        <v>1.2E-2</v>
      </c>
      <c r="P50" s="57">
        <v>1.0999999999999999E-2</v>
      </c>
      <c r="Q50" s="57">
        <v>1.0999999999999999E-2</v>
      </c>
      <c r="R50" s="57">
        <v>1.2999999999999999E-2</v>
      </c>
      <c r="S50" s="57">
        <v>1.2999999999999999E-2</v>
      </c>
      <c r="T50" s="57">
        <v>1.7000000000000001E-2</v>
      </c>
    </row>
    <row r="51" spans="1:20" ht="4.5" customHeight="1" x14ac:dyDescent="0.15">
      <c r="A51" s="35"/>
      <c r="B51" s="71"/>
      <c r="C51" s="72"/>
      <c r="D51" s="72"/>
      <c r="E51" s="72"/>
      <c r="F51" s="73"/>
      <c r="G51" s="73"/>
      <c r="H51" s="74"/>
      <c r="I51" s="72"/>
      <c r="J51" s="72"/>
      <c r="K51" s="72"/>
      <c r="L51" s="72"/>
      <c r="M51" s="72"/>
      <c r="N51" s="72"/>
      <c r="O51" s="72"/>
      <c r="P51" s="72"/>
      <c r="Q51" s="72"/>
      <c r="R51" s="72"/>
      <c r="S51" s="72"/>
      <c r="T51" s="72"/>
    </row>
    <row r="52" spans="1:20" x14ac:dyDescent="0.15">
      <c r="A52" s="2" t="s">
        <v>933</v>
      </c>
      <c r="B52" s="2"/>
      <c r="C52" s="2"/>
      <c r="D52" s="2"/>
      <c r="E52" s="2"/>
      <c r="F52" s="2"/>
      <c r="G52" s="2"/>
      <c r="H52" s="2"/>
      <c r="I52" s="2"/>
      <c r="J52" s="2"/>
      <c r="K52" s="2"/>
      <c r="L52" s="2"/>
      <c r="M52" s="2"/>
      <c r="N52" s="2"/>
      <c r="O52" s="2"/>
      <c r="P52" s="2"/>
      <c r="Q52" s="2"/>
    </row>
    <row r="53" spans="1:20" x14ac:dyDescent="0.15">
      <c r="A53" s="2" t="s">
        <v>591</v>
      </c>
      <c r="B53" s="75"/>
      <c r="C53" s="57"/>
      <c r="D53" s="57"/>
      <c r="E53" s="57"/>
      <c r="F53" s="76"/>
      <c r="G53" s="76"/>
      <c r="H53" s="48"/>
      <c r="I53" s="57"/>
      <c r="J53" s="57"/>
      <c r="K53" s="57"/>
      <c r="L53" s="57"/>
      <c r="M53" s="57"/>
      <c r="N53" s="57"/>
      <c r="O53" s="57"/>
      <c r="P53" s="57"/>
      <c r="Q53" s="57"/>
      <c r="R53" s="57"/>
      <c r="S53" s="57"/>
      <c r="T53" s="57"/>
    </row>
    <row r="54" spans="1:20" x14ac:dyDescent="0.15">
      <c r="A54" s="2"/>
      <c r="B54" s="2"/>
      <c r="C54" s="2"/>
      <c r="D54" s="2"/>
      <c r="E54" s="2"/>
      <c r="F54" s="2"/>
      <c r="G54" s="2"/>
      <c r="H54" s="2"/>
      <c r="I54" s="2"/>
      <c r="J54" s="2"/>
      <c r="K54" s="2"/>
      <c r="L54" s="2"/>
      <c r="M54" s="2"/>
      <c r="N54" s="2"/>
      <c r="O54" s="2"/>
      <c r="P54" s="2"/>
      <c r="Q54" s="2"/>
    </row>
  </sheetData>
  <mergeCells count="55">
    <mergeCell ref="B18:B20"/>
    <mergeCell ref="C18:D20"/>
    <mergeCell ref="E18:E20"/>
    <mergeCell ref="F18:G20"/>
    <mergeCell ref="H18:T18"/>
    <mergeCell ref="T19:T20"/>
    <mergeCell ref="O19:O20"/>
    <mergeCell ref="P19:P20"/>
    <mergeCell ref="Q19:Q20"/>
    <mergeCell ref="R19:R20"/>
    <mergeCell ref="S19:S20"/>
    <mergeCell ref="B5:B7"/>
    <mergeCell ref="C5:D7"/>
    <mergeCell ref="E5:E7"/>
    <mergeCell ref="F5:G7"/>
    <mergeCell ref="H5:H7"/>
    <mergeCell ref="A33:B34"/>
    <mergeCell ref="C33:D34"/>
    <mergeCell ref="E33:E34"/>
    <mergeCell ref="F33:G34"/>
    <mergeCell ref="H33:T33"/>
    <mergeCell ref="F22:G22"/>
    <mergeCell ref="F23:G23"/>
    <mergeCell ref="F24:G24"/>
    <mergeCell ref="F25:G25"/>
    <mergeCell ref="N19:N20"/>
    <mergeCell ref="M19:M20"/>
    <mergeCell ref="H19:H20"/>
    <mergeCell ref="I19:I20"/>
    <mergeCell ref="J19:J20"/>
    <mergeCell ref="K19:K20"/>
    <mergeCell ref="L19:L20"/>
    <mergeCell ref="A36:B36"/>
    <mergeCell ref="C36:D36"/>
    <mergeCell ref="F36:G36"/>
    <mergeCell ref="A37:B37"/>
    <mergeCell ref="C37:D37"/>
    <mergeCell ref="F37:G37"/>
    <mergeCell ref="A38:B38"/>
    <mergeCell ref="C38:D38"/>
    <mergeCell ref="F38:G38"/>
    <mergeCell ref="A45:B46"/>
    <mergeCell ref="C45:D46"/>
    <mergeCell ref="E45:E46"/>
    <mergeCell ref="F45:G46"/>
    <mergeCell ref="A50:B50"/>
    <mergeCell ref="C50:D50"/>
    <mergeCell ref="F50:G50"/>
    <mergeCell ref="H45:T45"/>
    <mergeCell ref="A48:B48"/>
    <mergeCell ref="C48:D48"/>
    <mergeCell ref="F48:G48"/>
    <mergeCell ref="A49:B49"/>
    <mergeCell ref="C49:D49"/>
    <mergeCell ref="F49:G4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B431-9FA4-4E27-893A-9D8FA437AF1C}">
  <dimension ref="A1:Q57"/>
  <sheetViews>
    <sheetView view="pageBreakPreview" zoomScaleNormal="100" zoomScaleSheetLayoutView="100" workbookViewId="0"/>
  </sheetViews>
  <sheetFormatPr defaultColWidth="9" defaultRowHeight="13.5" x14ac:dyDescent="0.15"/>
  <cols>
    <col min="1" max="1" width="9.375" style="1" customWidth="1"/>
    <col min="2" max="17" width="5.25" style="1" customWidth="1"/>
    <col min="18" max="16384" width="9" style="1"/>
  </cols>
  <sheetData>
    <row r="1" spans="1:17" x14ac:dyDescent="0.15">
      <c r="A1" s="2" t="s">
        <v>0</v>
      </c>
      <c r="B1" s="2"/>
      <c r="C1" s="2"/>
      <c r="D1" s="2"/>
      <c r="E1" s="2"/>
      <c r="F1" s="2"/>
      <c r="G1" s="2"/>
      <c r="H1" s="2"/>
      <c r="I1" s="2"/>
      <c r="J1" s="2"/>
      <c r="K1" s="2"/>
      <c r="L1" s="2"/>
      <c r="M1" s="2"/>
      <c r="N1" s="2"/>
      <c r="O1" s="2"/>
      <c r="P1" s="2"/>
      <c r="Q1" s="7"/>
    </row>
    <row r="2" spans="1:17" x14ac:dyDescent="0.15">
      <c r="A2" s="2"/>
      <c r="B2" s="2"/>
      <c r="C2" s="2"/>
      <c r="D2" s="2"/>
      <c r="E2" s="2"/>
      <c r="F2" s="2"/>
      <c r="G2" s="2"/>
      <c r="H2" s="2"/>
      <c r="I2" s="2"/>
      <c r="J2" s="2"/>
      <c r="K2" s="2"/>
      <c r="L2" s="2"/>
      <c r="M2" s="2"/>
      <c r="N2" s="2"/>
      <c r="O2" s="2"/>
      <c r="P2" s="2"/>
      <c r="Q2" s="2"/>
    </row>
    <row r="3" spans="1:17" x14ac:dyDescent="0.15">
      <c r="A3" s="6" t="s">
        <v>580</v>
      </c>
      <c r="B3" s="2"/>
      <c r="C3" s="2"/>
      <c r="D3" s="2"/>
      <c r="E3" s="2"/>
      <c r="F3" s="2"/>
      <c r="G3" s="2"/>
      <c r="H3" s="2"/>
      <c r="I3" s="2"/>
      <c r="J3" s="2"/>
      <c r="K3" s="2"/>
      <c r="L3" s="2"/>
      <c r="M3" s="2"/>
      <c r="N3" s="2"/>
      <c r="O3" s="2"/>
      <c r="P3" s="2"/>
      <c r="Q3" s="2"/>
    </row>
    <row r="4" spans="1:17" x14ac:dyDescent="0.15">
      <c r="A4" s="2" t="s">
        <v>806</v>
      </c>
      <c r="B4" s="2"/>
      <c r="C4" s="2"/>
      <c r="D4" s="2"/>
      <c r="E4" s="2"/>
      <c r="F4" s="2"/>
      <c r="G4" s="2"/>
      <c r="H4" s="2"/>
      <c r="I4" s="2"/>
      <c r="J4" s="2"/>
      <c r="K4" s="2"/>
      <c r="L4" s="2"/>
      <c r="M4" s="2"/>
      <c r="N4" s="2"/>
      <c r="O4" s="2"/>
      <c r="P4" s="2"/>
      <c r="Q4" s="7" t="s">
        <v>828</v>
      </c>
    </row>
    <row r="5" spans="1:17" ht="13.7" customHeight="1" x14ac:dyDescent="0.15">
      <c r="A5" s="249" t="s">
        <v>574</v>
      </c>
      <c r="B5" s="237" t="s">
        <v>918</v>
      </c>
      <c r="C5" s="181" t="s">
        <v>797</v>
      </c>
      <c r="D5" s="181" t="s">
        <v>850</v>
      </c>
      <c r="E5" s="180" t="s">
        <v>919</v>
      </c>
      <c r="F5" s="180"/>
      <c r="G5" s="180"/>
      <c r="H5" s="180"/>
      <c r="I5" s="180"/>
      <c r="J5" s="180"/>
      <c r="K5" s="180"/>
      <c r="L5" s="180"/>
      <c r="M5" s="180"/>
      <c r="N5" s="180"/>
      <c r="O5" s="180"/>
      <c r="P5" s="180"/>
      <c r="Q5" s="183"/>
    </row>
    <row r="6" spans="1:17" ht="27" customHeight="1" x14ac:dyDescent="0.15">
      <c r="A6" s="179"/>
      <c r="B6" s="238"/>
      <c r="C6" s="180"/>
      <c r="D6" s="180"/>
      <c r="E6" s="8" t="s">
        <v>575</v>
      </c>
      <c r="F6" s="20" t="s">
        <v>550</v>
      </c>
      <c r="G6" s="8" t="s">
        <v>551</v>
      </c>
      <c r="H6" s="8" t="s">
        <v>552</v>
      </c>
      <c r="I6" s="8" t="s">
        <v>553</v>
      </c>
      <c r="J6" s="8" t="s">
        <v>554</v>
      </c>
      <c r="K6" s="8" t="s">
        <v>555</v>
      </c>
      <c r="L6" s="8" t="s">
        <v>556</v>
      </c>
      <c r="M6" s="8" t="s">
        <v>557</v>
      </c>
      <c r="N6" s="8" t="s">
        <v>558</v>
      </c>
      <c r="O6" s="20" t="s">
        <v>559</v>
      </c>
      <c r="P6" s="8" t="s">
        <v>560</v>
      </c>
      <c r="Q6" s="26" t="s">
        <v>561</v>
      </c>
    </row>
    <row r="7" spans="1:17" x14ac:dyDescent="0.15">
      <c r="A7" s="9"/>
      <c r="B7" s="2"/>
      <c r="C7" s="2"/>
      <c r="D7" s="2"/>
      <c r="E7" s="2"/>
      <c r="F7" s="2"/>
      <c r="G7" s="2"/>
      <c r="H7" s="2"/>
      <c r="I7" s="41" t="s">
        <v>581</v>
      </c>
      <c r="J7" s="41"/>
      <c r="K7" s="2"/>
      <c r="L7" s="2"/>
      <c r="M7" s="2"/>
      <c r="N7" s="2"/>
      <c r="O7" s="2"/>
      <c r="P7" s="2"/>
      <c r="Q7" s="2"/>
    </row>
    <row r="8" spans="1:17" x14ac:dyDescent="0.15">
      <c r="A8" s="9" t="s">
        <v>576</v>
      </c>
      <c r="B8" s="50">
        <v>2E-3</v>
      </c>
      <c r="C8" s="50">
        <v>2E-3</v>
      </c>
      <c r="D8" s="50">
        <v>1E-3</v>
      </c>
      <c r="E8" s="50">
        <v>1E-3</v>
      </c>
      <c r="F8" s="56">
        <v>1E-3</v>
      </c>
      <c r="G8" s="56">
        <v>1E-3</v>
      </c>
      <c r="H8" s="56">
        <v>1E-3</v>
      </c>
      <c r="I8" s="56">
        <v>1E-3</v>
      </c>
      <c r="J8" s="56">
        <v>1E-3</v>
      </c>
      <c r="K8" s="56">
        <v>1E-3</v>
      </c>
      <c r="L8" s="56">
        <v>1E-3</v>
      </c>
      <c r="M8" s="57" t="s">
        <v>55</v>
      </c>
      <c r="N8" s="57" t="s">
        <v>55</v>
      </c>
      <c r="O8" s="56">
        <v>1E-3</v>
      </c>
      <c r="P8" s="56">
        <v>1E-3</v>
      </c>
      <c r="Q8" s="56">
        <v>1E-3</v>
      </c>
    </row>
    <row r="9" spans="1:17" x14ac:dyDescent="0.15">
      <c r="A9" s="9" t="s">
        <v>577</v>
      </c>
      <c r="B9" s="50">
        <v>3.0000000000000001E-3</v>
      </c>
      <c r="C9" s="50">
        <v>3.0000000000000001E-3</v>
      </c>
      <c r="D9" s="50">
        <v>3.0000000000000001E-3</v>
      </c>
      <c r="E9" s="50">
        <v>1E-3</v>
      </c>
      <c r="F9" s="56">
        <v>1E-3</v>
      </c>
      <c r="G9" s="56">
        <v>1E-3</v>
      </c>
      <c r="H9" s="56">
        <v>1E-3</v>
      </c>
      <c r="I9" s="56">
        <v>2E-3</v>
      </c>
      <c r="J9" s="44">
        <v>0</v>
      </c>
      <c r="K9" s="57" t="s">
        <v>55</v>
      </c>
      <c r="L9" s="57" t="s">
        <v>55</v>
      </c>
      <c r="M9" s="57" t="s">
        <v>55</v>
      </c>
      <c r="N9" s="57" t="s">
        <v>55</v>
      </c>
      <c r="O9" s="57" t="s">
        <v>55</v>
      </c>
      <c r="P9" s="57" t="s">
        <v>55</v>
      </c>
      <c r="Q9" s="57" t="s">
        <v>55</v>
      </c>
    </row>
    <row r="10" spans="1:17" x14ac:dyDescent="0.15">
      <c r="A10" s="9" t="s">
        <v>578</v>
      </c>
      <c r="B10" s="50">
        <v>4.0000000000000001E-3</v>
      </c>
      <c r="C10" s="50">
        <v>4.0000000000000001E-3</v>
      </c>
      <c r="D10" s="50">
        <v>3.0000000000000001E-3</v>
      </c>
      <c r="E10" s="50">
        <v>3.0000000000000001E-3</v>
      </c>
      <c r="F10" s="56">
        <v>1E-3</v>
      </c>
      <c r="G10" s="56">
        <v>1E-3</v>
      </c>
      <c r="H10" s="56">
        <v>2E-3</v>
      </c>
      <c r="I10" s="56">
        <v>4.0000000000000001E-3</v>
      </c>
      <c r="J10" s="56">
        <v>2E-3</v>
      </c>
      <c r="K10" s="56">
        <v>3.0000000000000001E-3</v>
      </c>
      <c r="L10" s="56">
        <v>1E-3</v>
      </c>
      <c r="M10" s="56">
        <v>2E-3</v>
      </c>
      <c r="N10" s="56">
        <v>5.0000000000000001E-3</v>
      </c>
      <c r="O10" s="56">
        <v>4.0000000000000001E-3</v>
      </c>
      <c r="P10" s="56">
        <v>4.0000000000000001E-3</v>
      </c>
      <c r="Q10" s="56">
        <v>3.0000000000000001E-3</v>
      </c>
    </row>
    <row r="11" spans="1:17" x14ac:dyDescent="0.15">
      <c r="A11" s="9"/>
      <c r="B11" s="2"/>
      <c r="C11" s="2"/>
      <c r="D11" s="2"/>
      <c r="E11" s="2"/>
      <c r="F11" s="2"/>
      <c r="G11" s="2"/>
      <c r="H11" s="2"/>
      <c r="I11" s="41" t="s">
        <v>582</v>
      </c>
      <c r="J11" s="41"/>
      <c r="K11" s="2"/>
      <c r="L11" s="2"/>
      <c r="M11" s="2"/>
      <c r="N11" s="2"/>
      <c r="O11" s="2"/>
      <c r="P11" s="2"/>
      <c r="Q11" s="2"/>
    </row>
    <row r="12" spans="1:17" x14ac:dyDescent="0.15">
      <c r="A12" s="9" t="s">
        <v>576</v>
      </c>
      <c r="B12" s="50">
        <v>1.7000000000000001E-2</v>
      </c>
      <c r="C12" s="50">
        <v>1.7000000000000001E-2</v>
      </c>
      <c r="D12" s="50">
        <v>8.9999999999999993E-3</v>
      </c>
      <c r="E12" s="50">
        <v>8.0000000000000002E-3</v>
      </c>
      <c r="F12" s="56">
        <v>8.9999999999999993E-3</v>
      </c>
      <c r="G12" s="56">
        <v>7.0000000000000001E-3</v>
      </c>
      <c r="H12" s="56">
        <v>7.0000000000000001E-3</v>
      </c>
      <c r="I12" s="56">
        <v>8.0000000000000002E-3</v>
      </c>
      <c r="J12" s="56">
        <v>5.0000000000000001E-3</v>
      </c>
      <c r="K12" s="56">
        <v>5.0000000000000001E-3</v>
      </c>
      <c r="L12" s="56">
        <v>5.0000000000000001E-3</v>
      </c>
      <c r="M12" s="57" t="s">
        <v>55</v>
      </c>
      <c r="N12" s="57" t="s">
        <v>55</v>
      </c>
      <c r="O12" s="56">
        <v>1.2E-2</v>
      </c>
      <c r="P12" s="56">
        <v>0.01</v>
      </c>
      <c r="Q12" s="56">
        <v>0.01</v>
      </c>
    </row>
    <row r="13" spans="1:17" x14ac:dyDescent="0.15">
      <c r="A13" s="9" t="s">
        <v>577</v>
      </c>
      <c r="B13" s="50">
        <v>1.2999999999999999E-2</v>
      </c>
      <c r="C13" s="50">
        <v>1.2999999999999999E-2</v>
      </c>
      <c r="D13" s="50">
        <v>1.2E-2</v>
      </c>
      <c r="E13" s="50">
        <v>0.01</v>
      </c>
      <c r="F13" s="56">
        <v>1.2E-2</v>
      </c>
      <c r="G13" s="56">
        <v>8.9999999999999993E-3</v>
      </c>
      <c r="H13" s="56">
        <v>8.9999999999999993E-3</v>
      </c>
      <c r="I13" s="56">
        <v>8.9999999999999993E-3</v>
      </c>
      <c r="J13" s="56">
        <v>7.0000000000000001E-3</v>
      </c>
      <c r="K13" s="57" t="s">
        <v>55</v>
      </c>
      <c r="L13" s="57" t="s">
        <v>55</v>
      </c>
      <c r="M13" s="57" t="s">
        <v>55</v>
      </c>
      <c r="N13" s="57" t="s">
        <v>55</v>
      </c>
      <c r="O13" s="57" t="s">
        <v>55</v>
      </c>
      <c r="P13" s="57" t="s">
        <v>55</v>
      </c>
      <c r="Q13" s="57" t="s">
        <v>55</v>
      </c>
    </row>
    <row r="14" spans="1:17" x14ac:dyDescent="0.15">
      <c r="A14" s="9" t="s">
        <v>578</v>
      </c>
      <c r="B14" s="50">
        <v>1.7000000000000001E-2</v>
      </c>
      <c r="C14" s="50">
        <v>1.7000000000000001E-2</v>
      </c>
      <c r="D14" s="50">
        <v>1.7000000000000001E-2</v>
      </c>
      <c r="E14" s="50">
        <v>1.2E-2</v>
      </c>
      <c r="F14" s="56">
        <v>1.4E-2</v>
      </c>
      <c r="G14" s="56">
        <v>1.0999999999999999E-2</v>
      </c>
      <c r="H14" s="56">
        <v>1.2E-2</v>
      </c>
      <c r="I14" s="56">
        <v>1.2E-2</v>
      </c>
      <c r="J14" s="56">
        <v>8.0000000000000002E-3</v>
      </c>
      <c r="K14" s="56">
        <v>8.9999999999999993E-3</v>
      </c>
      <c r="L14" s="56">
        <v>8.9999999999999993E-3</v>
      </c>
      <c r="M14" s="56">
        <v>0.01</v>
      </c>
      <c r="N14" s="56">
        <v>1.6E-2</v>
      </c>
      <c r="O14" s="56">
        <v>1.6E-2</v>
      </c>
      <c r="P14" s="56">
        <v>1.4999999999999999E-2</v>
      </c>
      <c r="Q14" s="56">
        <v>1.4999999999999999E-2</v>
      </c>
    </row>
    <row r="15" spans="1:17" ht="5.0999999999999996" customHeight="1" x14ac:dyDescent="0.15">
      <c r="A15" s="15"/>
      <c r="B15" s="14"/>
      <c r="C15" s="14"/>
      <c r="D15" s="14"/>
      <c r="E15" s="14"/>
      <c r="F15" s="14"/>
      <c r="G15" s="14"/>
      <c r="H15" s="14"/>
      <c r="I15" s="14"/>
      <c r="J15" s="14"/>
      <c r="K15" s="14"/>
      <c r="L15" s="14"/>
      <c r="M15" s="14"/>
      <c r="N15" s="14"/>
      <c r="O15" s="14"/>
      <c r="P15" s="14"/>
      <c r="Q15" s="14"/>
    </row>
    <row r="16" spans="1:17" x14ac:dyDescent="0.15">
      <c r="A16" s="2" t="s">
        <v>934</v>
      </c>
    </row>
    <row r="17" spans="1:17" x14ac:dyDescent="0.15">
      <c r="A17" s="2" t="s">
        <v>935</v>
      </c>
    </row>
    <row r="18" spans="1:17" x14ac:dyDescent="0.15">
      <c r="A18" s="2"/>
    </row>
    <row r="19" spans="1:17" x14ac:dyDescent="0.15">
      <c r="A19" s="6" t="s">
        <v>583</v>
      </c>
      <c r="B19" s="2"/>
      <c r="C19" s="2"/>
      <c r="D19" s="2"/>
      <c r="E19" s="2"/>
      <c r="F19" s="2"/>
      <c r="G19" s="2"/>
      <c r="H19" s="2"/>
      <c r="I19" s="2"/>
      <c r="J19" s="2"/>
      <c r="K19" s="2"/>
      <c r="L19" s="2"/>
      <c r="M19" s="2"/>
      <c r="N19" s="2"/>
      <c r="O19" s="2"/>
      <c r="Q19" s="2"/>
    </row>
    <row r="20" spans="1:17" x14ac:dyDescent="0.15">
      <c r="A20" s="2" t="s">
        <v>806</v>
      </c>
      <c r="B20" s="2"/>
      <c r="C20" s="2"/>
      <c r="D20" s="2"/>
      <c r="E20" s="2"/>
      <c r="F20" s="2"/>
      <c r="G20" s="2"/>
      <c r="H20" s="2"/>
      <c r="I20" s="2"/>
      <c r="J20" s="2"/>
      <c r="K20" s="2"/>
      <c r="L20" s="2"/>
      <c r="M20" s="2"/>
      <c r="N20" s="2"/>
      <c r="O20" s="2"/>
      <c r="P20" s="2"/>
      <c r="Q20" s="7" t="s">
        <v>828</v>
      </c>
    </row>
    <row r="21" spans="1:17" ht="13.7" customHeight="1" x14ac:dyDescent="0.15">
      <c r="A21" s="179" t="s">
        <v>584</v>
      </c>
      <c r="B21" s="237" t="s">
        <v>918</v>
      </c>
      <c r="C21" s="181" t="s">
        <v>797</v>
      </c>
      <c r="D21" s="181" t="s">
        <v>850</v>
      </c>
      <c r="E21" s="180" t="s">
        <v>919</v>
      </c>
      <c r="F21" s="180"/>
      <c r="G21" s="180"/>
      <c r="H21" s="180"/>
      <c r="I21" s="180"/>
      <c r="J21" s="180"/>
      <c r="K21" s="180"/>
      <c r="L21" s="180"/>
      <c r="M21" s="180"/>
      <c r="N21" s="180"/>
      <c r="O21" s="180"/>
      <c r="P21" s="180"/>
      <c r="Q21" s="183"/>
    </row>
    <row r="22" spans="1:17" ht="27" customHeight="1" x14ac:dyDescent="0.15">
      <c r="A22" s="179"/>
      <c r="B22" s="238"/>
      <c r="C22" s="180"/>
      <c r="D22" s="180"/>
      <c r="E22" s="8" t="s">
        <v>575</v>
      </c>
      <c r="F22" s="20" t="s">
        <v>550</v>
      </c>
      <c r="G22" s="8" t="s">
        <v>551</v>
      </c>
      <c r="H22" s="8" t="s">
        <v>552</v>
      </c>
      <c r="I22" s="8" t="s">
        <v>553</v>
      </c>
      <c r="J22" s="8" t="s">
        <v>554</v>
      </c>
      <c r="K22" s="8" t="s">
        <v>555</v>
      </c>
      <c r="L22" s="8" t="s">
        <v>556</v>
      </c>
      <c r="M22" s="8" t="s">
        <v>557</v>
      </c>
      <c r="N22" s="8" t="s">
        <v>558</v>
      </c>
      <c r="O22" s="20" t="s">
        <v>559</v>
      </c>
      <c r="P22" s="8" t="s">
        <v>560</v>
      </c>
      <c r="Q22" s="26" t="s">
        <v>561</v>
      </c>
    </row>
    <row r="23" spans="1:17" ht="5.0999999999999996" customHeight="1" x14ac:dyDescent="0.15">
      <c r="A23" s="58"/>
      <c r="B23" s="2"/>
      <c r="C23" s="2"/>
      <c r="D23" s="2"/>
      <c r="E23" s="2"/>
      <c r="F23" s="2"/>
      <c r="G23" s="2"/>
      <c r="H23" s="2"/>
      <c r="I23" s="2"/>
      <c r="J23" s="2"/>
      <c r="K23" s="2"/>
      <c r="L23" s="2"/>
      <c r="M23" s="2"/>
      <c r="N23" s="2"/>
      <c r="O23" s="2"/>
      <c r="P23" s="2"/>
      <c r="Q23" s="2"/>
    </row>
    <row r="24" spans="1:17" x14ac:dyDescent="0.15">
      <c r="A24" s="9" t="s">
        <v>577</v>
      </c>
      <c r="B24" s="59">
        <v>0.3</v>
      </c>
      <c r="C24" s="59">
        <v>0.2</v>
      </c>
      <c r="D24" s="59">
        <v>0.2</v>
      </c>
      <c r="E24" s="2">
        <v>0.2</v>
      </c>
      <c r="F24" s="59">
        <v>0.2</v>
      </c>
      <c r="G24" s="59">
        <v>0.2</v>
      </c>
      <c r="H24" s="59">
        <v>0.2</v>
      </c>
      <c r="I24" s="59">
        <v>0.1</v>
      </c>
      <c r="J24" s="59">
        <v>0.1</v>
      </c>
      <c r="K24" s="59">
        <v>0.1</v>
      </c>
      <c r="L24" s="59">
        <v>0.2</v>
      </c>
      <c r="M24" s="59">
        <v>0.2</v>
      </c>
      <c r="N24" s="59">
        <v>0.3</v>
      </c>
      <c r="O24" s="59">
        <v>0.3</v>
      </c>
      <c r="P24" s="59">
        <v>0.3</v>
      </c>
      <c r="Q24" s="59">
        <v>0.3</v>
      </c>
    </row>
    <row r="25" spans="1:17" ht="5.0999999999999996" customHeight="1" x14ac:dyDescent="0.15">
      <c r="A25" s="15"/>
      <c r="B25" s="14"/>
      <c r="C25" s="14"/>
      <c r="D25" s="14"/>
      <c r="E25" s="14"/>
      <c r="F25" s="14"/>
      <c r="G25" s="14"/>
      <c r="H25" s="14"/>
      <c r="I25" s="14"/>
      <c r="J25" s="14"/>
      <c r="K25" s="14"/>
      <c r="L25" s="14"/>
      <c r="M25" s="14"/>
      <c r="N25" s="14"/>
      <c r="O25" s="14"/>
      <c r="P25" s="14"/>
      <c r="Q25" s="14"/>
    </row>
    <row r="26" spans="1:17" x14ac:dyDescent="0.15">
      <c r="A26" s="2"/>
      <c r="B26" s="2"/>
      <c r="C26" s="2"/>
      <c r="D26" s="2"/>
      <c r="E26" s="2"/>
      <c r="F26" s="2"/>
      <c r="G26" s="2"/>
      <c r="H26" s="2"/>
      <c r="I26" s="2"/>
      <c r="J26" s="2"/>
      <c r="K26" s="2"/>
      <c r="L26" s="2"/>
      <c r="M26" s="2"/>
      <c r="N26" s="2"/>
      <c r="O26" s="2"/>
      <c r="P26" s="2"/>
      <c r="Q26" s="2"/>
    </row>
    <row r="27" spans="1:17" x14ac:dyDescent="0.15">
      <c r="A27" s="6" t="s">
        <v>585</v>
      </c>
      <c r="B27" s="2"/>
      <c r="C27" s="2"/>
      <c r="D27" s="2"/>
      <c r="E27" s="2"/>
      <c r="F27" s="2"/>
      <c r="G27" s="2"/>
      <c r="H27" s="2"/>
      <c r="I27" s="2"/>
      <c r="J27" s="2"/>
      <c r="K27" s="2"/>
      <c r="L27" s="2"/>
      <c r="M27" s="2"/>
      <c r="N27" s="2"/>
      <c r="O27" s="2"/>
      <c r="P27" s="2"/>
      <c r="Q27" s="2"/>
    </row>
    <row r="28" spans="1:17" x14ac:dyDescent="0.15">
      <c r="A28" s="16" t="s">
        <v>586</v>
      </c>
      <c r="B28" s="2"/>
      <c r="C28" s="2"/>
      <c r="D28" s="2"/>
      <c r="E28" s="2"/>
      <c r="F28" s="2"/>
      <c r="G28" s="2"/>
      <c r="H28" s="2"/>
      <c r="I28" s="2"/>
      <c r="J28" s="2"/>
      <c r="K28" s="2"/>
      <c r="L28" s="2"/>
      <c r="M28" s="2"/>
      <c r="N28" s="2"/>
      <c r="O28" s="2"/>
      <c r="P28" s="2"/>
      <c r="Q28" s="2"/>
    </row>
    <row r="29" spans="1:17" x14ac:dyDescent="0.15">
      <c r="A29" s="2" t="s">
        <v>806</v>
      </c>
      <c r="B29" s="2"/>
      <c r="C29" s="2"/>
      <c r="D29" s="2"/>
      <c r="E29" s="2"/>
      <c r="F29" s="2"/>
      <c r="G29" s="2"/>
      <c r="H29" s="2"/>
      <c r="I29" s="2"/>
      <c r="J29" s="2"/>
      <c r="K29" s="2"/>
      <c r="L29" s="2"/>
      <c r="M29" s="2"/>
      <c r="N29" s="2"/>
      <c r="O29" s="2"/>
      <c r="P29" s="2"/>
      <c r="Q29" s="7" t="s">
        <v>828</v>
      </c>
    </row>
    <row r="30" spans="1:17" ht="13.7" customHeight="1" x14ac:dyDescent="0.15">
      <c r="A30" s="179" t="s">
        <v>584</v>
      </c>
      <c r="B30" s="237" t="s">
        <v>918</v>
      </c>
      <c r="C30" s="181" t="s">
        <v>797</v>
      </c>
      <c r="D30" s="181" t="s">
        <v>850</v>
      </c>
      <c r="E30" s="180" t="s">
        <v>919</v>
      </c>
      <c r="F30" s="180"/>
      <c r="G30" s="180"/>
      <c r="H30" s="180"/>
      <c r="I30" s="180"/>
      <c r="J30" s="180"/>
      <c r="K30" s="180"/>
      <c r="L30" s="180"/>
      <c r="M30" s="180"/>
      <c r="N30" s="180"/>
      <c r="O30" s="180"/>
      <c r="P30" s="180"/>
      <c r="Q30" s="183"/>
    </row>
    <row r="31" spans="1:17" ht="27" customHeight="1" x14ac:dyDescent="0.15">
      <c r="A31" s="179"/>
      <c r="B31" s="238"/>
      <c r="C31" s="180"/>
      <c r="D31" s="180"/>
      <c r="E31" s="8" t="s">
        <v>575</v>
      </c>
      <c r="F31" s="20" t="s">
        <v>550</v>
      </c>
      <c r="G31" s="8" t="s">
        <v>551</v>
      </c>
      <c r="H31" s="8" t="s">
        <v>552</v>
      </c>
      <c r="I31" s="8" t="s">
        <v>553</v>
      </c>
      <c r="J31" s="8" t="s">
        <v>554</v>
      </c>
      <c r="K31" s="8" t="s">
        <v>555</v>
      </c>
      <c r="L31" s="8" t="s">
        <v>556</v>
      </c>
      <c r="M31" s="8" t="s">
        <v>557</v>
      </c>
      <c r="N31" s="8" t="s">
        <v>558</v>
      </c>
      <c r="O31" s="20" t="s">
        <v>559</v>
      </c>
      <c r="P31" s="8" t="s">
        <v>560</v>
      </c>
      <c r="Q31" s="26" t="s">
        <v>561</v>
      </c>
    </row>
    <row r="32" spans="1:17" ht="5.0999999999999996" customHeight="1" x14ac:dyDescent="0.15">
      <c r="A32" s="9"/>
      <c r="B32" s="2"/>
      <c r="C32" s="2"/>
      <c r="D32" s="2"/>
      <c r="E32" s="2"/>
      <c r="F32" s="2"/>
      <c r="G32" s="2"/>
      <c r="H32" s="2"/>
      <c r="I32" s="2"/>
      <c r="J32" s="2"/>
      <c r="K32" s="2"/>
      <c r="L32" s="2"/>
      <c r="M32" s="2"/>
      <c r="N32" s="2"/>
      <c r="O32" s="2"/>
      <c r="P32" s="2"/>
      <c r="Q32" s="2"/>
    </row>
    <row r="33" spans="1:17" x14ac:dyDescent="0.15">
      <c r="A33" s="9" t="s">
        <v>577</v>
      </c>
      <c r="B33" s="56">
        <v>3.1E-2</v>
      </c>
      <c r="C33" s="56">
        <v>3.3000000000000002E-2</v>
      </c>
      <c r="D33" s="56">
        <v>3.2000000000000001E-2</v>
      </c>
      <c r="E33" s="50">
        <v>3.5000000000000003E-2</v>
      </c>
      <c r="F33" s="56">
        <v>4.2999999999999997E-2</v>
      </c>
      <c r="G33" s="56">
        <v>4.3999999999999997E-2</v>
      </c>
      <c r="H33" s="56">
        <v>4.3999999999999997E-2</v>
      </c>
      <c r="I33" s="56">
        <v>2.5999999999999999E-2</v>
      </c>
      <c r="J33" s="56">
        <v>3.4000000000000002E-2</v>
      </c>
      <c r="K33" s="56">
        <v>3.1E-2</v>
      </c>
      <c r="L33" s="56">
        <v>3.4000000000000002E-2</v>
      </c>
      <c r="M33" s="56">
        <v>2.8000000000000001E-2</v>
      </c>
      <c r="N33" s="56">
        <v>2.7E-2</v>
      </c>
      <c r="O33" s="56">
        <v>0.03</v>
      </c>
      <c r="P33" s="56">
        <v>3.4000000000000002E-2</v>
      </c>
      <c r="Q33" s="56">
        <v>4.1000000000000002E-2</v>
      </c>
    </row>
    <row r="34" spans="1:17" ht="5.0999999999999996" customHeight="1" x14ac:dyDescent="0.15">
      <c r="A34" s="15"/>
      <c r="B34" s="60"/>
      <c r="C34" s="60"/>
      <c r="D34" s="60"/>
      <c r="E34" s="60"/>
      <c r="F34" s="60"/>
      <c r="G34" s="60"/>
      <c r="H34" s="60"/>
      <c r="I34" s="60"/>
      <c r="J34" s="60"/>
      <c r="K34" s="60"/>
      <c r="L34" s="60"/>
      <c r="M34" s="60"/>
      <c r="N34" s="60"/>
      <c r="O34" s="60"/>
      <c r="P34" s="60"/>
      <c r="Q34" s="60"/>
    </row>
    <row r="36" spans="1:17" x14ac:dyDescent="0.15">
      <c r="A36" s="6" t="s">
        <v>587</v>
      </c>
      <c r="B36" s="2"/>
      <c r="C36" s="2"/>
      <c r="D36" s="2"/>
      <c r="E36" s="2"/>
      <c r="F36" s="2"/>
      <c r="G36" s="2"/>
      <c r="H36" s="2"/>
      <c r="I36" s="2"/>
      <c r="J36" s="2"/>
      <c r="K36" s="2"/>
      <c r="L36" s="2"/>
      <c r="M36" s="2"/>
      <c r="N36" s="2"/>
      <c r="O36" s="2"/>
      <c r="P36" s="2"/>
      <c r="Q36" s="2"/>
    </row>
    <row r="37" spans="1:17" x14ac:dyDescent="0.15">
      <c r="A37" s="2" t="s">
        <v>806</v>
      </c>
      <c r="B37" s="2"/>
      <c r="C37" s="2"/>
      <c r="D37" s="2"/>
      <c r="E37" s="2"/>
      <c r="F37" s="2"/>
      <c r="G37" s="2"/>
      <c r="H37" s="2"/>
      <c r="I37" s="2"/>
      <c r="J37" s="2"/>
      <c r="K37" s="2"/>
      <c r="L37" s="2"/>
      <c r="M37" s="2"/>
      <c r="N37" s="2"/>
      <c r="O37" s="2"/>
      <c r="P37" s="2"/>
      <c r="Q37" s="7" t="s">
        <v>829</v>
      </c>
    </row>
    <row r="38" spans="1:17" ht="13.7" customHeight="1" x14ac:dyDescent="0.15">
      <c r="A38" s="179" t="s">
        <v>584</v>
      </c>
      <c r="B38" s="237" t="s">
        <v>918</v>
      </c>
      <c r="C38" s="181" t="s">
        <v>797</v>
      </c>
      <c r="D38" s="181" t="s">
        <v>850</v>
      </c>
      <c r="E38" s="180" t="s">
        <v>919</v>
      </c>
      <c r="F38" s="180"/>
      <c r="G38" s="180"/>
      <c r="H38" s="180"/>
      <c r="I38" s="180"/>
      <c r="J38" s="180"/>
      <c r="K38" s="180"/>
      <c r="L38" s="180"/>
      <c r="M38" s="180"/>
      <c r="N38" s="180"/>
      <c r="O38" s="180"/>
      <c r="P38" s="180"/>
      <c r="Q38" s="183"/>
    </row>
    <row r="39" spans="1:17" ht="27" customHeight="1" x14ac:dyDescent="0.15">
      <c r="A39" s="179"/>
      <c r="B39" s="238"/>
      <c r="C39" s="180"/>
      <c r="D39" s="180"/>
      <c r="E39" s="8" t="s">
        <v>575</v>
      </c>
      <c r="F39" s="20" t="s">
        <v>550</v>
      </c>
      <c r="G39" s="8" t="s">
        <v>551</v>
      </c>
      <c r="H39" s="8" t="s">
        <v>552</v>
      </c>
      <c r="I39" s="8" t="s">
        <v>553</v>
      </c>
      <c r="J39" s="8" t="s">
        <v>554</v>
      </c>
      <c r="K39" s="8" t="s">
        <v>555</v>
      </c>
      <c r="L39" s="8" t="s">
        <v>556</v>
      </c>
      <c r="M39" s="8" t="s">
        <v>557</v>
      </c>
      <c r="N39" s="8" t="s">
        <v>558</v>
      </c>
      <c r="O39" s="20" t="s">
        <v>559</v>
      </c>
      <c r="P39" s="8" t="s">
        <v>560</v>
      </c>
      <c r="Q39" s="26" t="s">
        <v>561</v>
      </c>
    </row>
    <row r="40" spans="1:17" x14ac:dyDescent="0.15">
      <c r="A40" s="58"/>
      <c r="B40" s="2"/>
      <c r="C40" s="2"/>
      <c r="D40" s="2"/>
      <c r="E40" s="2"/>
      <c r="F40" s="2"/>
      <c r="G40" s="2"/>
      <c r="H40" s="2"/>
      <c r="I40" s="4" t="s">
        <v>588</v>
      </c>
      <c r="J40" s="4"/>
      <c r="K40" s="2"/>
      <c r="L40" s="2"/>
      <c r="M40" s="2"/>
      <c r="N40" s="2"/>
      <c r="O40" s="2"/>
      <c r="P40" s="2"/>
      <c r="Q40" s="2"/>
    </row>
    <row r="41" spans="1:17" x14ac:dyDescent="0.15">
      <c r="A41" s="9" t="s">
        <v>577</v>
      </c>
      <c r="B41" s="61">
        <v>2.11</v>
      </c>
      <c r="C41" s="61">
        <v>2.11</v>
      </c>
      <c r="D41" s="61">
        <v>2.13</v>
      </c>
      <c r="E41" s="2">
        <v>2.11</v>
      </c>
      <c r="F41" s="61">
        <v>2.13</v>
      </c>
      <c r="G41" s="61">
        <v>2.09</v>
      </c>
      <c r="H41" s="61">
        <v>2.09</v>
      </c>
      <c r="I41" s="61">
        <v>1.99</v>
      </c>
      <c r="J41" s="61">
        <v>2.0299999999999998</v>
      </c>
      <c r="K41" s="61">
        <v>2.0499999999999998</v>
      </c>
      <c r="L41" s="61">
        <v>2.11</v>
      </c>
      <c r="M41" s="61">
        <v>2.14</v>
      </c>
      <c r="N41" s="61">
        <v>2.19</v>
      </c>
      <c r="O41" s="61">
        <v>2.2000000000000002</v>
      </c>
      <c r="P41" s="61">
        <v>2.16</v>
      </c>
      <c r="Q41" s="61">
        <v>2.1800000000000002</v>
      </c>
    </row>
    <row r="42" spans="1:17" x14ac:dyDescent="0.15">
      <c r="A42" s="9"/>
      <c r="B42" s="2"/>
      <c r="C42" s="2"/>
      <c r="D42" s="2"/>
      <c r="E42" s="2"/>
      <c r="F42" s="2"/>
      <c r="G42" s="2"/>
      <c r="H42" s="2"/>
      <c r="I42" s="4" t="s">
        <v>589</v>
      </c>
      <c r="J42" s="4"/>
      <c r="K42" s="2"/>
      <c r="L42" s="2"/>
      <c r="M42" s="2"/>
      <c r="N42" s="2"/>
      <c r="O42" s="2"/>
      <c r="P42" s="2"/>
      <c r="Q42" s="2"/>
    </row>
    <row r="43" spans="1:17" x14ac:dyDescent="0.15">
      <c r="A43" s="9" t="s">
        <v>577</v>
      </c>
      <c r="B43" s="61">
        <v>0.13</v>
      </c>
      <c r="C43" s="61">
        <v>0.11</v>
      </c>
      <c r="D43" s="61">
        <v>0.12</v>
      </c>
      <c r="E43" s="2">
        <v>0.11</v>
      </c>
      <c r="F43" s="61">
        <v>0.11</v>
      </c>
      <c r="G43" s="61">
        <v>0.1</v>
      </c>
      <c r="H43" s="61">
        <v>0.1</v>
      </c>
      <c r="I43" s="61">
        <v>0.09</v>
      </c>
      <c r="J43" s="61">
        <v>0.09</v>
      </c>
      <c r="K43" s="61">
        <v>0.09</v>
      </c>
      <c r="L43" s="61">
        <v>0.11</v>
      </c>
      <c r="M43" s="61">
        <v>0.11</v>
      </c>
      <c r="N43" s="61">
        <v>0.12</v>
      </c>
      <c r="O43" s="61">
        <v>0.12</v>
      </c>
      <c r="P43" s="61">
        <v>0.1</v>
      </c>
      <c r="Q43" s="61">
        <v>0.12</v>
      </c>
    </row>
    <row r="44" spans="1:17" ht="5.0999999999999996" customHeight="1" x14ac:dyDescent="0.15">
      <c r="A44" s="15"/>
      <c r="B44" s="14"/>
      <c r="C44" s="14"/>
      <c r="D44" s="14"/>
      <c r="E44" s="14"/>
      <c r="F44" s="14"/>
      <c r="G44" s="14"/>
      <c r="H44" s="14"/>
      <c r="I44" s="14"/>
      <c r="J44" s="14"/>
      <c r="K44" s="14"/>
      <c r="L44" s="14"/>
      <c r="M44" s="14"/>
      <c r="N44" s="14"/>
      <c r="O44" s="14"/>
      <c r="P44" s="14"/>
      <c r="Q44" s="14"/>
    </row>
    <row r="46" spans="1:17" x14ac:dyDescent="0.15">
      <c r="A46" s="6" t="s">
        <v>590</v>
      </c>
      <c r="B46" s="2"/>
      <c r="C46" s="2"/>
      <c r="D46" s="2"/>
      <c r="E46" s="2"/>
      <c r="F46" s="2"/>
      <c r="G46" s="2"/>
      <c r="H46" s="2"/>
      <c r="I46" s="2"/>
      <c r="J46" s="2"/>
      <c r="K46" s="2"/>
      <c r="L46" s="2"/>
      <c r="M46" s="2"/>
      <c r="N46" s="2"/>
      <c r="O46" s="2"/>
      <c r="P46" s="2"/>
      <c r="Q46" s="2"/>
    </row>
    <row r="47" spans="1:17" x14ac:dyDescent="0.15">
      <c r="A47" s="2" t="s">
        <v>806</v>
      </c>
      <c r="B47" s="2"/>
      <c r="C47" s="2"/>
      <c r="D47" s="2"/>
      <c r="E47" s="2"/>
      <c r="F47" s="2"/>
      <c r="G47" s="2"/>
      <c r="H47" s="2"/>
      <c r="I47" s="2"/>
      <c r="J47" s="2"/>
      <c r="K47" s="2"/>
      <c r="L47" s="2"/>
      <c r="M47" s="2"/>
      <c r="N47" s="2"/>
      <c r="O47" s="2"/>
      <c r="P47" s="2"/>
      <c r="Q47" s="7" t="s">
        <v>828</v>
      </c>
    </row>
    <row r="48" spans="1:17" ht="13.7" customHeight="1" x14ac:dyDescent="0.15">
      <c r="A48" s="179" t="s">
        <v>584</v>
      </c>
      <c r="B48" s="237" t="s">
        <v>918</v>
      </c>
      <c r="C48" s="181" t="s">
        <v>797</v>
      </c>
      <c r="D48" s="181" t="s">
        <v>850</v>
      </c>
      <c r="E48" s="180" t="s">
        <v>919</v>
      </c>
      <c r="F48" s="180"/>
      <c r="G48" s="180"/>
      <c r="H48" s="180"/>
      <c r="I48" s="180"/>
      <c r="J48" s="180"/>
      <c r="K48" s="180"/>
      <c r="L48" s="180"/>
      <c r="M48" s="180"/>
      <c r="N48" s="180"/>
      <c r="O48" s="180"/>
      <c r="P48" s="180"/>
      <c r="Q48" s="183"/>
    </row>
    <row r="49" spans="1:17" ht="27" customHeight="1" x14ac:dyDescent="0.15">
      <c r="A49" s="179"/>
      <c r="B49" s="238"/>
      <c r="C49" s="180"/>
      <c r="D49" s="180"/>
      <c r="E49" s="8" t="s">
        <v>575</v>
      </c>
      <c r="F49" s="20" t="s">
        <v>550</v>
      </c>
      <c r="G49" s="8" t="s">
        <v>551</v>
      </c>
      <c r="H49" s="8" t="s">
        <v>552</v>
      </c>
      <c r="I49" s="8" t="s">
        <v>553</v>
      </c>
      <c r="J49" s="8" t="s">
        <v>554</v>
      </c>
      <c r="K49" s="8" t="s">
        <v>555</v>
      </c>
      <c r="L49" s="8" t="s">
        <v>556</v>
      </c>
      <c r="M49" s="8" t="s">
        <v>557</v>
      </c>
      <c r="N49" s="8" t="s">
        <v>558</v>
      </c>
      <c r="O49" s="20" t="s">
        <v>559</v>
      </c>
      <c r="P49" s="8" t="s">
        <v>560</v>
      </c>
      <c r="Q49" s="26" t="s">
        <v>561</v>
      </c>
    </row>
    <row r="50" spans="1:17" ht="5.0999999999999996" customHeight="1" x14ac:dyDescent="0.15">
      <c r="A50" s="58"/>
      <c r="B50" s="2"/>
      <c r="C50" s="2"/>
      <c r="D50" s="2"/>
      <c r="E50" s="2"/>
      <c r="F50" s="2"/>
      <c r="G50" s="2"/>
      <c r="H50" s="2"/>
      <c r="I50" s="2"/>
      <c r="J50" s="2"/>
      <c r="K50" s="2"/>
      <c r="L50" s="2"/>
      <c r="M50" s="2"/>
      <c r="N50" s="2"/>
      <c r="O50" s="2"/>
      <c r="P50" s="2"/>
      <c r="Q50" s="2"/>
    </row>
    <row r="51" spans="1:17" x14ac:dyDescent="0.15">
      <c r="A51" s="9" t="s">
        <v>576</v>
      </c>
      <c r="B51" s="50">
        <v>0</v>
      </c>
      <c r="C51" s="50">
        <v>1E-3</v>
      </c>
      <c r="D51" s="50">
        <v>1E-3</v>
      </c>
      <c r="E51" s="50">
        <v>1E-3</v>
      </c>
      <c r="F51" s="62">
        <v>1E-3</v>
      </c>
      <c r="G51" s="62">
        <v>1E-3</v>
      </c>
      <c r="H51" s="62">
        <v>1E-3</v>
      </c>
      <c r="I51" s="62">
        <v>1E-3</v>
      </c>
      <c r="J51" s="62">
        <v>1E-3</v>
      </c>
      <c r="K51" s="63">
        <v>1E-3</v>
      </c>
      <c r="L51" s="63">
        <v>0</v>
      </c>
      <c r="M51" s="44" t="s">
        <v>55</v>
      </c>
      <c r="N51" s="44" t="s">
        <v>55</v>
      </c>
      <c r="O51" s="64">
        <v>1E-3</v>
      </c>
      <c r="P51" s="64">
        <v>1E-3</v>
      </c>
      <c r="Q51" s="62">
        <v>1E-3</v>
      </c>
    </row>
    <row r="52" spans="1:17" x14ac:dyDescent="0.15">
      <c r="A52" s="9" t="s">
        <v>577</v>
      </c>
      <c r="B52" s="50">
        <v>1E-3</v>
      </c>
      <c r="C52" s="50">
        <v>1E-3</v>
      </c>
      <c r="D52" s="50">
        <v>1E-3</v>
      </c>
      <c r="E52" s="50">
        <v>0</v>
      </c>
      <c r="F52" s="62">
        <v>1E-3</v>
      </c>
      <c r="G52" s="63">
        <v>0</v>
      </c>
      <c r="H52" s="63">
        <v>0</v>
      </c>
      <c r="I52" s="62">
        <v>1E-3</v>
      </c>
      <c r="J52" s="63">
        <v>0</v>
      </c>
      <c r="K52" s="63">
        <v>0</v>
      </c>
      <c r="L52" s="63">
        <v>0</v>
      </c>
      <c r="M52" s="63">
        <v>0</v>
      </c>
      <c r="N52" s="63">
        <v>0</v>
      </c>
      <c r="O52" s="44">
        <v>1E-3</v>
      </c>
      <c r="P52" s="64">
        <v>1E-3</v>
      </c>
      <c r="Q52" s="63">
        <v>1E-3</v>
      </c>
    </row>
    <row r="53" spans="1:17" x14ac:dyDescent="0.15">
      <c r="A53" s="9" t="s">
        <v>578</v>
      </c>
      <c r="B53" s="50">
        <v>1E-3</v>
      </c>
      <c r="C53" s="50">
        <v>1E-3</v>
      </c>
      <c r="D53" s="50">
        <v>1E-3</v>
      </c>
      <c r="E53" s="50">
        <v>1E-3</v>
      </c>
      <c r="F53" s="62">
        <v>1E-3</v>
      </c>
      <c r="G53" s="62">
        <v>1E-3</v>
      </c>
      <c r="H53" s="62">
        <v>2E-3</v>
      </c>
      <c r="I53" s="62">
        <v>2E-3</v>
      </c>
      <c r="J53" s="62">
        <v>1E-3</v>
      </c>
      <c r="K53" s="63">
        <v>1E-3</v>
      </c>
      <c r="L53" s="63">
        <v>1E-3</v>
      </c>
      <c r="M53" s="65">
        <v>1E-3</v>
      </c>
      <c r="N53" s="65">
        <v>1E-3</v>
      </c>
      <c r="O53" s="64">
        <v>1E-3</v>
      </c>
      <c r="P53" s="64">
        <v>1E-3</v>
      </c>
      <c r="Q53" s="62">
        <v>1E-3</v>
      </c>
    </row>
    <row r="54" spans="1:17" ht="5.0999999999999996" customHeight="1" x14ac:dyDescent="0.15">
      <c r="A54" s="15"/>
      <c r="B54" s="14"/>
      <c r="C54" s="14"/>
      <c r="D54" s="14"/>
      <c r="E54" s="14"/>
      <c r="F54" s="14"/>
      <c r="G54" s="14"/>
      <c r="H54" s="14"/>
      <c r="I54" s="14"/>
      <c r="J54" s="14"/>
      <c r="K54" s="14"/>
      <c r="L54" s="14"/>
      <c r="M54" s="14"/>
      <c r="N54" s="14"/>
      <c r="O54" s="14"/>
      <c r="P54" s="14"/>
      <c r="Q54" s="14"/>
    </row>
    <row r="55" spans="1:17" ht="13.5" customHeight="1" x14ac:dyDescent="0.15">
      <c r="A55" s="2" t="s">
        <v>934</v>
      </c>
      <c r="B55" s="2"/>
      <c r="C55" s="2"/>
      <c r="D55" s="2"/>
      <c r="E55" s="2"/>
      <c r="F55" s="2"/>
      <c r="G55" s="2"/>
      <c r="H55" s="2"/>
      <c r="I55" s="2"/>
      <c r="J55" s="2"/>
      <c r="K55" s="2"/>
      <c r="L55" s="2"/>
      <c r="M55" s="2"/>
      <c r="N55" s="2"/>
      <c r="O55" s="2"/>
      <c r="P55" s="2"/>
      <c r="Q55" s="2"/>
    </row>
    <row r="56" spans="1:17" x14ac:dyDescent="0.15">
      <c r="A56" s="2" t="s">
        <v>591</v>
      </c>
      <c r="B56" s="2"/>
      <c r="C56" s="2"/>
      <c r="D56" s="2"/>
      <c r="E56" s="2"/>
      <c r="F56" s="2"/>
      <c r="G56" s="2"/>
      <c r="H56" s="2"/>
      <c r="I56" s="2"/>
      <c r="J56" s="2"/>
      <c r="L56" s="2"/>
      <c r="M56" s="2"/>
      <c r="N56" s="2"/>
      <c r="O56" s="2"/>
      <c r="P56" s="2"/>
      <c r="Q56" s="2"/>
    </row>
    <row r="57" spans="1:17" x14ac:dyDescent="0.15">
      <c r="A57" s="2"/>
    </row>
  </sheetData>
  <mergeCells count="25">
    <mergeCell ref="A21:A22"/>
    <mergeCell ref="B21:B22"/>
    <mergeCell ref="C21:C22"/>
    <mergeCell ref="D21:D22"/>
    <mergeCell ref="E21:Q21"/>
    <mergeCell ref="A5:A6"/>
    <mergeCell ref="B5:B6"/>
    <mergeCell ref="C5:C6"/>
    <mergeCell ref="D5:D6"/>
    <mergeCell ref="E5:Q5"/>
    <mergeCell ref="A38:A39"/>
    <mergeCell ref="B38:B39"/>
    <mergeCell ref="C38:C39"/>
    <mergeCell ref="D38:D39"/>
    <mergeCell ref="E38:Q38"/>
    <mergeCell ref="A30:A31"/>
    <mergeCell ref="B30:B31"/>
    <mergeCell ref="C30:C31"/>
    <mergeCell ref="D30:D31"/>
    <mergeCell ref="E30:Q30"/>
    <mergeCell ref="A48:A49"/>
    <mergeCell ref="B48:B49"/>
    <mergeCell ref="C48:C49"/>
    <mergeCell ref="D48:D49"/>
    <mergeCell ref="E48:Q48"/>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6419-14DA-4ED6-A66E-C59857618B3E}">
  <dimension ref="A1:Q49"/>
  <sheetViews>
    <sheetView view="pageBreakPreview" zoomScaleNormal="100" zoomScaleSheetLayoutView="100" workbookViewId="0"/>
  </sheetViews>
  <sheetFormatPr defaultColWidth="9" defaultRowHeight="13.5" x14ac:dyDescent="0.15"/>
  <cols>
    <col min="1" max="1" width="9.375" style="1" customWidth="1"/>
    <col min="2" max="17" width="5.25" style="1" customWidth="1"/>
    <col min="18" max="16384" width="9" style="1"/>
  </cols>
  <sheetData>
    <row r="1" spans="1:17" x14ac:dyDescent="0.15">
      <c r="A1" s="2"/>
      <c r="B1" s="2"/>
      <c r="C1" s="2"/>
      <c r="D1" s="2"/>
      <c r="E1" s="2"/>
      <c r="F1" s="2"/>
      <c r="G1" s="2"/>
      <c r="H1" s="2"/>
      <c r="I1" s="2"/>
      <c r="J1" s="2"/>
      <c r="K1" s="2"/>
      <c r="L1" s="2"/>
      <c r="M1" s="2"/>
      <c r="N1" s="2"/>
      <c r="O1" s="2"/>
      <c r="P1" s="7" t="s">
        <v>127</v>
      </c>
    </row>
    <row r="2" spans="1:17" x14ac:dyDescent="0.15">
      <c r="A2" s="2"/>
      <c r="B2" s="2"/>
      <c r="C2" s="2"/>
      <c r="D2" s="2"/>
      <c r="E2" s="2"/>
      <c r="F2" s="2"/>
      <c r="G2" s="2"/>
      <c r="H2" s="2"/>
      <c r="I2" s="2"/>
      <c r="J2" s="2"/>
      <c r="K2" s="2"/>
      <c r="L2" s="2"/>
      <c r="M2" s="2"/>
      <c r="N2" s="2"/>
      <c r="O2" s="2"/>
      <c r="P2" s="2"/>
      <c r="Q2" s="2"/>
    </row>
    <row r="3" spans="1:17" ht="14.25" x14ac:dyDescent="0.15">
      <c r="A3" s="5" t="s">
        <v>592</v>
      </c>
      <c r="B3" s="2"/>
      <c r="C3" s="2"/>
      <c r="D3" s="2"/>
      <c r="E3" s="2"/>
      <c r="F3" s="2"/>
      <c r="G3" s="2"/>
      <c r="H3" s="2"/>
      <c r="I3" s="2"/>
      <c r="J3" s="2"/>
      <c r="K3" s="2"/>
      <c r="L3" s="2"/>
    </row>
    <row r="4" spans="1:17" x14ac:dyDescent="0.15">
      <c r="A4" s="6" t="s">
        <v>593</v>
      </c>
      <c r="B4" s="2"/>
      <c r="C4" s="2"/>
      <c r="D4" s="2"/>
      <c r="E4" s="2"/>
      <c r="F4" s="2"/>
      <c r="G4" s="2"/>
      <c r="H4" s="2"/>
      <c r="I4" s="2"/>
      <c r="J4" s="2"/>
      <c r="K4" s="2"/>
      <c r="L4" s="2"/>
    </row>
    <row r="5" spans="1:17" x14ac:dyDescent="0.15">
      <c r="A5" s="2"/>
      <c r="B5" s="2"/>
      <c r="C5" s="2"/>
      <c r="D5" s="2"/>
      <c r="E5" s="2"/>
      <c r="F5" s="2"/>
      <c r="G5" s="2"/>
      <c r="H5" s="2"/>
      <c r="I5" s="2"/>
      <c r="J5" s="2"/>
      <c r="K5" s="2"/>
      <c r="L5" s="2"/>
    </row>
    <row r="6" spans="1:17" ht="13.7" customHeight="1" x14ac:dyDescent="0.15">
      <c r="A6" s="45"/>
      <c r="B6" s="233" t="s">
        <v>594</v>
      </c>
      <c r="C6" s="241"/>
      <c r="D6" s="239" t="s">
        <v>595</v>
      </c>
      <c r="E6" s="190"/>
      <c r="F6" s="239" t="s">
        <v>596</v>
      </c>
      <c r="G6" s="190"/>
      <c r="H6" s="183" t="s">
        <v>597</v>
      </c>
      <c r="I6" s="186"/>
      <c r="J6" s="186"/>
      <c r="K6" s="186"/>
      <c r="L6" s="186"/>
      <c r="M6" s="186"/>
      <c r="N6" s="186"/>
      <c r="O6" s="186"/>
    </row>
    <row r="7" spans="1:17" ht="27" customHeight="1" x14ac:dyDescent="0.15">
      <c r="A7" s="46" t="s">
        <v>598</v>
      </c>
      <c r="B7" s="242"/>
      <c r="C7" s="243"/>
      <c r="D7" s="245"/>
      <c r="E7" s="198"/>
      <c r="F7" s="245"/>
      <c r="G7" s="198"/>
      <c r="H7" s="182" t="s">
        <v>599</v>
      </c>
      <c r="I7" s="249"/>
      <c r="J7" s="182" t="s">
        <v>600</v>
      </c>
      <c r="K7" s="249"/>
      <c r="L7" s="182" t="s">
        <v>601</v>
      </c>
      <c r="M7" s="249"/>
      <c r="N7" s="182" t="s">
        <v>602</v>
      </c>
      <c r="O7" s="250"/>
    </row>
    <row r="8" spans="1:17" x14ac:dyDescent="0.15">
      <c r="A8" s="47"/>
      <c r="B8" s="235"/>
      <c r="C8" s="244"/>
      <c r="D8" s="234"/>
      <c r="E8" s="192"/>
      <c r="F8" s="234"/>
      <c r="G8" s="192"/>
      <c r="H8" s="8" t="s">
        <v>603</v>
      </c>
      <c r="I8" s="8" t="s">
        <v>604</v>
      </c>
      <c r="J8" s="8" t="s">
        <v>603</v>
      </c>
      <c r="K8" s="8" t="s">
        <v>604</v>
      </c>
      <c r="L8" s="8" t="s">
        <v>603</v>
      </c>
      <c r="M8" s="8" t="s">
        <v>604</v>
      </c>
      <c r="N8" s="8" t="s">
        <v>603</v>
      </c>
      <c r="O8" s="26" t="s">
        <v>604</v>
      </c>
    </row>
    <row r="9" spans="1:17" x14ac:dyDescent="0.15">
      <c r="A9" s="9"/>
      <c r="B9" s="7"/>
      <c r="C9" s="7" t="s">
        <v>605</v>
      </c>
      <c r="D9" s="7"/>
      <c r="E9" s="7" t="s">
        <v>830</v>
      </c>
      <c r="F9" s="7"/>
      <c r="G9" s="7" t="s">
        <v>831</v>
      </c>
      <c r="H9" s="7"/>
      <c r="I9" s="7" t="s">
        <v>606</v>
      </c>
      <c r="J9" s="7"/>
      <c r="K9" s="7" t="s">
        <v>606</v>
      </c>
      <c r="L9" s="7"/>
      <c r="M9" s="7" t="s">
        <v>606</v>
      </c>
      <c r="N9" s="7"/>
      <c r="O9" s="7" t="s">
        <v>606</v>
      </c>
    </row>
    <row r="10" spans="1:17" ht="15" customHeight="1" x14ac:dyDescent="0.15">
      <c r="A10" s="9"/>
      <c r="B10" s="48"/>
      <c r="D10" s="2"/>
      <c r="F10" s="2"/>
      <c r="H10" s="4"/>
      <c r="I10" s="49" t="s">
        <v>798</v>
      </c>
      <c r="J10" s="2"/>
      <c r="K10" s="2"/>
      <c r="L10" s="2"/>
      <c r="M10" s="2"/>
      <c r="N10" s="19"/>
      <c r="O10" s="19"/>
    </row>
    <row r="11" spans="1:17" x14ac:dyDescent="0.15">
      <c r="A11" s="9" t="s">
        <v>576</v>
      </c>
      <c r="B11" s="48"/>
      <c r="C11" s="50">
        <v>1.7000000000000001E-2</v>
      </c>
      <c r="D11" s="2"/>
      <c r="E11" s="2">
        <v>361</v>
      </c>
      <c r="F11" s="2"/>
      <c r="G11" s="51">
        <v>8595</v>
      </c>
      <c r="H11" s="2">
        <v>267</v>
      </c>
      <c r="I11" s="31">
        <v>74</v>
      </c>
      <c r="J11" s="2">
        <v>83</v>
      </c>
      <c r="K11" s="31">
        <v>23</v>
      </c>
      <c r="L11" s="2">
        <v>10</v>
      </c>
      <c r="M11" s="2">
        <v>2.8</v>
      </c>
      <c r="N11" s="7">
        <v>1</v>
      </c>
      <c r="O11" s="7">
        <v>0.3</v>
      </c>
    </row>
    <row r="12" spans="1:17" x14ac:dyDescent="0.15">
      <c r="A12" s="9" t="s">
        <v>607</v>
      </c>
      <c r="B12" s="48"/>
      <c r="C12" s="50">
        <v>1.2999999999999999E-2</v>
      </c>
      <c r="D12" s="2"/>
      <c r="E12" s="2">
        <v>363</v>
      </c>
      <c r="F12" s="2"/>
      <c r="G12" s="51">
        <v>8633</v>
      </c>
      <c r="H12" s="2">
        <v>315</v>
      </c>
      <c r="I12" s="2">
        <v>86.8</v>
      </c>
      <c r="J12" s="2">
        <v>47</v>
      </c>
      <c r="K12" s="2">
        <v>12.9</v>
      </c>
      <c r="L12" s="7">
        <v>1</v>
      </c>
      <c r="M12" s="7">
        <v>0.3</v>
      </c>
      <c r="N12" s="7" t="s">
        <v>55</v>
      </c>
      <c r="O12" s="7" t="s">
        <v>55</v>
      </c>
    </row>
    <row r="13" spans="1:17" x14ac:dyDescent="0.15">
      <c r="A13" s="9" t="s">
        <v>608</v>
      </c>
      <c r="B13" s="48"/>
      <c r="C13" s="50">
        <v>1.7000000000000001E-2</v>
      </c>
      <c r="D13" s="2"/>
      <c r="E13" s="2">
        <v>361</v>
      </c>
      <c r="F13" s="2"/>
      <c r="G13" s="51">
        <v>8606</v>
      </c>
      <c r="H13" s="2">
        <v>260</v>
      </c>
      <c r="I13" s="31">
        <v>72</v>
      </c>
      <c r="J13" s="2">
        <v>89</v>
      </c>
      <c r="K13" s="2">
        <v>24.7</v>
      </c>
      <c r="L13" s="2">
        <v>11</v>
      </c>
      <c r="M13" s="31">
        <v>3</v>
      </c>
      <c r="N13" s="52">
        <v>1</v>
      </c>
      <c r="O13" s="52">
        <v>0.3</v>
      </c>
    </row>
    <row r="14" spans="1:17" ht="15" customHeight="1" x14ac:dyDescent="0.15">
      <c r="A14" s="9"/>
      <c r="B14" s="48"/>
      <c r="D14" s="2"/>
      <c r="F14" s="2"/>
      <c r="H14" s="4"/>
      <c r="I14" s="49" t="s">
        <v>852</v>
      </c>
      <c r="J14" s="2"/>
      <c r="K14" s="2"/>
      <c r="L14" s="2"/>
      <c r="M14" s="2"/>
      <c r="N14" s="19"/>
      <c r="O14" s="19"/>
    </row>
    <row r="15" spans="1:17" ht="13.5" customHeight="1" x14ac:dyDescent="0.15">
      <c r="A15" s="9" t="s">
        <v>576</v>
      </c>
      <c r="B15" s="48"/>
      <c r="C15" s="50">
        <v>8.9999999999999993E-3</v>
      </c>
      <c r="D15" s="2"/>
      <c r="E15" s="2">
        <v>362</v>
      </c>
      <c r="F15" s="2"/>
      <c r="G15" s="51">
        <v>8618</v>
      </c>
      <c r="H15" s="2">
        <v>343</v>
      </c>
      <c r="I15" s="2">
        <v>94.8</v>
      </c>
      <c r="J15" s="2">
        <v>19</v>
      </c>
      <c r="K15" s="31">
        <v>5.2</v>
      </c>
      <c r="L15" s="7" t="s">
        <v>434</v>
      </c>
      <c r="M15" s="7" t="s">
        <v>434</v>
      </c>
      <c r="N15" s="7" t="s">
        <v>434</v>
      </c>
      <c r="O15" s="7" t="s">
        <v>434</v>
      </c>
    </row>
    <row r="16" spans="1:17" ht="13.5" customHeight="1" x14ac:dyDescent="0.15">
      <c r="A16" s="9" t="s">
        <v>607</v>
      </c>
      <c r="B16" s="48"/>
      <c r="C16" s="50">
        <v>1.2E-2</v>
      </c>
      <c r="D16" s="2"/>
      <c r="E16" s="2">
        <v>363</v>
      </c>
      <c r="F16" s="2"/>
      <c r="G16" s="51">
        <v>8648</v>
      </c>
      <c r="H16" s="2">
        <v>322</v>
      </c>
      <c r="I16" s="2">
        <v>88.7</v>
      </c>
      <c r="J16" s="2">
        <v>41</v>
      </c>
      <c r="K16" s="2">
        <v>11.3</v>
      </c>
      <c r="L16" s="7" t="s">
        <v>434</v>
      </c>
      <c r="M16" s="7" t="s">
        <v>434</v>
      </c>
      <c r="N16" s="7" t="s">
        <v>434</v>
      </c>
      <c r="O16" s="7" t="s">
        <v>434</v>
      </c>
    </row>
    <row r="17" spans="1:16" ht="13.5" customHeight="1" x14ac:dyDescent="0.15">
      <c r="A17" s="9" t="s">
        <v>608</v>
      </c>
      <c r="B17" s="48"/>
      <c r="C17" s="50">
        <v>1.7000000000000001E-2</v>
      </c>
      <c r="D17" s="2"/>
      <c r="E17" s="2">
        <v>280</v>
      </c>
      <c r="F17" s="2"/>
      <c r="G17" s="51">
        <v>6706</v>
      </c>
      <c r="H17" s="2">
        <v>204</v>
      </c>
      <c r="I17" s="2">
        <v>72.900000000000006</v>
      </c>
      <c r="J17" s="2">
        <v>68</v>
      </c>
      <c r="K17" s="2">
        <v>24.3</v>
      </c>
      <c r="L17" s="2">
        <v>8</v>
      </c>
      <c r="M17" s="2">
        <v>2.9</v>
      </c>
      <c r="N17" s="7" t="s">
        <v>434</v>
      </c>
      <c r="O17" s="7" t="s">
        <v>434</v>
      </c>
    </row>
    <row r="18" spans="1:16" ht="15" customHeight="1" x14ac:dyDescent="0.15">
      <c r="A18" s="9"/>
      <c r="B18" s="48"/>
      <c r="D18" s="2"/>
      <c r="F18" s="2"/>
      <c r="H18" s="4"/>
      <c r="I18" s="49" t="s">
        <v>920</v>
      </c>
      <c r="J18" s="2"/>
      <c r="K18" s="2"/>
      <c r="L18" s="2"/>
      <c r="M18" s="2"/>
      <c r="N18" s="19"/>
      <c r="O18" s="19"/>
    </row>
    <row r="19" spans="1:16" x14ac:dyDescent="0.15">
      <c r="A19" s="9" t="s">
        <v>576</v>
      </c>
      <c r="B19" s="48"/>
      <c r="C19" s="50">
        <v>8.0000000000000002E-3</v>
      </c>
      <c r="D19" s="2"/>
      <c r="E19" s="2">
        <v>273</v>
      </c>
      <c r="F19" s="2"/>
      <c r="G19" s="51">
        <v>6521</v>
      </c>
      <c r="H19" s="2">
        <v>267</v>
      </c>
      <c r="I19" s="2">
        <v>97.8</v>
      </c>
      <c r="J19" s="2">
        <v>6</v>
      </c>
      <c r="K19" s="31">
        <v>2.2000000000000002</v>
      </c>
      <c r="L19" s="7" t="s">
        <v>55</v>
      </c>
      <c r="M19" s="7" t="s">
        <v>55</v>
      </c>
      <c r="N19" s="7" t="s">
        <v>55</v>
      </c>
      <c r="O19" s="7" t="s">
        <v>55</v>
      </c>
    </row>
    <row r="20" spans="1:16" x14ac:dyDescent="0.15">
      <c r="A20" s="9" t="s">
        <v>607</v>
      </c>
      <c r="B20" s="48"/>
      <c r="C20" s="50">
        <v>8.9999999999999993E-3</v>
      </c>
      <c r="D20" s="2"/>
      <c r="E20" s="2">
        <v>128</v>
      </c>
      <c r="F20" s="2"/>
      <c r="G20" s="51">
        <v>3075</v>
      </c>
      <c r="H20" s="2">
        <v>126</v>
      </c>
      <c r="I20" s="2">
        <v>98.4</v>
      </c>
      <c r="J20" s="2">
        <v>2</v>
      </c>
      <c r="K20" s="2">
        <v>1.6</v>
      </c>
      <c r="L20" s="7" t="s">
        <v>434</v>
      </c>
      <c r="M20" s="7" t="s">
        <v>434</v>
      </c>
      <c r="N20" s="7" t="s">
        <v>434</v>
      </c>
      <c r="O20" s="7" t="s">
        <v>434</v>
      </c>
    </row>
    <row r="21" spans="1:16" x14ac:dyDescent="0.15">
      <c r="A21" s="9" t="s">
        <v>608</v>
      </c>
      <c r="B21" s="48"/>
      <c r="C21" s="50">
        <v>1.2E-2</v>
      </c>
      <c r="D21" s="2"/>
      <c r="E21" s="2">
        <v>363</v>
      </c>
      <c r="F21" s="2"/>
      <c r="G21" s="51">
        <v>8621</v>
      </c>
      <c r="H21" s="2">
        <v>328</v>
      </c>
      <c r="I21" s="2">
        <v>90.4</v>
      </c>
      <c r="J21" s="2">
        <v>35</v>
      </c>
      <c r="K21" s="2">
        <v>9.6</v>
      </c>
      <c r="L21" s="7" t="s">
        <v>434</v>
      </c>
      <c r="M21" s="7" t="s">
        <v>434</v>
      </c>
      <c r="N21" s="7" t="s">
        <v>434</v>
      </c>
      <c r="O21" s="7" t="s">
        <v>434</v>
      </c>
    </row>
    <row r="22" spans="1:16" ht="5.0999999999999996" customHeight="1" x14ac:dyDescent="0.15">
      <c r="A22" s="15"/>
      <c r="B22" s="14"/>
      <c r="C22" s="14"/>
      <c r="D22" s="14"/>
      <c r="E22" s="14"/>
      <c r="F22" s="14"/>
      <c r="G22" s="14"/>
      <c r="H22" s="14"/>
      <c r="I22" s="14"/>
      <c r="J22" s="14"/>
      <c r="K22" s="14"/>
      <c r="L22" s="14"/>
      <c r="M22" s="53"/>
      <c r="N22" s="53"/>
      <c r="O22" s="53"/>
    </row>
    <row r="23" spans="1:16" x14ac:dyDescent="0.15">
      <c r="A23" s="2" t="s">
        <v>934</v>
      </c>
      <c r="B23" s="2"/>
      <c r="C23" s="2"/>
      <c r="D23" s="2"/>
      <c r="E23" s="2"/>
      <c r="F23" s="2"/>
      <c r="G23" s="2"/>
      <c r="H23" s="2"/>
      <c r="I23" s="2"/>
      <c r="J23" s="2"/>
      <c r="K23" s="2"/>
      <c r="L23" s="2"/>
    </row>
    <row r="24" spans="1:16" x14ac:dyDescent="0.15">
      <c r="A24" s="2" t="s">
        <v>936</v>
      </c>
      <c r="B24" s="2"/>
      <c r="C24" s="2"/>
      <c r="D24" s="2"/>
      <c r="E24" s="2"/>
      <c r="F24" s="2"/>
      <c r="G24" s="2"/>
      <c r="H24" s="2"/>
      <c r="I24" s="2"/>
      <c r="J24" s="2"/>
      <c r="K24" s="2"/>
      <c r="L24" s="2"/>
    </row>
    <row r="25" spans="1:16" x14ac:dyDescent="0.15">
      <c r="A25" s="2"/>
      <c r="B25" s="2"/>
      <c r="C25" s="2"/>
      <c r="D25" s="2"/>
      <c r="E25" s="2"/>
      <c r="F25" s="2"/>
      <c r="G25" s="2"/>
      <c r="H25" s="2"/>
      <c r="I25" s="2"/>
      <c r="J25" s="2"/>
      <c r="K25" s="2"/>
      <c r="L25" s="2"/>
    </row>
    <row r="26" spans="1:16" x14ac:dyDescent="0.15">
      <c r="A26" s="6" t="s">
        <v>609</v>
      </c>
      <c r="B26" s="2"/>
      <c r="C26" s="2"/>
      <c r="D26" s="2"/>
      <c r="E26" s="2"/>
      <c r="F26" s="2"/>
      <c r="G26" s="2"/>
      <c r="H26" s="2"/>
      <c r="I26" s="2"/>
      <c r="J26" s="2"/>
      <c r="K26" s="2"/>
      <c r="L26" s="2"/>
    </row>
    <row r="27" spans="1:16" x14ac:dyDescent="0.15">
      <c r="A27" s="2"/>
      <c r="B27" s="2"/>
      <c r="C27" s="2"/>
      <c r="D27" s="2"/>
      <c r="E27" s="2"/>
      <c r="F27" s="2"/>
      <c r="G27" s="2"/>
      <c r="H27" s="2"/>
      <c r="I27" s="2"/>
      <c r="J27" s="2"/>
      <c r="K27" s="2"/>
      <c r="L27" s="2"/>
    </row>
    <row r="28" spans="1:16" x14ac:dyDescent="0.15">
      <c r="A28" s="179" t="s">
        <v>598</v>
      </c>
      <c r="B28" s="239" t="s">
        <v>610</v>
      </c>
      <c r="C28" s="189"/>
      <c r="D28" s="190"/>
      <c r="E28" s="239" t="s">
        <v>611</v>
      </c>
      <c r="F28" s="189"/>
      <c r="G28" s="190"/>
      <c r="H28" s="239" t="s">
        <v>612</v>
      </c>
      <c r="I28" s="189"/>
      <c r="J28" s="190"/>
      <c r="K28" s="183" t="s">
        <v>613</v>
      </c>
      <c r="L28" s="186"/>
      <c r="M28" s="186"/>
      <c r="N28" s="186"/>
      <c r="O28" s="186"/>
      <c r="P28" s="186"/>
    </row>
    <row r="29" spans="1:16" x14ac:dyDescent="0.15">
      <c r="A29" s="179"/>
      <c r="B29" s="234"/>
      <c r="C29" s="191"/>
      <c r="D29" s="192"/>
      <c r="E29" s="234"/>
      <c r="F29" s="191"/>
      <c r="G29" s="192"/>
      <c r="H29" s="234"/>
      <c r="I29" s="191"/>
      <c r="J29" s="192"/>
      <c r="K29" s="183" t="s">
        <v>614</v>
      </c>
      <c r="L29" s="186"/>
      <c r="M29" s="179"/>
      <c r="N29" s="183" t="s">
        <v>615</v>
      </c>
      <c r="O29" s="186"/>
      <c r="P29" s="186"/>
    </row>
    <row r="30" spans="1:16" x14ac:dyDescent="0.15">
      <c r="A30" s="9"/>
      <c r="B30" s="2"/>
      <c r="C30" s="2"/>
      <c r="D30" s="7" t="s">
        <v>616</v>
      </c>
      <c r="E30" s="2"/>
      <c r="F30" s="2"/>
      <c r="G30" s="7" t="s">
        <v>830</v>
      </c>
      <c r="H30" s="7"/>
      <c r="I30" s="7"/>
      <c r="J30" s="7" t="s">
        <v>831</v>
      </c>
      <c r="K30" s="7"/>
      <c r="L30" s="7"/>
      <c r="M30" s="7" t="s">
        <v>830</v>
      </c>
      <c r="N30" s="2"/>
      <c r="O30" s="7"/>
      <c r="P30" s="2" t="s">
        <v>617</v>
      </c>
    </row>
    <row r="31" spans="1:16" ht="15" customHeight="1" x14ac:dyDescent="0.15">
      <c r="A31" s="9"/>
      <c r="B31" s="2"/>
      <c r="C31" s="2"/>
      <c r="E31" s="2"/>
      <c r="G31" s="2"/>
      <c r="I31" s="24" t="s">
        <v>799</v>
      </c>
      <c r="J31" s="49"/>
      <c r="K31" s="2"/>
      <c r="L31" s="2"/>
      <c r="M31" s="2"/>
      <c r="N31" s="2"/>
      <c r="O31" s="2"/>
    </row>
    <row r="32" spans="1:16" x14ac:dyDescent="0.15">
      <c r="A32" s="9" t="s">
        <v>576</v>
      </c>
      <c r="B32" s="19"/>
      <c r="C32" s="50">
        <v>1.2999999999999999E-2</v>
      </c>
      <c r="D32" s="2"/>
      <c r="E32" s="2"/>
      <c r="F32" s="2">
        <v>361</v>
      </c>
      <c r="G32" s="2"/>
      <c r="H32" s="2"/>
      <c r="I32" s="51">
        <v>8674</v>
      </c>
      <c r="J32" s="2"/>
      <c r="K32" s="2"/>
      <c r="L32" s="2">
        <v>361</v>
      </c>
      <c r="M32" s="2"/>
      <c r="N32" s="2"/>
      <c r="O32" s="31">
        <v>100</v>
      </c>
    </row>
    <row r="33" spans="1:16" x14ac:dyDescent="0.15">
      <c r="A33" s="9" t="s">
        <v>607</v>
      </c>
      <c r="B33" s="19"/>
      <c r="C33" s="50">
        <v>1.2999999999999999E-2</v>
      </c>
      <c r="D33" s="2"/>
      <c r="E33" s="2"/>
      <c r="F33" s="2">
        <v>363</v>
      </c>
      <c r="G33" s="2"/>
      <c r="H33" s="2"/>
      <c r="I33" s="51">
        <v>8697</v>
      </c>
      <c r="J33" s="2"/>
      <c r="K33" s="2"/>
      <c r="L33" s="2">
        <v>363</v>
      </c>
      <c r="M33" s="2"/>
      <c r="N33" s="2"/>
      <c r="O33" s="31">
        <v>100</v>
      </c>
    </row>
    <row r="34" spans="1:16" x14ac:dyDescent="0.15">
      <c r="A34" s="9" t="s">
        <v>608</v>
      </c>
      <c r="B34" s="19"/>
      <c r="C34" s="50">
        <v>1.4E-2</v>
      </c>
      <c r="D34" s="2"/>
      <c r="E34" s="2"/>
      <c r="F34" s="2">
        <v>362</v>
      </c>
      <c r="G34" s="2"/>
      <c r="H34" s="2"/>
      <c r="I34" s="51">
        <v>8706</v>
      </c>
      <c r="J34" s="2"/>
      <c r="K34" s="2"/>
      <c r="L34" s="2">
        <v>362</v>
      </c>
      <c r="M34" s="2"/>
      <c r="N34" s="2"/>
      <c r="O34" s="31">
        <v>100</v>
      </c>
    </row>
    <row r="35" spans="1:16" x14ac:dyDescent="0.15">
      <c r="A35" s="9"/>
      <c r="B35" s="2"/>
      <c r="C35" s="2"/>
      <c r="E35" s="2"/>
      <c r="G35" s="2"/>
      <c r="I35" s="24" t="s">
        <v>853</v>
      </c>
      <c r="J35" s="49"/>
      <c r="K35" s="2"/>
      <c r="L35" s="2"/>
      <c r="M35" s="2"/>
      <c r="N35" s="2"/>
      <c r="O35" s="2"/>
    </row>
    <row r="36" spans="1:16" x14ac:dyDescent="0.15">
      <c r="A36" s="9" t="s">
        <v>576</v>
      </c>
      <c r="B36" s="19"/>
      <c r="C36" s="50">
        <v>1.4999999999999999E-2</v>
      </c>
      <c r="D36" s="2"/>
      <c r="E36" s="2"/>
      <c r="F36" s="2">
        <v>357</v>
      </c>
      <c r="G36" s="2"/>
      <c r="H36" s="2"/>
      <c r="I36" s="51">
        <v>8610</v>
      </c>
      <c r="J36" s="2"/>
      <c r="K36" s="2"/>
      <c r="L36" s="2">
        <v>357</v>
      </c>
      <c r="M36" s="2"/>
      <c r="N36" s="2"/>
      <c r="O36" s="31">
        <v>100</v>
      </c>
    </row>
    <row r="37" spans="1:16" x14ac:dyDescent="0.15">
      <c r="A37" s="9" t="s">
        <v>607</v>
      </c>
      <c r="B37" s="19"/>
      <c r="C37" s="50">
        <v>1.2999999999999999E-2</v>
      </c>
      <c r="D37" s="2"/>
      <c r="E37" s="2"/>
      <c r="F37" s="2">
        <v>364</v>
      </c>
      <c r="G37" s="2"/>
      <c r="H37" s="2"/>
      <c r="I37" s="51">
        <v>8713</v>
      </c>
      <c r="J37" s="2"/>
      <c r="K37" s="2"/>
      <c r="L37" s="2">
        <v>364</v>
      </c>
      <c r="M37" s="2"/>
      <c r="N37" s="2"/>
      <c r="O37" s="31">
        <v>100</v>
      </c>
    </row>
    <row r="38" spans="1:16" x14ac:dyDescent="0.15">
      <c r="A38" s="9" t="s">
        <v>608</v>
      </c>
      <c r="B38" s="19"/>
      <c r="C38" s="50">
        <v>1.4999999999999999E-2</v>
      </c>
      <c r="D38" s="2"/>
      <c r="E38" s="2"/>
      <c r="F38" s="2">
        <v>364</v>
      </c>
      <c r="G38" s="2"/>
      <c r="H38" s="2"/>
      <c r="I38" s="51">
        <v>8733</v>
      </c>
      <c r="J38" s="2"/>
      <c r="K38" s="2"/>
      <c r="L38" s="2">
        <v>364</v>
      </c>
      <c r="M38" s="2"/>
      <c r="N38" s="2"/>
      <c r="O38" s="31">
        <v>100</v>
      </c>
    </row>
    <row r="39" spans="1:16" ht="15" customHeight="1" x14ac:dyDescent="0.15">
      <c r="A39" s="9"/>
      <c r="B39" s="2"/>
      <c r="C39" s="2"/>
      <c r="E39" s="2"/>
      <c r="G39" s="2"/>
      <c r="I39" s="24" t="s">
        <v>921</v>
      </c>
      <c r="J39" s="49"/>
      <c r="K39" s="2"/>
      <c r="L39" s="2"/>
      <c r="M39" s="2"/>
      <c r="N39" s="2"/>
      <c r="O39" s="2"/>
    </row>
    <row r="40" spans="1:16" x14ac:dyDescent="0.15">
      <c r="A40" s="9" t="s">
        <v>576</v>
      </c>
      <c r="B40" s="19"/>
      <c r="C40" s="50">
        <v>1.4999999999999999E-2</v>
      </c>
      <c r="D40" s="2"/>
      <c r="E40" s="2"/>
      <c r="F40" s="2">
        <v>273</v>
      </c>
      <c r="G40" s="2"/>
      <c r="H40" s="2"/>
      <c r="I40" s="51">
        <v>6579</v>
      </c>
      <c r="J40" s="2"/>
      <c r="K40" s="2"/>
      <c r="L40" s="2">
        <v>272</v>
      </c>
      <c r="M40" s="2"/>
      <c r="N40" s="2"/>
      <c r="O40" s="31">
        <v>99.6</v>
      </c>
    </row>
    <row r="41" spans="1:16" x14ac:dyDescent="0.15">
      <c r="A41" s="9" t="s">
        <v>607</v>
      </c>
      <c r="B41" s="19"/>
      <c r="C41" s="50">
        <v>1.4E-2</v>
      </c>
      <c r="D41" s="2"/>
      <c r="E41" s="2"/>
      <c r="F41" s="2">
        <v>363</v>
      </c>
      <c r="G41" s="2"/>
      <c r="H41" s="2"/>
      <c r="I41" s="51">
        <v>8698</v>
      </c>
      <c r="J41" s="2"/>
      <c r="K41" s="2"/>
      <c r="L41" s="2">
        <v>363</v>
      </c>
      <c r="M41" s="2"/>
      <c r="N41" s="2"/>
      <c r="O41" s="31">
        <v>100</v>
      </c>
    </row>
    <row r="42" spans="1:16" x14ac:dyDescent="0.15">
      <c r="A42" s="9" t="s">
        <v>608</v>
      </c>
      <c r="B42" s="19"/>
      <c r="C42" s="50">
        <v>1.4999999999999999E-2</v>
      </c>
      <c r="D42" s="2"/>
      <c r="E42" s="2"/>
      <c r="F42" s="2">
        <v>363</v>
      </c>
      <c r="G42" s="2"/>
      <c r="H42" s="2"/>
      <c r="I42" s="51">
        <v>8710</v>
      </c>
      <c r="J42" s="2"/>
      <c r="K42" s="2"/>
      <c r="L42" s="2">
        <v>362</v>
      </c>
      <c r="M42" s="2"/>
      <c r="N42" s="2"/>
      <c r="O42" s="31">
        <v>99.7</v>
      </c>
    </row>
    <row r="43" spans="1:16" ht="5.0999999999999996" customHeight="1" x14ac:dyDescent="0.15">
      <c r="A43" s="15"/>
      <c r="B43" s="14"/>
      <c r="C43" s="14"/>
      <c r="D43" s="14"/>
      <c r="E43" s="14"/>
      <c r="F43" s="14"/>
      <c r="G43" s="14"/>
      <c r="H43" s="14"/>
      <c r="I43" s="14"/>
      <c r="J43" s="14"/>
      <c r="K43" s="14"/>
      <c r="L43" s="14"/>
      <c r="M43" s="53"/>
      <c r="N43" s="53"/>
      <c r="O43" s="53"/>
      <c r="P43" s="53"/>
    </row>
    <row r="44" spans="1:16" x14ac:dyDescent="0.15">
      <c r="A44" s="2" t="s">
        <v>934</v>
      </c>
      <c r="B44" s="2"/>
      <c r="C44" s="2"/>
      <c r="D44" s="2"/>
      <c r="E44" s="2"/>
      <c r="F44" s="2"/>
      <c r="G44" s="2"/>
      <c r="H44" s="2"/>
      <c r="I44" s="2"/>
      <c r="J44" s="2"/>
      <c r="K44" s="2"/>
      <c r="L44" s="2"/>
    </row>
    <row r="45" spans="1:16" ht="13.7" customHeight="1" x14ac:dyDescent="0.15">
      <c r="A45" s="16" t="s">
        <v>618</v>
      </c>
      <c r="B45" s="54"/>
      <c r="C45" s="54"/>
      <c r="D45" s="54"/>
      <c r="E45" s="54"/>
      <c r="F45" s="54"/>
      <c r="G45" s="54"/>
      <c r="H45" s="54"/>
      <c r="I45" s="54"/>
      <c r="J45" s="54"/>
      <c r="K45" s="54"/>
      <c r="L45" s="54"/>
      <c r="M45" s="54"/>
      <c r="N45" s="54"/>
      <c r="O45" s="54"/>
      <c r="P45" s="54"/>
    </row>
    <row r="46" spans="1:16" ht="13.7" customHeight="1" x14ac:dyDescent="0.15">
      <c r="A46" s="16" t="s">
        <v>619</v>
      </c>
    </row>
    <row r="47" spans="1:16" ht="13.7" customHeight="1" x14ac:dyDescent="0.15">
      <c r="A47" s="55" t="s">
        <v>620</v>
      </c>
      <c r="B47" s="2"/>
      <c r="C47" s="2"/>
      <c r="D47" s="2"/>
      <c r="E47" s="2"/>
      <c r="F47" s="2"/>
      <c r="G47" s="2"/>
      <c r="H47" s="2"/>
      <c r="I47" s="2"/>
      <c r="J47" s="2"/>
      <c r="K47" s="2"/>
      <c r="L47" s="2"/>
    </row>
    <row r="48" spans="1:16" ht="13.7" customHeight="1" x14ac:dyDescent="0.15">
      <c r="A48" s="16" t="s">
        <v>621</v>
      </c>
    </row>
    <row r="49" spans="1:1" ht="13.7" customHeight="1" x14ac:dyDescent="0.15">
      <c r="A49" s="2" t="s">
        <v>591</v>
      </c>
    </row>
  </sheetData>
  <mergeCells count="15">
    <mergeCell ref="B6:C8"/>
    <mergeCell ref="D6:E8"/>
    <mergeCell ref="F6:G8"/>
    <mergeCell ref="H6:O6"/>
    <mergeCell ref="H7:I7"/>
    <mergeCell ref="J7:K7"/>
    <mergeCell ref="L7:M7"/>
    <mergeCell ref="N7:O7"/>
    <mergeCell ref="A28:A29"/>
    <mergeCell ref="B28:D29"/>
    <mergeCell ref="E28:G29"/>
    <mergeCell ref="H28:J29"/>
    <mergeCell ref="K28:P28"/>
    <mergeCell ref="K29:M29"/>
    <mergeCell ref="N29:P2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E5E2-7C38-4CF4-8CAD-E1A81E284B14}">
  <dimension ref="A1:F65"/>
  <sheetViews>
    <sheetView view="pageBreakPreview" zoomScaleNormal="100" zoomScaleSheetLayoutView="100" workbookViewId="0"/>
  </sheetViews>
  <sheetFormatPr defaultColWidth="9" defaultRowHeight="13.5" x14ac:dyDescent="0.15"/>
  <cols>
    <col min="1" max="3" width="15.75" style="1" customWidth="1"/>
    <col min="4" max="4" width="12.5" style="1" customWidth="1"/>
    <col min="5" max="6" width="15.75" style="1" customWidth="1"/>
    <col min="7" max="16384" width="9" style="1"/>
  </cols>
  <sheetData>
    <row r="1" spans="1:6" x14ac:dyDescent="0.15">
      <c r="A1" s="2" t="s">
        <v>0</v>
      </c>
      <c r="B1" s="2"/>
      <c r="C1" s="2"/>
      <c r="D1" s="2"/>
      <c r="E1" s="2"/>
      <c r="F1" s="7"/>
    </row>
    <row r="2" spans="1:6" x14ac:dyDescent="0.15">
      <c r="A2" s="2"/>
      <c r="B2" s="2"/>
      <c r="C2" s="2"/>
      <c r="D2" s="2"/>
      <c r="E2" s="2"/>
      <c r="F2" s="2"/>
    </row>
    <row r="3" spans="1:6" x14ac:dyDescent="0.15">
      <c r="A3" s="6" t="s">
        <v>622</v>
      </c>
      <c r="B3" s="2"/>
      <c r="C3" s="2"/>
      <c r="D3" s="2"/>
      <c r="E3" s="2"/>
      <c r="F3" s="2"/>
    </row>
    <row r="5" spans="1:6" x14ac:dyDescent="0.15">
      <c r="A5" s="179" t="s">
        <v>623</v>
      </c>
      <c r="B5" s="180" t="s">
        <v>610</v>
      </c>
      <c r="C5" s="180" t="s">
        <v>624</v>
      </c>
      <c r="D5" s="180" t="s">
        <v>625</v>
      </c>
      <c r="E5" s="180" t="s">
        <v>626</v>
      </c>
      <c r="F5" s="183"/>
    </row>
    <row r="6" spans="1:6" x14ac:dyDescent="0.15">
      <c r="A6" s="179"/>
      <c r="B6" s="180"/>
      <c r="C6" s="180"/>
      <c r="D6" s="180"/>
      <c r="E6" s="8" t="s">
        <v>627</v>
      </c>
      <c r="F6" s="26" t="s">
        <v>628</v>
      </c>
    </row>
    <row r="7" spans="1:6" x14ac:dyDescent="0.15">
      <c r="A7" s="9"/>
      <c r="B7" s="7" t="s">
        <v>629</v>
      </c>
      <c r="C7" s="7" t="s">
        <v>830</v>
      </c>
      <c r="D7" s="7" t="s">
        <v>831</v>
      </c>
      <c r="E7" s="7" t="s">
        <v>830</v>
      </c>
      <c r="F7" s="7" t="s">
        <v>630</v>
      </c>
    </row>
    <row r="8" spans="1:6" ht="18" customHeight="1" x14ac:dyDescent="0.15">
      <c r="A8" s="9"/>
      <c r="C8" s="2"/>
      <c r="D8" s="24" t="s">
        <v>800</v>
      </c>
      <c r="E8" s="2"/>
      <c r="F8" s="2"/>
    </row>
    <row r="9" spans="1:6" x14ac:dyDescent="0.15">
      <c r="A9" s="9" t="s">
        <v>576</v>
      </c>
      <c r="B9" s="40">
        <v>1E-3</v>
      </c>
      <c r="C9" s="41">
        <v>361</v>
      </c>
      <c r="D9" s="42">
        <v>8616</v>
      </c>
      <c r="E9" s="41">
        <v>361</v>
      </c>
      <c r="F9" s="43">
        <v>100</v>
      </c>
    </row>
    <row r="10" spans="1:6" x14ac:dyDescent="0.15">
      <c r="A10" s="9" t="s">
        <v>607</v>
      </c>
      <c r="B10" s="41">
        <v>1E-3</v>
      </c>
      <c r="C10" s="41">
        <v>363</v>
      </c>
      <c r="D10" s="42">
        <v>8646</v>
      </c>
      <c r="E10" s="41">
        <v>363</v>
      </c>
      <c r="F10" s="43">
        <v>100</v>
      </c>
    </row>
    <row r="11" spans="1:6" x14ac:dyDescent="0.15">
      <c r="A11" s="9" t="s">
        <v>608</v>
      </c>
      <c r="B11" s="41">
        <v>1E-3</v>
      </c>
      <c r="C11" s="41">
        <v>244</v>
      </c>
      <c r="D11" s="42">
        <v>5833</v>
      </c>
      <c r="E11" s="41">
        <v>244</v>
      </c>
      <c r="F11" s="43">
        <v>100</v>
      </c>
    </row>
    <row r="12" spans="1:6" ht="18" customHeight="1" x14ac:dyDescent="0.15">
      <c r="A12" s="9"/>
      <c r="C12" s="2"/>
      <c r="D12" s="24" t="s">
        <v>854</v>
      </c>
      <c r="E12" s="2"/>
      <c r="F12" s="2"/>
    </row>
    <row r="13" spans="1:6" ht="13.5" customHeight="1" x14ac:dyDescent="0.15">
      <c r="A13" s="9" t="s">
        <v>576</v>
      </c>
      <c r="B13" s="41">
        <v>1E-3</v>
      </c>
      <c r="C13" s="41">
        <v>309</v>
      </c>
      <c r="D13" s="42">
        <v>7362</v>
      </c>
      <c r="E13" s="41">
        <v>309</v>
      </c>
      <c r="F13" s="43">
        <v>100</v>
      </c>
    </row>
    <row r="14" spans="1:6" ht="13.5" customHeight="1" x14ac:dyDescent="0.15">
      <c r="A14" s="9" t="s">
        <v>607</v>
      </c>
      <c r="B14" s="41">
        <v>1E-3</v>
      </c>
      <c r="C14" s="41">
        <v>364</v>
      </c>
      <c r="D14" s="42">
        <v>8662</v>
      </c>
      <c r="E14" s="41">
        <v>364</v>
      </c>
      <c r="F14" s="43">
        <v>100</v>
      </c>
    </row>
    <row r="15" spans="1:6" ht="13.5" customHeight="1" x14ac:dyDescent="0.15">
      <c r="A15" s="9" t="s">
        <v>608</v>
      </c>
      <c r="B15" s="41">
        <v>1E-3</v>
      </c>
      <c r="C15" s="41">
        <v>361</v>
      </c>
      <c r="D15" s="42">
        <v>8610</v>
      </c>
      <c r="E15" s="41">
        <v>361</v>
      </c>
      <c r="F15" s="43">
        <v>100</v>
      </c>
    </row>
    <row r="16" spans="1:6" ht="13.5" customHeight="1" x14ac:dyDescent="0.15">
      <c r="A16" s="9"/>
      <c r="C16" s="2"/>
      <c r="D16" s="24" t="s">
        <v>922</v>
      </c>
      <c r="E16" s="2"/>
      <c r="F16" s="2"/>
    </row>
    <row r="17" spans="1:6" x14ac:dyDescent="0.15">
      <c r="A17" s="9" t="s">
        <v>576</v>
      </c>
      <c r="B17" s="41">
        <v>1E-3</v>
      </c>
      <c r="C17" s="41">
        <v>273</v>
      </c>
      <c r="D17" s="42">
        <v>6516</v>
      </c>
      <c r="E17" s="41">
        <v>273</v>
      </c>
      <c r="F17" s="43">
        <v>100</v>
      </c>
    </row>
    <row r="18" spans="1:6" x14ac:dyDescent="0.15">
      <c r="A18" s="9" t="s">
        <v>607</v>
      </c>
      <c r="B18" s="44">
        <v>0</v>
      </c>
      <c r="C18" s="41">
        <v>363</v>
      </c>
      <c r="D18" s="42">
        <v>8651</v>
      </c>
      <c r="E18" s="41">
        <v>363</v>
      </c>
      <c r="F18" s="43">
        <v>100</v>
      </c>
    </row>
    <row r="19" spans="1:6" x14ac:dyDescent="0.15">
      <c r="A19" s="9" t="s">
        <v>608</v>
      </c>
      <c r="B19" s="41">
        <v>1E-3</v>
      </c>
      <c r="C19" s="41">
        <v>363</v>
      </c>
      <c r="D19" s="42">
        <v>8640</v>
      </c>
      <c r="E19" s="41">
        <v>363</v>
      </c>
      <c r="F19" s="43">
        <v>100</v>
      </c>
    </row>
    <row r="20" spans="1:6" ht="5.0999999999999996" customHeight="1" x14ac:dyDescent="0.15">
      <c r="A20" s="15"/>
      <c r="B20" s="14"/>
      <c r="C20" s="14"/>
      <c r="D20" s="14"/>
      <c r="E20" s="14"/>
      <c r="F20" s="14"/>
    </row>
    <row r="21" spans="1:6" x14ac:dyDescent="0.15">
      <c r="A21" s="16" t="s">
        <v>836</v>
      </c>
      <c r="B21" s="2"/>
      <c r="C21" s="2"/>
      <c r="D21" s="2"/>
      <c r="E21" s="2"/>
      <c r="F21" s="2"/>
    </row>
    <row r="22" spans="1:6" x14ac:dyDescent="0.15">
      <c r="A22" s="16" t="s">
        <v>937</v>
      </c>
      <c r="B22" s="2"/>
      <c r="C22" s="2"/>
      <c r="D22" s="2"/>
      <c r="E22" s="2"/>
      <c r="F22" s="2"/>
    </row>
    <row r="23" spans="1:6" ht="12" customHeight="1" x14ac:dyDescent="0.15">
      <c r="A23" s="16" t="s">
        <v>631</v>
      </c>
      <c r="B23" s="2"/>
      <c r="C23" s="2"/>
      <c r="D23" s="2"/>
      <c r="E23" s="2"/>
      <c r="F23" s="2"/>
    </row>
    <row r="24" spans="1:6" ht="12" customHeight="1" x14ac:dyDescent="0.15">
      <c r="A24" s="16" t="s">
        <v>632</v>
      </c>
      <c r="B24" s="2"/>
      <c r="C24" s="2"/>
      <c r="D24" s="2"/>
      <c r="E24" s="2"/>
      <c r="F24" s="2"/>
    </row>
    <row r="25" spans="1:6" x14ac:dyDescent="0.15">
      <c r="A25" s="2"/>
      <c r="B25" s="2"/>
      <c r="C25" s="2"/>
      <c r="D25" s="2"/>
      <c r="E25" s="2"/>
      <c r="F25" s="2"/>
    </row>
    <row r="26" spans="1:6" x14ac:dyDescent="0.15">
      <c r="A26" s="6" t="s">
        <v>633</v>
      </c>
      <c r="B26" s="2"/>
      <c r="C26" s="2"/>
      <c r="D26" s="2"/>
      <c r="E26" s="2"/>
      <c r="F26" s="2"/>
    </row>
    <row r="28" spans="1:6" x14ac:dyDescent="0.15">
      <c r="A28" s="179" t="s">
        <v>623</v>
      </c>
      <c r="B28" s="180" t="s">
        <v>610</v>
      </c>
      <c r="C28" s="180" t="s">
        <v>624</v>
      </c>
      <c r="D28" s="180" t="s">
        <v>625</v>
      </c>
      <c r="E28" s="180" t="s">
        <v>626</v>
      </c>
      <c r="F28" s="183"/>
    </row>
    <row r="29" spans="1:6" x14ac:dyDescent="0.15">
      <c r="A29" s="179"/>
      <c r="B29" s="180"/>
      <c r="C29" s="180"/>
      <c r="D29" s="180"/>
      <c r="E29" s="8" t="s">
        <v>627</v>
      </c>
      <c r="F29" s="26" t="s">
        <v>628</v>
      </c>
    </row>
    <row r="30" spans="1:6" x14ac:dyDescent="0.15">
      <c r="A30" s="9"/>
      <c r="B30" s="7" t="s">
        <v>629</v>
      </c>
      <c r="C30" s="7" t="s">
        <v>830</v>
      </c>
      <c r="D30" s="7" t="s">
        <v>831</v>
      </c>
      <c r="E30" s="7" t="s">
        <v>830</v>
      </c>
      <c r="F30" s="7" t="s">
        <v>630</v>
      </c>
    </row>
    <row r="31" spans="1:6" ht="18" customHeight="1" x14ac:dyDescent="0.15">
      <c r="A31" s="9"/>
      <c r="C31" s="2"/>
      <c r="D31" s="24" t="s">
        <v>800</v>
      </c>
      <c r="E31" s="2"/>
      <c r="F31" s="2"/>
    </row>
    <row r="32" spans="1:6" x14ac:dyDescent="0.15">
      <c r="A32" s="9" t="s">
        <v>607</v>
      </c>
      <c r="B32" s="41">
        <v>0.2</v>
      </c>
      <c r="C32" s="41">
        <v>363</v>
      </c>
      <c r="D32" s="42">
        <v>8649</v>
      </c>
      <c r="E32" s="41">
        <v>363</v>
      </c>
      <c r="F32" s="43">
        <v>100</v>
      </c>
    </row>
    <row r="33" spans="1:6" ht="18" customHeight="1" x14ac:dyDescent="0.15">
      <c r="A33" s="9"/>
      <c r="C33" s="2"/>
      <c r="D33" s="24" t="s">
        <v>854</v>
      </c>
      <c r="E33" s="2"/>
      <c r="F33" s="2"/>
    </row>
    <row r="34" spans="1:6" x14ac:dyDescent="0.15">
      <c r="A34" s="9" t="s">
        <v>607</v>
      </c>
      <c r="B34" s="41">
        <v>0.2</v>
      </c>
      <c r="C34" s="41">
        <v>364</v>
      </c>
      <c r="D34" s="42">
        <v>8667</v>
      </c>
      <c r="E34" s="41">
        <v>364</v>
      </c>
      <c r="F34" s="43">
        <v>100</v>
      </c>
    </row>
    <row r="35" spans="1:6" ht="13.5" customHeight="1" x14ac:dyDescent="0.15">
      <c r="A35" s="9"/>
      <c r="C35" s="2"/>
      <c r="D35" s="24" t="s">
        <v>922</v>
      </c>
      <c r="E35" s="2"/>
      <c r="F35" s="2"/>
    </row>
    <row r="36" spans="1:6" x14ac:dyDescent="0.15">
      <c r="A36" s="9" t="s">
        <v>607</v>
      </c>
      <c r="B36" s="41">
        <v>0.2</v>
      </c>
      <c r="C36" s="41">
        <v>355</v>
      </c>
      <c r="D36" s="42">
        <v>8455</v>
      </c>
      <c r="E36" s="41">
        <v>355</v>
      </c>
      <c r="F36" s="43">
        <v>100</v>
      </c>
    </row>
    <row r="37" spans="1:6" ht="5.0999999999999996" customHeight="1" x14ac:dyDescent="0.15">
      <c r="A37" s="15"/>
      <c r="B37" s="14"/>
      <c r="C37" s="14"/>
      <c r="D37" s="14"/>
      <c r="E37" s="14"/>
      <c r="F37" s="14"/>
    </row>
    <row r="38" spans="1:6" ht="12" customHeight="1" x14ac:dyDescent="0.15">
      <c r="A38" s="16" t="s">
        <v>634</v>
      </c>
      <c r="B38" s="2"/>
      <c r="C38" s="2"/>
      <c r="D38" s="2"/>
      <c r="E38" s="2"/>
      <c r="F38" s="2"/>
    </row>
    <row r="39" spans="1:6" ht="12" customHeight="1" x14ac:dyDescent="0.15">
      <c r="A39" s="16" t="s">
        <v>635</v>
      </c>
      <c r="B39" s="2"/>
      <c r="C39" s="2"/>
      <c r="D39" s="2"/>
      <c r="E39" s="2"/>
      <c r="F39" s="2"/>
    </row>
    <row r="40" spans="1:6" ht="6" customHeight="1" x14ac:dyDescent="0.15">
      <c r="A40" s="2"/>
      <c r="B40" s="2"/>
      <c r="C40" s="2"/>
      <c r="D40" s="2"/>
      <c r="E40" s="2"/>
      <c r="F40" s="2"/>
    </row>
    <row r="41" spans="1:6" x14ac:dyDescent="0.15">
      <c r="A41" s="2"/>
      <c r="B41" s="2"/>
      <c r="C41" s="2"/>
      <c r="D41" s="2"/>
      <c r="E41" s="2"/>
      <c r="F41" s="2"/>
    </row>
    <row r="42" spans="1:6" x14ac:dyDescent="0.15">
      <c r="A42" s="6" t="s">
        <v>942</v>
      </c>
      <c r="B42" s="2"/>
      <c r="C42" s="2"/>
      <c r="D42" s="2"/>
      <c r="E42" s="2"/>
      <c r="F42" s="2"/>
    </row>
    <row r="44" spans="1:6" x14ac:dyDescent="0.15">
      <c r="A44" s="179" t="s">
        <v>636</v>
      </c>
      <c r="B44" s="180" t="s">
        <v>637</v>
      </c>
      <c r="C44" s="180" t="s">
        <v>624</v>
      </c>
      <c r="D44" s="180" t="s">
        <v>625</v>
      </c>
      <c r="E44" s="180" t="s">
        <v>638</v>
      </c>
      <c r="F44" s="183"/>
    </row>
    <row r="45" spans="1:6" x14ac:dyDescent="0.15">
      <c r="A45" s="179"/>
      <c r="B45" s="180"/>
      <c r="C45" s="180"/>
      <c r="D45" s="180"/>
      <c r="E45" s="8" t="s">
        <v>639</v>
      </c>
      <c r="F45" s="26" t="s">
        <v>640</v>
      </c>
    </row>
    <row r="46" spans="1:6" x14ac:dyDescent="0.15">
      <c r="A46" s="9"/>
      <c r="B46" s="7" t="s">
        <v>629</v>
      </c>
      <c r="C46" s="7" t="s">
        <v>830</v>
      </c>
      <c r="D46" s="7" t="s">
        <v>831</v>
      </c>
      <c r="E46" s="7" t="s">
        <v>830</v>
      </c>
      <c r="F46" s="7" t="s">
        <v>630</v>
      </c>
    </row>
    <row r="47" spans="1:6" ht="18" customHeight="1" x14ac:dyDescent="0.15">
      <c r="A47" s="9"/>
      <c r="C47" s="2"/>
      <c r="D47" s="24" t="s">
        <v>801</v>
      </c>
      <c r="E47" s="2"/>
      <c r="F47" s="2"/>
    </row>
    <row r="48" spans="1:6" x14ac:dyDescent="0.15">
      <c r="A48" s="9" t="s">
        <v>576</v>
      </c>
      <c r="B48" s="41">
        <v>3.5999999999999997E-2</v>
      </c>
      <c r="C48" s="41">
        <v>213</v>
      </c>
      <c r="D48" s="42">
        <v>3139</v>
      </c>
      <c r="E48" s="42">
        <v>2837</v>
      </c>
      <c r="F48" s="41">
        <v>90.4</v>
      </c>
    </row>
    <row r="49" spans="1:6" x14ac:dyDescent="0.15">
      <c r="A49" s="9" t="s">
        <v>607</v>
      </c>
      <c r="B49" s="41">
        <v>3.5999999999999997E-2</v>
      </c>
      <c r="C49" s="41">
        <v>214</v>
      </c>
      <c r="D49" s="42">
        <v>3190</v>
      </c>
      <c r="E49" s="42">
        <v>2877</v>
      </c>
      <c r="F49" s="41">
        <v>90.2</v>
      </c>
    </row>
    <row r="50" spans="1:6" x14ac:dyDescent="0.15">
      <c r="A50" s="9" t="s">
        <v>578</v>
      </c>
      <c r="B50" s="41">
        <v>3.5999999999999997E-2</v>
      </c>
      <c r="C50" s="41">
        <v>214</v>
      </c>
      <c r="D50" s="42">
        <v>3186</v>
      </c>
      <c r="E50" s="42">
        <v>2885</v>
      </c>
      <c r="F50" s="41">
        <v>90.6</v>
      </c>
    </row>
    <row r="51" spans="1:6" ht="18" customHeight="1" x14ac:dyDescent="0.15">
      <c r="A51" s="9"/>
      <c r="C51" s="2"/>
      <c r="D51" s="24" t="s">
        <v>855</v>
      </c>
      <c r="E51" s="2"/>
      <c r="F51" s="2"/>
    </row>
    <row r="52" spans="1:6" ht="13.5" customHeight="1" x14ac:dyDescent="0.15">
      <c r="A52" s="9" t="s">
        <v>576</v>
      </c>
      <c r="B52" s="41">
        <v>3.5000000000000003E-2</v>
      </c>
      <c r="C52" s="41">
        <v>209</v>
      </c>
      <c r="D52" s="42">
        <v>3109</v>
      </c>
      <c r="E52" s="42">
        <v>2885</v>
      </c>
      <c r="F52" s="41">
        <v>92.8</v>
      </c>
    </row>
    <row r="53" spans="1:6" ht="13.5" customHeight="1" x14ac:dyDescent="0.15">
      <c r="A53" s="9" t="s">
        <v>607</v>
      </c>
      <c r="B53" s="41">
        <v>3.5000000000000003E-2</v>
      </c>
      <c r="C53" s="41">
        <v>214</v>
      </c>
      <c r="D53" s="42">
        <v>3189</v>
      </c>
      <c r="E53" s="42">
        <v>3001</v>
      </c>
      <c r="F53" s="41">
        <v>94.1</v>
      </c>
    </row>
    <row r="54" spans="1:6" ht="13.5" customHeight="1" x14ac:dyDescent="0.15">
      <c r="A54" s="9" t="s">
        <v>578</v>
      </c>
      <c r="B54" s="41">
        <v>3.4000000000000002E-2</v>
      </c>
      <c r="C54" s="41">
        <v>208</v>
      </c>
      <c r="D54" s="42">
        <v>3085</v>
      </c>
      <c r="E54" s="42">
        <v>2893</v>
      </c>
      <c r="F54" s="41">
        <v>93.8</v>
      </c>
    </row>
    <row r="55" spans="1:6" ht="14.25" customHeight="1" x14ac:dyDescent="0.15">
      <c r="A55" s="9"/>
      <c r="C55" s="2"/>
      <c r="D55" s="24" t="s">
        <v>923</v>
      </c>
      <c r="E55" s="2"/>
      <c r="F55" s="2"/>
    </row>
    <row r="56" spans="1:6" x14ac:dyDescent="0.15">
      <c r="A56" s="9" t="s">
        <v>576</v>
      </c>
      <c r="B56" s="41">
        <v>3.7999999999999999E-2</v>
      </c>
      <c r="C56" s="41">
        <v>192</v>
      </c>
      <c r="D56" s="42">
        <v>2843</v>
      </c>
      <c r="E56" s="42">
        <v>2563</v>
      </c>
      <c r="F56" s="41">
        <v>90.2</v>
      </c>
    </row>
    <row r="57" spans="1:6" x14ac:dyDescent="0.15">
      <c r="A57" s="9" t="s">
        <v>607</v>
      </c>
      <c r="B57" s="41">
        <v>3.6999999999999998E-2</v>
      </c>
      <c r="C57" s="41">
        <v>214</v>
      </c>
      <c r="D57" s="42">
        <v>3187</v>
      </c>
      <c r="E57" s="42">
        <v>2946</v>
      </c>
      <c r="F57" s="41">
        <v>92.4</v>
      </c>
    </row>
    <row r="58" spans="1:6" x14ac:dyDescent="0.15">
      <c r="A58" s="9" t="s">
        <v>641</v>
      </c>
      <c r="B58" s="41">
        <v>3.5999999999999997E-2</v>
      </c>
      <c r="C58" s="41">
        <v>214</v>
      </c>
      <c r="D58" s="42">
        <v>3151</v>
      </c>
      <c r="E58" s="42">
        <v>2913</v>
      </c>
      <c r="F58" s="41">
        <v>92.4</v>
      </c>
    </row>
    <row r="59" spans="1:6" ht="5.0999999999999996" customHeight="1" x14ac:dyDescent="0.15">
      <c r="A59" s="15"/>
      <c r="B59" s="14"/>
      <c r="C59" s="14"/>
      <c r="D59" s="14"/>
      <c r="E59" s="14"/>
      <c r="F59" s="14"/>
    </row>
    <row r="60" spans="1:6" x14ac:dyDescent="0.15">
      <c r="A60" s="16" t="s">
        <v>937</v>
      </c>
      <c r="B60" s="2"/>
      <c r="C60" s="2"/>
      <c r="D60" s="2"/>
      <c r="E60" s="2"/>
      <c r="F60" s="2"/>
    </row>
    <row r="61" spans="1:6" ht="12" customHeight="1" x14ac:dyDescent="0.15">
      <c r="A61" s="16" t="s">
        <v>642</v>
      </c>
      <c r="B61" s="2"/>
      <c r="C61" s="2"/>
      <c r="D61" s="2"/>
      <c r="E61" s="2"/>
      <c r="F61" s="2"/>
    </row>
    <row r="62" spans="1:6" ht="12" customHeight="1" x14ac:dyDescent="0.15">
      <c r="A62" s="16" t="s">
        <v>643</v>
      </c>
      <c r="B62" s="2"/>
      <c r="C62" s="2"/>
      <c r="D62" s="2"/>
      <c r="E62" s="2"/>
      <c r="F62" s="2"/>
    </row>
    <row r="63" spans="1:6" ht="12" customHeight="1" x14ac:dyDescent="0.15">
      <c r="A63" s="16" t="s">
        <v>644</v>
      </c>
      <c r="B63" s="2"/>
      <c r="C63" s="2"/>
      <c r="D63" s="2"/>
      <c r="E63" s="2"/>
      <c r="F63" s="2"/>
    </row>
    <row r="64" spans="1:6" ht="12" customHeight="1" x14ac:dyDescent="0.15">
      <c r="A64" s="16" t="s">
        <v>645</v>
      </c>
      <c r="B64" s="2"/>
      <c r="C64" s="2"/>
      <c r="D64" s="2"/>
      <c r="E64" s="2"/>
      <c r="F64" s="2"/>
    </row>
    <row r="65" spans="1:1" x14ac:dyDescent="0.15">
      <c r="A65" s="2" t="s">
        <v>591</v>
      </c>
    </row>
  </sheetData>
  <mergeCells count="15">
    <mergeCell ref="A28:A29"/>
    <mergeCell ref="B28:B29"/>
    <mergeCell ref="C28:C29"/>
    <mergeCell ref="D28:D29"/>
    <mergeCell ref="E28:F28"/>
    <mergeCell ref="A5:A6"/>
    <mergeCell ref="B5:B6"/>
    <mergeCell ref="C5:C6"/>
    <mergeCell ref="D5:D6"/>
    <mergeCell ref="E5:F5"/>
    <mergeCell ref="A44:A45"/>
    <mergeCell ref="B44:B45"/>
    <mergeCell ref="C44:C45"/>
    <mergeCell ref="D44:D45"/>
    <mergeCell ref="E44:F44"/>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BBE6-ED9B-4233-9345-909F9BBE4697}">
  <dimension ref="A1:N72"/>
  <sheetViews>
    <sheetView view="pageBreakPreview" zoomScaleNormal="100" zoomScaleSheetLayoutView="100" workbookViewId="0"/>
  </sheetViews>
  <sheetFormatPr defaultColWidth="9" defaultRowHeight="13.5" x14ac:dyDescent="0.15"/>
  <cols>
    <col min="1" max="1" width="3.625" style="6" customWidth="1"/>
    <col min="2" max="2" width="10.625" style="6" customWidth="1"/>
    <col min="3" max="14" width="6.625" style="6" customWidth="1"/>
    <col min="15" max="16384" width="9" style="6"/>
  </cols>
  <sheetData>
    <row r="1" spans="1:14" x14ac:dyDescent="0.15">
      <c r="A1" s="2"/>
      <c r="B1" s="2"/>
      <c r="C1" s="2"/>
      <c r="D1" s="2"/>
      <c r="E1" s="2"/>
      <c r="F1" s="2"/>
      <c r="G1" s="2"/>
      <c r="H1" s="2"/>
      <c r="I1" s="2"/>
      <c r="J1" s="2"/>
      <c r="K1" s="2"/>
      <c r="L1" s="2"/>
      <c r="M1" s="2"/>
      <c r="N1" s="7" t="s">
        <v>127</v>
      </c>
    </row>
    <row r="2" spans="1:14" x14ac:dyDescent="0.15">
      <c r="A2" s="2"/>
      <c r="B2" s="2"/>
      <c r="C2" s="2"/>
      <c r="D2" s="2"/>
      <c r="E2" s="2"/>
      <c r="F2" s="2"/>
      <c r="G2" s="2"/>
      <c r="H2" s="2"/>
      <c r="I2" s="2"/>
      <c r="J2" s="2"/>
      <c r="K2" s="2"/>
      <c r="L2" s="2"/>
      <c r="M2" s="2"/>
      <c r="N2" s="2"/>
    </row>
    <row r="3" spans="1:14" ht="14.25" x14ac:dyDescent="0.15">
      <c r="A3" s="5" t="s">
        <v>646</v>
      </c>
      <c r="B3" s="2"/>
      <c r="C3" s="2"/>
      <c r="D3" s="2"/>
      <c r="E3" s="2"/>
      <c r="F3" s="2"/>
      <c r="G3" s="2"/>
      <c r="H3" s="2"/>
      <c r="I3" s="2"/>
      <c r="J3" s="2"/>
      <c r="K3" s="2"/>
      <c r="L3" s="2"/>
      <c r="M3" s="2"/>
      <c r="N3" s="2"/>
    </row>
    <row r="4" spans="1:14" x14ac:dyDescent="0.15">
      <c r="A4" s="2" t="s">
        <v>647</v>
      </c>
      <c r="B4" s="2"/>
      <c r="C4" s="2"/>
      <c r="D4" s="2"/>
      <c r="E4" s="2"/>
      <c r="F4" s="2"/>
      <c r="G4" s="2"/>
      <c r="H4" s="2"/>
      <c r="I4" s="2"/>
      <c r="J4" s="2"/>
      <c r="K4" s="2"/>
      <c r="L4" s="2"/>
      <c r="M4" s="2"/>
      <c r="N4" s="2"/>
    </row>
    <row r="5" spans="1:14" x14ac:dyDescent="0.15">
      <c r="A5" s="2"/>
      <c r="B5" s="2"/>
      <c r="C5" s="2"/>
      <c r="D5" s="2"/>
      <c r="E5" s="2"/>
      <c r="F5" s="2"/>
      <c r="G5" s="2"/>
      <c r="H5" s="2"/>
      <c r="I5" s="2"/>
      <c r="J5" s="2"/>
      <c r="K5" s="2"/>
      <c r="L5" s="2"/>
      <c r="M5" s="2"/>
      <c r="N5" s="2"/>
    </row>
    <row r="6" spans="1:14" x14ac:dyDescent="0.15">
      <c r="A6" s="179" t="s">
        <v>648</v>
      </c>
      <c r="B6" s="180"/>
      <c r="C6" s="180" t="s">
        <v>649</v>
      </c>
      <c r="D6" s="180"/>
      <c r="E6" s="180"/>
      <c r="F6" s="180"/>
      <c r="G6" s="180"/>
      <c r="H6" s="180"/>
      <c r="I6" s="180" t="s">
        <v>650</v>
      </c>
      <c r="J6" s="180"/>
      <c r="K6" s="180"/>
      <c r="L6" s="180"/>
      <c r="M6" s="180"/>
      <c r="N6" s="183"/>
    </row>
    <row r="7" spans="1:14" ht="17.25" customHeight="1" x14ac:dyDescent="0.15">
      <c r="A7" s="179"/>
      <c r="B7" s="180"/>
      <c r="C7" s="181" t="s">
        <v>925</v>
      </c>
      <c r="D7" s="25" t="s">
        <v>856</v>
      </c>
      <c r="E7" s="25" t="s">
        <v>926</v>
      </c>
      <c r="F7" s="26"/>
      <c r="G7" s="27" t="s">
        <v>924</v>
      </c>
      <c r="H7" s="28"/>
      <c r="I7" s="181" t="s">
        <v>925</v>
      </c>
      <c r="J7" s="25" t="s">
        <v>856</v>
      </c>
      <c r="K7" s="25" t="s">
        <v>926</v>
      </c>
      <c r="L7" s="26"/>
      <c r="M7" s="27" t="s">
        <v>924</v>
      </c>
      <c r="N7" s="27"/>
    </row>
    <row r="8" spans="1:14" ht="17.25" customHeight="1" x14ac:dyDescent="0.15">
      <c r="A8" s="179"/>
      <c r="B8" s="180"/>
      <c r="C8" s="180"/>
      <c r="D8" s="29" t="s">
        <v>802</v>
      </c>
      <c r="E8" s="29" t="s">
        <v>802</v>
      </c>
      <c r="F8" s="8" t="s">
        <v>651</v>
      </c>
      <c r="G8" s="8" t="s">
        <v>652</v>
      </c>
      <c r="H8" s="8" t="s">
        <v>653</v>
      </c>
      <c r="I8" s="180"/>
      <c r="J8" s="29" t="s">
        <v>802</v>
      </c>
      <c r="K8" s="29" t="s">
        <v>802</v>
      </c>
      <c r="L8" s="8" t="s">
        <v>651</v>
      </c>
      <c r="M8" s="8" t="s">
        <v>652</v>
      </c>
      <c r="N8" s="26" t="s">
        <v>653</v>
      </c>
    </row>
    <row r="9" spans="1:14" ht="5.0999999999999996" customHeight="1" x14ac:dyDescent="0.15">
      <c r="A9" s="2"/>
      <c r="B9" s="9"/>
      <c r="C9" s="2"/>
      <c r="D9" s="2"/>
      <c r="E9" s="2"/>
      <c r="F9" s="2"/>
      <c r="G9" s="2"/>
      <c r="H9" s="2"/>
      <c r="I9" s="2"/>
      <c r="J9" s="2"/>
      <c r="K9" s="2"/>
      <c r="L9" s="2"/>
      <c r="M9" s="2"/>
      <c r="N9" s="2"/>
    </row>
    <row r="10" spans="1:14" ht="12.95" customHeight="1" x14ac:dyDescent="0.15">
      <c r="A10" s="2" t="s">
        <v>654</v>
      </c>
      <c r="B10" s="9"/>
      <c r="C10" s="2"/>
      <c r="D10" s="2"/>
      <c r="E10" s="2"/>
      <c r="F10" s="2"/>
      <c r="G10" s="2"/>
      <c r="H10" s="2"/>
      <c r="I10" s="2"/>
      <c r="J10" s="2"/>
      <c r="K10" s="2"/>
      <c r="L10" s="2"/>
      <c r="M10" s="2"/>
      <c r="N10" s="2"/>
    </row>
    <row r="11" spans="1:14" ht="12.95" customHeight="1" x14ac:dyDescent="0.15">
      <c r="A11" s="2"/>
      <c r="B11" s="9" t="s">
        <v>655</v>
      </c>
      <c r="C11" s="2">
        <v>7.3</v>
      </c>
      <c r="D11" s="2">
        <v>7.1</v>
      </c>
      <c r="E11" s="2">
        <v>7.3</v>
      </c>
      <c r="F11" s="2">
        <v>7.3</v>
      </c>
      <c r="G11" s="30">
        <v>7.5</v>
      </c>
      <c r="H11" s="30">
        <v>7</v>
      </c>
      <c r="I11" s="2">
        <v>2.7</v>
      </c>
      <c r="J11" s="2">
        <v>1.4</v>
      </c>
      <c r="K11" s="2">
        <v>2.2000000000000002</v>
      </c>
      <c r="L11" s="2">
        <v>1.9</v>
      </c>
      <c r="M11" s="30">
        <v>4.0999999999999996</v>
      </c>
      <c r="N11" s="30">
        <v>0.6</v>
      </c>
    </row>
    <row r="12" spans="1:14" ht="12.95" customHeight="1" x14ac:dyDescent="0.15">
      <c r="A12" s="2"/>
      <c r="B12" s="9" t="s">
        <v>656</v>
      </c>
      <c r="C12" s="2">
        <v>7.4</v>
      </c>
      <c r="D12" s="2">
        <v>7.2</v>
      </c>
      <c r="E12" s="2">
        <v>7.4</v>
      </c>
      <c r="F12" s="2">
        <v>7.5</v>
      </c>
      <c r="G12" s="30">
        <v>7.8</v>
      </c>
      <c r="H12" s="30">
        <v>7.2</v>
      </c>
      <c r="I12" s="31">
        <v>2</v>
      </c>
      <c r="J12" s="31">
        <v>1.1000000000000001</v>
      </c>
      <c r="K12" s="31">
        <v>1</v>
      </c>
      <c r="L12" s="31">
        <v>1.3</v>
      </c>
      <c r="M12" s="32">
        <v>2.7</v>
      </c>
      <c r="N12" s="32" t="s">
        <v>938</v>
      </c>
    </row>
    <row r="13" spans="1:14" ht="12.95" customHeight="1" x14ac:dyDescent="0.15">
      <c r="A13" s="2"/>
      <c r="B13" s="9" t="s">
        <v>657</v>
      </c>
      <c r="C13" s="2">
        <v>7.3</v>
      </c>
      <c r="D13" s="2">
        <v>7.3</v>
      </c>
      <c r="E13" s="2">
        <v>7.2</v>
      </c>
      <c r="F13" s="2">
        <v>7.3</v>
      </c>
      <c r="G13" s="30">
        <v>7.6</v>
      </c>
      <c r="H13" s="30">
        <v>7</v>
      </c>
      <c r="I13" s="2">
        <v>2.4</v>
      </c>
      <c r="J13" s="2">
        <v>1.4</v>
      </c>
      <c r="K13" s="2">
        <v>1.4</v>
      </c>
      <c r="L13" s="2">
        <v>2.6</v>
      </c>
      <c r="M13" s="33">
        <v>11</v>
      </c>
      <c r="N13" s="34">
        <v>0.6</v>
      </c>
    </row>
    <row r="14" spans="1:14" ht="5.0999999999999996" customHeight="1" x14ac:dyDescent="0.15">
      <c r="A14" s="2"/>
      <c r="B14" s="9"/>
      <c r="C14" s="2"/>
      <c r="D14" s="2"/>
      <c r="E14" s="2"/>
      <c r="F14" s="2"/>
      <c r="G14" s="2"/>
      <c r="H14" s="2"/>
      <c r="I14" s="2"/>
      <c r="J14" s="2"/>
      <c r="K14" s="2"/>
      <c r="L14" s="2"/>
      <c r="M14" s="2"/>
      <c r="N14" s="2"/>
    </row>
    <row r="15" spans="1:14" ht="12.95" customHeight="1" x14ac:dyDescent="0.15">
      <c r="A15" s="2" t="s">
        <v>658</v>
      </c>
      <c r="B15" s="9"/>
      <c r="C15" s="2"/>
      <c r="D15" s="2"/>
      <c r="E15" s="2"/>
      <c r="F15" s="2"/>
      <c r="G15" s="2"/>
      <c r="H15" s="2"/>
      <c r="I15" s="2"/>
      <c r="J15" s="2"/>
      <c r="K15" s="2"/>
      <c r="L15" s="2"/>
      <c r="M15" s="2"/>
      <c r="N15" s="2"/>
    </row>
    <row r="16" spans="1:14" ht="12.95" customHeight="1" x14ac:dyDescent="0.15">
      <c r="A16" s="2"/>
      <c r="B16" s="9" t="s">
        <v>659</v>
      </c>
      <c r="C16" s="2">
        <v>7.9</v>
      </c>
      <c r="D16" s="31">
        <v>8</v>
      </c>
      <c r="E16" s="31">
        <v>7.9</v>
      </c>
      <c r="F16" s="2">
        <v>7.9</v>
      </c>
      <c r="G16" s="30">
        <v>8</v>
      </c>
      <c r="H16" s="30">
        <v>7.7</v>
      </c>
      <c r="I16" s="2">
        <v>1.4</v>
      </c>
      <c r="J16" s="2">
        <v>1.5</v>
      </c>
      <c r="K16" s="2">
        <v>1.5</v>
      </c>
      <c r="L16" s="2">
        <v>1.4</v>
      </c>
      <c r="M16" s="30">
        <v>2.9</v>
      </c>
      <c r="N16" s="32">
        <v>0.6</v>
      </c>
    </row>
    <row r="17" spans="1:14" ht="12.95" customHeight="1" x14ac:dyDescent="0.15">
      <c r="A17" s="2"/>
      <c r="B17" s="9" t="s">
        <v>660</v>
      </c>
      <c r="C17" s="31">
        <v>8</v>
      </c>
      <c r="D17" s="31">
        <v>8.1999999999999993</v>
      </c>
      <c r="E17" s="31">
        <v>8</v>
      </c>
      <c r="F17" s="31">
        <v>8.1</v>
      </c>
      <c r="G17" s="30">
        <v>8.6999999999999993</v>
      </c>
      <c r="H17" s="30">
        <v>7.8</v>
      </c>
      <c r="I17" s="31">
        <v>1.2</v>
      </c>
      <c r="J17" s="31">
        <v>1</v>
      </c>
      <c r="K17" s="31">
        <v>1</v>
      </c>
      <c r="L17" s="31">
        <v>1.1000000000000001</v>
      </c>
      <c r="M17" s="32">
        <v>2.2000000000000002</v>
      </c>
      <c r="N17" s="32" t="s">
        <v>938</v>
      </c>
    </row>
    <row r="18" spans="1:14" ht="5.0999999999999996" customHeight="1" x14ac:dyDescent="0.15">
      <c r="A18" s="2"/>
      <c r="B18" s="9"/>
      <c r="C18" s="2"/>
      <c r="D18" s="2"/>
      <c r="E18" s="2"/>
      <c r="F18" s="2"/>
      <c r="G18" s="2"/>
      <c r="H18" s="2"/>
      <c r="I18" s="2"/>
      <c r="J18" s="2"/>
      <c r="K18" s="2"/>
      <c r="L18" s="2"/>
      <c r="M18" s="2"/>
      <c r="N18" s="2"/>
    </row>
    <row r="19" spans="1:14" ht="12.95" customHeight="1" x14ac:dyDescent="0.15">
      <c r="A19" s="2" t="s">
        <v>661</v>
      </c>
      <c r="B19" s="9"/>
      <c r="C19" s="2"/>
      <c r="D19" s="2"/>
      <c r="E19" s="2"/>
      <c r="F19" s="2"/>
      <c r="G19" s="2"/>
      <c r="H19" s="2"/>
      <c r="I19" s="2"/>
      <c r="J19" s="2"/>
      <c r="K19" s="2"/>
      <c r="L19" s="2"/>
      <c r="M19" s="2"/>
      <c r="N19" s="2"/>
    </row>
    <row r="20" spans="1:14" ht="12.95" customHeight="1" x14ac:dyDescent="0.15">
      <c r="A20" s="2"/>
      <c r="B20" s="9" t="s">
        <v>662</v>
      </c>
      <c r="C20" s="31">
        <v>7.8</v>
      </c>
      <c r="D20" s="31">
        <v>7.9</v>
      </c>
      <c r="E20" s="31">
        <v>7.9</v>
      </c>
      <c r="F20" s="31">
        <v>8</v>
      </c>
      <c r="G20" s="30">
        <v>8.5</v>
      </c>
      <c r="H20" s="30">
        <v>7.7</v>
      </c>
      <c r="I20" s="2">
        <v>2.1</v>
      </c>
      <c r="J20" s="2">
        <v>1.5</v>
      </c>
      <c r="K20" s="2">
        <v>1.3</v>
      </c>
      <c r="L20" s="2">
        <v>1.4</v>
      </c>
      <c r="M20" s="30">
        <v>2.2000000000000002</v>
      </c>
      <c r="N20" s="30">
        <v>0.6</v>
      </c>
    </row>
    <row r="21" spans="1:14" ht="12.95" customHeight="1" x14ac:dyDescent="0.15">
      <c r="A21" s="2"/>
      <c r="B21" s="9" t="s">
        <v>663</v>
      </c>
      <c r="C21" s="31">
        <v>8</v>
      </c>
      <c r="D21" s="31">
        <v>8.1</v>
      </c>
      <c r="E21" s="31">
        <v>7.9</v>
      </c>
      <c r="F21" s="2">
        <v>8.1</v>
      </c>
      <c r="G21" s="30">
        <v>8.6</v>
      </c>
      <c r="H21" s="30">
        <v>7.7</v>
      </c>
      <c r="I21" s="2">
        <v>2.2000000000000002</v>
      </c>
      <c r="J21" s="2">
        <v>1.4</v>
      </c>
      <c r="K21" s="2">
        <v>1.2</v>
      </c>
      <c r="L21" s="2">
        <v>1.3</v>
      </c>
      <c r="M21" s="30">
        <v>2.5</v>
      </c>
      <c r="N21" s="30">
        <v>0.6</v>
      </c>
    </row>
    <row r="22" spans="1:14" ht="12.95" customHeight="1" x14ac:dyDescent="0.15">
      <c r="A22" s="2"/>
      <c r="B22" s="9" t="s">
        <v>664</v>
      </c>
      <c r="C22" s="2">
        <v>7.8</v>
      </c>
      <c r="D22" s="2">
        <v>7.9</v>
      </c>
      <c r="E22" s="2">
        <v>7.9</v>
      </c>
      <c r="F22" s="2">
        <v>7.9</v>
      </c>
      <c r="G22" s="30">
        <v>8.1999999999999993</v>
      </c>
      <c r="H22" s="30">
        <v>7.7</v>
      </c>
      <c r="I22" s="31">
        <v>1.2</v>
      </c>
      <c r="J22" s="31">
        <v>1</v>
      </c>
      <c r="K22" s="2">
        <v>0.9</v>
      </c>
      <c r="L22" s="2">
        <v>1.1000000000000001</v>
      </c>
      <c r="M22" s="32">
        <v>2.2000000000000002</v>
      </c>
      <c r="N22" s="32" t="s">
        <v>938</v>
      </c>
    </row>
    <row r="23" spans="1:14" ht="12.95" customHeight="1" x14ac:dyDescent="0.15">
      <c r="A23" s="2"/>
      <c r="B23" s="9" t="s">
        <v>665</v>
      </c>
      <c r="C23" s="31">
        <v>8</v>
      </c>
      <c r="D23" s="31">
        <v>8.1</v>
      </c>
      <c r="E23" s="31">
        <v>7.9</v>
      </c>
      <c r="F23" s="31">
        <v>8</v>
      </c>
      <c r="G23" s="30">
        <v>8.3000000000000007</v>
      </c>
      <c r="H23" s="30">
        <v>7.8</v>
      </c>
      <c r="I23" s="2">
        <v>1.8</v>
      </c>
      <c r="J23" s="2">
        <v>1.5</v>
      </c>
      <c r="K23" s="2">
        <v>1.1000000000000001</v>
      </c>
      <c r="L23" s="2">
        <v>1.5</v>
      </c>
      <c r="M23" s="30">
        <v>2.6</v>
      </c>
      <c r="N23" s="32">
        <v>0.8</v>
      </c>
    </row>
    <row r="24" spans="1:14" ht="5.0999999999999996" customHeight="1" x14ac:dyDescent="0.15">
      <c r="A24" s="2"/>
      <c r="B24" s="9"/>
      <c r="C24" s="2"/>
      <c r="D24" s="2"/>
      <c r="E24" s="2"/>
      <c r="F24" s="2"/>
      <c r="G24" s="2"/>
      <c r="H24" s="2"/>
      <c r="I24" s="2"/>
      <c r="J24" s="2"/>
      <c r="K24" s="2"/>
      <c r="L24" s="2"/>
      <c r="M24" s="2"/>
      <c r="N24" s="2"/>
    </row>
    <row r="25" spans="1:14" ht="12.95" customHeight="1" x14ac:dyDescent="0.15">
      <c r="A25" s="2" t="s">
        <v>666</v>
      </c>
      <c r="B25" s="9"/>
      <c r="C25" s="2"/>
      <c r="D25" s="2"/>
      <c r="E25" s="2"/>
      <c r="F25" s="2"/>
      <c r="G25" s="2"/>
      <c r="H25" s="2"/>
      <c r="I25" s="2"/>
      <c r="J25" s="2"/>
      <c r="K25" s="2"/>
      <c r="L25" s="2"/>
      <c r="M25" s="2"/>
      <c r="N25" s="2"/>
    </row>
    <row r="26" spans="1:14" ht="12.95" customHeight="1" x14ac:dyDescent="0.15">
      <c r="A26" s="2"/>
      <c r="B26" s="9" t="s">
        <v>667</v>
      </c>
      <c r="C26" s="2">
        <v>7.8</v>
      </c>
      <c r="D26" s="2">
        <v>7.8</v>
      </c>
      <c r="E26" s="2">
        <v>7.9</v>
      </c>
      <c r="F26" s="2">
        <v>7.9</v>
      </c>
      <c r="G26" s="30">
        <v>8</v>
      </c>
      <c r="H26" s="30">
        <v>7.7</v>
      </c>
      <c r="I26" s="2">
        <v>0.9</v>
      </c>
      <c r="J26" s="2">
        <v>0.7</v>
      </c>
      <c r="K26" s="2">
        <v>0.8</v>
      </c>
      <c r="L26" s="2">
        <v>0.8</v>
      </c>
      <c r="M26" s="32">
        <v>1.4</v>
      </c>
      <c r="N26" s="32" t="s">
        <v>938</v>
      </c>
    </row>
    <row r="27" spans="1:14" ht="12.95" customHeight="1" x14ac:dyDescent="0.15">
      <c r="A27" s="2"/>
      <c r="B27" s="9" t="s">
        <v>668</v>
      </c>
      <c r="C27" s="31">
        <v>7.7</v>
      </c>
      <c r="D27" s="31">
        <v>7.8</v>
      </c>
      <c r="E27" s="31">
        <v>7.9</v>
      </c>
      <c r="F27" s="2">
        <v>7.9</v>
      </c>
      <c r="G27" s="30">
        <v>8.3000000000000007</v>
      </c>
      <c r="H27" s="30">
        <v>7.6</v>
      </c>
      <c r="I27" s="2">
        <v>2.1</v>
      </c>
      <c r="J27" s="2">
        <v>1.9</v>
      </c>
      <c r="K27" s="2">
        <v>1.7</v>
      </c>
      <c r="L27" s="31">
        <v>2</v>
      </c>
      <c r="M27" s="30">
        <v>5.5</v>
      </c>
      <c r="N27" s="32" t="s">
        <v>938</v>
      </c>
    </row>
    <row r="28" spans="1:14" ht="5.0999999999999996" customHeight="1" x14ac:dyDescent="0.15">
      <c r="A28" s="2"/>
      <c r="B28" s="9"/>
      <c r="C28" s="2"/>
      <c r="D28" s="2"/>
      <c r="E28" s="2"/>
      <c r="F28" s="2"/>
      <c r="G28" s="2"/>
      <c r="H28" s="2"/>
      <c r="I28" s="2"/>
      <c r="J28" s="2"/>
      <c r="K28" s="2"/>
      <c r="L28" s="2"/>
      <c r="M28" s="2"/>
      <c r="N28" s="2"/>
    </row>
    <row r="29" spans="1:14" ht="12.95" customHeight="1" x14ac:dyDescent="0.15">
      <c r="A29" s="2"/>
      <c r="B29" s="9"/>
      <c r="C29" s="2"/>
      <c r="D29" s="2"/>
      <c r="E29" s="2"/>
      <c r="F29" s="2"/>
      <c r="G29" s="2"/>
      <c r="H29" s="2"/>
      <c r="I29" s="35"/>
      <c r="J29" s="35"/>
      <c r="K29" s="36"/>
      <c r="L29" s="36"/>
      <c r="M29" s="35"/>
      <c r="N29" s="35"/>
    </row>
    <row r="30" spans="1:14" ht="12.95" customHeight="1" x14ac:dyDescent="0.15">
      <c r="A30" s="2" t="s">
        <v>669</v>
      </c>
      <c r="B30" s="9"/>
      <c r="C30" s="2"/>
      <c r="D30" s="2"/>
      <c r="E30" s="2"/>
      <c r="F30" s="2"/>
      <c r="G30" s="2"/>
      <c r="H30" s="2"/>
      <c r="I30" s="26"/>
      <c r="J30" s="27"/>
      <c r="K30" s="37" t="s">
        <v>670</v>
      </c>
      <c r="L30" s="37"/>
      <c r="M30" s="27"/>
      <c r="N30" s="27"/>
    </row>
    <row r="31" spans="1:14" ht="12.95" customHeight="1" x14ac:dyDescent="0.15">
      <c r="A31" s="2"/>
      <c r="B31" s="9" t="s">
        <v>671</v>
      </c>
      <c r="C31" s="31">
        <v>8</v>
      </c>
      <c r="D31" s="31">
        <v>8.1</v>
      </c>
      <c r="E31" s="31">
        <v>8.1999999999999993</v>
      </c>
      <c r="F31" s="31">
        <v>8.1</v>
      </c>
      <c r="G31" s="30">
        <v>8.5</v>
      </c>
      <c r="H31" s="30">
        <v>7.9</v>
      </c>
      <c r="I31" s="2">
        <v>3.8</v>
      </c>
      <c r="J31" s="2">
        <v>3.7</v>
      </c>
      <c r="K31" s="2">
        <v>3.8</v>
      </c>
      <c r="L31" s="2">
        <v>4.0999999999999996</v>
      </c>
      <c r="M31" s="30">
        <v>5.6</v>
      </c>
      <c r="N31" s="30">
        <v>2.2000000000000002</v>
      </c>
    </row>
    <row r="32" spans="1:14" ht="12.95" customHeight="1" x14ac:dyDescent="0.15">
      <c r="A32" s="2"/>
      <c r="B32" s="9" t="s">
        <v>672</v>
      </c>
      <c r="C32" s="2">
        <v>8.1</v>
      </c>
      <c r="D32" s="2">
        <v>8.1</v>
      </c>
      <c r="E32" s="2">
        <v>8.1</v>
      </c>
      <c r="F32" s="2">
        <v>8.1</v>
      </c>
      <c r="G32" s="30">
        <v>8.5</v>
      </c>
      <c r="H32" s="30">
        <v>7.9</v>
      </c>
      <c r="I32" s="31">
        <v>3.5</v>
      </c>
      <c r="J32" s="31">
        <v>3.9</v>
      </c>
      <c r="K32" s="31">
        <v>3.9</v>
      </c>
      <c r="L32" s="2">
        <v>4.0999999999999996</v>
      </c>
      <c r="M32" s="30">
        <v>5.7</v>
      </c>
      <c r="N32" s="30">
        <v>2.2999999999999998</v>
      </c>
    </row>
    <row r="33" spans="1:14" ht="12.95" customHeight="1" x14ac:dyDescent="0.15">
      <c r="A33" s="2"/>
      <c r="B33" s="9" t="s">
        <v>673</v>
      </c>
      <c r="C33" s="2">
        <v>8.3000000000000007</v>
      </c>
      <c r="D33" s="2">
        <v>8.1999999999999993</v>
      </c>
      <c r="E33" s="2">
        <v>8.1999999999999993</v>
      </c>
      <c r="F33" s="2">
        <v>8.5</v>
      </c>
      <c r="G33" s="30">
        <v>8.9</v>
      </c>
      <c r="H33" s="30">
        <v>7.7</v>
      </c>
      <c r="I33" s="2">
        <v>6.1</v>
      </c>
      <c r="J33" s="2">
        <v>5.8</v>
      </c>
      <c r="K33" s="2">
        <v>6.3</v>
      </c>
      <c r="L33" s="2">
        <v>5.8</v>
      </c>
      <c r="M33" s="30">
        <v>9.4</v>
      </c>
      <c r="N33" s="30">
        <v>3.9</v>
      </c>
    </row>
    <row r="34" spans="1:14" ht="5.0999999999999996" customHeight="1" x14ac:dyDescent="0.15">
      <c r="A34" s="14"/>
      <c r="B34" s="15"/>
      <c r="C34" s="14"/>
      <c r="D34" s="14"/>
      <c r="E34" s="14"/>
      <c r="F34" s="14"/>
      <c r="G34" s="14"/>
      <c r="H34" s="14"/>
      <c r="I34" s="14"/>
      <c r="J34" s="14"/>
      <c r="K34" s="14"/>
      <c r="L34" s="14"/>
      <c r="M34" s="14"/>
      <c r="N34" s="14"/>
    </row>
    <row r="36" spans="1:14" x14ac:dyDescent="0.15">
      <c r="A36" s="2"/>
      <c r="B36" s="2"/>
      <c r="C36" s="2"/>
      <c r="D36" s="2"/>
      <c r="E36" s="2"/>
      <c r="F36" s="2"/>
      <c r="G36" s="2"/>
      <c r="H36" s="2"/>
      <c r="I36" s="2"/>
      <c r="J36" s="2"/>
      <c r="K36" s="2"/>
      <c r="L36" s="2"/>
      <c r="M36" s="2"/>
      <c r="N36" s="2"/>
    </row>
    <row r="37" spans="1:14" x14ac:dyDescent="0.15">
      <c r="A37" s="179" t="s">
        <v>648</v>
      </c>
      <c r="B37" s="180"/>
      <c r="C37" s="180" t="s">
        <v>674</v>
      </c>
      <c r="D37" s="180"/>
      <c r="E37" s="180"/>
      <c r="F37" s="180"/>
      <c r="G37" s="180"/>
      <c r="H37" s="180"/>
      <c r="I37" s="180" t="s">
        <v>675</v>
      </c>
      <c r="J37" s="180"/>
      <c r="K37" s="180"/>
      <c r="L37" s="180"/>
      <c r="M37" s="180"/>
      <c r="N37" s="183"/>
    </row>
    <row r="38" spans="1:14" ht="17.25" customHeight="1" x14ac:dyDescent="0.15">
      <c r="A38" s="179"/>
      <c r="B38" s="180"/>
      <c r="C38" s="181" t="s">
        <v>925</v>
      </c>
      <c r="D38" s="25" t="s">
        <v>856</v>
      </c>
      <c r="E38" s="25" t="s">
        <v>926</v>
      </c>
      <c r="F38" s="26"/>
      <c r="G38" s="27" t="s">
        <v>924</v>
      </c>
      <c r="H38" s="28"/>
      <c r="I38" s="181" t="s">
        <v>925</v>
      </c>
      <c r="J38" s="25" t="s">
        <v>856</v>
      </c>
      <c r="K38" s="25" t="s">
        <v>926</v>
      </c>
      <c r="L38" s="26"/>
      <c r="M38" s="27" t="s">
        <v>924</v>
      </c>
      <c r="N38" s="27"/>
    </row>
    <row r="39" spans="1:14" ht="17.25" customHeight="1" x14ac:dyDescent="0.15">
      <c r="A39" s="179"/>
      <c r="B39" s="180"/>
      <c r="C39" s="180"/>
      <c r="D39" s="29" t="s">
        <v>802</v>
      </c>
      <c r="E39" s="29" t="s">
        <v>802</v>
      </c>
      <c r="F39" s="8" t="s">
        <v>651</v>
      </c>
      <c r="G39" s="8" t="s">
        <v>652</v>
      </c>
      <c r="H39" s="8" t="s">
        <v>653</v>
      </c>
      <c r="I39" s="180"/>
      <c r="J39" s="29" t="s">
        <v>802</v>
      </c>
      <c r="K39" s="29" t="s">
        <v>802</v>
      </c>
      <c r="L39" s="8" t="s">
        <v>651</v>
      </c>
      <c r="M39" s="8" t="s">
        <v>652</v>
      </c>
      <c r="N39" s="26" t="s">
        <v>653</v>
      </c>
    </row>
    <row r="40" spans="1:14" ht="5.0999999999999996" customHeight="1" x14ac:dyDescent="0.15">
      <c r="A40" s="2"/>
      <c r="B40" s="9"/>
      <c r="C40" s="2"/>
      <c r="D40" s="2"/>
      <c r="E40" s="2"/>
      <c r="F40" s="2"/>
      <c r="G40" s="2"/>
      <c r="H40" s="2"/>
      <c r="I40" s="2"/>
      <c r="J40" s="2"/>
      <c r="K40" s="2"/>
      <c r="L40" s="2"/>
      <c r="M40" s="2"/>
      <c r="N40" s="2"/>
    </row>
    <row r="41" spans="1:14" ht="12.95" customHeight="1" x14ac:dyDescent="0.15">
      <c r="A41" s="2" t="s">
        <v>654</v>
      </c>
      <c r="B41" s="9"/>
      <c r="C41" s="2"/>
      <c r="D41" s="2"/>
      <c r="E41" s="2"/>
      <c r="F41" s="2"/>
      <c r="G41" s="2"/>
      <c r="H41" s="2"/>
      <c r="I41" s="2"/>
      <c r="J41" s="2"/>
      <c r="K41" s="2"/>
      <c r="L41" s="2"/>
      <c r="M41" s="2"/>
      <c r="N41" s="2"/>
    </row>
    <row r="42" spans="1:14" ht="12.95" customHeight="1" x14ac:dyDescent="0.15">
      <c r="A42" s="2"/>
      <c r="B42" s="9" t="s">
        <v>655</v>
      </c>
      <c r="C42" s="2">
        <v>4</v>
      </c>
      <c r="D42" s="2">
        <v>15</v>
      </c>
      <c r="E42" s="2">
        <v>5</v>
      </c>
      <c r="F42" s="2">
        <v>6</v>
      </c>
      <c r="G42" s="38">
        <v>11</v>
      </c>
      <c r="H42" s="38">
        <v>3</v>
      </c>
      <c r="I42" s="2">
        <v>6.9</v>
      </c>
      <c r="J42" s="2">
        <v>7.2</v>
      </c>
      <c r="K42" s="2">
        <v>7.5</v>
      </c>
      <c r="L42" s="31">
        <v>7</v>
      </c>
      <c r="M42" s="34">
        <v>9</v>
      </c>
      <c r="N42" s="34">
        <v>5.5</v>
      </c>
    </row>
    <row r="43" spans="1:14" ht="12.95" customHeight="1" x14ac:dyDescent="0.15">
      <c r="A43" s="2"/>
      <c r="B43" s="9" t="s">
        <v>656</v>
      </c>
      <c r="C43" s="2">
        <v>3</v>
      </c>
      <c r="D43" s="2">
        <v>5</v>
      </c>
      <c r="E43" s="2">
        <v>3</v>
      </c>
      <c r="F43" s="2">
        <v>4</v>
      </c>
      <c r="G43" s="38">
        <v>9</v>
      </c>
      <c r="H43" s="39">
        <v>2</v>
      </c>
      <c r="I43" s="2">
        <v>7.1</v>
      </c>
      <c r="J43" s="2">
        <v>7.6</v>
      </c>
      <c r="K43" s="2">
        <v>8.1</v>
      </c>
      <c r="L43" s="31">
        <v>8</v>
      </c>
      <c r="M43" s="33">
        <v>10</v>
      </c>
      <c r="N43" s="34">
        <v>4.9000000000000004</v>
      </c>
    </row>
    <row r="44" spans="1:14" ht="12.95" customHeight="1" x14ac:dyDescent="0.15">
      <c r="A44" s="2"/>
      <c r="B44" s="9" t="s">
        <v>657</v>
      </c>
      <c r="C44" s="2">
        <v>2</v>
      </c>
      <c r="D44" s="2">
        <v>3</v>
      </c>
      <c r="E44" s="2">
        <v>2</v>
      </c>
      <c r="F44" s="2">
        <v>4</v>
      </c>
      <c r="G44" s="38">
        <v>9</v>
      </c>
      <c r="H44" s="39">
        <v>1</v>
      </c>
      <c r="I44" s="2">
        <v>7.2</v>
      </c>
      <c r="J44" s="2">
        <v>7.4</v>
      </c>
      <c r="K44" s="2">
        <v>7.6</v>
      </c>
      <c r="L44" s="2">
        <v>7.5</v>
      </c>
      <c r="M44" s="34">
        <v>8.9</v>
      </c>
      <c r="N44" s="34">
        <v>5.4</v>
      </c>
    </row>
    <row r="45" spans="1:14" ht="5.0999999999999996" customHeight="1" x14ac:dyDescent="0.15">
      <c r="A45" s="2"/>
      <c r="B45" s="9"/>
      <c r="C45" s="2"/>
      <c r="D45" s="2"/>
      <c r="E45" s="2"/>
      <c r="F45" s="2"/>
      <c r="G45" s="2"/>
      <c r="H45" s="2"/>
      <c r="I45" s="2"/>
      <c r="J45" s="2"/>
      <c r="K45" s="2"/>
      <c r="L45" s="2"/>
      <c r="M45" s="2"/>
      <c r="N45" s="2"/>
    </row>
    <row r="46" spans="1:14" ht="12.95" customHeight="1" x14ac:dyDescent="0.15">
      <c r="A46" s="2" t="s">
        <v>658</v>
      </c>
      <c r="B46" s="9"/>
      <c r="C46" s="2"/>
      <c r="D46" s="2"/>
      <c r="E46" s="2"/>
      <c r="F46" s="2"/>
      <c r="G46" s="2"/>
      <c r="H46" s="2"/>
      <c r="I46" s="2"/>
      <c r="J46" s="2"/>
      <c r="K46" s="2"/>
      <c r="L46" s="2"/>
      <c r="M46" s="2"/>
      <c r="N46" s="2"/>
    </row>
    <row r="47" spans="1:14" ht="12.95" customHeight="1" x14ac:dyDescent="0.15">
      <c r="A47" s="2"/>
      <c r="B47" s="9" t="s">
        <v>659</v>
      </c>
      <c r="C47" s="2">
        <v>4</v>
      </c>
      <c r="D47" s="2">
        <v>11</v>
      </c>
      <c r="E47" s="2">
        <v>6</v>
      </c>
      <c r="F47" s="2">
        <v>6</v>
      </c>
      <c r="G47" s="38">
        <v>9</v>
      </c>
      <c r="H47" s="38">
        <v>3</v>
      </c>
      <c r="I47" s="2">
        <v>8.6</v>
      </c>
      <c r="J47" s="2">
        <v>8.3000000000000007</v>
      </c>
      <c r="K47" s="2">
        <v>9.1</v>
      </c>
      <c r="L47" s="31">
        <v>9</v>
      </c>
      <c r="M47" s="33">
        <v>11</v>
      </c>
      <c r="N47" s="34">
        <v>6</v>
      </c>
    </row>
    <row r="48" spans="1:14" ht="12.95" customHeight="1" x14ac:dyDescent="0.15">
      <c r="A48" s="2"/>
      <c r="B48" s="9" t="s">
        <v>660</v>
      </c>
      <c r="C48" s="2">
        <v>2</v>
      </c>
      <c r="D48" s="2">
        <v>4</v>
      </c>
      <c r="E48" s="2">
        <v>3</v>
      </c>
      <c r="F48" s="2">
        <v>6</v>
      </c>
      <c r="G48" s="38">
        <v>19</v>
      </c>
      <c r="H48" s="39">
        <v>1</v>
      </c>
      <c r="I48" s="2">
        <v>9.6999999999999993</v>
      </c>
      <c r="J48" s="2">
        <v>10</v>
      </c>
      <c r="K48" s="2">
        <v>9.5</v>
      </c>
      <c r="L48" s="2">
        <v>10</v>
      </c>
      <c r="M48" s="33">
        <v>12</v>
      </c>
      <c r="N48" s="34">
        <v>8.1999999999999993</v>
      </c>
    </row>
    <row r="49" spans="1:14" ht="5.0999999999999996" customHeight="1" x14ac:dyDescent="0.15">
      <c r="A49" s="2"/>
      <c r="B49" s="9"/>
      <c r="C49" s="2"/>
      <c r="D49" s="2"/>
      <c r="E49" s="2"/>
      <c r="F49" s="2"/>
      <c r="G49" s="2"/>
      <c r="H49" s="2"/>
      <c r="I49" s="2"/>
      <c r="J49" s="2"/>
      <c r="K49" s="2"/>
      <c r="L49" s="2"/>
      <c r="M49" s="2"/>
      <c r="N49" s="2"/>
    </row>
    <row r="50" spans="1:14" ht="12.95" customHeight="1" x14ac:dyDescent="0.15">
      <c r="A50" s="2" t="s">
        <v>661</v>
      </c>
      <c r="B50" s="9"/>
      <c r="C50" s="2"/>
      <c r="D50" s="2"/>
      <c r="E50" s="2"/>
      <c r="F50" s="2"/>
      <c r="G50" s="2"/>
      <c r="H50" s="2"/>
      <c r="I50" s="2"/>
      <c r="J50" s="2"/>
      <c r="K50" s="2"/>
      <c r="L50" s="2"/>
      <c r="M50" s="2"/>
      <c r="N50" s="2"/>
    </row>
    <row r="51" spans="1:14" ht="12.95" customHeight="1" x14ac:dyDescent="0.15">
      <c r="A51" s="2"/>
      <c r="B51" s="9" t="s">
        <v>662</v>
      </c>
      <c r="C51" s="2">
        <v>5</v>
      </c>
      <c r="D51" s="2">
        <v>5</v>
      </c>
      <c r="E51" s="2">
        <v>5</v>
      </c>
      <c r="F51" s="2">
        <v>6</v>
      </c>
      <c r="G51" s="38">
        <v>9</v>
      </c>
      <c r="H51" s="38">
        <v>3</v>
      </c>
      <c r="I51" s="2">
        <v>8.9</v>
      </c>
      <c r="J51" s="2">
        <v>9.6</v>
      </c>
      <c r="K51" s="2">
        <v>9.3000000000000007</v>
      </c>
      <c r="L51" s="2">
        <v>9.1</v>
      </c>
      <c r="M51" s="33">
        <v>12</v>
      </c>
      <c r="N51" s="34">
        <v>6.9</v>
      </c>
    </row>
    <row r="52" spans="1:14" ht="12.95" customHeight="1" x14ac:dyDescent="0.15">
      <c r="A52" s="2"/>
      <c r="B52" s="9" t="s">
        <v>663</v>
      </c>
      <c r="C52" s="2">
        <v>5</v>
      </c>
      <c r="D52" s="2">
        <v>4</v>
      </c>
      <c r="E52" s="2">
        <v>6</v>
      </c>
      <c r="F52" s="2">
        <v>5</v>
      </c>
      <c r="G52" s="38">
        <v>6</v>
      </c>
      <c r="H52" s="38">
        <v>2</v>
      </c>
      <c r="I52" s="2">
        <v>9.5</v>
      </c>
      <c r="J52" s="2">
        <v>9.9</v>
      </c>
      <c r="K52" s="2">
        <v>9.8000000000000007</v>
      </c>
      <c r="L52" s="2">
        <v>9.6999999999999993</v>
      </c>
      <c r="M52" s="33">
        <v>12</v>
      </c>
      <c r="N52" s="34">
        <v>7.8</v>
      </c>
    </row>
    <row r="53" spans="1:14" ht="12.95" customHeight="1" x14ac:dyDescent="0.15">
      <c r="A53" s="2"/>
      <c r="B53" s="9" t="s">
        <v>664</v>
      </c>
      <c r="C53" s="2">
        <v>3</v>
      </c>
      <c r="D53" s="2">
        <v>3</v>
      </c>
      <c r="E53" s="2">
        <v>3</v>
      </c>
      <c r="F53" s="2">
        <v>3</v>
      </c>
      <c r="G53" s="38">
        <v>5</v>
      </c>
      <c r="H53" s="39">
        <v>1</v>
      </c>
      <c r="I53" s="2">
        <v>9</v>
      </c>
      <c r="J53" s="2">
        <v>9.1</v>
      </c>
      <c r="K53" s="2">
        <v>9</v>
      </c>
      <c r="L53" s="2">
        <v>9.1999999999999993</v>
      </c>
      <c r="M53" s="33">
        <v>11</v>
      </c>
      <c r="N53" s="34">
        <v>6.5</v>
      </c>
    </row>
    <row r="54" spans="1:14" ht="12.95" customHeight="1" x14ac:dyDescent="0.15">
      <c r="A54" s="2"/>
      <c r="B54" s="9" t="s">
        <v>665</v>
      </c>
      <c r="C54" s="2">
        <v>5</v>
      </c>
      <c r="D54" s="2">
        <v>5</v>
      </c>
      <c r="E54" s="2">
        <v>6</v>
      </c>
      <c r="F54" s="2">
        <v>7</v>
      </c>
      <c r="G54" s="38">
        <v>21</v>
      </c>
      <c r="H54" s="39" t="s">
        <v>939</v>
      </c>
      <c r="I54" s="2">
        <v>9.3000000000000007</v>
      </c>
      <c r="J54" s="2">
        <v>9.6999999999999993</v>
      </c>
      <c r="K54" s="2">
        <v>9.3000000000000007</v>
      </c>
      <c r="L54" s="2">
        <v>9.3000000000000007</v>
      </c>
      <c r="M54" s="33">
        <v>11</v>
      </c>
      <c r="N54" s="34">
        <v>7.6</v>
      </c>
    </row>
    <row r="55" spans="1:14" ht="5.0999999999999996" customHeight="1" x14ac:dyDescent="0.15">
      <c r="A55" s="2"/>
      <c r="B55" s="9"/>
      <c r="C55" s="2"/>
      <c r="D55" s="2"/>
      <c r="E55" s="2"/>
      <c r="F55" s="2"/>
      <c r="G55" s="2"/>
      <c r="H55" s="2"/>
      <c r="I55" s="2"/>
      <c r="J55" s="2"/>
      <c r="K55" s="2"/>
      <c r="L55" s="2"/>
      <c r="M55" s="2"/>
      <c r="N55" s="2"/>
    </row>
    <row r="56" spans="1:14" ht="12.95" customHeight="1" x14ac:dyDescent="0.15">
      <c r="A56" s="2" t="s">
        <v>666</v>
      </c>
      <c r="B56" s="9"/>
      <c r="C56" s="2"/>
      <c r="D56" s="2"/>
      <c r="E56" s="2"/>
      <c r="F56" s="2"/>
      <c r="G56" s="2"/>
      <c r="H56" s="2"/>
      <c r="I56" s="2"/>
      <c r="J56" s="2"/>
      <c r="K56" s="2"/>
      <c r="L56" s="2"/>
      <c r="M56" s="2"/>
      <c r="N56" s="2"/>
    </row>
    <row r="57" spans="1:14" ht="12.95" customHeight="1" x14ac:dyDescent="0.15">
      <c r="A57" s="2"/>
      <c r="B57" s="9" t="s">
        <v>667</v>
      </c>
      <c r="C57" s="2">
        <v>3</v>
      </c>
      <c r="D57" s="2">
        <v>4</v>
      </c>
      <c r="E57" s="2">
        <v>3</v>
      </c>
      <c r="F57" s="2">
        <v>4</v>
      </c>
      <c r="G57" s="38">
        <v>9</v>
      </c>
      <c r="H57" s="39">
        <v>1</v>
      </c>
      <c r="I57" s="2">
        <v>9.1999999999999993</v>
      </c>
      <c r="J57" s="31">
        <v>8</v>
      </c>
      <c r="K57" s="2">
        <v>8.3000000000000007</v>
      </c>
      <c r="L57" s="2">
        <v>8.1</v>
      </c>
      <c r="M57" s="33">
        <v>10</v>
      </c>
      <c r="N57" s="34">
        <v>6.1</v>
      </c>
    </row>
    <row r="58" spans="1:14" ht="12.95" customHeight="1" x14ac:dyDescent="0.15">
      <c r="A58" s="2"/>
      <c r="B58" s="9" t="s">
        <v>668</v>
      </c>
      <c r="C58" s="2">
        <v>4</v>
      </c>
      <c r="D58" s="2">
        <v>5</v>
      </c>
      <c r="E58" s="2">
        <v>4</v>
      </c>
      <c r="F58" s="2">
        <v>3</v>
      </c>
      <c r="G58" s="38">
        <v>6</v>
      </c>
      <c r="H58" s="39">
        <v>1</v>
      </c>
      <c r="I58" s="2">
        <v>8.6</v>
      </c>
      <c r="J58" s="2">
        <v>7.9</v>
      </c>
      <c r="K58" s="2">
        <v>9.1</v>
      </c>
      <c r="L58" s="2">
        <v>8.1</v>
      </c>
      <c r="M58" s="33">
        <v>12</v>
      </c>
      <c r="N58" s="34">
        <v>6.4</v>
      </c>
    </row>
    <row r="59" spans="1:14" ht="5.0999999999999996" customHeight="1" x14ac:dyDescent="0.15">
      <c r="A59" s="2"/>
      <c r="B59" s="9"/>
      <c r="C59" s="2"/>
      <c r="D59" s="2"/>
      <c r="E59" s="2"/>
      <c r="F59" s="2"/>
      <c r="G59" s="2"/>
      <c r="H59" s="2"/>
      <c r="I59" s="2"/>
      <c r="J59" s="2"/>
      <c r="K59" s="2"/>
      <c r="L59" s="2"/>
      <c r="M59" s="2"/>
      <c r="N59" s="2"/>
    </row>
    <row r="60" spans="1:14" ht="12.95" customHeight="1" x14ac:dyDescent="0.15">
      <c r="A60" s="2" t="s">
        <v>669</v>
      </c>
      <c r="B60" s="9"/>
      <c r="C60" s="2"/>
      <c r="D60" s="2"/>
      <c r="E60" s="2"/>
      <c r="F60" s="2"/>
      <c r="G60" s="2"/>
      <c r="H60" s="2"/>
      <c r="I60" s="2"/>
      <c r="J60" s="2"/>
      <c r="K60" s="2"/>
      <c r="L60" s="2"/>
      <c r="M60" s="2"/>
      <c r="N60" s="2"/>
    </row>
    <row r="61" spans="1:14" ht="12.95" customHeight="1" x14ac:dyDescent="0.15">
      <c r="A61" s="2"/>
      <c r="B61" s="9" t="s">
        <v>671</v>
      </c>
      <c r="C61" s="7" t="s">
        <v>434</v>
      </c>
      <c r="D61" s="7" t="s">
        <v>55</v>
      </c>
      <c r="E61" s="7" t="s">
        <v>55</v>
      </c>
      <c r="F61" s="7" t="s">
        <v>55</v>
      </c>
      <c r="G61" s="7" t="s">
        <v>55</v>
      </c>
      <c r="H61" s="7" t="s">
        <v>55</v>
      </c>
      <c r="I61" s="31">
        <v>7.7</v>
      </c>
      <c r="J61" s="31">
        <v>7.6</v>
      </c>
      <c r="K61" s="2">
        <v>7.8</v>
      </c>
      <c r="L61" s="2">
        <v>8.8000000000000007</v>
      </c>
      <c r="M61" s="33">
        <v>14</v>
      </c>
      <c r="N61" s="32">
        <v>4.2</v>
      </c>
    </row>
    <row r="62" spans="1:14" ht="12.95" customHeight="1" x14ac:dyDescent="0.15">
      <c r="A62" s="2"/>
      <c r="B62" s="9" t="s">
        <v>672</v>
      </c>
      <c r="C62" s="7" t="s">
        <v>434</v>
      </c>
      <c r="D62" s="7" t="s">
        <v>55</v>
      </c>
      <c r="E62" s="7" t="s">
        <v>55</v>
      </c>
      <c r="F62" s="7" t="s">
        <v>55</v>
      </c>
      <c r="G62" s="7" t="s">
        <v>55</v>
      </c>
      <c r="H62" s="7" t="s">
        <v>55</v>
      </c>
      <c r="I62" s="2">
        <v>7.7</v>
      </c>
      <c r="J62" s="2">
        <v>7.7</v>
      </c>
      <c r="K62" s="2">
        <v>7.9</v>
      </c>
      <c r="L62" s="31">
        <v>9</v>
      </c>
      <c r="M62" s="33">
        <v>13</v>
      </c>
      <c r="N62" s="30">
        <v>4.0999999999999996</v>
      </c>
    </row>
    <row r="63" spans="1:14" ht="12.95" customHeight="1" x14ac:dyDescent="0.15">
      <c r="A63" s="2"/>
      <c r="B63" s="9" t="s">
        <v>673</v>
      </c>
      <c r="C63" s="7" t="s">
        <v>434</v>
      </c>
      <c r="D63" s="7" t="s">
        <v>55</v>
      </c>
      <c r="E63" s="7" t="s">
        <v>55</v>
      </c>
      <c r="F63" s="7" t="s">
        <v>55</v>
      </c>
      <c r="G63" s="7" t="s">
        <v>55</v>
      </c>
      <c r="H63" s="7" t="s">
        <v>55</v>
      </c>
      <c r="I63" s="2">
        <v>10</v>
      </c>
      <c r="J63" s="2">
        <v>10</v>
      </c>
      <c r="K63" s="2">
        <v>11</v>
      </c>
      <c r="L63" s="2">
        <v>11</v>
      </c>
      <c r="M63" s="33">
        <v>15</v>
      </c>
      <c r="N63" s="32">
        <v>8.1999999999999993</v>
      </c>
    </row>
    <row r="64" spans="1:14" ht="5.0999999999999996" customHeight="1" x14ac:dyDescent="0.15">
      <c r="A64" s="14"/>
      <c r="B64" s="15"/>
      <c r="C64" s="14"/>
      <c r="D64" s="14"/>
      <c r="E64" s="14"/>
      <c r="F64" s="14"/>
      <c r="G64" s="14"/>
      <c r="H64" s="14"/>
      <c r="I64" s="14"/>
      <c r="J64" s="14"/>
      <c r="K64" s="14"/>
      <c r="L64" s="14"/>
      <c r="M64" s="14"/>
      <c r="N64" s="14"/>
    </row>
    <row r="65" spans="1:14" ht="12" customHeight="1" x14ac:dyDescent="0.15">
      <c r="A65" s="251" t="s">
        <v>676</v>
      </c>
      <c r="B65" s="252"/>
      <c r="C65" s="252"/>
      <c r="D65" s="252"/>
      <c r="E65" s="252"/>
      <c r="F65" s="252"/>
      <c r="G65" s="252"/>
      <c r="H65" s="252"/>
      <c r="I65" s="252"/>
      <c r="J65" s="252"/>
      <c r="K65" s="252"/>
      <c r="L65" s="252"/>
      <c r="M65" s="252"/>
      <c r="N65" s="2"/>
    </row>
    <row r="66" spans="1:14" ht="12" customHeight="1" x14ac:dyDescent="0.15">
      <c r="A66" s="252"/>
      <c r="B66" s="252"/>
      <c r="C66" s="252"/>
      <c r="D66" s="252"/>
      <c r="E66" s="252"/>
      <c r="F66" s="252"/>
      <c r="G66" s="252"/>
      <c r="H66" s="252"/>
      <c r="I66" s="252"/>
      <c r="J66" s="252"/>
      <c r="K66" s="252"/>
      <c r="L66" s="252"/>
      <c r="M66" s="252"/>
      <c r="N66" s="2"/>
    </row>
    <row r="67" spans="1:14" ht="12" customHeight="1" x14ac:dyDescent="0.15">
      <c r="A67" s="251" t="s">
        <v>677</v>
      </c>
      <c r="B67" s="252"/>
      <c r="C67" s="252"/>
      <c r="D67" s="252"/>
      <c r="E67" s="252"/>
      <c r="F67" s="252"/>
      <c r="G67" s="252"/>
      <c r="H67" s="252"/>
      <c r="I67" s="252"/>
      <c r="J67" s="252"/>
      <c r="K67" s="252"/>
      <c r="L67" s="252"/>
      <c r="M67" s="252"/>
      <c r="N67" s="2"/>
    </row>
    <row r="68" spans="1:14" ht="12" customHeight="1" x14ac:dyDescent="0.15">
      <c r="A68" s="252"/>
      <c r="B68" s="252"/>
      <c r="C68" s="252"/>
      <c r="D68" s="252"/>
      <c r="E68" s="252"/>
      <c r="F68" s="252"/>
      <c r="G68" s="252"/>
      <c r="H68" s="252"/>
      <c r="I68" s="252"/>
      <c r="J68" s="252"/>
      <c r="K68" s="252"/>
      <c r="L68" s="252"/>
      <c r="M68" s="252"/>
      <c r="N68" s="2"/>
    </row>
    <row r="69" spans="1:14" ht="12" customHeight="1" x14ac:dyDescent="0.15">
      <c r="A69" s="16" t="s">
        <v>678</v>
      </c>
      <c r="B69" s="2"/>
      <c r="C69" s="2"/>
      <c r="D69" s="2"/>
      <c r="E69" s="2"/>
      <c r="F69" s="2"/>
      <c r="G69" s="2"/>
      <c r="H69" s="2"/>
      <c r="I69" s="2"/>
      <c r="J69" s="2"/>
      <c r="K69" s="2"/>
      <c r="L69" s="2"/>
      <c r="M69" s="2"/>
      <c r="N69" s="2"/>
    </row>
    <row r="70" spans="1:14" ht="12" customHeight="1" x14ac:dyDescent="0.15">
      <c r="A70" s="16" t="s">
        <v>679</v>
      </c>
      <c r="B70" s="2"/>
      <c r="C70" s="2"/>
      <c r="D70" s="2"/>
      <c r="E70" s="2"/>
      <c r="F70" s="2"/>
      <c r="G70" s="2"/>
      <c r="H70" s="2"/>
      <c r="I70" s="2"/>
      <c r="J70" s="2"/>
      <c r="K70" s="2"/>
      <c r="L70" s="2"/>
      <c r="M70" s="2"/>
      <c r="N70" s="2"/>
    </row>
    <row r="71" spans="1:14" ht="12" customHeight="1" x14ac:dyDescent="0.15">
      <c r="A71" s="16" t="s">
        <v>680</v>
      </c>
      <c r="B71" s="2"/>
      <c r="C71" s="2"/>
      <c r="D71" s="2"/>
      <c r="E71" s="2"/>
      <c r="F71" s="2"/>
      <c r="G71" s="2"/>
      <c r="H71" s="2"/>
      <c r="I71" s="2"/>
      <c r="J71" s="2"/>
      <c r="K71" s="2"/>
      <c r="L71" s="2"/>
      <c r="M71" s="2"/>
      <c r="N71" s="2"/>
    </row>
    <row r="72" spans="1:14" x14ac:dyDescent="0.15">
      <c r="A72" s="2" t="s">
        <v>591</v>
      </c>
    </row>
  </sheetData>
  <mergeCells count="12">
    <mergeCell ref="A65:M66"/>
    <mergeCell ref="A67:M68"/>
    <mergeCell ref="A6:B8"/>
    <mergeCell ref="C6:H6"/>
    <mergeCell ref="I6:N6"/>
    <mergeCell ref="C7:C8"/>
    <mergeCell ref="I7:I8"/>
    <mergeCell ref="A37:B39"/>
    <mergeCell ref="C37:H37"/>
    <mergeCell ref="I37:N37"/>
    <mergeCell ref="C38:C39"/>
    <mergeCell ref="I38:I3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2"/>
  <sheetViews>
    <sheetView view="pageBreakPreview" zoomScaleNormal="100" zoomScaleSheetLayoutView="100" workbookViewId="0">
      <selection sqref="A1:B1"/>
    </sheetView>
  </sheetViews>
  <sheetFormatPr defaultColWidth="9" defaultRowHeight="13.5" x14ac:dyDescent="0.15"/>
  <cols>
    <col min="1" max="13" width="7.25" style="1" customWidth="1"/>
    <col min="14" max="16384" width="9" style="1"/>
  </cols>
  <sheetData>
    <row r="1" spans="1:13" x14ac:dyDescent="0.15">
      <c r="A1" s="185" t="s">
        <v>51</v>
      </c>
      <c r="B1" s="185"/>
      <c r="C1" s="2"/>
      <c r="D1" s="2"/>
      <c r="E1" s="2"/>
      <c r="F1" s="2"/>
      <c r="G1" s="2"/>
      <c r="H1" s="2"/>
      <c r="I1" s="2"/>
      <c r="J1" s="2"/>
      <c r="K1" s="2"/>
      <c r="L1" s="2"/>
    </row>
    <row r="2" spans="1:13" x14ac:dyDescent="0.15">
      <c r="A2" s="2"/>
      <c r="B2" s="2"/>
      <c r="C2" s="2"/>
      <c r="D2" s="2"/>
      <c r="E2" s="2"/>
      <c r="F2" s="2"/>
      <c r="G2" s="2"/>
      <c r="H2" s="2"/>
      <c r="I2" s="2"/>
      <c r="J2" s="2"/>
      <c r="K2" s="2"/>
      <c r="L2" s="2"/>
      <c r="M2" s="2"/>
    </row>
    <row r="3" spans="1:13" ht="14.25" x14ac:dyDescent="0.15">
      <c r="A3" s="5" t="s">
        <v>52</v>
      </c>
      <c r="B3" s="2"/>
      <c r="C3" s="2"/>
      <c r="D3" s="2"/>
      <c r="E3" s="2"/>
      <c r="F3" s="2"/>
      <c r="G3" s="2"/>
      <c r="H3" s="2"/>
      <c r="I3" s="2"/>
      <c r="J3" s="2"/>
      <c r="K3" s="2"/>
      <c r="L3" s="2"/>
      <c r="M3" s="2"/>
    </row>
    <row r="4" spans="1:13" x14ac:dyDescent="0.15">
      <c r="A4" s="2" t="s">
        <v>806</v>
      </c>
      <c r="B4" s="2"/>
      <c r="C4" s="2"/>
      <c r="D4" s="2"/>
      <c r="E4" s="2"/>
      <c r="F4" s="2"/>
      <c r="G4" s="2"/>
      <c r="H4" s="2"/>
      <c r="I4" s="2"/>
      <c r="J4" s="2"/>
      <c r="K4" s="7" t="s">
        <v>807</v>
      </c>
    </row>
    <row r="5" spans="1:13" x14ac:dyDescent="0.15">
      <c r="A5" s="179" t="s">
        <v>769</v>
      </c>
      <c r="B5" s="180"/>
      <c r="C5" s="180" t="s">
        <v>53</v>
      </c>
      <c r="D5" s="180"/>
      <c r="E5" s="180"/>
      <c r="F5" s="172" t="s">
        <v>682</v>
      </c>
      <c r="G5" s="173"/>
      <c r="H5" s="172" t="s">
        <v>681</v>
      </c>
      <c r="I5" s="173"/>
      <c r="J5" s="172" t="s">
        <v>54</v>
      </c>
      <c r="K5" s="37"/>
    </row>
    <row r="6" spans="1:13" ht="5.0999999999999996" customHeight="1" x14ac:dyDescent="0.15">
      <c r="A6" s="18"/>
      <c r="B6" s="9"/>
      <c r="C6" s="2"/>
      <c r="D6" s="2"/>
      <c r="E6" s="2"/>
      <c r="F6" s="2"/>
      <c r="G6" s="2"/>
      <c r="H6" s="2"/>
      <c r="I6" s="2"/>
      <c r="J6" s="2"/>
      <c r="K6" s="2"/>
    </row>
    <row r="7" spans="1:13" ht="13.5" customHeight="1" x14ac:dyDescent="0.15">
      <c r="A7" s="10" t="s">
        <v>880</v>
      </c>
      <c r="B7" s="11" t="s">
        <v>845</v>
      </c>
      <c r="C7" s="23"/>
      <c r="D7" s="23">
        <v>1108</v>
      </c>
      <c r="E7" s="23"/>
      <c r="F7" s="23"/>
      <c r="G7" s="95" t="s">
        <v>434</v>
      </c>
      <c r="H7" s="23"/>
      <c r="I7" s="23">
        <v>1016</v>
      </c>
      <c r="J7" s="23"/>
      <c r="K7" s="23">
        <v>92</v>
      </c>
    </row>
    <row r="8" spans="1:13" ht="13.5" customHeight="1" x14ac:dyDescent="0.15">
      <c r="A8" s="13" t="s">
        <v>16</v>
      </c>
      <c r="B8" s="11"/>
      <c r="C8" s="23"/>
      <c r="D8" s="23">
        <v>0</v>
      </c>
      <c r="E8" s="23"/>
      <c r="F8" s="23"/>
      <c r="G8" s="95" t="s">
        <v>434</v>
      </c>
      <c r="H8" s="23"/>
      <c r="I8" s="23">
        <v>0</v>
      </c>
      <c r="J8" s="23"/>
      <c r="K8" s="23">
        <v>0</v>
      </c>
    </row>
    <row r="9" spans="1:13" ht="13.5" customHeight="1" x14ac:dyDescent="0.15">
      <c r="A9" s="13" t="s">
        <v>881</v>
      </c>
      <c r="B9" s="11"/>
      <c r="C9" s="23"/>
      <c r="D9" s="23">
        <v>0</v>
      </c>
      <c r="E9" s="23"/>
      <c r="F9" s="23"/>
      <c r="G9" s="95">
        <v>0</v>
      </c>
      <c r="H9" s="23"/>
      <c r="I9" s="23">
        <v>0</v>
      </c>
      <c r="J9" s="23"/>
      <c r="K9" s="23">
        <v>0</v>
      </c>
    </row>
    <row r="10" spans="1:13" ht="13.5" customHeight="1" x14ac:dyDescent="0.15">
      <c r="A10" s="13" t="s">
        <v>882</v>
      </c>
      <c r="B10" s="11"/>
      <c r="C10" s="23"/>
      <c r="D10" s="23">
        <v>0</v>
      </c>
      <c r="E10" s="23"/>
      <c r="F10" s="23"/>
      <c r="G10" s="95">
        <v>0</v>
      </c>
      <c r="H10" s="23"/>
      <c r="I10" s="23">
        <v>0</v>
      </c>
      <c r="J10" s="23"/>
      <c r="K10" s="23">
        <v>0</v>
      </c>
    </row>
    <row r="11" spans="1:13" ht="13.5" customHeight="1" x14ac:dyDescent="0.15">
      <c r="A11" s="13" t="s">
        <v>879</v>
      </c>
      <c r="B11" s="11"/>
      <c r="C11" s="23"/>
      <c r="D11" s="23">
        <v>0</v>
      </c>
      <c r="E11" s="23"/>
      <c r="F11" s="23"/>
      <c r="G11" s="95">
        <v>0</v>
      </c>
      <c r="H11" s="23"/>
      <c r="I11" s="23">
        <v>0</v>
      </c>
      <c r="J11" s="23"/>
      <c r="K11" s="23">
        <v>0</v>
      </c>
    </row>
    <row r="12" spans="1:13" ht="5.0999999999999996" customHeight="1" x14ac:dyDescent="0.15">
      <c r="A12" s="14"/>
      <c r="B12" s="15"/>
      <c r="C12" s="14"/>
      <c r="D12" s="14"/>
      <c r="E12" s="14"/>
      <c r="F12" s="14"/>
      <c r="G12" s="14"/>
      <c r="H12" s="14"/>
      <c r="I12" s="14"/>
      <c r="J12" s="14"/>
      <c r="K12" s="14"/>
    </row>
    <row r="13" spans="1:13" s="175" customFormat="1" ht="12" customHeight="1" x14ac:dyDescent="0.15">
      <c r="A13" s="174" t="s">
        <v>56</v>
      </c>
      <c r="B13" s="174"/>
      <c r="C13" s="174"/>
      <c r="D13" s="174"/>
      <c r="E13" s="174"/>
      <c r="F13" s="174"/>
      <c r="G13" s="174"/>
      <c r="H13" s="174"/>
      <c r="I13" s="174"/>
      <c r="J13" s="174"/>
      <c r="K13" s="174"/>
    </row>
    <row r="14" spans="1:13" x14ac:dyDescent="0.15">
      <c r="A14" s="2" t="s">
        <v>839</v>
      </c>
      <c r="B14" s="2"/>
      <c r="C14" s="2"/>
      <c r="D14" s="2"/>
      <c r="E14" s="2"/>
      <c r="F14" s="2"/>
      <c r="G14" s="2"/>
      <c r="H14" s="2"/>
      <c r="I14" s="2"/>
      <c r="J14" s="2"/>
      <c r="K14" s="2"/>
      <c r="L14" s="2"/>
      <c r="M14" s="2"/>
    </row>
    <row r="15" spans="1:13" x14ac:dyDescent="0.15">
      <c r="A15" s="2"/>
      <c r="B15" s="2"/>
      <c r="C15" s="2"/>
      <c r="D15" s="2"/>
      <c r="E15" s="2"/>
      <c r="F15" s="2"/>
      <c r="G15" s="2"/>
      <c r="H15" s="2"/>
      <c r="I15" s="2"/>
      <c r="J15" s="2"/>
      <c r="K15" s="2"/>
      <c r="L15" s="2"/>
      <c r="M15" s="2"/>
    </row>
    <row r="16" spans="1:13" ht="14.25" x14ac:dyDescent="0.15">
      <c r="A16" s="5" t="s">
        <v>57</v>
      </c>
      <c r="B16" s="2"/>
      <c r="C16" s="2"/>
      <c r="D16" s="2"/>
      <c r="E16" s="2"/>
      <c r="F16" s="2"/>
      <c r="G16" s="2"/>
      <c r="H16" s="2"/>
      <c r="I16" s="2"/>
      <c r="J16" s="2"/>
      <c r="K16" s="2"/>
      <c r="L16" s="2"/>
      <c r="M16" s="2"/>
    </row>
    <row r="17" spans="1:13" x14ac:dyDescent="0.15">
      <c r="A17" s="2" t="s">
        <v>806</v>
      </c>
      <c r="B17" s="2"/>
      <c r="C17" s="2"/>
      <c r="D17" s="2"/>
      <c r="E17" s="2"/>
      <c r="F17" s="2"/>
      <c r="G17" s="2"/>
      <c r="H17" s="2"/>
      <c r="I17" s="2"/>
      <c r="J17" s="2"/>
      <c r="K17" s="2"/>
      <c r="L17" s="7" t="s">
        <v>807</v>
      </c>
      <c r="M17" s="2"/>
    </row>
    <row r="18" spans="1:13" x14ac:dyDescent="0.15">
      <c r="A18" s="179" t="s">
        <v>58</v>
      </c>
      <c r="B18" s="180"/>
      <c r="C18" s="180"/>
      <c r="D18" s="180"/>
      <c r="E18" s="180"/>
      <c r="F18" s="180"/>
      <c r="G18" s="180" t="s">
        <v>59</v>
      </c>
      <c r="H18" s="180"/>
      <c r="I18" s="180"/>
      <c r="J18" s="180"/>
      <c r="K18" s="180"/>
      <c r="L18" s="183"/>
      <c r="M18" s="2"/>
    </row>
    <row r="19" spans="1:13" x14ac:dyDescent="0.15">
      <c r="A19" s="179"/>
      <c r="B19" s="180"/>
      <c r="C19" s="180"/>
      <c r="D19" s="180"/>
      <c r="E19" s="180"/>
      <c r="F19" s="180"/>
      <c r="G19" s="183" t="s">
        <v>885</v>
      </c>
      <c r="H19" s="186"/>
      <c r="I19" s="183" t="s">
        <v>846</v>
      </c>
      <c r="J19" s="186"/>
      <c r="K19" s="183" t="s">
        <v>884</v>
      </c>
      <c r="L19" s="186"/>
      <c r="M19" s="2"/>
    </row>
    <row r="20" spans="1:13" ht="5.0999999999999996" customHeight="1" x14ac:dyDescent="0.15">
      <c r="A20" s="18"/>
      <c r="B20" s="18"/>
      <c r="C20" s="18"/>
      <c r="D20" s="18"/>
      <c r="E20" s="18"/>
      <c r="F20" s="9"/>
      <c r="G20" s="2"/>
      <c r="H20" s="2"/>
      <c r="I20" s="2"/>
      <c r="J20" s="2"/>
      <c r="K20" s="2"/>
      <c r="L20" s="2"/>
      <c r="M20" s="2"/>
    </row>
    <row r="21" spans="1:13" x14ac:dyDescent="0.15">
      <c r="A21" s="18" t="s">
        <v>60</v>
      </c>
      <c r="B21" s="18"/>
      <c r="C21" s="18"/>
      <c r="D21" s="18"/>
      <c r="E21" s="18"/>
      <c r="F21" s="9"/>
      <c r="G21" s="2"/>
      <c r="H21" s="2"/>
      <c r="I21" s="2"/>
      <c r="J21" s="2"/>
      <c r="K21" s="2"/>
      <c r="L21" s="2"/>
      <c r="M21" s="2"/>
    </row>
    <row r="22" spans="1:13" x14ac:dyDescent="0.15">
      <c r="A22" s="18" t="s">
        <v>61</v>
      </c>
      <c r="B22" s="18" t="s">
        <v>62</v>
      </c>
      <c r="C22" s="18"/>
      <c r="D22" s="18"/>
      <c r="E22" s="18"/>
      <c r="F22" s="9"/>
      <c r="H22" s="19">
        <v>0</v>
      </c>
      <c r="J22" s="19">
        <v>0</v>
      </c>
      <c r="L22" s="19">
        <v>0</v>
      </c>
      <c r="M22" s="2"/>
    </row>
    <row r="23" spans="1:13" x14ac:dyDescent="0.15">
      <c r="A23" s="18"/>
      <c r="B23" s="18" t="s">
        <v>63</v>
      </c>
      <c r="C23" s="18"/>
      <c r="D23" s="18"/>
      <c r="E23" s="18"/>
      <c r="F23" s="9"/>
      <c r="H23" s="19">
        <v>0</v>
      </c>
      <c r="J23" s="19">
        <v>0</v>
      </c>
      <c r="L23" s="19">
        <v>0</v>
      </c>
      <c r="M23" s="2"/>
    </row>
    <row r="24" spans="1:13" x14ac:dyDescent="0.15">
      <c r="A24" s="18"/>
      <c r="B24" s="18" t="s">
        <v>64</v>
      </c>
      <c r="C24" s="18"/>
      <c r="D24" s="18"/>
      <c r="E24" s="18"/>
      <c r="F24" s="9"/>
      <c r="H24" s="19">
        <v>0</v>
      </c>
      <c r="J24" s="19">
        <v>0</v>
      </c>
      <c r="L24" s="19">
        <v>0</v>
      </c>
      <c r="M24" s="2"/>
    </row>
    <row r="25" spans="1:13" x14ac:dyDescent="0.15">
      <c r="A25" s="18"/>
      <c r="B25" s="18" t="s">
        <v>65</v>
      </c>
      <c r="C25" s="18"/>
      <c r="D25" s="18"/>
      <c r="E25" s="18"/>
      <c r="F25" s="9"/>
      <c r="H25" s="19">
        <v>0</v>
      </c>
      <c r="J25" s="19">
        <v>0</v>
      </c>
      <c r="L25" s="19">
        <v>0</v>
      </c>
      <c r="M25" s="2"/>
    </row>
    <row r="26" spans="1:13" x14ac:dyDescent="0.15">
      <c r="A26" s="18"/>
      <c r="B26" s="18" t="s">
        <v>66</v>
      </c>
      <c r="C26" s="18"/>
      <c r="D26" s="18"/>
      <c r="E26" s="18"/>
      <c r="F26" s="9"/>
      <c r="H26" s="19">
        <v>0</v>
      </c>
      <c r="J26" s="19">
        <v>0</v>
      </c>
      <c r="L26" s="19">
        <v>0</v>
      </c>
      <c r="M26" s="2"/>
    </row>
    <row r="27" spans="1:13" x14ac:dyDescent="0.15">
      <c r="A27" s="18"/>
      <c r="B27" s="18" t="s">
        <v>67</v>
      </c>
      <c r="C27" s="18"/>
      <c r="D27" s="18"/>
      <c r="E27" s="18"/>
      <c r="F27" s="9"/>
      <c r="H27" s="19">
        <v>0</v>
      </c>
      <c r="J27" s="19">
        <v>0</v>
      </c>
      <c r="L27" s="19">
        <v>0</v>
      </c>
      <c r="M27" s="2"/>
    </row>
    <row r="28" spans="1:13" x14ac:dyDescent="0.15">
      <c r="A28" s="18"/>
      <c r="B28" s="18" t="s">
        <v>68</v>
      </c>
      <c r="C28" s="18"/>
      <c r="D28" s="18"/>
      <c r="E28" s="18"/>
      <c r="F28" s="9"/>
      <c r="H28" s="19">
        <v>0</v>
      </c>
      <c r="J28" s="19">
        <v>0</v>
      </c>
      <c r="L28" s="19">
        <v>0</v>
      </c>
      <c r="M28" s="2"/>
    </row>
    <row r="29" spans="1:13" x14ac:dyDescent="0.15">
      <c r="A29" s="18" t="s">
        <v>69</v>
      </c>
      <c r="B29" s="18"/>
      <c r="C29" s="18"/>
      <c r="D29" s="18"/>
      <c r="E29" s="18"/>
      <c r="F29" s="9"/>
      <c r="M29" s="2"/>
    </row>
    <row r="30" spans="1:13" x14ac:dyDescent="0.15">
      <c r="A30" s="18"/>
      <c r="B30" s="18" t="s">
        <v>70</v>
      </c>
      <c r="C30" s="18"/>
      <c r="D30" s="18"/>
      <c r="E30" s="18"/>
      <c r="F30" s="9"/>
      <c r="H30" s="19">
        <v>0</v>
      </c>
      <c r="J30" s="19">
        <v>0</v>
      </c>
      <c r="L30" s="19">
        <v>0</v>
      </c>
      <c r="M30" s="2"/>
    </row>
    <row r="31" spans="1:13" x14ac:dyDescent="0.15">
      <c r="A31" s="18"/>
      <c r="B31" s="18" t="s">
        <v>71</v>
      </c>
      <c r="C31" s="18"/>
      <c r="D31" s="18"/>
      <c r="E31" s="18"/>
      <c r="F31" s="9"/>
      <c r="H31" s="19">
        <v>0</v>
      </c>
      <c r="J31" s="19">
        <v>0</v>
      </c>
      <c r="L31" s="19">
        <v>0</v>
      </c>
      <c r="M31" s="2"/>
    </row>
    <row r="32" spans="1:13" x14ac:dyDescent="0.15">
      <c r="A32" s="18"/>
      <c r="B32" s="18" t="s">
        <v>72</v>
      </c>
      <c r="C32" s="18"/>
      <c r="D32" s="18"/>
      <c r="E32" s="18"/>
      <c r="F32" s="9"/>
      <c r="H32" s="19">
        <v>0</v>
      </c>
      <c r="J32" s="19">
        <v>0</v>
      </c>
      <c r="L32" s="19">
        <v>0</v>
      </c>
      <c r="M32" s="2"/>
    </row>
    <row r="33" spans="1:13" x14ac:dyDescent="0.15">
      <c r="A33" s="18"/>
      <c r="B33" s="18" t="s">
        <v>73</v>
      </c>
      <c r="C33" s="18"/>
      <c r="D33" s="18"/>
      <c r="E33" s="18"/>
      <c r="F33" s="9"/>
      <c r="H33" s="19">
        <v>0</v>
      </c>
      <c r="J33" s="19">
        <v>0</v>
      </c>
      <c r="L33" s="19">
        <v>0</v>
      </c>
      <c r="M33" s="2"/>
    </row>
    <row r="34" spans="1:13" x14ac:dyDescent="0.15">
      <c r="A34" s="18"/>
      <c r="B34" s="18" t="s">
        <v>74</v>
      </c>
      <c r="C34" s="18"/>
      <c r="D34" s="18"/>
      <c r="E34" s="18"/>
      <c r="F34" s="9"/>
      <c r="H34" s="19">
        <v>0</v>
      </c>
      <c r="J34" s="19">
        <v>0</v>
      </c>
      <c r="L34" s="19">
        <v>0</v>
      </c>
      <c r="M34" s="2"/>
    </row>
    <row r="35" spans="1:13" x14ac:dyDescent="0.15">
      <c r="A35" s="18"/>
      <c r="B35" s="18" t="s">
        <v>75</v>
      </c>
      <c r="C35" s="18"/>
      <c r="D35" s="18"/>
      <c r="E35" s="18"/>
      <c r="F35" s="9"/>
      <c r="H35" s="19">
        <v>0</v>
      </c>
      <c r="J35" s="19">
        <v>0</v>
      </c>
      <c r="L35" s="19">
        <v>0</v>
      </c>
      <c r="M35" s="2"/>
    </row>
    <row r="36" spans="1:13" x14ac:dyDescent="0.15">
      <c r="A36" s="18" t="s">
        <v>76</v>
      </c>
      <c r="B36" s="18"/>
      <c r="C36" s="18"/>
      <c r="D36" s="18"/>
      <c r="E36" s="18"/>
      <c r="F36" s="9"/>
      <c r="H36" s="176"/>
      <c r="J36" s="176"/>
      <c r="L36" s="176"/>
      <c r="M36" s="2"/>
    </row>
    <row r="37" spans="1:13" x14ac:dyDescent="0.15">
      <c r="A37" s="18"/>
      <c r="B37" s="18" t="s">
        <v>77</v>
      </c>
      <c r="C37" s="18"/>
      <c r="D37" s="18"/>
      <c r="E37" s="18"/>
      <c r="F37" s="9"/>
      <c r="H37" s="19">
        <v>0</v>
      </c>
      <c r="J37" s="19">
        <v>0</v>
      </c>
      <c r="L37" s="19">
        <v>0</v>
      </c>
      <c r="M37" s="2"/>
    </row>
    <row r="38" spans="1:13" x14ac:dyDescent="0.15">
      <c r="A38" s="18"/>
      <c r="B38" s="18" t="s">
        <v>78</v>
      </c>
      <c r="C38" s="18"/>
      <c r="D38" s="18"/>
      <c r="E38" s="18"/>
      <c r="F38" s="9"/>
      <c r="H38" s="19">
        <v>0</v>
      </c>
      <c r="J38" s="19">
        <v>0</v>
      </c>
      <c r="L38" s="19">
        <v>0</v>
      </c>
      <c r="M38" s="2"/>
    </row>
    <row r="39" spans="1:13" x14ac:dyDescent="0.15">
      <c r="A39" s="18"/>
      <c r="B39" s="18" t="s">
        <v>79</v>
      </c>
      <c r="C39" s="18"/>
      <c r="D39" s="18"/>
      <c r="E39" s="18"/>
      <c r="F39" s="9"/>
      <c r="H39" s="177">
        <v>9</v>
      </c>
      <c r="J39" s="177">
        <v>17</v>
      </c>
      <c r="L39" s="177">
        <v>13</v>
      </c>
      <c r="M39" s="2"/>
    </row>
    <row r="40" spans="1:13" x14ac:dyDescent="0.15">
      <c r="A40" s="18"/>
      <c r="B40" s="18" t="s">
        <v>80</v>
      </c>
      <c r="C40" s="18"/>
      <c r="D40" s="18"/>
      <c r="E40" s="18"/>
      <c r="F40" s="9"/>
      <c r="H40" s="19">
        <v>0</v>
      </c>
      <c r="J40" s="177">
        <v>1</v>
      </c>
      <c r="L40" s="19">
        <v>0</v>
      </c>
      <c r="M40" s="2"/>
    </row>
    <row r="41" spans="1:13" x14ac:dyDescent="0.15">
      <c r="A41" s="18"/>
      <c r="B41" s="18" t="s">
        <v>81</v>
      </c>
      <c r="C41" s="18"/>
      <c r="D41" s="18"/>
      <c r="E41" s="18"/>
      <c r="F41" s="9"/>
      <c r="H41" s="19">
        <v>0</v>
      </c>
      <c r="J41" s="19">
        <v>0</v>
      </c>
      <c r="L41" s="19">
        <v>0</v>
      </c>
      <c r="M41" s="2"/>
    </row>
    <row r="42" spans="1:13" x14ac:dyDescent="0.15">
      <c r="A42" s="18" t="s">
        <v>82</v>
      </c>
      <c r="B42" s="18"/>
      <c r="C42" s="18"/>
      <c r="D42" s="18"/>
      <c r="E42" s="18"/>
      <c r="F42" s="9"/>
      <c r="H42" s="176"/>
      <c r="J42" s="176"/>
      <c r="L42" s="176"/>
      <c r="M42" s="2"/>
    </row>
    <row r="43" spans="1:13" x14ac:dyDescent="0.15">
      <c r="A43" s="18"/>
      <c r="B43" s="18" t="s">
        <v>83</v>
      </c>
      <c r="C43" s="18"/>
      <c r="D43" s="18"/>
      <c r="E43" s="18"/>
      <c r="F43" s="9"/>
      <c r="H43" s="2">
        <v>3</v>
      </c>
      <c r="J43" s="2">
        <v>5</v>
      </c>
      <c r="L43" s="2">
        <v>12</v>
      </c>
      <c r="M43" s="2"/>
    </row>
    <row r="44" spans="1:13" ht="12" customHeight="1" x14ac:dyDescent="0.15">
      <c r="A44" s="18" t="s">
        <v>84</v>
      </c>
      <c r="B44" s="18"/>
      <c r="C44" s="18"/>
      <c r="D44" s="18"/>
      <c r="E44" s="18"/>
      <c r="F44" s="9"/>
      <c r="H44" s="176"/>
      <c r="J44" s="176"/>
      <c r="L44" s="176"/>
      <c r="M44" s="2"/>
    </row>
    <row r="45" spans="1:13" x14ac:dyDescent="0.15">
      <c r="A45" s="18"/>
      <c r="B45" s="18" t="s">
        <v>85</v>
      </c>
      <c r="C45" s="18"/>
      <c r="D45" s="18"/>
      <c r="E45" s="18"/>
      <c r="F45" s="9"/>
      <c r="H45" s="2">
        <v>74</v>
      </c>
      <c r="J45" s="2">
        <v>93</v>
      </c>
      <c r="L45" s="2">
        <v>91</v>
      </c>
      <c r="M45" s="2"/>
    </row>
    <row r="46" spans="1:13" x14ac:dyDescent="0.15">
      <c r="A46" s="14"/>
      <c r="B46" s="14"/>
      <c r="C46" s="14"/>
      <c r="D46" s="14"/>
      <c r="E46" s="14"/>
      <c r="F46" s="15"/>
      <c r="G46" s="14"/>
      <c r="H46" s="14"/>
      <c r="I46" s="14"/>
      <c r="J46" s="14"/>
      <c r="K46" s="14"/>
      <c r="L46" s="14"/>
      <c r="M46" s="2"/>
    </row>
    <row r="47" spans="1:13" x14ac:dyDescent="0.15">
      <c r="A47" s="16" t="s">
        <v>86</v>
      </c>
      <c r="B47" s="2"/>
      <c r="C47" s="2"/>
      <c r="D47" s="2"/>
      <c r="E47" s="2"/>
      <c r="F47" s="2"/>
      <c r="G47" s="2"/>
      <c r="H47" s="2"/>
      <c r="I47" s="2"/>
      <c r="J47" s="2"/>
      <c r="K47" s="2"/>
      <c r="L47" s="2"/>
      <c r="M47" s="2"/>
    </row>
    <row r="48" spans="1:13" x14ac:dyDescent="0.15">
      <c r="A48" s="2" t="s">
        <v>840</v>
      </c>
      <c r="B48" s="2"/>
      <c r="C48" s="2"/>
      <c r="D48" s="2"/>
      <c r="E48" s="2"/>
      <c r="F48" s="2"/>
      <c r="G48" s="2"/>
      <c r="H48" s="2"/>
      <c r="I48" s="2"/>
      <c r="J48" s="2"/>
      <c r="K48" s="2"/>
      <c r="L48" s="2"/>
      <c r="M48" s="2"/>
    </row>
    <row r="49" spans="1:13" x14ac:dyDescent="0.15">
      <c r="A49" s="2"/>
      <c r="B49" s="2"/>
      <c r="C49" s="2"/>
      <c r="D49" s="2"/>
      <c r="E49" s="2"/>
      <c r="F49" s="2"/>
      <c r="G49" s="2"/>
      <c r="H49" s="2"/>
      <c r="I49" s="2"/>
      <c r="J49" s="2"/>
      <c r="K49" s="2"/>
      <c r="L49" s="2"/>
      <c r="M49" s="2"/>
    </row>
    <row r="50" spans="1:13" ht="14.25" x14ac:dyDescent="0.15">
      <c r="A50" s="5" t="s">
        <v>87</v>
      </c>
      <c r="B50" s="2"/>
      <c r="C50" s="2"/>
      <c r="D50" s="2"/>
      <c r="E50" s="2"/>
      <c r="F50" s="2"/>
      <c r="G50" s="2"/>
      <c r="H50" s="2"/>
      <c r="I50" s="2"/>
      <c r="J50" s="2"/>
      <c r="K50" s="2"/>
      <c r="L50" s="2"/>
      <c r="M50" s="2"/>
    </row>
    <row r="51" spans="1:13" x14ac:dyDescent="0.15">
      <c r="A51" s="2" t="s">
        <v>806</v>
      </c>
      <c r="B51" s="2"/>
      <c r="C51" s="2"/>
      <c r="D51" s="2"/>
      <c r="E51" s="2"/>
      <c r="F51" s="2"/>
      <c r="G51" s="2"/>
      <c r="H51" s="2"/>
      <c r="I51" s="2"/>
      <c r="J51" s="7" t="s">
        <v>807</v>
      </c>
      <c r="K51" s="2"/>
      <c r="L51" s="2"/>
      <c r="M51" s="2"/>
    </row>
    <row r="52" spans="1:13" x14ac:dyDescent="0.15">
      <c r="A52" s="179" t="s">
        <v>88</v>
      </c>
      <c r="B52" s="180"/>
      <c r="C52" s="180" t="s">
        <v>89</v>
      </c>
      <c r="D52" s="180"/>
      <c r="E52" s="180"/>
      <c r="F52" s="180"/>
      <c r="G52" s="180" t="s">
        <v>90</v>
      </c>
      <c r="H52" s="180"/>
      <c r="I52" s="180"/>
      <c r="J52" s="183"/>
      <c r="K52" s="2"/>
      <c r="L52" s="2"/>
      <c r="M52" s="2"/>
    </row>
    <row r="53" spans="1:13" x14ac:dyDescent="0.15">
      <c r="A53" s="179"/>
      <c r="B53" s="180"/>
      <c r="C53" s="180" t="s">
        <v>91</v>
      </c>
      <c r="D53" s="180"/>
      <c r="E53" s="180" t="s">
        <v>92</v>
      </c>
      <c r="F53" s="180"/>
      <c r="G53" s="180" t="s">
        <v>93</v>
      </c>
      <c r="H53" s="180"/>
      <c r="I53" s="180" t="s">
        <v>94</v>
      </c>
      <c r="J53" s="183"/>
      <c r="K53" s="2"/>
      <c r="L53" s="2"/>
      <c r="M53" s="2"/>
    </row>
    <row r="54" spans="1:13" ht="5.0999999999999996" customHeight="1" x14ac:dyDescent="0.15">
      <c r="A54" s="18"/>
      <c r="B54" s="9"/>
      <c r="C54" s="2"/>
      <c r="D54" s="2"/>
      <c r="E54" s="2"/>
      <c r="F54" s="2"/>
      <c r="G54" s="2"/>
      <c r="H54" s="2"/>
      <c r="I54" s="2"/>
      <c r="J54" s="2"/>
      <c r="K54" s="2"/>
      <c r="L54" s="2"/>
      <c r="M54" s="2"/>
    </row>
    <row r="55" spans="1:13" ht="13.5" customHeight="1" x14ac:dyDescent="0.15">
      <c r="A55" s="10" t="s">
        <v>880</v>
      </c>
      <c r="B55" s="11" t="s">
        <v>845</v>
      </c>
      <c r="C55" s="23"/>
      <c r="D55" s="19">
        <v>78</v>
      </c>
      <c r="E55" s="19"/>
      <c r="F55" s="19">
        <v>8</v>
      </c>
      <c r="G55" s="19"/>
      <c r="H55" s="23">
        <v>0</v>
      </c>
      <c r="I55" s="19"/>
      <c r="J55" s="95">
        <v>0</v>
      </c>
      <c r="K55" s="2"/>
      <c r="L55" s="2"/>
      <c r="M55" s="2"/>
    </row>
    <row r="56" spans="1:13" ht="13.5" customHeight="1" x14ac:dyDescent="0.15">
      <c r="A56" s="13" t="s">
        <v>16</v>
      </c>
      <c r="B56" s="11"/>
      <c r="C56" s="23"/>
      <c r="D56" s="19">
        <v>69</v>
      </c>
      <c r="E56" s="19"/>
      <c r="F56" s="19">
        <v>6</v>
      </c>
      <c r="G56" s="19"/>
      <c r="H56" s="95" t="s">
        <v>55</v>
      </c>
      <c r="I56" s="19"/>
      <c r="J56" s="95" t="s">
        <v>55</v>
      </c>
      <c r="K56" s="2"/>
      <c r="L56" s="2"/>
      <c r="M56" s="2"/>
    </row>
    <row r="57" spans="1:13" ht="13.5" customHeight="1" x14ac:dyDescent="0.15">
      <c r="A57" s="13" t="s">
        <v>881</v>
      </c>
      <c r="B57" s="11"/>
      <c r="C57" s="23"/>
      <c r="D57" s="19">
        <v>66</v>
      </c>
      <c r="E57" s="19"/>
      <c r="F57" s="19">
        <v>5</v>
      </c>
      <c r="G57" s="19"/>
      <c r="H57" s="95">
        <v>3</v>
      </c>
      <c r="I57" s="19"/>
      <c r="J57" s="95" t="s">
        <v>55</v>
      </c>
      <c r="K57" s="2"/>
      <c r="L57" s="2"/>
      <c r="M57" s="2"/>
    </row>
    <row r="58" spans="1:13" ht="13.5" customHeight="1" x14ac:dyDescent="0.15">
      <c r="A58" s="13" t="s">
        <v>882</v>
      </c>
      <c r="B58" s="11"/>
      <c r="C58" s="23"/>
      <c r="D58" s="23">
        <v>65</v>
      </c>
      <c r="E58" s="23"/>
      <c r="F58" s="23">
        <v>6</v>
      </c>
      <c r="G58" s="23"/>
      <c r="H58" s="23">
        <v>6</v>
      </c>
      <c r="I58" s="23"/>
      <c r="J58" s="95" t="s">
        <v>434</v>
      </c>
      <c r="K58" s="2"/>
      <c r="L58" s="2"/>
      <c r="M58" s="2"/>
    </row>
    <row r="59" spans="1:13" ht="13.5" customHeight="1" x14ac:dyDescent="0.15">
      <c r="A59" s="13" t="s">
        <v>879</v>
      </c>
      <c r="B59" s="11"/>
      <c r="C59" s="23"/>
      <c r="D59" s="23">
        <v>55</v>
      </c>
      <c r="E59" s="23"/>
      <c r="F59" s="23">
        <v>10</v>
      </c>
      <c r="G59" s="23"/>
      <c r="H59" s="23">
        <v>86</v>
      </c>
      <c r="I59" s="23"/>
      <c r="J59" s="95" t="s">
        <v>55</v>
      </c>
      <c r="K59" s="2"/>
      <c r="L59" s="2"/>
      <c r="M59" s="2"/>
    </row>
    <row r="60" spans="1:13" ht="5.0999999999999996" customHeight="1" x14ac:dyDescent="0.15">
      <c r="A60" s="14"/>
      <c r="B60" s="15"/>
      <c r="C60" s="14"/>
      <c r="D60" s="14"/>
      <c r="E60" s="14"/>
      <c r="F60" s="14"/>
      <c r="G60" s="14"/>
      <c r="H60" s="14"/>
      <c r="I60" s="14"/>
      <c r="J60" s="14"/>
      <c r="K60" s="2"/>
      <c r="L60" s="2"/>
      <c r="M60" s="2"/>
    </row>
    <row r="61" spans="1:13" x14ac:dyDescent="0.15">
      <c r="A61" s="16" t="s">
        <v>95</v>
      </c>
      <c r="B61" s="2"/>
      <c r="C61" s="2"/>
      <c r="D61" s="2"/>
      <c r="E61" s="2"/>
      <c r="F61" s="2"/>
      <c r="G61" s="2"/>
      <c r="H61" s="2"/>
      <c r="I61" s="2"/>
      <c r="J61" s="2"/>
      <c r="K61" s="2"/>
      <c r="L61" s="2"/>
      <c r="M61" s="2"/>
    </row>
    <row r="62" spans="1:13" x14ac:dyDescent="0.15">
      <c r="A62" s="2" t="s">
        <v>841</v>
      </c>
      <c r="B62" s="2"/>
      <c r="C62" s="2"/>
      <c r="D62" s="2"/>
      <c r="E62" s="2"/>
      <c r="F62" s="2"/>
      <c r="G62" s="2"/>
      <c r="H62" s="2"/>
      <c r="I62" s="2"/>
      <c r="J62" s="2"/>
      <c r="K62" s="2"/>
      <c r="L62" s="2"/>
      <c r="M62" s="2"/>
    </row>
  </sheetData>
  <mergeCells count="15">
    <mergeCell ref="C52:F52"/>
    <mergeCell ref="G52:J52"/>
    <mergeCell ref="A1:B1"/>
    <mergeCell ref="A5:B5"/>
    <mergeCell ref="A52:B53"/>
    <mergeCell ref="C5:E5"/>
    <mergeCell ref="A18:F19"/>
    <mergeCell ref="C53:D53"/>
    <mergeCell ref="E53:F53"/>
    <mergeCell ref="G53:H53"/>
    <mergeCell ref="I53:J53"/>
    <mergeCell ref="G18:L18"/>
    <mergeCell ref="G19:H19"/>
    <mergeCell ref="I19:J19"/>
    <mergeCell ref="K19:L1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view="pageBreakPreview" zoomScaleNormal="100" zoomScaleSheetLayoutView="100" workbookViewId="0"/>
  </sheetViews>
  <sheetFormatPr defaultColWidth="9" defaultRowHeight="13.5" x14ac:dyDescent="0.15"/>
  <cols>
    <col min="1" max="9" width="10.5" style="1" customWidth="1"/>
    <col min="10" max="16384" width="9" style="1"/>
  </cols>
  <sheetData>
    <row r="1" spans="1:9" x14ac:dyDescent="0.15">
      <c r="B1" s="2"/>
      <c r="C1" s="2"/>
      <c r="D1" s="2"/>
      <c r="E1" s="2"/>
      <c r="F1" s="2"/>
      <c r="G1" s="2"/>
      <c r="H1" s="2"/>
      <c r="I1" s="7" t="s">
        <v>0</v>
      </c>
    </row>
    <row r="2" spans="1:9" x14ac:dyDescent="0.15">
      <c r="A2" s="2"/>
      <c r="B2" s="2"/>
      <c r="C2" s="2"/>
      <c r="D2" s="2"/>
      <c r="E2" s="2"/>
      <c r="F2" s="2"/>
      <c r="G2" s="2"/>
      <c r="H2" s="2"/>
    </row>
    <row r="3" spans="1:9" ht="14.25" x14ac:dyDescent="0.15">
      <c r="A3" s="5" t="s">
        <v>96</v>
      </c>
      <c r="B3" s="2"/>
      <c r="C3" s="2"/>
      <c r="D3" s="2"/>
      <c r="E3" s="2"/>
      <c r="F3" s="2"/>
      <c r="G3" s="2"/>
      <c r="H3" s="2"/>
      <c r="I3" s="2"/>
    </row>
    <row r="4" spans="1:9" x14ac:dyDescent="0.15">
      <c r="A4" s="2" t="s">
        <v>808</v>
      </c>
      <c r="B4" s="2"/>
      <c r="C4" s="2"/>
      <c r="D4" s="2"/>
      <c r="E4" s="2"/>
      <c r="F4" s="2"/>
      <c r="G4" s="2"/>
      <c r="H4" s="2"/>
      <c r="I4" s="7" t="s">
        <v>809</v>
      </c>
    </row>
    <row r="5" spans="1:9" x14ac:dyDescent="0.15">
      <c r="A5" s="179" t="s">
        <v>97</v>
      </c>
      <c r="B5" s="180" t="s">
        <v>98</v>
      </c>
      <c r="C5" s="180" t="s">
        <v>99</v>
      </c>
      <c r="D5" s="180"/>
      <c r="E5" s="164" t="s">
        <v>100</v>
      </c>
      <c r="F5" s="193" t="s">
        <v>101</v>
      </c>
      <c r="G5" s="180" t="s">
        <v>102</v>
      </c>
      <c r="H5" s="180" t="s">
        <v>103</v>
      </c>
      <c r="I5" s="183" t="s">
        <v>104</v>
      </c>
    </row>
    <row r="6" spans="1:9" x14ac:dyDescent="0.15">
      <c r="A6" s="179"/>
      <c r="B6" s="180"/>
      <c r="C6" s="8" t="s">
        <v>105</v>
      </c>
      <c r="D6" s="8" t="s">
        <v>106</v>
      </c>
      <c r="E6" s="165" t="s">
        <v>107</v>
      </c>
      <c r="F6" s="194"/>
      <c r="G6" s="180"/>
      <c r="H6" s="180"/>
      <c r="I6" s="183"/>
    </row>
    <row r="7" spans="1:9" ht="17.25" customHeight="1" x14ac:dyDescent="0.15">
      <c r="A7" s="11"/>
      <c r="B7" s="142"/>
      <c r="C7" s="86"/>
      <c r="D7" s="86"/>
      <c r="E7" s="49" t="s">
        <v>108</v>
      </c>
      <c r="F7" s="49"/>
      <c r="G7" s="86"/>
      <c r="H7" s="86"/>
      <c r="I7" s="86"/>
    </row>
    <row r="8" spans="1:9" x14ac:dyDescent="0.15">
      <c r="A8" s="166" t="s">
        <v>886</v>
      </c>
      <c r="B8" s="23">
        <v>262</v>
      </c>
      <c r="C8" s="23">
        <v>52</v>
      </c>
      <c r="D8" s="23">
        <v>15</v>
      </c>
      <c r="E8" s="23">
        <v>32</v>
      </c>
      <c r="F8" s="23">
        <v>121</v>
      </c>
      <c r="G8" s="23">
        <v>41</v>
      </c>
      <c r="H8" s="23">
        <v>1</v>
      </c>
      <c r="I8" s="23">
        <v>119</v>
      </c>
    </row>
    <row r="9" spans="1:9" x14ac:dyDescent="0.15">
      <c r="A9" s="166" t="s">
        <v>16</v>
      </c>
      <c r="B9" s="23">
        <v>270</v>
      </c>
      <c r="C9" s="23">
        <v>43</v>
      </c>
      <c r="D9" s="23">
        <v>13</v>
      </c>
      <c r="E9" s="23">
        <v>48</v>
      </c>
      <c r="F9" s="23">
        <v>131</v>
      </c>
      <c r="G9" s="23">
        <v>32</v>
      </c>
      <c r="H9" s="23">
        <v>3</v>
      </c>
      <c r="I9" s="23">
        <v>140</v>
      </c>
    </row>
    <row r="10" spans="1:9" ht="13.5" customHeight="1" x14ac:dyDescent="0.15">
      <c r="A10" s="166" t="s">
        <v>881</v>
      </c>
      <c r="B10" s="23">
        <v>224</v>
      </c>
      <c r="C10" s="23">
        <v>38</v>
      </c>
      <c r="D10" s="23">
        <v>7</v>
      </c>
      <c r="E10" s="23">
        <v>37</v>
      </c>
      <c r="F10" s="23">
        <v>100</v>
      </c>
      <c r="G10" s="23">
        <v>42</v>
      </c>
      <c r="H10" s="23">
        <v>0</v>
      </c>
      <c r="I10" s="23">
        <v>105</v>
      </c>
    </row>
    <row r="11" spans="1:9" ht="17.25" customHeight="1" x14ac:dyDescent="0.15">
      <c r="A11" s="166" t="s">
        <v>882</v>
      </c>
      <c r="B11" s="23">
        <v>136</v>
      </c>
      <c r="C11" s="23">
        <v>17</v>
      </c>
      <c r="D11" s="23">
        <v>1</v>
      </c>
      <c r="E11" s="23">
        <v>17</v>
      </c>
      <c r="F11" s="23">
        <v>80</v>
      </c>
      <c r="G11" s="23">
        <v>21</v>
      </c>
      <c r="H11" s="95" t="s">
        <v>55</v>
      </c>
      <c r="I11" s="23">
        <v>78</v>
      </c>
    </row>
    <row r="12" spans="1:9" x14ac:dyDescent="0.15">
      <c r="A12" s="166" t="s">
        <v>879</v>
      </c>
      <c r="B12" s="23">
        <v>152</v>
      </c>
      <c r="C12" s="23">
        <v>26</v>
      </c>
      <c r="D12" s="23">
        <v>2</v>
      </c>
      <c r="E12" s="23">
        <v>19</v>
      </c>
      <c r="F12" s="23">
        <v>77</v>
      </c>
      <c r="G12" s="23">
        <v>28</v>
      </c>
      <c r="H12" s="95" t="s">
        <v>55</v>
      </c>
      <c r="I12" s="23">
        <v>92</v>
      </c>
    </row>
    <row r="13" spans="1:9" ht="17.25" customHeight="1" x14ac:dyDescent="0.15">
      <c r="A13" s="11"/>
      <c r="B13" s="142"/>
      <c r="C13" s="86"/>
      <c r="D13" s="86"/>
      <c r="E13" s="49" t="s">
        <v>109</v>
      </c>
      <c r="F13" s="49"/>
      <c r="G13" s="86"/>
      <c r="H13" s="86"/>
      <c r="I13" s="86"/>
    </row>
    <row r="14" spans="1:9" x14ac:dyDescent="0.15">
      <c r="A14" s="166" t="s">
        <v>886</v>
      </c>
      <c r="B14" s="23">
        <v>262</v>
      </c>
      <c r="C14" s="23">
        <v>52</v>
      </c>
      <c r="D14" s="23">
        <v>15</v>
      </c>
      <c r="E14" s="23">
        <v>32</v>
      </c>
      <c r="F14" s="23">
        <v>121</v>
      </c>
      <c r="G14" s="23">
        <v>41</v>
      </c>
      <c r="H14" s="23">
        <v>1</v>
      </c>
      <c r="I14" s="23">
        <v>119</v>
      </c>
    </row>
    <row r="15" spans="1:9" x14ac:dyDescent="0.15">
      <c r="A15" s="166" t="s">
        <v>16</v>
      </c>
      <c r="B15" s="23">
        <v>270</v>
      </c>
      <c r="C15" s="23">
        <v>43</v>
      </c>
      <c r="D15" s="23">
        <v>13</v>
      </c>
      <c r="E15" s="23">
        <v>48</v>
      </c>
      <c r="F15" s="23">
        <v>131</v>
      </c>
      <c r="G15" s="23">
        <v>32</v>
      </c>
      <c r="H15" s="23">
        <v>3</v>
      </c>
      <c r="I15" s="23">
        <v>140</v>
      </c>
    </row>
    <row r="16" spans="1:9" ht="13.5" customHeight="1" x14ac:dyDescent="0.15">
      <c r="A16" s="166" t="s">
        <v>881</v>
      </c>
      <c r="B16" s="23">
        <v>224</v>
      </c>
      <c r="C16" s="23">
        <v>38</v>
      </c>
      <c r="D16" s="23">
        <v>7</v>
      </c>
      <c r="E16" s="23">
        <v>37</v>
      </c>
      <c r="F16" s="23">
        <v>100</v>
      </c>
      <c r="G16" s="23">
        <v>42</v>
      </c>
      <c r="H16" s="23">
        <v>0</v>
      </c>
      <c r="I16" s="23">
        <v>105</v>
      </c>
    </row>
    <row r="17" spans="1:12" ht="17.25" customHeight="1" x14ac:dyDescent="0.15">
      <c r="A17" s="166" t="s">
        <v>882</v>
      </c>
      <c r="B17" s="23">
        <v>136</v>
      </c>
      <c r="C17" s="23">
        <v>17</v>
      </c>
      <c r="D17" s="23">
        <v>1</v>
      </c>
      <c r="E17" s="23">
        <v>17</v>
      </c>
      <c r="F17" s="23">
        <v>80</v>
      </c>
      <c r="G17" s="23">
        <v>21</v>
      </c>
      <c r="H17" s="95" t="s">
        <v>55</v>
      </c>
      <c r="I17" s="23">
        <v>78</v>
      </c>
    </row>
    <row r="18" spans="1:12" x14ac:dyDescent="0.15">
      <c r="A18" s="166" t="s">
        <v>879</v>
      </c>
      <c r="B18" s="23">
        <v>152</v>
      </c>
      <c r="C18" s="23">
        <v>26</v>
      </c>
      <c r="D18" s="23">
        <v>2</v>
      </c>
      <c r="E18" s="23">
        <v>19</v>
      </c>
      <c r="F18" s="23">
        <v>77</v>
      </c>
      <c r="G18" s="23">
        <v>28</v>
      </c>
      <c r="H18" s="95" t="s">
        <v>55</v>
      </c>
      <c r="I18" s="23">
        <v>92</v>
      </c>
    </row>
    <row r="19" spans="1:12" ht="17.25" customHeight="1" x14ac:dyDescent="0.15">
      <c r="A19" s="11"/>
      <c r="B19" s="142"/>
      <c r="C19" s="86"/>
      <c r="D19" s="86"/>
      <c r="E19" s="49" t="s">
        <v>110</v>
      </c>
      <c r="F19" s="49"/>
      <c r="G19" s="86"/>
      <c r="H19" s="86"/>
      <c r="I19" s="86"/>
    </row>
    <row r="20" spans="1:12" x14ac:dyDescent="0.15">
      <c r="A20" s="166" t="s">
        <v>886</v>
      </c>
      <c r="B20" s="23">
        <v>262</v>
      </c>
      <c r="C20" s="23">
        <v>52</v>
      </c>
      <c r="D20" s="23">
        <v>15</v>
      </c>
      <c r="E20" s="23">
        <v>32</v>
      </c>
      <c r="F20" s="23">
        <v>121</v>
      </c>
      <c r="G20" s="23">
        <v>41</v>
      </c>
      <c r="H20" s="23">
        <v>1</v>
      </c>
      <c r="I20" s="23">
        <v>119</v>
      </c>
      <c r="K20" s="2"/>
      <c r="L20" s="2"/>
    </row>
    <row r="21" spans="1:12" x14ac:dyDescent="0.15">
      <c r="A21" s="166" t="s">
        <v>16</v>
      </c>
      <c r="B21" s="23">
        <v>270</v>
      </c>
      <c r="C21" s="23">
        <v>43</v>
      </c>
      <c r="D21" s="23">
        <v>13</v>
      </c>
      <c r="E21" s="23">
        <v>48</v>
      </c>
      <c r="F21" s="23">
        <v>131</v>
      </c>
      <c r="G21" s="23">
        <v>32</v>
      </c>
      <c r="H21" s="23">
        <v>3</v>
      </c>
      <c r="I21" s="23">
        <v>140</v>
      </c>
      <c r="K21" s="2"/>
      <c r="L21" s="2"/>
    </row>
    <row r="22" spans="1:12" ht="17.25" customHeight="1" x14ac:dyDescent="0.15">
      <c r="A22" s="166" t="s">
        <v>881</v>
      </c>
      <c r="B22" s="23">
        <v>224</v>
      </c>
      <c r="C22" s="23">
        <v>38</v>
      </c>
      <c r="D22" s="23">
        <v>7</v>
      </c>
      <c r="E22" s="23">
        <v>37</v>
      </c>
      <c r="F22" s="23">
        <v>100</v>
      </c>
      <c r="G22" s="23">
        <v>42</v>
      </c>
      <c r="H22" s="23">
        <v>0</v>
      </c>
      <c r="I22" s="23">
        <v>105</v>
      </c>
      <c r="K22" s="2"/>
      <c r="L22" s="2"/>
    </row>
    <row r="23" spans="1:12" ht="17.25" customHeight="1" x14ac:dyDescent="0.15">
      <c r="A23" s="166" t="s">
        <v>882</v>
      </c>
      <c r="B23" s="23">
        <v>136</v>
      </c>
      <c r="C23" s="23">
        <v>17</v>
      </c>
      <c r="D23" s="23">
        <v>1</v>
      </c>
      <c r="E23" s="23">
        <v>17</v>
      </c>
      <c r="F23" s="23">
        <v>80</v>
      </c>
      <c r="G23" s="23">
        <v>21</v>
      </c>
      <c r="H23" s="95" t="s">
        <v>55</v>
      </c>
      <c r="I23" s="23">
        <v>78</v>
      </c>
      <c r="K23" s="2"/>
      <c r="L23" s="2"/>
    </row>
    <row r="24" spans="1:12" x14ac:dyDescent="0.15">
      <c r="A24" s="166" t="s">
        <v>879</v>
      </c>
      <c r="B24" s="23">
        <v>152</v>
      </c>
      <c r="C24" s="23">
        <v>26</v>
      </c>
      <c r="D24" s="23">
        <v>2</v>
      </c>
      <c r="E24" s="23">
        <v>19</v>
      </c>
      <c r="F24" s="23">
        <v>77</v>
      </c>
      <c r="G24" s="23">
        <v>28</v>
      </c>
      <c r="H24" s="95" t="s">
        <v>55</v>
      </c>
      <c r="I24" s="23">
        <v>92</v>
      </c>
      <c r="K24" s="2"/>
      <c r="L24" s="2"/>
    </row>
    <row r="25" spans="1:12" ht="5.0999999999999996" customHeight="1" x14ac:dyDescent="0.15">
      <c r="A25" s="15"/>
      <c r="B25" s="14"/>
      <c r="C25" s="14"/>
      <c r="D25" s="14"/>
      <c r="E25" s="14"/>
      <c r="F25" s="14"/>
      <c r="G25" s="14"/>
      <c r="H25" s="14"/>
      <c r="I25" s="14"/>
      <c r="K25" s="2"/>
      <c r="L25" s="2"/>
    </row>
    <row r="26" spans="1:12" x14ac:dyDescent="0.15">
      <c r="A26" s="2" t="s">
        <v>840</v>
      </c>
      <c r="B26" s="2"/>
      <c r="C26" s="2"/>
      <c r="D26" s="2"/>
      <c r="E26" s="2"/>
      <c r="F26" s="2"/>
      <c r="G26" s="2"/>
      <c r="H26" s="2"/>
      <c r="I26" s="2"/>
      <c r="K26" s="2"/>
      <c r="L26" s="2"/>
    </row>
    <row r="27" spans="1:12" x14ac:dyDescent="0.15">
      <c r="A27" s="2"/>
      <c r="B27" s="2"/>
      <c r="C27" s="2"/>
      <c r="D27" s="2"/>
      <c r="E27" s="2"/>
      <c r="F27" s="2"/>
      <c r="G27" s="2"/>
      <c r="H27" s="2"/>
      <c r="I27" s="2"/>
      <c r="K27" s="2"/>
      <c r="L27" s="2"/>
    </row>
    <row r="28" spans="1:12" x14ac:dyDescent="0.15">
      <c r="A28" s="2"/>
      <c r="B28" s="2"/>
      <c r="C28" s="2"/>
      <c r="D28" s="2"/>
      <c r="E28" s="2"/>
      <c r="F28" s="2"/>
      <c r="G28" s="2"/>
      <c r="H28" s="2"/>
      <c r="I28" s="2"/>
      <c r="K28" s="2"/>
      <c r="L28" s="2"/>
    </row>
    <row r="29" spans="1:12" x14ac:dyDescent="0.15">
      <c r="A29" s="2"/>
      <c r="B29" s="2"/>
      <c r="C29" s="2"/>
      <c r="D29" s="2"/>
      <c r="E29" s="2"/>
      <c r="F29" s="2"/>
      <c r="G29" s="2"/>
      <c r="H29" s="2"/>
      <c r="I29" s="2"/>
      <c r="K29" s="2"/>
      <c r="L29" s="2"/>
    </row>
    <row r="30" spans="1:12" ht="14.25" x14ac:dyDescent="0.15">
      <c r="A30" s="5" t="s">
        <v>111</v>
      </c>
      <c r="B30" s="2"/>
      <c r="C30" s="2"/>
      <c r="D30" s="2"/>
      <c r="E30" s="2"/>
      <c r="F30" s="2"/>
      <c r="G30" s="2"/>
      <c r="H30" s="2"/>
      <c r="I30" s="2"/>
      <c r="K30" s="2"/>
      <c r="L30" s="2"/>
    </row>
    <row r="31" spans="1:12" x14ac:dyDescent="0.15">
      <c r="A31" s="2" t="s">
        <v>808</v>
      </c>
      <c r="B31" s="2"/>
      <c r="C31" s="2"/>
      <c r="D31" s="2"/>
      <c r="E31" s="2"/>
      <c r="F31" s="2"/>
      <c r="G31" s="2"/>
      <c r="H31" s="2"/>
      <c r="I31" s="7" t="s">
        <v>809</v>
      </c>
      <c r="K31" s="2"/>
      <c r="L31" s="2"/>
    </row>
    <row r="32" spans="1:12" x14ac:dyDescent="0.15">
      <c r="A32" s="28" t="s">
        <v>112</v>
      </c>
      <c r="B32" s="8" t="s">
        <v>888</v>
      </c>
      <c r="C32" s="8" t="s">
        <v>860</v>
      </c>
      <c r="D32" s="8" t="s">
        <v>861</v>
      </c>
      <c r="E32" s="8" t="s">
        <v>862</v>
      </c>
      <c r="F32" s="8" t="s">
        <v>863</v>
      </c>
      <c r="G32" s="8" t="s">
        <v>864</v>
      </c>
      <c r="H32" s="8" t="s">
        <v>865</v>
      </c>
      <c r="I32" s="26" t="s">
        <v>887</v>
      </c>
      <c r="K32" s="2"/>
      <c r="L32" s="2"/>
    </row>
    <row r="33" spans="1:12" ht="5.0999999999999996" customHeight="1" x14ac:dyDescent="0.15">
      <c r="A33" s="9"/>
      <c r="B33" s="2"/>
      <c r="C33" s="2"/>
      <c r="D33" s="2"/>
      <c r="E33" s="2"/>
      <c r="F33" s="2"/>
      <c r="G33" s="2"/>
      <c r="H33" s="2"/>
      <c r="I33" s="2"/>
      <c r="K33" s="2"/>
      <c r="L33" s="2"/>
    </row>
    <row r="34" spans="1:12" x14ac:dyDescent="0.15">
      <c r="A34" s="46" t="s">
        <v>113</v>
      </c>
      <c r="B34" s="2">
        <v>1055</v>
      </c>
      <c r="C34" s="2">
        <v>1400</v>
      </c>
      <c r="D34" s="2">
        <v>968</v>
      </c>
      <c r="E34" s="18">
        <v>356</v>
      </c>
      <c r="F34" s="18">
        <v>345</v>
      </c>
      <c r="G34" s="18">
        <v>549</v>
      </c>
      <c r="H34" s="18">
        <v>671</v>
      </c>
      <c r="I34" s="18">
        <v>376</v>
      </c>
      <c r="K34" s="2"/>
      <c r="L34" s="2"/>
    </row>
    <row r="35" spans="1:12" x14ac:dyDescent="0.15">
      <c r="A35" s="46" t="s">
        <v>114</v>
      </c>
      <c r="B35" s="2">
        <v>444</v>
      </c>
      <c r="C35" s="2">
        <v>509</v>
      </c>
      <c r="D35" s="2">
        <v>458</v>
      </c>
      <c r="E35" s="18">
        <v>169</v>
      </c>
      <c r="F35" s="18">
        <v>219</v>
      </c>
      <c r="G35" s="18">
        <v>285</v>
      </c>
      <c r="H35" s="18">
        <v>306</v>
      </c>
      <c r="I35" s="18">
        <v>342</v>
      </c>
      <c r="K35" s="2"/>
      <c r="L35" s="2"/>
    </row>
    <row r="36" spans="1:12" ht="5.0999999999999996" customHeight="1" x14ac:dyDescent="0.15">
      <c r="A36" s="15"/>
      <c r="B36" s="14"/>
      <c r="C36" s="14"/>
      <c r="D36" s="14"/>
      <c r="E36" s="14"/>
      <c r="F36" s="14"/>
      <c r="G36" s="14"/>
      <c r="H36" s="14"/>
      <c r="I36" s="53"/>
      <c r="K36" s="2"/>
      <c r="L36" s="2"/>
    </row>
    <row r="37" spans="1:12" ht="12" customHeight="1" x14ac:dyDescent="0.15">
      <c r="A37" s="16" t="s">
        <v>115</v>
      </c>
      <c r="B37" s="18"/>
      <c r="C37" s="18"/>
      <c r="D37" s="18"/>
      <c r="E37" s="18"/>
      <c r="F37" s="18"/>
      <c r="G37" s="18"/>
      <c r="H37" s="18"/>
      <c r="I37" s="18"/>
      <c r="K37" s="2"/>
      <c r="L37" s="2"/>
    </row>
    <row r="38" spans="1:12" x14ac:dyDescent="0.15">
      <c r="A38" s="2" t="s">
        <v>842</v>
      </c>
      <c r="B38" s="2"/>
      <c r="C38" s="2"/>
      <c r="D38" s="2"/>
      <c r="E38" s="2"/>
      <c r="F38" s="2"/>
      <c r="G38" s="2"/>
      <c r="H38" s="2"/>
      <c r="I38" s="2"/>
      <c r="K38" s="2"/>
      <c r="L38" s="2"/>
    </row>
    <row r="39" spans="1:12" x14ac:dyDescent="0.15">
      <c r="A39" s="2"/>
      <c r="B39" s="2"/>
      <c r="C39" s="2"/>
      <c r="D39" s="2"/>
      <c r="E39" s="2"/>
      <c r="F39" s="2"/>
      <c r="G39" s="2"/>
      <c r="H39" s="2"/>
      <c r="I39" s="2"/>
      <c r="K39" s="2"/>
      <c r="L39" s="2"/>
    </row>
    <row r="40" spans="1:12" x14ac:dyDescent="0.15">
      <c r="A40" s="2"/>
      <c r="B40" s="2"/>
      <c r="C40" s="2"/>
      <c r="D40" s="2"/>
      <c r="E40" s="2"/>
      <c r="F40" s="2"/>
      <c r="G40" s="2"/>
      <c r="H40" s="2"/>
      <c r="I40" s="2"/>
      <c r="K40" s="2"/>
      <c r="L40" s="2"/>
    </row>
    <row r="41" spans="1:12" x14ac:dyDescent="0.15">
      <c r="A41" s="2"/>
      <c r="B41" s="2"/>
      <c r="C41" s="2"/>
      <c r="D41" s="2"/>
      <c r="E41" s="2"/>
      <c r="F41" s="2"/>
      <c r="G41" s="2"/>
      <c r="H41" s="2"/>
      <c r="I41" s="2"/>
      <c r="K41" s="2"/>
      <c r="L41" s="2"/>
    </row>
    <row r="42" spans="1:12" x14ac:dyDescent="0.15">
      <c r="A42" s="2"/>
      <c r="B42" s="2"/>
      <c r="C42" s="2"/>
      <c r="D42" s="2"/>
      <c r="E42" s="2"/>
      <c r="F42" s="2"/>
      <c r="G42" s="2"/>
      <c r="H42" s="2"/>
      <c r="I42" s="2"/>
      <c r="K42" s="2"/>
      <c r="L42" s="2"/>
    </row>
    <row r="43" spans="1:12" ht="14.25" x14ac:dyDescent="0.15">
      <c r="A43" s="5" t="s">
        <v>116</v>
      </c>
      <c r="B43" s="2"/>
      <c r="C43" s="2"/>
      <c r="D43" s="2"/>
      <c r="E43" s="2"/>
      <c r="F43" s="2"/>
      <c r="G43" s="2"/>
      <c r="H43" s="2"/>
      <c r="I43" s="2"/>
      <c r="K43" s="2"/>
      <c r="L43" s="2"/>
    </row>
    <row r="44" spans="1:12" x14ac:dyDescent="0.15">
      <c r="A44" s="16" t="s">
        <v>117</v>
      </c>
      <c r="B44" s="2"/>
      <c r="C44" s="2"/>
      <c r="D44" s="2"/>
      <c r="E44" s="2"/>
      <c r="F44" s="2"/>
      <c r="G44" s="2"/>
      <c r="H44" s="2"/>
      <c r="I44" s="2"/>
      <c r="K44" s="2"/>
      <c r="L44" s="2"/>
    </row>
    <row r="45" spans="1:12" x14ac:dyDescent="0.15">
      <c r="A45" s="2"/>
      <c r="B45" s="2"/>
      <c r="C45" s="2"/>
      <c r="D45" s="2"/>
      <c r="E45" s="2"/>
      <c r="F45" s="2"/>
      <c r="G45" s="2"/>
      <c r="H45" s="2"/>
      <c r="I45" s="2"/>
      <c r="K45" s="2"/>
      <c r="L45" s="2"/>
    </row>
    <row r="46" spans="1:12" ht="27" customHeight="1" x14ac:dyDescent="0.15">
      <c r="A46" s="189" t="s">
        <v>88</v>
      </c>
      <c r="B46" s="190"/>
      <c r="C46" s="164" t="s">
        <v>118</v>
      </c>
      <c r="D46" s="164" t="s">
        <v>119</v>
      </c>
      <c r="E46" s="164" t="s">
        <v>120</v>
      </c>
      <c r="F46" s="167" t="s">
        <v>121</v>
      </c>
      <c r="G46" s="164" t="s">
        <v>122</v>
      </c>
      <c r="H46" s="164" t="s">
        <v>123</v>
      </c>
      <c r="I46" s="168" t="s">
        <v>124</v>
      </c>
      <c r="K46" s="2"/>
      <c r="L46" s="2"/>
    </row>
    <row r="47" spans="1:12" x14ac:dyDescent="0.15">
      <c r="A47" s="191"/>
      <c r="B47" s="192"/>
      <c r="C47" s="169" t="s">
        <v>125</v>
      </c>
      <c r="D47" s="169" t="s">
        <v>125</v>
      </c>
      <c r="E47" s="169" t="s">
        <v>125</v>
      </c>
      <c r="F47" s="169" t="s">
        <v>125</v>
      </c>
      <c r="G47" s="169" t="s">
        <v>125</v>
      </c>
      <c r="H47" s="169" t="s">
        <v>126</v>
      </c>
      <c r="I47" s="170" t="s">
        <v>126</v>
      </c>
      <c r="K47" s="2"/>
      <c r="L47" s="2"/>
    </row>
    <row r="48" spans="1:12" x14ac:dyDescent="0.15">
      <c r="A48" s="99" t="s">
        <v>889</v>
      </c>
      <c r="B48" s="11"/>
      <c r="C48" s="23">
        <v>3659</v>
      </c>
      <c r="D48" s="23">
        <v>5056</v>
      </c>
      <c r="E48" s="171" t="s">
        <v>773</v>
      </c>
      <c r="F48" s="23">
        <v>10</v>
      </c>
      <c r="G48" s="23">
        <v>78</v>
      </c>
      <c r="H48" s="23">
        <v>2903</v>
      </c>
      <c r="I48" s="23">
        <v>889</v>
      </c>
    </row>
    <row r="49" spans="1:9" x14ac:dyDescent="0.15">
      <c r="A49" s="187" t="s">
        <v>890</v>
      </c>
      <c r="B49" s="188"/>
      <c r="C49" s="23">
        <v>3668</v>
      </c>
      <c r="D49" s="23">
        <v>5165</v>
      </c>
      <c r="E49" s="171" t="s">
        <v>703</v>
      </c>
      <c r="F49" s="23">
        <v>5</v>
      </c>
      <c r="G49" s="23">
        <v>66</v>
      </c>
      <c r="H49" s="23">
        <v>2552</v>
      </c>
      <c r="I49" s="23">
        <v>830</v>
      </c>
    </row>
    <row r="50" spans="1:9" x14ac:dyDescent="0.15">
      <c r="A50" s="187" t="s">
        <v>16</v>
      </c>
      <c r="B50" s="188"/>
      <c r="C50" s="23">
        <v>3560</v>
      </c>
      <c r="D50" s="23">
        <v>5106</v>
      </c>
      <c r="E50" s="171">
        <v>-1546</v>
      </c>
      <c r="F50" s="23">
        <v>4</v>
      </c>
      <c r="G50" s="23">
        <v>67</v>
      </c>
      <c r="H50" s="23">
        <v>2534</v>
      </c>
      <c r="I50" s="23">
        <v>841</v>
      </c>
    </row>
    <row r="51" spans="1:9" ht="13.5" customHeight="1" x14ac:dyDescent="0.15">
      <c r="A51" s="187" t="s">
        <v>881</v>
      </c>
      <c r="B51" s="188"/>
      <c r="C51" s="23">
        <v>3315</v>
      </c>
      <c r="D51" s="23">
        <v>5883</v>
      </c>
      <c r="E51" s="171">
        <v>-2568</v>
      </c>
      <c r="F51" s="23">
        <v>14</v>
      </c>
      <c r="G51" s="23">
        <v>70</v>
      </c>
      <c r="H51" s="23">
        <v>2548</v>
      </c>
      <c r="I51" s="23">
        <v>823</v>
      </c>
    </row>
    <row r="52" spans="1:9" ht="17.25" customHeight="1" x14ac:dyDescent="0.15">
      <c r="A52" s="187" t="s">
        <v>882</v>
      </c>
      <c r="B52" s="188"/>
      <c r="C52" s="23">
        <v>3266</v>
      </c>
      <c r="D52" s="23">
        <v>5768</v>
      </c>
      <c r="E52" s="171" t="s">
        <v>941</v>
      </c>
      <c r="F52" s="23">
        <v>15</v>
      </c>
      <c r="G52" s="23">
        <v>59</v>
      </c>
      <c r="H52" s="23">
        <v>2374</v>
      </c>
      <c r="I52" s="23">
        <v>770</v>
      </c>
    </row>
    <row r="53" spans="1:9" ht="5.0999999999999996" customHeight="1" x14ac:dyDescent="0.15">
      <c r="A53" s="14"/>
      <c r="B53" s="15"/>
      <c r="C53" s="14"/>
      <c r="D53" s="14"/>
      <c r="E53" s="14"/>
      <c r="F53" s="14"/>
      <c r="G53" s="14"/>
      <c r="H53" s="14"/>
      <c r="I53" s="14"/>
    </row>
    <row r="54" spans="1:9" x14ac:dyDescent="0.15">
      <c r="A54" s="2" t="s">
        <v>838</v>
      </c>
      <c r="B54" s="2"/>
      <c r="C54" s="2"/>
      <c r="D54" s="2"/>
      <c r="E54" s="2"/>
      <c r="F54" s="2"/>
      <c r="G54" s="2"/>
      <c r="H54" s="2"/>
      <c r="I54" s="2"/>
    </row>
  </sheetData>
  <mergeCells count="12">
    <mergeCell ref="A52:B52"/>
    <mergeCell ref="A50:B50"/>
    <mergeCell ref="A51:B51"/>
    <mergeCell ref="I5:I6"/>
    <mergeCell ref="A46:B47"/>
    <mergeCell ref="A5:A6"/>
    <mergeCell ref="B5:B6"/>
    <mergeCell ref="C5:D5"/>
    <mergeCell ref="F5:F6"/>
    <mergeCell ref="G5:G6"/>
    <mergeCell ref="H5:H6"/>
    <mergeCell ref="A49:B49"/>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9"/>
  <sheetViews>
    <sheetView view="pageBreakPreview" zoomScaleNormal="100" zoomScaleSheetLayoutView="100" workbookViewId="0"/>
  </sheetViews>
  <sheetFormatPr defaultColWidth="9" defaultRowHeight="13.5" x14ac:dyDescent="0.15"/>
  <cols>
    <col min="1" max="8" width="9.375" style="1" customWidth="1"/>
    <col min="9" max="9" width="9.375" style="163" customWidth="1"/>
    <col min="10" max="10" width="9.375" style="1" customWidth="1"/>
    <col min="11" max="16384" width="9" style="1"/>
  </cols>
  <sheetData>
    <row r="1" spans="1:10" x14ac:dyDescent="0.15">
      <c r="A1" s="89" t="s">
        <v>127</v>
      </c>
      <c r="B1" s="2"/>
      <c r="C1" s="2"/>
      <c r="D1" s="2"/>
      <c r="E1" s="2"/>
      <c r="F1" s="2"/>
      <c r="G1" s="2"/>
      <c r="H1" s="2"/>
      <c r="I1" s="7"/>
    </row>
    <row r="2" spans="1:10" ht="7.5" customHeight="1" x14ac:dyDescent="0.15">
      <c r="A2" s="2"/>
      <c r="B2" s="2"/>
      <c r="C2" s="2"/>
      <c r="D2" s="2"/>
      <c r="E2" s="2"/>
      <c r="F2" s="2"/>
      <c r="G2" s="2"/>
      <c r="H2" s="2"/>
      <c r="I2" s="7"/>
      <c r="J2" s="2"/>
    </row>
    <row r="3" spans="1:10" ht="14.25" x14ac:dyDescent="0.15">
      <c r="A3" s="5" t="s">
        <v>128</v>
      </c>
      <c r="B3" s="2"/>
      <c r="C3" s="2"/>
      <c r="D3" s="2"/>
      <c r="E3" s="2"/>
      <c r="F3" s="2"/>
      <c r="G3" s="2"/>
      <c r="H3" s="2"/>
      <c r="I3" s="7"/>
      <c r="J3" s="2"/>
    </row>
    <row r="4" spans="1:10" ht="12" customHeight="1" x14ac:dyDescent="0.15">
      <c r="A4" s="16" t="s">
        <v>129</v>
      </c>
      <c r="B4" s="2"/>
      <c r="C4" s="2"/>
      <c r="D4" s="2"/>
      <c r="E4" s="2"/>
      <c r="F4" s="2"/>
      <c r="G4" s="2"/>
      <c r="H4" s="2"/>
      <c r="I4" s="7"/>
      <c r="J4" s="7" t="s">
        <v>810</v>
      </c>
    </row>
    <row r="5" spans="1:10" x14ac:dyDescent="0.15">
      <c r="A5" s="179" t="s">
        <v>130</v>
      </c>
      <c r="B5" s="180"/>
      <c r="C5" s="180"/>
      <c r="D5" s="180"/>
      <c r="E5" s="180"/>
      <c r="F5" s="180"/>
      <c r="G5" s="26" t="s">
        <v>892</v>
      </c>
      <c r="H5" s="26" t="s">
        <v>866</v>
      </c>
      <c r="I5" s="26" t="s">
        <v>867</v>
      </c>
      <c r="J5" s="26" t="s">
        <v>891</v>
      </c>
    </row>
    <row r="6" spans="1:10" x14ac:dyDescent="0.15">
      <c r="A6" s="195" t="s">
        <v>131</v>
      </c>
      <c r="B6" s="195"/>
      <c r="C6" s="195"/>
      <c r="D6" s="195"/>
      <c r="E6" s="195"/>
      <c r="F6" s="196"/>
      <c r="G6" s="23">
        <f>SUM(G7:G67)</f>
        <v>5165</v>
      </c>
      <c r="H6" s="23">
        <f>SUM(H7:H67)</f>
        <v>5106</v>
      </c>
      <c r="I6" s="23">
        <f>SUM(I7:I67)</f>
        <v>5883</v>
      </c>
      <c r="J6" s="160">
        <f>SUM(J7:J67)</f>
        <v>5768</v>
      </c>
    </row>
    <row r="7" spans="1:10" ht="13.5" customHeight="1" x14ac:dyDescent="0.15">
      <c r="A7" s="86" t="s">
        <v>132</v>
      </c>
      <c r="B7" s="86" t="s">
        <v>133</v>
      </c>
      <c r="C7" s="86"/>
      <c r="D7" s="86"/>
      <c r="E7" s="86"/>
      <c r="F7" s="11"/>
      <c r="G7" s="23">
        <v>8</v>
      </c>
      <c r="H7" s="23">
        <v>10</v>
      </c>
      <c r="I7" s="23">
        <v>9</v>
      </c>
      <c r="J7" s="7">
        <v>2</v>
      </c>
    </row>
    <row r="8" spans="1:10" ht="12.4" customHeight="1" x14ac:dyDescent="0.15">
      <c r="A8" s="86" t="s">
        <v>134</v>
      </c>
      <c r="B8" s="86" t="s">
        <v>135</v>
      </c>
      <c r="C8" s="86"/>
      <c r="D8" s="86"/>
      <c r="E8" s="86"/>
      <c r="F8" s="11"/>
      <c r="G8" s="23">
        <v>12</v>
      </c>
      <c r="H8" s="23">
        <v>8</v>
      </c>
      <c r="I8" s="23">
        <v>10</v>
      </c>
      <c r="J8" s="7">
        <v>7</v>
      </c>
    </row>
    <row r="9" spans="1:10" ht="12.4" customHeight="1" x14ac:dyDescent="0.15">
      <c r="A9" s="86" t="s">
        <v>136</v>
      </c>
      <c r="B9" s="86" t="s">
        <v>137</v>
      </c>
      <c r="C9" s="86"/>
      <c r="D9" s="86" t="s">
        <v>61</v>
      </c>
      <c r="E9" s="86"/>
      <c r="F9" s="11"/>
      <c r="G9" s="23">
        <v>56</v>
      </c>
      <c r="H9" s="23">
        <v>43</v>
      </c>
      <c r="I9" s="23">
        <v>55</v>
      </c>
      <c r="J9" s="7">
        <v>48</v>
      </c>
    </row>
    <row r="10" spans="1:10" ht="12.4" customHeight="1" x14ac:dyDescent="0.15">
      <c r="A10" s="86" t="s">
        <v>138</v>
      </c>
      <c r="B10" s="86" t="s">
        <v>139</v>
      </c>
      <c r="C10" s="86"/>
      <c r="D10" s="86"/>
      <c r="E10" s="86"/>
      <c r="F10" s="11"/>
      <c r="G10" s="23">
        <v>9</v>
      </c>
      <c r="H10" s="23">
        <v>13</v>
      </c>
      <c r="I10" s="23">
        <v>17</v>
      </c>
      <c r="J10" s="7">
        <v>4</v>
      </c>
    </row>
    <row r="11" spans="1:10" ht="12.4" customHeight="1" x14ac:dyDescent="0.15">
      <c r="A11" s="86" t="s">
        <v>140</v>
      </c>
      <c r="B11" s="86" t="s">
        <v>141</v>
      </c>
      <c r="C11" s="86"/>
      <c r="D11" s="86"/>
      <c r="E11" s="86"/>
      <c r="F11" s="11"/>
      <c r="G11" s="95">
        <v>1</v>
      </c>
      <c r="H11" s="95">
        <v>0</v>
      </c>
      <c r="I11" s="95">
        <v>2</v>
      </c>
      <c r="J11" s="7">
        <v>1</v>
      </c>
    </row>
    <row r="12" spans="1:10" ht="12.4" customHeight="1" x14ac:dyDescent="0.15">
      <c r="A12" s="86" t="s">
        <v>142</v>
      </c>
      <c r="B12" s="86" t="s">
        <v>143</v>
      </c>
      <c r="C12" s="86"/>
      <c r="D12" s="86"/>
      <c r="E12" s="86"/>
      <c r="F12" s="11"/>
      <c r="G12" s="23">
        <v>31</v>
      </c>
      <c r="H12" s="23">
        <v>21</v>
      </c>
      <c r="I12" s="23">
        <v>20</v>
      </c>
      <c r="J12" s="7">
        <v>36</v>
      </c>
    </row>
    <row r="13" spans="1:10" ht="12.4" customHeight="1" x14ac:dyDescent="0.15">
      <c r="A13" s="86" t="s">
        <v>144</v>
      </c>
      <c r="B13" s="86" t="s">
        <v>145</v>
      </c>
      <c r="C13" s="86"/>
      <c r="D13" s="86"/>
      <c r="E13" s="86"/>
      <c r="F13" s="11"/>
      <c r="G13" s="23">
        <v>1545</v>
      </c>
      <c r="H13" s="23">
        <v>1434</v>
      </c>
      <c r="I13" s="23">
        <v>1456</v>
      </c>
      <c r="J13" s="161">
        <v>1509</v>
      </c>
    </row>
    <row r="14" spans="1:10" ht="12.4" customHeight="1" x14ac:dyDescent="0.15">
      <c r="A14" s="86" t="s">
        <v>146</v>
      </c>
      <c r="B14" s="86" t="s">
        <v>147</v>
      </c>
      <c r="C14" s="86"/>
      <c r="D14" s="86"/>
      <c r="E14" s="86"/>
      <c r="F14" s="11"/>
      <c r="G14" s="23">
        <v>47</v>
      </c>
      <c r="H14" s="23">
        <v>41</v>
      </c>
      <c r="I14" s="23">
        <v>53</v>
      </c>
      <c r="J14" s="7">
        <v>33</v>
      </c>
    </row>
    <row r="15" spans="1:10" ht="12.4" customHeight="1" x14ac:dyDescent="0.15">
      <c r="A15" s="86" t="s">
        <v>148</v>
      </c>
      <c r="B15" s="86" t="s">
        <v>149</v>
      </c>
      <c r="C15" s="86"/>
      <c r="D15" s="86"/>
      <c r="E15" s="86"/>
      <c r="F15" s="11"/>
      <c r="G15" s="23">
        <v>5</v>
      </c>
      <c r="H15" s="23">
        <v>11</v>
      </c>
      <c r="I15" s="23">
        <v>7</v>
      </c>
      <c r="J15" s="7">
        <v>9</v>
      </c>
    </row>
    <row r="16" spans="1:10" ht="12.4" customHeight="1" x14ac:dyDescent="0.15">
      <c r="A16" s="86" t="s">
        <v>150</v>
      </c>
      <c r="B16" s="86" t="s">
        <v>151</v>
      </c>
      <c r="C16" s="86"/>
      <c r="D16" s="86"/>
      <c r="E16" s="86"/>
      <c r="F16" s="11"/>
      <c r="G16" s="23">
        <v>10</v>
      </c>
      <c r="H16" s="23">
        <v>12</v>
      </c>
      <c r="I16" s="23">
        <v>8</v>
      </c>
      <c r="J16" s="7">
        <v>13</v>
      </c>
    </row>
    <row r="17" spans="1:10" ht="16.5" customHeight="1" x14ac:dyDescent="0.15">
      <c r="A17" s="86" t="s">
        <v>152</v>
      </c>
      <c r="B17" s="86" t="s">
        <v>153</v>
      </c>
      <c r="C17" s="86"/>
      <c r="D17" s="86"/>
      <c r="E17" s="86"/>
      <c r="F17" s="11"/>
      <c r="G17" s="23">
        <v>50</v>
      </c>
      <c r="H17" s="23">
        <v>49</v>
      </c>
      <c r="I17" s="23">
        <v>68</v>
      </c>
      <c r="J17" s="7">
        <v>58</v>
      </c>
    </row>
    <row r="18" spans="1:10" ht="12.4" customHeight="1" x14ac:dyDescent="0.15">
      <c r="A18" s="86" t="s">
        <v>154</v>
      </c>
      <c r="B18" s="86" t="s">
        <v>155</v>
      </c>
      <c r="C18" s="86"/>
      <c r="D18" s="86"/>
      <c r="E18" s="86"/>
      <c r="F18" s="11"/>
      <c r="G18" s="23">
        <v>40</v>
      </c>
      <c r="H18" s="23">
        <v>42</v>
      </c>
      <c r="I18" s="23">
        <v>41</v>
      </c>
      <c r="J18" s="7">
        <v>58</v>
      </c>
    </row>
    <row r="19" spans="1:10" ht="12.4" customHeight="1" x14ac:dyDescent="0.15">
      <c r="A19" s="86" t="s">
        <v>156</v>
      </c>
      <c r="B19" s="86" t="s">
        <v>157</v>
      </c>
      <c r="C19" s="86"/>
      <c r="D19" s="86"/>
      <c r="E19" s="86"/>
      <c r="F19" s="11"/>
      <c r="G19" s="23">
        <v>79</v>
      </c>
      <c r="H19" s="23">
        <v>75</v>
      </c>
      <c r="I19" s="23">
        <v>112</v>
      </c>
      <c r="J19" s="7">
        <v>97</v>
      </c>
    </row>
    <row r="20" spans="1:10" ht="12.4" customHeight="1" x14ac:dyDescent="0.15">
      <c r="A20" s="86" t="s">
        <v>158</v>
      </c>
      <c r="B20" s="86" t="s">
        <v>159</v>
      </c>
      <c r="C20" s="86"/>
      <c r="D20" s="86"/>
      <c r="E20" s="86"/>
      <c r="F20" s="11"/>
      <c r="G20" s="23">
        <v>6</v>
      </c>
      <c r="H20" s="23">
        <v>9</v>
      </c>
      <c r="I20" s="23">
        <v>7</v>
      </c>
      <c r="J20" s="7">
        <v>5</v>
      </c>
    </row>
    <row r="21" spans="1:10" ht="12.4" customHeight="1" x14ac:dyDescent="0.15">
      <c r="A21" s="86" t="s">
        <v>160</v>
      </c>
      <c r="B21" s="86" t="s">
        <v>161</v>
      </c>
      <c r="C21" s="86"/>
      <c r="D21" s="86"/>
      <c r="E21" s="86"/>
      <c r="F21" s="11"/>
      <c r="G21" s="23">
        <v>0</v>
      </c>
      <c r="H21" s="23">
        <v>1</v>
      </c>
      <c r="I21" s="23">
        <v>5</v>
      </c>
      <c r="J21" s="7" t="s">
        <v>55</v>
      </c>
    </row>
    <row r="22" spans="1:10" ht="12.4" customHeight="1" x14ac:dyDescent="0.15">
      <c r="A22" s="86" t="s">
        <v>162</v>
      </c>
      <c r="B22" s="86" t="s">
        <v>163</v>
      </c>
      <c r="C22" s="86"/>
      <c r="D22" s="86"/>
      <c r="E22" s="86"/>
      <c r="F22" s="11"/>
      <c r="G22" s="23">
        <v>13</v>
      </c>
      <c r="H22" s="23">
        <v>9</v>
      </c>
      <c r="I22" s="23">
        <v>8</v>
      </c>
      <c r="J22" s="7">
        <v>8</v>
      </c>
    </row>
    <row r="23" spans="1:10" ht="12.4" customHeight="1" x14ac:dyDescent="0.15">
      <c r="A23" s="86" t="s">
        <v>164</v>
      </c>
      <c r="B23" s="86" t="s">
        <v>165</v>
      </c>
      <c r="C23" s="86"/>
      <c r="D23" s="86"/>
      <c r="E23" s="86"/>
      <c r="F23" s="11"/>
      <c r="G23" s="23">
        <v>42</v>
      </c>
      <c r="H23" s="23">
        <v>48</v>
      </c>
      <c r="I23" s="23">
        <v>48</v>
      </c>
      <c r="J23" s="7">
        <v>48</v>
      </c>
    </row>
    <row r="24" spans="1:10" ht="12.4" customHeight="1" x14ac:dyDescent="0.15">
      <c r="A24" s="86" t="s">
        <v>166</v>
      </c>
      <c r="B24" s="86" t="s">
        <v>167</v>
      </c>
      <c r="C24" s="86"/>
      <c r="D24" s="86"/>
      <c r="E24" s="86"/>
      <c r="F24" s="11"/>
      <c r="G24" s="23">
        <v>63</v>
      </c>
      <c r="H24" s="23">
        <v>76</v>
      </c>
      <c r="I24" s="23">
        <v>87</v>
      </c>
      <c r="J24" s="7">
        <v>87</v>
      </c>
    </row>
    <row r="25" spans="1:10" ht="12.4" customHeight="1" x14ac:dyDescent="0.15">
      <c r="A25" s="86" t="s">
        <v>168</v>
      </c>
      <c r="B25" s="86" t="s">
        <v>169</v>
      </c>
      <c r="C25" s="86"/>
      <c r="D25" s="86"/>
      <c r="E25" s="86"/>
      <c r="F25" s="11"/>
      <c r="G25" s="23">
        <v>56</v>
      </c>
      <c r="H25" s="23">
        <v>71</v>
      </c>
      <c r="I25" s="23">
        <v>63</v>
      </c>
      <c r="J25" s="7">
        <v>79</v>
      </c>
    </row>
    <row r="26" spans="1:10" ht="12.4" customHeight="1" x14ac:dyDescent="0.15">
      <c r="A26" s="86" t="s">
        <v>170</v>
      </c>
      <c r="B26" s="86" t="s">
        <v>171</v>
      </c>
      <c r="C26" s="86"/>
      <c r="D26" s="86"/>
      <c r="E26" s="86"/>
      <c r="F26" s="11"/>
      <c r="G26" s="95">
        <v>0</v>
      </c>
      <c r="H26" s="95">
        <v>0</v>
      </c>
      <c r="I26" s="95">
        <v>0</v>
      </c>
      <c r="J26" s="7" t="s">
        <v>55</v>
      </c>
    </row>
    <row r="27" spans="1:10" ht="16.5" customHeight="1" x14ac:dyDescent="0.15">
      <c r="A27" s="86" t="s">
        <v>172</v>
      </c>
      <c r="B27" s="86" t="s">
        <v>173</v>
      </c>
      <c r="C27" s="86"/>
      <c r="D27" s="86"/>
      <c r="E27" s="86"/>
      <c r="F27" s="11"/>
      <c r="G27" s="95">
        <v>0</v>
      </c>
      <c r="H27" s="95">
        <v>0</v>
      </c>
      <c r="I27" s="95">
        <v>0</v>
      </c>
      <c r="J27" s="7" t="s">
        <v>55</v>
      </c>
    </row>
    <row r="28" spans="1:10" ht="12.4" customHeight="1" x14ac:dyDescent="0.15">
      <c r="A28" s="86" t="s">
        <v>174</v>
      </c>
      <c r="B28" s="86" t="s">
        <v>175</v>
      </c>
      <c r="C28" s="86"/>
      <c r="D28" s="86"/>
      <c r="E28" s="86"/>
      <c r="F28" s="11"/>
      <c r="G28" s="23">
        <v>15</v>
      </c>
      <c r="H28" s="23">
        <v>20</v>
      </c>
      <c r="I28" s="23">
        <v>21</v>
      </c>
      <c r="J28" s="7">
        <v>25</v>
      </c>
    </row>
    <row r="29" spans="1:10" ht="12.4" customHeight="1" x14ac:dyDescent="0.15">
      <c r="A29" s="86" t="s">
        <v>176</v>
      </c>
      <c r="B29" s="86" t="s">
        <v>177</v>
      </c>
      <c r="C29" s="86"/>
      <c r="D29" s="86"/>
      <c r="E29" s="86"/>
      <c r="F29" s="11"/>
      <c r="G29" s="23">
        <v>725</v>
      </c>
      <c r="H29" s="23">
        <v>754</v>
      </c>
      <c r="I29" s="23">
        <v>831</v>
      </c>
      <c r="J29" s="7">
        <v>799</v>
      </c>
    </row>
    <row r="30" spans="1:10" ht="12.4" customHeight="1" x14ac:dyDescent="0.15">
      <c r="A30" s="86" t="s">
        <v>178</v>
      </c>
      <c r="B30" s="86" t="s">
        <v>179</v>
      </c>
      <c r="C30" s="86"/>
      <c r="D30" s="86"/>
      <c r="E30" s="86"/>
      <c r="F30" s="11"/>
      <c r="G30" s="23">
        <v>392</v>
      </c>
      <c r="H30" s="23">
        <v>379</v>
      </c>
      <c r="I30" s="23">
        <v>404</v>
      </c>
      <c r="J30" s="7">
        <v>402</v>
      </c>
    </row>
    <row r="31" spans="1:10" ht="12.4" customHeight="1" x14ac:dyDescent="0.15">
      <c r="A31" s="86" t="s">
        <v>180</v>
      </c>
      <c r="B31" s="86" t="s">
        <v>181</v>
      </c>
      <c r="C31" s="86"/>
      <c r="D31" s="86"/>
      <c r="E31" s="86"/>
      <c r="F31" s="11"/>
      <c r="G31" s="23">
        <v>69</v>
      </c>
      <c r="H31" s="23">
        <v>53</v>
      </c>
      <c r="I31" s="23">
        <v>63</v>
      </c>
      <c r="J31" s="7">
        <v>64</v>
      </c>
    </row>
    <row r="32" spans="1:10" ht="12.4" customHeight="1" x14ac:dyDescent="0.15">
      <c r="A32" s="86" t="s">
        <v>182</v>
      </c>
      <c r="B32" s="86" t="s">
        <v>183</v>
      </c>
      <c r="C32" s="86"/>
      <c r="D32" s="86"/>
      <c r="E32" s="86"/>
      <c r="F32" s="11"/>
      <c r="G32" s="23">
        <v>27</v>
      </c>
      <c r="H32" s="23">
        <v>28</v>
      </c>
      <c r="I32" s="23">
        <v>38</v>
      </c>
      <c r="J32" s="7">
        <v>30</v>
      </c>
    </row>
    <row r="33" spans="1:10" ht="12.4" customHeight="1" x14ac:dyDescent="0.15">
      <c r="A33" s="99" t="s">
        <v>768</v>
      </c>
      <c r="B33" s="86" t="s">
        <v>184</v>
      </c>
      <c r="C33" s="86"/>
      <c r="D33" s="86"/>
      <c r="E33" s="86"/>
      <c r="F33" s="11"/>
      <c r="G33" s="23">
        <v>4</v>
      </c>
      <c r="H33" s="23">
        <v>0</v>
      </c>
      <c r="I33" s="23">
        <v>0</v>
      </c>
      <c r="J33" s="7">
        <v>6</v>
      </c>
    </row>
    <row r="34" spans="1:10" ht="12.4" customHeight="1" x14ac:dyDescent="0.15">
      <c r="A34" s="86" t="s">
        <v>185</v>
      </c>
      <c r="B34" s="86" t="s">
        <v>186</v>
      </c>
      <c r="C34" s="86"/>
      <c r="D34" s="86"/>
      <c r="E34" s="86"/>
      <c r="F34" s="11"/>
      <c r="G34" s="23">
        <v>266</v>
      </c>
      <c r="H34" s="23">
        <v>209</v>
      </c>
      <c r="I34" s="23">
        <v>263</v>
      </c>
      <c r="J34" s="7">
        <v>258</v>
      </c>
    </row>
    <row r="35" spans="1:10" ht="12.4" customHeight="1" x14ac:dyDescent="0.15">
      <c r="A35" s="86" t="s">
        <v>187</v>
      </c>
      <c r="B35" s="86" t="s">
        <v>188</v>
      </c>
      <c r="C35" s="86"/>
      <c r="D35" s="86"/>
      <c r="E35" s="86"/>
      <c r="F35" s="11"/>
      <c r="G35" s="23">
        <v>0</v>
      </c>
      <c r="H35" s="23">
        <v>1</v>
      </c>
      <c r="I35" s="23">
        <v>0</v>
      </c>
      <c r="J35" s="7" t="s">
        <v>55</v>
      </c>
    </row>
    <row r="36" spans="1:10" ht="12.4" customHeight="1" x14ac:dyDescent="0.15">
      <c r="A36" s="86" t="s">
        <v>189</v>
      </c>
      <c r="B36" s="86" t="s">
        <v>190</v>
      </c>
      <c r="C36" s="86"/>
      <c r="D36" s="86"/>
      <c r="E36" s="86"/>
      <c r="F36" s="11"/>
      <c r="G36" s="23">
        <v>62</v>
      </c>
      <c r="H36" s="23">
        <v>80</v>
      </c>
      <c r="I36" s="23">
        <v>85</v>
      </c>
      <c r="J36" s="7">
        <v>85</v>
      </c>
    </row>
    <row r="37" spans="1:10" ht="16.5" customHeight="1" x14ac:dyDescent="0.15">
      <c r="A37" s="86" t="s">
        <v>191</v>
      </c>
      <c r="B37" s="86" t="s">
        <v>192</v>
      </c>
      <c r="C37" s="86"/>
      <c r="D37" s="86"/>
      <c r="E37" s="86"/>
      <c r="F37" s="11"/>
      <c r="G37" s="23">
        <v>9</v>
      </c>
      <c r="H37" s="23">
        <v>5</v>
      </c>
      <c r="I37" s="23">
        <v>5</v>
      </c>
      <c r="J37" s="7">
        <v>6</v>
      </c>
    </row>
    <row r="38" spans="1:10" ht="12.4" customHeight="1" x14ac:dyDescent="0.15">
      <c r="A38" s="86" t="s">
        <v>193</v>
      </c>
      <c r="B38" s="86" t="s">
        <v>194</v>
      </c>
      <c r="C38" s="86"/>
      <c r="D38" s="86"/>
      <c r="E38" s="86"/>
      <c r="F38" s="11"/>
      <c r="G38" s="23">
        <v>295</v>
      </c>
      <c r="H38" s="23">
        <v>264</v>
      </c>
      <c r="I38" s="23">
        <v>347</v>
      </c>
      <c r="J38" s="7">
        <v>348</v>
      </c>
    </row>
    <row r="39" spans="1:10" ht="12.4" customHeight="1" x14ac:dyDescent="0.15">
      <c r="A39" s="86" t="s">
        <v>195</v>
      </c>
      <c r="B39" s="86" t="s">
        <v>196</v>
      </c>
      <c r="C39" s="86"/>
      <c r="D39" s="86"/>
      <c r="E39" s="86"/>
      <c r="F39" s="11"/>
      <c r="G39" s="23">
        <v>11</v>
      </c>
      <c r="H39" s="23">
        <v>8</v>
      </c>
      <c r="I39" s="23">
        <v>11</v>
      </c>
      <c r="J39" s="7">
        <v>6</v>
      </c>
    </row>
    <row r="40" spans="1:10" ht="12.4" customHeight="1" x14ac:dyDescent="0.15">
      <c r="A40" s="86" t="s">
        <v>197</v>
      </c>
      <c r="B40" s="86" t="s">
        <v>198</v>
      </c>
      <c r="C40" s="86"/>
      <c r="D40" s="86"/>
      <c r="E40" s="86"/>
      <c r="F40" s="11"/>
      <c r="G40" s="23">
        <v>16</v>
      </c>
      <c r="H40" s="23">
        <v>20</v>
      </c>
      <c r="I40" s="23">
        <v>40</v>
      </c>
      <c r="J40" s="7">
        <v>33</v>
      </c>
    </row>
    <row r="41" spans="1:10" ht="12.4" customHeight="1" x14ac:dyDescent="0.15">
      <c r="A41" s="86" t="s">
        <v>199</v>
      </c>
      <c r="B41" s="86" t="s">
        <v>200</v>
      </c>
      <c r="C41" s="86"/>
      <c r="D41" s="86"/>
      <c r="E41" s="86"/>
      <c r="F41" s="11"/>
      <c r="G41" s="23">
        <v>94</v>
      </c>
      <c r="H41" s="23">
        <v>97</v>
      </c>
      <c r="I41" s="23">
        <v>86</v>
      </c>
      <c r="J41" s="7">
        <v>104</v>
      </c>
    </row>
    <row r="42" spans="1:10" ht="12.4" customHeight="1" x14ac:dyDescent="0.15">
      <c r="A42" s="86" t="s">
        <v>201</v>
      </c>
      <c r="B42" s="86" t="s">
        <v>202</v>
      </c>
      <c r="C42" s="86"/>
      <c r="D42" s="86"/>
      <c r="E42" s="86"/>
      <c r="F42" s="11"/>
      <c r="G42" s="23">
        <v>99</v>
      </c>
      <c r="H42" s="23">
        <v>91</v>
      </c>
      <c r="I42" s="23">
        <v>135</v>
      </c>
      <c r="J42" s="7">
        <v>122</v>
      </c>
    </row>
    <row r="43" spans="1:10" ht="12.4" customHeight="1" x14ac:dyDescent="0.15">
      <c r="A43" s="86" t="s">
        <v>203</v>
      </c>
      <c r="B43" s="86" t="s">
        <v>204</v>
      </c>
      <c r="C43" s="86"/>
      <c r="D43" s="86"/>
      <c r="E43" s="86"/>
      <c r="F43" s="11"/>
      <c r="G43" s="23">
        <v>11</v>
      </c>
      <c r="H43" s="23">
        <v>10</v>
      </c>
      <c r="I43" s="23">
        <v>10</v>
      </c>
      <c r="J43" s="7">
        <v>15</v>
      </c>
    </row>
    <row r="44" spans="1:10" ht="12.4" customHeight="1" x14ac:dyDescent="0.15">
      <c r="A44" s="86" t="s">
        <v>205</v>
      </c>
      <c r="B44" s="86" t="s">
        <v>206</v>
      </c>
      <c r="C44" s="86"/>
      <c r="D44" s="86"/>
      <c r="E44" s="86"/>
      <c r="F44" s="11"/>
      <c r="G44" s="23">
        <v>44</v>
      </c>
      <c r="H44" s="23">
        <v>25</v>
      </c>
      <c r="I44" s="23">
        <v>42</v>
      </c>
      <c r="J44" s="7">
        <v>41</v>
      </c>
    </row>
    <row r="45" spans="1:10" ht="12.4" customHeight="1" x14ac:dyDescent="0.15">
      <c r="A45" s="86" t="s">
        <v>207</v>
      </c>
      <c r="B45" s="86" t="s">
        <v>208</v>
      </c>
      <c r="C45" s="86"/>
      <c r="D45" s="86"/>
      <c r="E45" s="86"/>
      <c r="F45" s="11"/>
      <c r="G45" s="23">
        <v>23</v>
      </c>
      <c r="H45" s="23">
        <v>14</v>
      </c>
      <c r="I45" s="23">
        <v>23</v>
      </c>
      <c r="J45" s="7">
        <v>26</v>
      </c>
    </row>
    <row r="46" spans="1:10" ht="12.4" customHeight="1" x14ac:dyDescent="0.15">
      <c r="A46" s="86" t="s">
        <v>209</v>
      </c>
      <c r="B46" s="86" t="s">
        <v>210</v>
      </c>
      <c r="C46" s="86"/>
      <c r="D46" s="86"/>
      <c r="E46" s="86"/>
      <c r="F46" s="11"/>
      <c r="G46" s="23">
        <v>102</v>
      </c>
      <c r="H46" s="23">
        <v>112</v>
      </c>
      <c r="I46" s="23">
        <v>128</v>
      </c>
      <c r="J46" s="7">
        <v>94</v>
      </c>
    </row>
    <row r="47" spans="1:10" ht="16.5" customHeight="1" x14ac:dyDescent="0.15">
      <c r="A47" s="86" t="s">
        <v>211</v>
      </c>
      <c r="B47" s="86" t="s">
        <v>212</v>
      </c>
      <c r="C47" s="86"/>
      <c r="D47" s="86"/>
      <c r="E47" s="86"/>
      <c r="F47" s="11"/>
      <c r="G47" s="23">
        <v>32</v>
      </c>
      <c r="H47" s="23">
        <v>42</v>
      </c>
      <c r="I47" s="23">
        <v>59</v>
      </c>
      <c r="J47" s="7">
        <v>62</v>
      </c>
    </row>
    <row r="48" spans="1:10" ht="12.4" customHeight="1" x14ac:dyDescent="0.15">
      <c r="A48" s="86" t="s">
        <v>213</v>
      </c>
      <c r="B48" s="86" t="s">
        <v>214</v>
      </c>
      <c r="C48" s="86"/>
      <c r="D48" s="86"/>
      <c r="E48" s="86"/>
      <c r="F48" s="11"/>
      <c r="G48" s="95">
        <v>0</v>
      </c>
      <c r="H48" s="95">
        <v>0</v>
      </c>
      <c r="I48" s="95">
        <v>1</v>
      </c>
      <c r="J48" s="7" t="s">
        <v>55</v>
      </c>
    </row>
    <row r="49" spans="1:10" ht="12.4" customHeight="1" x14ac:dyDescent="0.15">
      <c r="A49" s="86" t="s">
        <v>215</v>
      </c>
      <c r="B49" s="86" t="s">
        <v>216</v>
      </c>
      <c r="C49" s="86"/>
      <c r="D49" s="86"/>
      <c r="E49" s="86"/>
      <c r="F49" s="11"/>
      <c r="G49" s="95">
        <v>0</v>
      </c>
      <c r="H49" s="95">
        <v>0</v>
      </c>
      <c r="I49" s="95">
        <v>0</v>
      </c>
      <c r="J49" s="7" t="s">
        <v>55</v>
      </c>
    </row>
    <row r="50" spans="1:10" ht="12.4" customHeight="1" x14ac:dyDescent="0.15">
      <c r="A50" s="86" t="s">
        <v>217</v>
      </c>
      <c r="B50" s="86" t="s">
        <v>218</v>
      </c>
      <c r="C50" s="86"/>
      <c r="D50" s="86"/>
      <c r="E50" s="86"/>
      <c r="F50" s="11"/>
      <c r="G50" s="95">
        <v>0</v>
      </c>
      <c r="H50" s="95">
        <v>0</v>
      </c>
      <c r="I50" s="95">
        <v>0</v>
      </c>
      <c r="J50" s="7" t="s">
        <v>55</v>
      </c>
    </row>
    <row r="51" spans="1:10" ht="12.4" customHeight="1" x14ac:dyDescent="0.15">
      <c r="A51" s="86" t="s">
        <v>219</v>
      </c>
      <c r="B51" s="86" t="s">
        <v>220</v>
      </c>
      <c r="C51" s="86"/>
      <c r="D51" s="86"/>
      <c r="E51" s="86"/>
      <c r="F51" s="11"/>
      <c r="G51" s="95">
        <v>1</v>
      </c>
      <c r="H51" s="95">
        <v>3</v>
      </c>
      <c r="I51" s="95">
        <v>1</v>
      </c>
      <c r="J51" s="7">
        <v>2</v>
      </c>
    </row>
    <row r="52" spans="1:10" ht="12.4" customHeight="1" x14ac:dyDescent="0.15">
      <c r="A52" s="86" t="s">
        <v>221</v>
      </c>
      <c r="B52" s="86" t="s">
        <v>222</v>
      </c>
      <c r="C52" s="86"/>
      <c r="D52" s="86"/>
      <c r="E52" s="86"/>
      <c r="F52" s="11"/>
      <c r="G52" s="95">
        <v>0</v>
      </c>
      <c r="H52" s="95">
        <v>0</v>
      </c>
      <c r="I52" s="95">
        <v>0</v>
      </c>
      <c r="J52" s="7">
        <v>1</v>
      </c>
    </row>
    <row r="53" spans="1:10" ht="12.4" customHeight="1" x14ac:dyDescent="0.15">
      <c r="A53" s="86" t="s">
        <v>223</v>
      </c>
      <c r="B53" s="86" t="s">
        <v>224</v>
      </c>
      <c r="C53" s="86"/>
      <c r="D53" s="86"/>
      <c r="E53" s="86"/>
      <c r="F53" s="11"/>
      <c r="G53" s="23">
        <v>1</v>
      </c>
      <c r="H53" s="23">
        <v>0</v>
      </c>
      <c r="I53" s="23">
        <v>0</v>
      </c>
      <c r="J53" s="7" t="s">
        <v>55</v>
      </c>
    </row>
    <row r="54" spans="1:10" ht="12.4" customHeight="1" x14ac:dyDescent="0.15">
      <c r="A54" s="86" t="s">
        <v>225</v>
      </c>
      <c r="B54" s="86" t="s">
        <v>226</v>
      </c>
      <c r="C54" s="86"/>
      <c r="D54" s="86"/>
      <c r="E54" s="86"/>
      <c r="F54" s="11"/>
      <c r="G54" s="95">
        <v>0</v>
      </c>
      <c r="H54" s="95">
        <v>0</v>
      </c>
      <c r="I54" s="95">
        <v>0</v>
      </c>
      <c r="J54" s="7" t="s">
        <v>55</v>
      </c>
    </row>
    <row r="55" spans="1:10" ht="12.75" customHeight="1" x14ac:dyDescent="0.15">
      <c r="A55" s="86" t="s">
        <v>227</v>
      </c>
      <c r="B55" s="86" t="s">
        <v>228</v>
      </c>
      <c r="C55" s="86"/>
      <c r="D55" s="86"/>
      <c r="E55" s="86"/>
      <c r="F55" s="11"/>
      <c r="G55" s="95">
        <v>0</v>
      </c>
      <c r="H55" s="95">
        <v>0</v>
      </c>
      <c r="I55" s="95">
        <v>0</v>
      </c>
      <c r="J55" s="7" t="s">
        <v>55</v>
      </c>
    </row>
    <row r="56" spans="1:10" ht="12.4" customHeight="1" x14ac:dyDescent="0.15">
      <c r="A56" s="86" t="s">
        <v>229</v>
      </c>
      <c r="B56" s="86" t="s">
        <v>230</v>
      </c>
      <c r="C56" s="86"/>
      <c r="D56" s="86"/>
      <c r="E56" s="86"/>
      <c r="F56" s="11"/>
      <c r="G56" s="23">
        <v>2</v>
      </c>
      <c r="H56" s="23">
        <v>1</v>
      </c>
      <c r="I56" s="23">
        <v>1</v>
      </c>
      <c r="J56" s="7">
        <v>4</v>
      </c>
    </row>
    <row r="57" spans="1:10" ht="16.5" customHeight="1" x14ac:dyDescent="0.15">
      <c r="A57" s="86" t="s">
        <v>231</v>
      </c>
      <c r="B57" s="86" t="s">
        <v>232</v>
      </c>
      <c r="C57" s="86"/>
      <c r="D57" s="86"/>
      <c r="E57" s="86"/>
      <c r="F57" s="11"/>
      <c r="G57" s="95">
        <v>0</v>
      </c>
      <c r="H57" s="95">
        <v>0</v>
      </c>
      <c r="I57" s="95">
        <v>1</v>
      </c>
      <c r="J57" s="7" t="s">
        <v>55</v>
      </c>
    </row>
    <row r="58" spans="1:10" ht="12.4" customHeight="1" x14ac:dyDescent="0.15">
      <c r="A58" s="86" t="s">
        <v>233</v>
      </c>
      <c r="B58" s="86" t="s">
        <v>234</v>
      </c>
      <c r="C58" s="86"/>
      <c r="D58" s="86"/>
      <c r="E58" s="86"/>
      <c r="F58" s="11"/>
      <c r="G58" s="23">
        <v>1</v>
      </c>
      <c r="H58" s="23">
        <v>1</v>
      </c>
      <c r="I58" s="23">
        <v>3</v>
      </c>
      <c r="J58" s="7">
        <v>5</v>
      </c>
    </row>
    <row r="59" spans="1:10" ht="12.4" customHeight="1" x14ac:dyDescent="0.15">
      <c r="A59" s="86" t="s">
        <v>235</v>
      </c>
      <c r="B59" s="86" t="s">
        <v>236</v>
      </c>
      <c r="C59" s="86"/>
      <c r="D59" s="86"/>
      <c r="E59" s="86"/>
      <c r="F59" s="11"/>
      <c r="G59" s="23">
        <v>2</v>
      </c>
      <c r="H59" s="23">
        <v>2</v>
      </c>
      <c r="I59" s="23">
        <v>0</v>
      </c>
      <c r="J59" s="7">
        <v>3</v>
      </c>
    </row>
    <row r="60" spans="1:10" ht="12.4" customHeight="1" x14ac:dyDescent="0.15">
      <c r="A60" s="86" t="s">
        <v>237</v>
      </c>
      <c r="B60" s="86" t="s">
        <v>238</v>
      </c>
      <c r="C60" s="86"/>
      <c r="D60" s="86"/>
      <c r="E60" s="86"/>
      <c r="F60" s="11"/>
      <c r="G60" s="23">
        <v>438</v>
      </c>
      <c r="H60" s="23">
        <v>476</v>
      </c>
      <c r="I60" s="23">
        <v>616</v>
      </c>
      <c r="J60" s="7">
        <v>624</v>
      </c>
    </row>
    <row r="61" spans="1:10" ht="12.4" customHeight="1" x14ac:dyDescent="0.15">
      <c r="A61" s="86" t="s">
        <v>239</v>
      </c>
      <c r="B61" s="86" t="s">
        <v>240</v>
      </c>
      <c r="C61" s="86"/>
      <c r="D61" s="86"/>
      <c r="E61" s="86"/>
      <c r="F61" s="11"/>
      <c r="G61" s="95">
        <v>0</v>
      </c>
      <c r="H61" s="95">
        <v>0</v>
      </c>
      <c r="I61" s="95">
        <v>0</v>
      </c>
      <c r="J61" s="7">
        <v>1</v>
      </c>
    </row>
    <row r="62" spans="1:10" ht="12.4" customHeight="1" x14ac:dyDescent="0.15">
      <c r="A62" s="86" t="s">
        <v>241</v>
      </c>
      <c r="B62" s="86" t="s">
        <v>242</v>
      </c>
      <c r="C62" s="86"/>
      <c r="D62" s="86"/>
      <c r="E62" s="86"/>
      <c r="F62" s="11"/>
      <c r="G62" s="23">
        <v>77</v>
      </c>
      <c r="H62" s="23">
        <v>65</v>
      </c>
      <c r="I62" s="23">
        <v>118</v>
      </c>
      <c r="J62" s="7">
        <v>144</v>
      </c>
    </row>
    <row r="63" spans="1:10" ht="12.4" customHeight="1" x14ac:dyDescent="0.15">
      <c r="A63" s="86" t="s">
        <v>243</v>
      </c>
      <c r="B63" s="86" t="s">
        <v>244</v>
      </c>
      <c r="C63" s="86"/>
      <c r="D63" s="86"/>
      <c r="E63" s="86"/>
      <c r="F63" s="11"/>
      <c r="G63" s="23">
        <v>146</v>
      </c>
      <c r="H63" s="23">
        <v>128</v>
      </c>
      <c r="I63" s="23">
        <v>139</v>
      </c>
      <c r="J63" s="7">
        <v>119</v>
      </c>
    </row>
    <row r="64" spans="1:10" ht="11.25" customHeight="1" x14ac:dyDescent="0.15">
      <c r="A64" s="86" t="s">
        <v>245</v>
      </c>
      <c r="B64" s="86" t="s">
        <v>246</v>
      </c>
      <c r="C64" s="86"/>
      <c r="D64" s="86"/>
      <c r="E64" s="86"/>
      <c r="F64" s="11"/>
      <c r="G64" s="23">
        <v>72</v>
      </c>
      <c r="H64" s="23">
        <v>64</v>
      </c>
      <c r="I64" s="23">
        <v>85</v>
      </c>
      <c r="J64" s="7">
        <v>71</v>
      </c>
    </row>
    <row r="65" spans="1:10" ht="12.4" customHeight="1" x14ac:dyDescent="0.15">
      <c r="A65" s="86" t="s">
        <v>247</v>
      </c>
      <c r="B65" s="86" t="s">
        <v>248</v>
      </c>
      <c r="C65" s="86"/>
      <c r="D65" s="86"/>
      <c r="E65" s="86"/>
      <c r="F65" s="11"/>
      <c r="G65" s="23">
        <v>1</v>
      </c>
      <c r="H65" s="23">
        <v>2</v>
      </c>
      <c r="I65" s="23">
        <v>0</v>
      </c>
      <c r="J65" s="7">
        <v>1</v>
      </c>
    </row>
    <row r="66" spans="1:10" ht="12.4" customHeight="1" x14ac:dyDescent="0.15">
      <c r="A66" s="86" t="s">
        <v>249</v>
      </c>
      <c r="B66" s="86" t="s">
        <v>250</v>
      </c>
      <c r="C66" s="86"/>
      <c r="D66" s="86"/>
      <c r="E66" s="86"/>
      <c r="F66" s="11"/>
      <c r="G66" s="23">
        <v>35</v>
      </c>
      <c r="H66" s="23">
        <v>34</v>
      </c>
      <c r="I66" s="23">
        <v>38</v>
      </c>
      <c r="J66" s="7">
        <v>36</v>
      </c>
    </row>
    <row r="67" spans="1:10" ht="12.4" customHeight="1" x14ac:dyDescent="0.15">
      <c r="A67" s="99" t="s">
        <v>704</v>
      </c>
      <c r="B67" s="86" t="s">
        <v>833</v>
      </c>
      <c r="C67" s="86"/>
      <c r="D67" s="86"/>
      <c r="E67" s="86"/>
      <c r="F67" s="11"/>
      <c r="G67" s="23">
        <v>20</v>
      </c>
      <c r="H67" s="23">
        <v>145</v>
      </c>
      <c r="I67" s="23">
        <v>213</v>
      </c>
      <c r="J67" s="7">
        <v>129</v>
      </c>
    </row>
    <row r="68" spans="1:10" ht="4.5" customHeight="1" x14ac:dyDescent="0.15">
      <c r="A68" s="14"/>
      <c r="B68" s="14"/>
      <c r="C68" s="14"/>
      <c r="D68" s="14"/>
      <c r="E68" s="14"/>
      <c r="F68" s="15"/>
      <c r="G68" s="14"/>
      <c r="H68" s="14"/>
      <c r="I68" s="162"/>
      <c r="J68" s="14"/>
    </row>
    <row r="69" spans="1:10" x14ac:dyDescent="0.15">
      <c r="A69" s="2" t="s">
        <v>838</v>
      </c>
      <c r="B69" s="2"/>
      <c r="C69" s="2"/>
      <c r="D69" s="2"/>
      <c r="E69" s="2"/>
      <c r="F69" s="2"/>
      <c r="G69" s="2"/>
      <c r="H69" s="2"/>
      <c r="I69" s="7"/>
      <c r="J69" s="19"/>
    </row>
  </sheetData>
  <mergeCells count="2">
    <mergeCell ref="A5:F5"/>
    <mergeCell ref="A6:F6"/>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0"/>
  <sheetViews>
    <sheetView view="pageBreakPreview" zoomScaleNormal="100" zoomScaleSheetLayoutView="100" workbookViewId="0"/>
  </sheetViews>
  <sheetFormatPr defaultColWidth="9" defaultRowHeight="13.5" x14ac:dyDescent="0.15"/>
  <cols>
    <col min="1" max="1" width="10.625" style="1" customWidth="1"/>
    <col min="2" max="2" width="5.625" style="1" customWidth="1"/>
    <col min="3" max="7" width="15.625" style="1" customWidth="1"/>
    <col min="8" max="16384" width="9" style="1"/>
  </cols>
  <sheetData>
    <row r="1" spans="1:7" x14ac:dyDescent="0.15">
      <c r="B1" s="2"/>
      <c r="C1" s="2"/>
      <c r="D1" s="2"/>
      <c r="E1" s="2"/>
      <c r="F1" s="2"/>
      <c r="G1" s="7" t="s">
        <v>0</v>
      </c>
    </row>
    <row r="2" spans="1:7" x14ac:dyDescent="0.15">
      <c r="A2" s="2"/>
      <c r="B2" s="2"/>
      <c r="C2" s="2"/>
      <c r="D2" s="2"/>
      <c r="E2" s="2"/>
      <c r="F2" s="2"/>
      <c r="G2" s="2"/>
    </row>
    <row r="3" spans="1:7" ht="14.25" x14ac:dyDescent="0.15">
      <c r="A3" s="5" t="s">
        <v>251</v>
      </c>
      <c r="B3" s="2"/>
      <c r="C3" s="2"/>
      <c r="D3" s="2"/>
      <c r="E3" s="2"/>
      <c r="F3" s="2"/>
      <c r="G3" s="2"/>
    </row>
    <row r="4" spans="1:7" x14ac:dyDescent="0.15">
      <c r="A4" s="16" t="s">
        <v>129</v>
      </c>
      <c r="B4" s="2"/>
      <c r="C4" s="2"/>
      <c r="D4" s="2"/>
      <c r="E4" s="2"/>
      <c r="F4" s="2"/>
      <c r="G4" s="7" t="s">
        <v>811</v>
      </c>
    </row>
    <row r="5" spans="1:7" x14ac:dyDescent="0.15">
      <c r="A5" s="179" t="s">
        <v>252</v>
      </c>
      <c r="B5" s="180"/>
      <c r="C5" s="8" t="s">
        <v>868</v>
      </c>
      <c r="D5" s="8" t="s">
        <v>774</v>
      </c>
      <c r="E5" s="8" t="s">
        <v>775</v>
      </c>
      <c r="F5" s="8" t="s">
        <v>847</v>
      </c>
      <c r="G5" s="26" t="s">
        <v>893</v>
      </c>
    </row>
    <row r="6" spans="1:7" x14ac:dyDescent="0.15">
      <c r="A6" s="86" t="s">
        <v>253</v>
      </c>
      <c r="B6" s="11"/>
      <c r="C6" s="23">
        <v>5056</v>
      </c>
      <c r="D6" s="23">
        <f>SUM(D7:D26)</f>
        <v>5165</v>
      </c>
      <c r="E6" s="23">
        <f>SUM(E7:E26)</f>
        <v>5106</v>
      </c>
      <c r="F6" s="23">
        <f>SUM(F7:F26)</f>
        <v>5883</v>
      </c>
      <c r="G6" s="23">
        <f>SUM(G7:G26)</f>
        <v>5768</v>
      </c>
    </row>
    <row r="7" spans="1:7" ht="12" customHeight="1" x14ac:dyDescent="0.15">
      <c r="A7" s="132" t="s">
        <v>254</v>
      </c>
      <c r="B7" s="11" t="s">
        <v>255</v>
      </c>
      <c r="C7" s="23">
        <v>13</v>
      </c>
      <c r="D7" s="23">
        <v>6</v>
      </c>
      <c r="E7" s="23">
        <v>5</v>
      </c>
      <c r="F7" s="23">
        <v>5</v>
      </c>
      <c r="G7" s="23">
        <v>14</v>
      </c>
    </row>
    <row r="8" spans="1:7" ht="12" customHeight="1" x14ac:dyDescent="0.15">
      <c r="A8" s="132" t="s">
        <v>256</v>
      </c>
      <c r="B8" s="11"/>
      <c r="C8" s="95">
        <v>1</v>
      </c>
      <c r="D8" s="95">
        <v>3</v>
      </c>
      <c r="E8" s="95">
        <v>2</v>
      </c>
      <c r="F8" s="95">
        <v>0</v>
      </c>
      <c r="G8" s="95" t="s">
        <v>55</v>
      </c>
    </row>
    <row r="9" spans="1:7" ht="12" customHeight="1" x14ac:dyDescent="0.15">
      <c r="A9" s="132" t="s">
        <v>257</v>
      </c>
      <c r="B9" s="11"/>
      <c r="C9" s="23">
        <v>1</v>
      </c>
      <c r="D9" s="23">
        <v>2</v>
      </c>
      <c r="E9" s="23">
        <v>4</v>
      </c>
      <c r="F9" s="23">
        <v>1</v>
      </c>
      <c r="G9" s="95" t="s">
        <v>55</v>
      </c>
    </row>
    <row r="10" spans="1:7" ht="12" customHeight="1" x14ac:dyDescent="0.15">
      <c r="A10" s="132" t="s">
        <v>258</v>
      </c>
      <c r="B10" s="11"/>
      <c r="C10" s="23">
        <v>2</v>
      </c>
      <c r="D10" s="23">
        <v>4</v>
      </c>
      <c r="E10" s="23">
        <v>2</v>
      </c>
      <c r="F10" s="23">
        <v>4</v>
      </c>
      <c r="G10" s="23">
        <v>7</v>
      </c>
    </row>
    <row r="11" spans="1:7" ht="12" customHeight="1" x14ac:dyDescent="0.15">
      <c r="A11" s="132" t="s">
        <v>259</v>
      </c>
      <c r="B11" s="11"/>
      <c r="C11" s="23">
        <v>3</v>
      </c>
      <c r="D11" s="23">
        <v>10</v>
      </c>
      <c r="E11" s="23">
        <v>9</v>
      </c>
      <c r="F11" s="23">
        <v>8</v>
      </c>
      <c r="G11" s="23">
        <v>8</v>
      </c>
    </row>
    <row r="12" spans="1:7" ht="12" customHeight="1" x14ac:dyDescent="0.15">
      <c r="A12" s="132" t="s">
        <v>260</v>
      </c>
      <c r="B12" s="11"/>
      <c r="C12" s="23">
        <v>5</v>
      </c>
      <c r="D12" s="23">
        <v>14</v>
      </c>
      <c r="E12" s="23">
        <v>9</v>
      </c>
      <c r="F12" s="23">
        <v>4</v>
      </c>
      <c r="G12" s="23">
        <v>8</v>
      </c>
    </row>
    <row r="13" spans="1:7" ht="12" customHeight="1" x14ac:dyDescent="0.15">
      <c r="A13" s="132" t="s">
        <v>261</v>
      </c>
      <c r="B13" s="11"/>
      <c r="C13" s="23">
        <v>13</v>
      </c>
      <c r="D13" s="23">
        <v>9</v>
      </c>
      <c r="E13" s="23">
        <v>7</v>
      </c>
      <c r="F13" s="23">
        <v>18</v>
      </c>
      <c r="G13" s="23">
        <v>14</v>
      </c>
    </row>
    <row r="14" spans="1:7" ht="12" customHeight="1" x14ac:dyDescent="0.15">
      <c r="A14" s="132" t="s">
        <v>262</v>
      </c>
      <c r="B14" s="11"/>
      <c r="C14" s="23">
        <v>15</v>
      </c>
      <c r="D14" s="23">
        <v>16</v>
      </c>
      <c r="E14" s="23">
        <v>17</v>
      </c>
      <c r="F14" s="23">
        <v>18</v>
      </c>
      <c r="G14" s="23">
        <v>20</v>
      </c>
    </row>
    <row r="15" spans="1:7" ht="12" customHeight="1" x14ac:dyDescent="0.15">
      <c r="A15" s="132" t="s">
        <v>263</v>
      </c>
      <c r="B15" s="11"/>
      <c r="C15" s="23">
        <v>36</v>
      </c>
      <c r="D15" s="23">
        <v>25</v>
      </c>
      <c r="E15" s="23">
        <v>25</v>
      </c>
      <c r="F15" s="23">
        <v>27</v>
      </c>
      <c r="G15" s="23">
        <v>25</v>
      </c>
    </row>
    <row r="16" spans="1:7" ht="12" customHeight="1" x14ac:dyDescent="0.15">
      <c r="A16" s="132" t="s">
        <v>264</v>
      </c>
      <c r="B16" s="11"/>
      <c r="C16" s="23">
        <v>63</v>
      </c>
      <c r="D16" s="23">
        <v>65</v>
      </c>
      <c r="E16" s="23">
        <v>53</v>
      </c>
      <c r="F16" s="23">
        <v>63</v>
      </c>
      <c r="G16" s="23">
        <v>46</v>
      </c>
    </row>
    <row r="17" spans="1:7" ht="12" customHeight="1" x14ac:dyDescent="0.15">
      <c r="A17" s="132" t="s">
        <v>265</v>
      </c>
      <c r="B17" s="11"/>
      <c r="C17" s="23">
        <v>73</v>
      </c>
      <c r="D17" s="23">
        <v>82</v>
      </c>
      <c r="E17" s="23">
        <v>112</v>
      </c>
      <c r="F17" s="23">
        <v>88</v>
      </c>
      <c r="G17" s="23">
        <v>95</v>
      </c>
    </row>
    <row r="18" spans="1:7" ht="12" customHeight="1" x14ac:dyDescent="0.15">
      <c r="A18" s="132" t="s">
        <v>266</v>
      </c>
      <c r="B18" s="11"/>
      <c r="C18" s="23">
        <v>100</v>
      </c>
      <c r="D18" s="23">
        <v>108</v>
      </c>
      <c r="E18" s="23">
        <v>104</v>
      </c>
      <c r="F18" s="23">
        <v>94</v>
      </c>
      <c r="G18" s="23">
        <v>114</v>
      </c>
    </row>
    <row r="19" spans="1:7" ht="12" customHeight="1" x14ac:dyDescent="0.15">
      <c r="A19" s="132" t="s">
        <v>267</v>
      </c>
      <c r="B19" s="11"/>
      <c r="C19" s="23">
        <v>173</v>
      </c>
      <c r="D19" s="23">
        <v>157</v>
      </c>
      <c r="E19" s="23">
        <v>138</v>
      </c>
      <c r="F19" s="23">
        <v>173</v>
      </c>
      <c r="G19" s="23">
        <v>147</v>
      </c>
    </row>
    <row r="20" spans="1:7" ht="12" customHeight="1" x14ac:dyDescent="0.15">
      <c r="A20" s="132" t="s">
        <v>268</v>
      </c>
      <c r="B20" s="11"/>
      <c r="C20" s="23">
        <v>334</v>
      </c>
      <c r="D20" s="23">
        <v>282</v>
      </c>
      <c r="E20" s="23">
        <v>281</v>
      </c>
      <c r="F20" s="23">
        <v>257</v>
      </c>
      <c r="G20" s="23">
        <v>234</v>
      </c>
    </row>
    <row r="21" spans="1:7" ht="12" customHeight="1" x14ac:dyDescent="0.15">
      <c r="A21" s="132" t="s">
        <v>269</v>
      </c>
      <c r="B21" s="11"/>
      <c r="C21" s="23">
        <v>481</v>
      </c>
      <c r="D21" s="23">
        <v>517</v>
      </c>
      <c r="E21" s="23">
        <v>548</v>
      </c>
      <c r="F21" s="23">
        <v>594</v>
      </c>
      <c r="G21" s="23">
        <v>503</v>
      </c>
    </row>
    <row r="22" spans="1:7" ht="12" customHeight="1" x14ac:dyDescent="0.15">
      <c r="A22" s="132" t="s">
        <v>270</v>
      </c>
      <c r="B22" s="11"/>
      <c r="C22" s="23">
        <v>711</v>
      </c>
      <c r="D22" s="23">
        <v>691</v>
      </c>
      <c r="E22" s="23">
        <v>636</v>
      </c>
      <c r="F22" s="23">
        <v>707</v>
      </c>
      <c r="G22" s="23">
        <v>700</v>
      </c>
    </row>
    <row r="23" spans="1:7" ht="12" customHeight="1" x14ac:dyDescent="0.15">
      <c r="A23" s="132" t="s">
        <v>271</v>
      </c>
      <c r="B23" s="11"/>
      <c r="C23" s="23">
        <v>926</v>
      </c>
      <c r="D23" s="23">
        <v>890</v>
      </c>
      <c r="E23" s="23">
        <v>894</v>
      </c>
      <c r="F23" s="23">
        <v>1046</v>
      </c>
      <c r="G23" s="23">
        <v>1103</v>
      </c>
    </row>
    <row r="24" spans="1:7" ht="12" customHeight="1" x14ac:dyDescent="0.15">
      <c r="A24" s="132" t="s">
        <v>272</v>
      </c>
      <c r="B24" s="11"/>
      <c r="C24" s="23">
        <v>971</v>
      </c>
      <c r="D24" s="23">
        <v>1061</v>
      </c>
      <c r="E24" s="23">
        <v>1058</v>
      </c>
      <c r="F24" s="23">
        <v>1489</v>
      </c>
      <c r="G24" s="23">
        <v>1190</v>
      </c>
    </row>
    <row r="25" spans="1:7" ht="12" customHeight="1" x14ac:dyDescent="0.15">
      <c r="A25" s="132" t="s">
        <v>273</v>
      </c>
      <c r="B25" s="11"/>
      <c r="C25" s="23">
        <v>1135</v>
      </c>
      <c r="D25" s="23">
        <v>1223</v>
      </c>
      <c r="E25" s="23">
        <v>1202</v>
      </c>
      <c r="F25" s="23">
        <v>1287</v>
      </c>
      <c r="G25" s="23">
        <v>1540</v>
      </c>
    </row>
    <row r="26" spans="1:7" ht="12" customHeight="1" x14ac:dyDescent="0.15">
      <c r="A26" s="132" t="s">
        <v>274</v>
      </c>
      <c r="B26" s="11"/>
      <c r="C26" s="95">
        <v>0</v>
      </c>
      <c r="D26" s="95">
        <v>0</v>
      </c>
      <c r="E26" s="95">
        <v>0</v>
      </c>
      <c r="F26" s="95">
        <v>0</v>
      </c>
      <c r="G26" s="95" t="s">
        <v>55</v>
      </c>
    </row>
    <row r="27" spans="1:7" ht="15.95" customHeight="1" x14ac:dyDescent="0.15">
      <c r="A27" s="86" t="s">
        <v>275</v>
      </c>
      <c r="B27" s="11"/>
      <c r="C27" s="23">
        <v>2716</v>
      </c>
      <c r="D27" s="23">
        <f>SUM(D28:D47)</f>
        <v>2735</v>
      </c>
      <c r="E27" s="23">
        <f>SUM(E28:E47)</f>
        <v>2689</v>
      </c>
      <c r="F27" s="23">
        <f>SUM(F28:F47)</f>
        <v>3089</v>
      </c>
      <c r="G27" s="23">
        <f>SUM(G28:G47)</f>
        <v>2967</v>
      </c>
    </row>
    <row r="28" spans="1:7" ht="12" customHeight="1" x14ac:dyDescent="0.15">
      <c r="A28" s="132" t="s">
        <v>254</v>
      </c>
      <c r="B28" s="11" t="s">
        <v>255</v>
      </c>
      <c r="C28" s="23">
        <v>9</v>
      </c>
      <c r="D28" s="23">
        <v>2</v>
      </c>
      <c r="E28" s="23">
        <v>1</v>
      </c>
      <c r="F28" s="23">
        <v>2</v>
      </c>
      <c r="G28" s="23">
        <v>5</v>
      </c>
    </row>
    <row r="29" spans="1:7" ht="12" customHeight="1" x14ac:dyDescent="0.15">
      <c r="A29" s="132" t="s">
        <v>256</v>
      </c>
      <c r="B29" s="11"/>
      <c r="C29" s="95">
        <v>1</v>
      </c>
      <c r="D29" s="95">
        <v>3</v>
      </c>
      <c r="E29" s="95">
        <v>1</v>
      </c>
      <c r="F29" s="95">
        <v>0</v>
      </c>
      <c r="G29" s="95">
        <v>0</v>
      </c>
    </row>
    <row r="30" spans="1:7" ht="12" customHeight="1" x14ac:dyDescent="0.15">
      <c r="A30" s="132" t="s">
        <v>257</v>
      </c>
      <c r="B30" s="11"/>
      <c r="C30" s="95" t="s">
        <v>55</v>
      </c>
      <c r="D30" s="95">
        <v>1</v>
      </c>
      <c r="E30" s="95">
        <v>1</v>
      </c>
      <c r="F30" s="95">
        <v>0</v>
      </c>
      <c r="G30" s="95">
        <v>0</v>
      </c>
    </row>
    <row r="31" spans="1:7" ht="12" customHeight="1" x14ac:dyDescent="0.15">
      <c r="A31" s="132" t="s">
        <v>258</v>
      </c>
      <c r="B31" s="11"/>
      <c r="C31" s="23">
        <v>1</v>
      </c>
      <c r="D31" s="23">
        <v>3</v>
      </c>
      <c r="E31" s="23">
        <v>2</v>
      </c>
      <c r="F31" s="23">
        <v>2</v>
      </c>
      <c r="G31" s="23">
        <v>5</v>
      </c>
    </row>
    <row r="32" spans="1:7" ht="12" customHeight="1" x14ac:dyDescent="0.15">
      <c r="A32" s="132" t="s">
        <v>259</v>
      </c>
      <c r="B32" s="11"/>
      <c r="C32" s="23">
        <v>2</v>
      </c>
      <c r="D32" s="23">
        <v>4</v>
      </c>
      <c r="E32" s="23">
        <v>5</v>
      </c>
      <c r="F32" s="23">
        <v>7</v>
      </c>
      <c r="G32" s="23">
        <v>6</v>
      </c>
    </row>
    <row r="33" spans="1:7" ht="12" customHeight="1" x14ac:dyDescent="0.15">
      <c r="A33" s="132" t="s">
        <v>260</v>
      </c>
      <c r="B33" s="11"/>
      <c r="C33" s="23">
        <v>5</v>
      </c>
      <c r="D33" s="23">
        <v>7</v>
      </c>
      <c r="E33" s="23">
        <v>8</v>
      </c>
      <c r="F33" s="23">
        <v>3</v>
      </c>
      <c r="G33" s="23">
        <v>5</v>
      </c>
    </row>
    <row r="34" spans="1:7" ht="12" customHeight="1" x14ac:dyDescent="0.15">
      <c r="A34" s="132" t="s">
        <v>261</v>
      </c>
      <c r="B34" s="11"/>
      <c r="C34" s="23">
        <v>12</v>
      </c>
      <c r="D34" s="23">
        <v>9</v>
      </c>
      <c r="E34" s="23">
        <v>6</v>
      </c>
      <c r="F34" s="23">
        <v>13</v>
      </c>
      <c r="G34" s="23">
        <v>9</v>
      </c>
    </row>
    <row r="35" spans="1:7" ht="12" customHeight="1" x14ac:dyDescent="0.15">
      <c r="A35" s="132" t="s">
        <v>262</v>
      </c>
      <c r="B35" s="11"/>
      <c r="C35" s="23">
        <v>12</v>
      </c>
      <c r="D35" s="23">
        <v>11</v>
      </c>
      <c r="E35" s="23">
        <v>11</v>
      </c>
      <c r="F35" s="23">
        <v>12</v>
      </c>
      <c r="G35" s="23">
        <v>11</v>
      </c>
    </row>
    <row r="36" spans="1:7" ht="12" customHeight="1" x14ac:dyDescent="0.15">
      <c r="A36" s="132" t="s">
        <v>263</v>
      </c>
      <c r="B36" s="11"/>
      <c r="C36" s="23">
        <v>21</v>
      </c>
      <c r="D36" s="23">
        <v>17</v>
      </c>
      <c r="E36" s="23">
        <v>16</v>
      </c>
      <c r="F36" s="23">
        <v>15</v>
      </c>
      <c r="G36" s="23">
        <v>17</v>
      </c>
    </row>
    <row r="37" spans="1:7" ht="12" customHeight="1" x14ac:dyDescent="0.15">
      <c r="A37" s="132" t="s">
        <v>264</v>
      </c>
      <c r="B37" s="11"/>
      <c r="C37" s="23">
        <v>42</v>
      </c>
      <c r="D37" s="23">
        <v>38</v>
      </c>
      <c r="E37" s="23">
        <v>31</v>
      </c>
      <c r="F37" s="23">
        <v>43</v>
      </c>
      <c r="G37" s="23">
        <v>30</v>
      </c>
    </row>
    <row r="38" spans="1:7" ht="12" customHeight="1" x14ac:dyDescent="0.15">
      <c r="A38" s="132" t="s">
        <v>265</v>
      </c>
      <c r="B38" s="11"/>
      <c r="C38" s="23">
        <v>49</v>
      </c>
      <c r="D38" s="23">
        <v>53</v>
      </c>
      <c r="E38" s="23">
        <v>79</v>
      </c>
      <c r="F38" s="23">
        <v>61</v>
      </c>
      <c r="G38" s="23">
        <v>62</v>
      </c>
    </row>
    <row r="39" spans="1:7" ht="12" customHeight="1" x14ac:dyDescent="0.15">
      <c r="A39" s="132" t="s">
        <v>266</v>
      </c>
      <c r="B39" s="11"/>
      <c r="C39" s="23">
        <v>74</v>
      </c>
      <c r="D39" s="23">
        <v>82</v>
      </c>
      <c r="E39" s="23">
        <v>68</v>
      </c>
      <c r="F39" s="23">
        <v>58</v>
      </c>
      <c r="G39" s="23">
        <v>78</v>
      </c>
    </row>
    <row r="40" spans="1:7" ht="12" customHeight="1" x14ac:dyDescent="0.15">
      <c r="A40" s="132" t="s">
        <v>267</v>
      </c>
      <c r="B40" s="11"/>
      <c r="C40" s="23">
        <v>116</v>
      </c>
      <c r="D40" s="23">
        <v>111</v>
      </c>
      <c r="E40" s="23">
        <v>97</v>
      </c>
      <c r="F40" s="23">
        <v>116</v>
      </c>
      <c r="G40" s="23">
        <v>115</v>
      </c>
    </row>
    <row r="41" spans="1:7" ht="12" customHeight="1" x14ac:dyDescent="0.15">
      <c r="A41" s="132" t="s">
        <v>268</v>
      </c>
      <c r="B41" s="11"/>
      <c r="C41" s="23">
        <v>235</v>
      </c>
      <c r="D41" s="23">
        <v>200</v>
      </c>
      <c r="E41" s="23">
        <v>199</v>
      </c>
      <c r="F41" s="23">
        <v>182</v>
      </c>
      <c r="G41" s="23">
        <v>156</v>
      </c>
    </row>
    <row r="42" spans="1:7" ht="12" customHeight="1" x14ac:dyDescent="0.15">
      <c r="A42" s="132" t="s">
        <v>269</v>
      </c>
      <c r="B42" s="11"/>
      <c r="C42" s="23">
        <v>331</v>
      </c>
      <c r="D42" s="23">
        <v>359</v>
      </c>
      <c r="E42" s="23">
        <v>368</v>
      </c>
      <c r="F42" s="23">
        <v>415</v>
      </c>
      <c r="G42" s="23">
        <v>360</v>
      </c>
    </row>
    <row r="43" spans="1:7" ht="12" customHeight="1" x14ac:dyDescent="0.15">
      <c r="A43" s="132" t="s">
        <v>270</v>
      </c>
      <c r="B43" s="11"/>
      <c r="C43" s="23">
        <v>464</v>
      </c>
      <c r="D43" s="23">
        <v>458</v>
      </c>
      <c r="E43" s="23">
        <v>405</v>
      </c>
      <c r="F43" s="23">
        <v>450</v>
      </c>
      <c r="G43" s="23">
        <v>438</v>
      </c>
    </row>
    <row r="44" spans="1:7" ht="12" customHeight="1" x14ac:dyDescent="0.15">
      <c r="A44" s="132" t="s">
        <v>271</v>
      </c>
      <c r="B44" s="11"/>
      <c r="C44" s="23">
        <v>525</v>
      </c>
      <c r="D44" s="23">
        <v>494</v>
      </c>
      <c r="E44" s="23">
        <v>519</v>
      </c>
      <c r="F44" s="23">
        <v>643</v>
      </c>
      <c r="G44" s="23">
        <v>637</v>
      </c>
    </row>
    <row r="45" spans="1:7" ht="12" customHeight="1" x14ac:dyDescent="0.15">
      <c r="A45" s="132" t="s">
        <v>272</v>
      </c>
      <c r="B45" s="11"/>
      <c r="C45" s="23">
        <v>461</v>
      </c>
      <c r="D45" s="23">
        <v>521</v>
      </c>
      <c r="E45" s="23">
        <v>505</v>
      </c>
      <c r="F45" s="23">
        <v>707</v>
      </c>
      <c r="G45" s="23">
        <v>568</v>
      </c>
    </row>
    <row r="46" spans="1:7" ht="12" customHeight="1" x14ac:dyDescent="0.15">
      <c r="A46" s="132" t="s">
        <v>273</v>
      </c>
      <c r="B46" s="11"/>
      <c r="C46" s="23">
        <v>356</v>
      </c>
      <c r="D46" s="23">
        <v>362</v>
      </c>
      <c r="E46" s="23">
        <v>367</v>
      </c>
      <c r="F46" s="23">
        <v>360</v>
      </c>
      <c r="G46" s="23">
        <v>465</v>
      </c>
    </row>
    <row r="47" spans="1:7" ht="12" customHeight="1" x14ac:dyDescent="0.15">
      <c r="A47" s="132" t="s">
        <v>274</v>
      </c>
      <c r="B47" s="11"/>
      <c r="C47" s="95">
        <v>0</v>
      </c>
      <c r="D47" s="95">
        <v>0</v>
      </c>
      <c r="E47" s="95">
        <v>0</v>
      </c>
      <c r="F47" s="95">
        <v>0</v>
      </c>
      <c r="G47" s="95" t="s">
        <v>55</v>
      </c>
    </row>
    <row r="48" spans="1:7" ht="15.95" customHeight="1" x14ac:dyDescent="0.15">
      <c r="A48" s="86" t="s">
        <v>276</v>
      </c>
      <c r="B48" s="11"/>
      <c r="C48" s="23">
        <v>2340</v>
      </c>
      <c r="D48" s="23">
        <f>SUM(D49:D68)</f>
        <v>2430</v>
      </c>
      <c r="E48" s="23">
        <f>SUM(E49:E68)</f>
        <v>2417</v>
      </c>
      <c r="F48" s="23">
        <f>SUM(F49:F68)</f>
        <v>2794</v>
      </c>
      <c r="G48" s="23">
        <f>SUM(G49:G69)</f>
        <v>2801</v>
      </c>
    </row>
    <row r="49" spans="1:7" ht="12" customHeight="1" x14ac:dyDescent="0.15">
      <c r="A49" s="132" t="s">
        <v>254</v>
      </c>
      <c r="B49" s="11" t="s">
        <v>255</v>
      </c>
      <c r="C49" s="23">
        <v>4</v>
      </c>
      <c r="D49" s="23">
        <v>4</v>
      </c>
      <c r="E49" s="23">
        <v>4</v>
      </c>
      <c r="F49" s="23">
        <v>3</v>
      </c>
      <c r="G49" s="23">
        <v>9</v>
      </c>
    </row>
    <row r="50" spans="1:7" ht="12" customHeight="1" x14ac:dyDescent="0.15">
      <c r="A50" s="132" t="s">
        <v>256</v>
      </c>
      <c r="B50" s="11"/>
      <c r="C50" s="95" t="s">
        <v>55</v>
      </c>
      <c r="D50" s="95">
        <v>0</v>
      </c>
      <c r="E50" s="95">
        <v>1</v>
      </c>
      <c r="F50" s="95">
        <v>0</v>
      </c>
      <c r="G50" s="95">
        <v>0</v>
      </c>
    </row>
    <row r="51" spans="1:7" ht="12" customHeight="1" x14ac:dyDescent="0.15">
      <c r="A51" s="132" t="s">
        <v>257</v>
      </c>
      <c r="B51" s="11"/>
      <c r="C51" s="23">
        <v>1</v>
      </c>
      <c r="D51" s="23">
        <v>1</v>
      </c>
      <c r="E51" s="23">
        <v>3</v>
      </c>
      <c r="F51" s="23">
        <v>1</v>
      </c>
      <c r="G51" s="23">
        <v>0</v>
      </c>
    </row>
    <row r="52" spans="1:7" ht="12" customHeight="1" x14ac:dyDescent="0.15">
      <c r="A52" s="132" t="s">
        <v>258</v>
      </c>
      <c r="B52" s="11"/>
      <c r="C52" s="23">
        <v>1</v>
      </c>
      <c r="D52" s="23">
        <v>1</v>
      </c>
      <c r="E52" s="23">
        <v>0</v>
      </c>
      <c r="F52" s="23">
        <v>2</v>
      </c>
      <c r="G52" s="23">
        <v>2</v>
      </c>
    </row>
    <row r="53" spans="1:7" ht="12" customHeight="1" x14ac:dyDescent="0.15">
      <c r="A53" s="132" t="s">
        <v>259</v>
      </c>
      <c r="B53" s="11"/>
      <c r="C53" s="23">
        <v>1</v>
      </c>
      <c r="D53" s="23">
        <v>6</v>
      </c>
      <c r="E53" s="23">
        <v>4</v>
      </c>
      <c r="F53" s="23">
        <v>1</v>
      </c>
      <c r="G53" s="23">
        <v>2</v>
      </c>
    </row>
    <row r="54" spans="1:7" ht="12" customHeight="1" x14ac:dyDescent="0.15">
      <c r="A54" s="132" t="s">
        <v>260</v>
      </c>
      <c r="B54" s="11"/>
      <c r="C54" s="95" t="s">
        <v>55</v>
      </c>
      <c r="D54" s="95">
        <v>7</v>
      </c>
      <c r="E54" s="95">
        <v>1</v>
      </c>
      <c r="F54" s="95">
        <v>1</v>
      </c>
      <c r="G54" s="95">
        <v>3</v>
      </c>
    </row>
    <row r="55" spans="1:7" ht="12" customHeight="1" x14ac:dyDescent="0.15">
      <c r="A55" s="132" t="s">
        <v>261</v>
      </c>
      <c r="B55" s="11"/>
      <c r="C55" s="23">
        <v>1</v>
      </c>
      <c r="D55" s="23">
        <v>0</v>
      </c>
      <c r="E55" s="23">
        <v>1</v>
      </c>
      <c r="F55" s="23">
        <v>5</v>
      </c>
      <c r="G55" s="23">
        <v>5</v>
      </c>
    </row>
    <row r="56" spans="1:7" ht="12" customHeight="1" x14ac:dyDescent="0.15">
      <c r="A56" s="132" t="s">
        <v>262</v>
      </c>
      <c r="B56" s="11"/>
      <c r="C56" s="23">
        <v>3</v>
      </c>
      <c r="D56" s="23">
        <v>5</v>
      </c>
      <c r="E56" s="23">
        <v>6</v>
      </c>
      <c r="F56" s="23">
        <v>6</v>
      </c>
      <c r="G56" s="23">
        <v>9</v>
      </c>
    </row>
    <row r="57" spans="1:7" ht="12" customHeight="1" x14ac:dyDescent="0.15">
      <c r="A57" s="132" t="s">
        <v>263</v>
      </c>
      <c r="B57" s="11"/>
      <c r="C57" s="23">
        <v>15</v>
      </c>
      <c r="D57" s="23">
        <v>8</v>
      </c>
      <c r="E57" s="23">
        <v>9</v>
      </c>
      <c r="F57" s="23">
        <v>12</v>
      </c>
      <c r="G57" s="23">
        <v>8</v>
      </c>
    </row>
    <row r="58" spans="1:7" ht="12" customHeight="1" x14ac:dyDescent="0.15">
      <c r="A58" s="132" t="s">
        <v>264</v>
      </c>
      <c r="B58" s="11"/>
      <c r="C58" s="23">
        <v>21</v>
      </c>
      <c r="D58" s="23">
        <v>28</v>
      </c>
      <c r="E58" s="23">
        <v>22</v>
      </c>
      <c r="F58" s="23">
        <v>20</v>
      </c>
      <c r="G58" s="23">
        <v>16</v>
      </c>
    </row>
    <row r="59" spans="1:7" ht="12" customHeight="1" x14ac:dyDescent="0.15">
      <c r="A59" s="132" t="s">
        <v>265</v>
      </c>
      <c r="B59" s="11"/>
      <c r="C59" s="23">
        <v>24</v>
      </c>
      <c r="D59" s="23">
        <v>29</v>
      </c>
      <c r="E59" s="23">
        <v>33</v>
      </c>
      <c r="F59" s="23">
        <v>27</v>
      </c>
      <c r="G59" s="23">
        <v>33</v>
      </c>
    </row>
    <row r="60" spans="1:7" ht="12" customHeight="1" x14ac:dyDescent="0.15">
      <c r="A60" s="132" t="s">
        <v>266</v>
      </c>
      <c r="B60" s="11"/>
      <c r="C60" s="23">
        <v>26</v>
      </c>
      <c r="D60" s="23">
        <v>26</v>
      </c>
      <c r="E60" s="23">
        <v>36</v>
      </c>
      <c r="F60" s="23">
        <v>36</v>
      </c>
      <c r="G60" s="23">
        <v>36</v>
      </c>
    </row>
    <row r="61" spans="1:7" ht="12" customHeight="1" x14ac:dyDescent="0.15">
      <c r="A61" s="132" t="s">
        <v>267</v>
      </c>
      <c r="B61" s="11"/>
      <c r="C61" s="23">
        <v>57</v>
      </c>
      <c r="D61" s="23">
        <v>46</v>
      </c>
      <c r="E61" s="23">
        <v>41</v>
      </c>
      <c r="F61" s="23">
        <v>57</v>
      </c>
      <c r="G61" s="23">
        <v>32</v>
      </c>
    </row>
    <row r="62" spans="1:7" ht="12" customHeight="1" x14ac:dyDescent="0.15">
      <c r="A62" s="132" t="s">
        <v>268</v>
      </c>
      <c r="B62" s="11"/>
      <c r="C62" s="23">
        <v>99</v>
      </c>
      <c r="D62" s="23">
        <v>82</v>
      </c>
      <c r="E62" s="23">
        <v>82</v>
      </c>
      <c r="F62" s="23">
        <v>75</v>
      </c>
      <c r="G62" s="23">
        <v>78</v>
      </c>
    </row>
    <row r="63" spans="1:7" ht="12" customHeight="1" x14ac:dyDescent="0.15">
      <c r="A63" s="132" t="s">
        <v>269</v>
      </c>
      <c r="B63" s="11"/>
      <c r="C63" s="23">
        <v>150</v>
      </c>
      <c r="D63" s="23">
        <v>158</v>
      </c>
      <c r="E63" s="23">
        <v>180</v>
      </c>
      <c r="F63" s="23">
        <v>179</v>
      </c>
      <c r="G63" s="23">
        <v>143</v>
      </c>
    </row>
    <row r="64" spans="1:7" ht="12" customHeight="1" x14ac:dyDescent="0.15">
      <c r="A64" s="132" t="s">
        <v>270</v>
      </c>
      <c r="B64" s="11"/>
      <c r="C64" s="23">
        <v>247</v>
      </c>
      <c r="D64" s="23">
        <v>232</v>
      </c>
      <c r="E64" s="23">
        <v>231</v>
      </c>
      <c r="F64" s="23">
        <v>257</v>
      </c>
      <c r="G64" s="23">
        <v>262</v>
      </c>
    </row>
    <row r="65" spans="1:7" ht="12" customHeight="1" x14ac:dyDescent="0.15">
      <c r="A65" s="132" t="s">
        <v>271</v>
      </c>
      <c r="B65" s="11"/>
      <c r="C65" s="23">
        <v>401</v>
      </c>
      <c r="D65" s="23">
        <v>396</v>
      </c>
      <c r="E65" s="23">
        <v>375</v>
      </c>
      <c r="F65" s="23">
        <v>403</v>
      </c>
      <c r="G65" s="23">
        <v>466</v>
      </c>
    </row>
    <row r="66" spans="1:7" ht="12" customHeight="1" x14ac:dyDescent="0.15">
      <c r="A66" s="132" t="s">
        <v>272</v>
      </c>
      <c r="B66" s="11"/>
      <c r="C66" s="23">
        <v>510</v>
      </c>
      <c r="D66" s="23">
        <v>540</v>
      </c>
      <c r="E66" s="23">
        <v>553</v>
      </c>
      <c r="F66" s="23">
        <v>782</v>
      </c>
      <c r="G66" s="23">
        <v>622</v>
      </c>
    </row>
    <row r="67" spans="1:7" ht="12" customHeight="1" x14ac:dyDescent="0.15">
      <c r="A67" s="132" t="s">
        <v>273</v>
      </c>
      <c r="B67" s="11"/>
      <c r="C67" s="23">
        <v>779</v>
      </c>
      <c r="D67" s="23">
        <v>861</v>
      </c>
      <c r="E67" s="23">
        <v>835</v>
      </c>
      <c r="F67" s="23">
        <v>927</v>
      </c>
      <c r="G67" s="23">
        <v>1075</v>
      </c>
    </row>
    <row r="68" spans="1:7" ht="12" customHeight="1" x14ac:dyDescent="0.15">
      <c r="A68" s="132" t="s">
        <v>274</v>
      </c>
      <c r="B68" s="11"/>
      <c r="C68" s="95">
        <v>0</v>
      </c>
      <c r="D68" s="95">
        <v>0</v>
      </c>
      <c r="E68" s="95">
        <v>0</v>
      </c>
      <c r="F68" s="95">
        <v>0</v>
      </c>
      <c r="G68" s="95" t="s">
        <v>55</v>
      </c>
    </row>
    <row r="69" spans="1:7" ht="5.0999999999999996" customHeight="1" x14ac:dyDescent="0.15">
      <c r="A69" s="14"/>
      <c r="B69" s="15"/>
      <c r="C69" s="14"/>
      <c r="D69" s="14"/>
      <c r="E69" s="14"/>
      <c r="F69" s="14"/>
      <c r="G69" s="14"/>
    </row>
    <row r="70" spans="1:7" x14ac:dyDescent="0.15">
      <c r="A70" s="2" t="s">
        <v>838</v>
      </c>
      <c r="B70" s="2"/>
      <c r="C70" s="2"/>
      <c r="D70" s="2"/>
      <c r="E70" s="2"/>
      <c r="F70" s="2"/>
      <c r="G70" s="2"/>
    </row>
  </sheetData>
  <mergeCells count="1">
    <mergeCell ref="A5:B5"/>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6"/>
  <sheetViews>
    <sheetView view="pageBreakPreview" zoomScaleNormal="100" zoomScaleSheetLayoutView="100" workbookViewId="0">
      <selection sqref="A1:B1"/>
    </sheetView>
  </sheetViews>
  <sheetFormatPr defaultColWidth="9" defaultRowHeight="13.5" x14ac:dyDescent="0.15"/>
  <cols>
    <col min="1" max="1" width="6.375" style="1" customWidth="1"/>
    <col min="2" max="2" width="18.625" style="1" customWidth="1"/>
    <col min="3" max="8" width="11.625" style="1" customWidth="1"/>
    <col min="9" max="16384" width="9" style="1"/>
  </cols>
  <sheetData>
    <row r="1" spans="1:8" x14ac:dyDescent="0.15">
      <c r="A1" s="185" t="s">
        <v>51</v>
      </c>
      <c r="B1" s="185"/>
      <c r="C1" s="2"/>
      <c r="D1" s="2"/>
      <c r="E1" s="2"/>
      <c r="F1" s="2"/>
      <c r="G1" s="2"/>
    </row>
    <row r="2" spans="1:8" ht="6" customHeight="1" x14ac:dyDescent="0.15">
      <c r="A2" s="2"/>
      <c r="B2" s="2"/>
      <c r="C2" s="2"/>
      <c r="D2" s="2"/>
      <c r="E2" s="2"/>
      <c r="F2" s="2"/>
      <c r="G2" s="2"/>
      <c r="H2" s="2"/>
    </row>
    <row r="3" spans="1:8" ht="14.25" x14ac:dyDescent="0.15">
      <c r="A3" s="5" t="s">
        <v>277</v>
      </c>
      <c r="B3" s="2"/>
      <c r="C3" s="2"/>
      <c r="D3" s="2"/>
      <c r="E3" s="2"/>
      <c r="F3" s="2"/>
      <c r="G3" s="2"/>
      <c r="H3" s="2"/>
    </row>
    <row r="4" spans="1:8" x14ac:dyDescent="0.15">
      <c r="A4" s="16" t="s">
        <v>129</v>
      </c>
      <c r="B4" s="2"/>
      <c r="C4" s="2"/>
      <c r="D4" s="2"/>
      <c r="E4" s="2"/>
      <c r="F4" s="2"/>
      <c r="G4" s="2"/>
      <c r="H4" s="7" t="s">
        <v>812</v>
      </c>
    </row>
    <row r="5" spans="1:8" x14ac:dyDescent="0.15">
      <c r="A5" s="179" t="s">
        <v>278</v>
      </c>
      <c r="B5" s="180"/>
      <c r="C5" s="180"/>
      <c r="D5" s="8" t="s">
        <v>868</v>
      </c>
      <c r="E5" s="8" t="s">
        <v>774</v>
      </c>
      <c r="F5" s="8" t="s">
        <v>775</v>
      </c>
      <c r="G5" s="8" t="s">
        <v>847</v>
      </c>
      <c r="H5" s="26" t="s">
        <v>893</v>
      </c>
    </row>
    <row r="6" spans="1:8" ht="5.0999999999999996" customHeight="1" x14ac:dyDescent="0.15">
      <c r="A6" s="2"/>
      <c r="B6" s="2"/>
      <c r="C6" s="9"/>
      <c r="D6" s="2"/>
      <c r="E6" s="2"/>
      <c r="F6" s="2"/>
      <c r="G6" s="2"/>
      <c r="H6" s="2"/>
    </row>
    <row r="7" spans="1:8" ht="11.25" customHeight="1" x14ac:dyDescent="0.15">
      <c r="A7" s="2" t="s">
        <v>279</v>
      </c>
      <c r="B7" s="2"/>
      <c r="C7" s="9"/>
      <c r="D7" s="59">
        <v>2.9</v>
      </c>
      <c r="E7" s="59">
        <v>2.7</v>
      </c>
      <c r="F7" s="30">
        <v>1.8</v>
      </c>
      <c r="G7" s="30">
        <v>2.2000000000000002</v>
      </c>
      <c r="H7" s="30">
        <v>1.6</v>
      </c>
    </row>
    <row r="8" spans="1:8" ht="12" customHeight="1" x14ac:dyDescent="0.15">
      <c r="A8" s="2" t="s">
        <v>145</v>
      </c>
      <c r="B8" s="2"/>
      <c r="C8" s="9"/>
      <c r="D8" s="59">
        <v>330.7</v>
      </c>
      <c r="E8" s="59">
        <v>342.4</v>
      </c>
      <c r="F8" s="30">
        <v>319.2</v>
      </c>
      <c r="G8" s="30">
        <v>326</v>
      </c>
      <c r="H8" s="30">
        <v>338.9</v>
      </c>
    </row>
    <row r="9" spans="1:8" ht="12" customHeight="1" x14ac:dyDescent="0.15">
      <c r="A9" s="2" t="s">
        <v>280</v>
      </c>
      <c r="B9" s="2"/>
      <c r="C9" s="9"/>
      <c r="D9" s="59">
        <v>154.19999999999999</v>
      </c>
      <c r="E9" s="59">
        <v>160.69999999999999</v>
      </c>
      <c r="F9" s="30">
        <v>167.8</v>
      </c>
      <c r="G9" s="30">
        <v>186.1</v>
      </c>
      <c r="H9" s="30">
        <v>179.4</v>
      </c>
    </row>
    <row r="10" spans="1:8" ht="12" customHeight="1" x14ac:dyDescent="0.15">
      <c r="A10" s="2" t="s">
        <v>179</v>
      </c>
      <c r="B10" s="2"/>
      <c r="C10" s="9"/>
      <c r="D10" s="59">
        <v>80.599999999999994</v>
      </c>
      <c r="E10" s="59">
        <v>86.9</v>
      </c>
      <c r="F10" s="30">
        <v>84.4</v>
      </c>
      <c r="G10" s="30">
        <v>90.5</v>
      </c>
      <c r="H10" s="30">
        <v>90.3</v>
      </c>
    </row>
    <row r="11" spans="1:8" ht="12" customHeight="1" x14ac:dyDescent="0.15">
      <c r="A11" s="2" t="s">
        <v>281</v>
      </c>
      <c r="B11" s="2"/>
      <c r="C11" s="9"/>
      <c r="D11" s="59">
        <v>73.8</v>
      </c>
      <c r="E11" s="59">
        <v>59</v>
      </c>
      <c r="F11" s="30">
        <v>46.5</v>
      </c>
      <c r="G11" s="30">
        <v>58.9</v>
      </c>
      <c r="H11" s="30">
        <v>57.9</v>
      </c>
    </row>
    <row r="12" spans="1:8" x14ac:dyDescent="0.15">
      <c r="A12" s="2" t="s">
        <v>282</v>
      </c>
      <c r="B12" s="2"/>
      <c r="C12" s="9"/>
      <c r="D12" s="59">
        <v>24.4</v>
      </c>
      <c r="E12" s="59">
        <v>20.8</v>
      </c>
      <c r="F12" s="30">
        <v>21.6</v>
      </c>
      <c r="G12" s="30">
        <v>49.5</v>
      </c>
      <c r="H12" s="30">
        <v>23.4</v>
      </c>
    </row>
    <row r="13" spans="1:8" ht="12" customHeight="1" x14ac:dyDescent="0.15">
      <c r="A13" s="2" t="s">
        <v>210</v>
      </c>
      <c r="B13" s="2"/>
      <c r="C13" s="9"/>
      <c r="D13" s="149">
        <v>26.6</v>
      </c>
      <c r="E13" s="149">
        <v>22.6</v>
      </c>
      <c r="F13" s="30">
        <v>24.9</v>
      </c>
      <c r="G13" s="30">
        <v>28.7</v>
      </c>
      <c r="H13" s="30">
        <v>21.1</v>
      </c>
    </row>
    <row r="14" spans="1:8" ht="12" customHeight="1" x14ac:dyDescent="0.15">
      <c r="A14" s="2" t="s">
        <v>238</v>
      </c>
      <c r="B14" s="2"/>
      <c r="C14" s="9"/>
      <c r="D14" s="59">
        <v>85.5</v>
      </c>
      <c r="E14" s="59">
        <v>97.1</v>
      </c>
      <c r="F14" s="30">
        <v>106</v>
      </c>
      <c r="G14" s="30">
        <v>137.9</v>
      </c>
      <c r="H14" s="30">
        <v>140.1</v>
      </c>
    </row>
    <row r="15" spans="1:8" ht="12" customHeight="1" x14ac:dyDescent="0.15">
      <c r="A15" s="2" t="s">
        <v>283</v>
      </c>
      <c r="B15" s="2"/>
      <c r="C15" s="9"/>
      <c r="D15" s="59">
        <v>21.5</v>
      </c>
      <c r="E15" s="59">
        <v>32.4</v>
      </c>
      <c r="F15" s="30">
        <v>28.5</v>
      </c>
      <c r="G15" s="30">
        <v>31.1</v>
      </c>
      <c r="H15" s="30">
        <v>26.7</v>
      </c>
    </row>
    <row r="16" spans="1:8" ht="12" customHeight="1" x14ac:dyDescent="0.15">
      <c r="A16" s="18" t="s">
        <v>246</v>
      </c>
      <c r="B16" s="18"/>
      <c r="C16" s="9"/>
      <c r="D16" s="150">
        <v>13.1</v>
      </c>
      <c r="E16" s="150">
        <v>16</v>
      </c>
      <c r="F16" s="30">
        <v>14.2</v>
      </c>
      <c r="G16" s="30">
        <v>19</v>
      </c>
      <c r="H16" s="30">
        <v>15.9</v>
      </c>
    </row>
    <row r="17" spans="1:9" ht="3" customHeight="1" x14ac:dyDescent="0.15">
      <c r="A17" s="14"/>
      <c r="B17" s="14"/>
      <c r="C17" s="15"/>
      <c r="D17" s="14"/>
      <c r="E17" s="14"/>
      <c r="F17" s="14"/>
      <c r="G17" s="14"/>
      <c r="H17" s="14"/>
    </row>
    <row r="18" spans="1:9" x14ac:dyDescent="0.15">
      <c r="A18" s="2" t="s">
        <v>838</v>
      </c>
      <c r="B18" s="2"/>
      <c r="C18" s="2"/>
      <c r="D18" s="2"/>
      <c r="E18" s="2"/>
      <c r="F18" s="2"/>
      <c r="G18" s="2"/>
      <c r="H18" s="151" t="s">
        <v>878</v>
      </c>
    </row>
    <row r="19" spans="1:9" ht="3.75" customHeight="1" x14ac:dyDescent="0.15">
      <c r="A19" s="2"/>
      <c r="B19" s="2"/>
      <c r="C19" s="2"/>
      <c r="D19" s="2"/>
      <c r="E19" s="2"/>
      <c r="F19" s="2"/>
      <c r="G19" s="2"/>
      <c r="H19" s="2"/>
    </row>
    <row r="20" spans="1:9" ht="14.25" x14ac:dyDescent="0.15">
      <c r="A20" s="5" t="s">
        <v>284</v>
      </c>
      <c r="B20" s="2"/>
      <c r="C20" s="2"/>
      <c r="D20" s="2"/>
      <c r="E20" s="2"/>
      <c r="F20" s="2"/>
      <c r="G20" s="2"/>
      <c r="H20" s="2"/>
    </row>
    <row r="21" spans="1:9" x14ac:dyDescent="0.15">
      <c r="A21" s="16" t="s">
        <v>129</v>
      </c>
      <c r="B21" s="2"/>
      <c r="C21" s="2"/>
      <c r="D21" s="2"/>
      <c r="E21" s="2"/>
      <c r="F21" s="2"/>
      <c r="G21" s="2"/>
      <c r="H21" s="7" t="s">
        <v>813</v>
      </c>
    </row>
    <row r="22" spans="1:9" x14ac:dyDescent="0.15">
      <c r="A22" s="179" t="s">
        <v>278</v>
      </c>
      <c r="B22" s="180"/>
      <c r="C22" s="180"/>
      <c r="D22" s="8" t="s">
        <v>868</v>
      </c>
      <c r="E22" s="8" t="s">
        <v>774</v>
      </c>
      <c r="F22" s="8" t="s">
        <v>775</v>
      </c>
      <c r="G22" s="8" t="s">
        <v>847</v>
      </c>
      <c r="H22" s="26" t="s">
        <v>893</v>
      </c>
    </row>
    <row r="23" spans="1:9" ht="5.0999999999999996" customHeight="1" x14ac:dyDescent="0.15">
      <c r="A23" s="2"/>
      <c r="B23" s="2"/>
      <c r="C23" s="9"/>
      <c r="D23" s="2"/>
      <c r="E23" s="2"/>
      <c r="F23" s="2"/>
      <c r="G23" s="2"/>
      <c r="H23" s="2"/>
    </row>
    <row r="24" spans="1:9" ht="13.5" customHeight="1" x14ac:dyDescent="0.15">
      <c r="A24" s="195" t="s">
        <v>285</v>
      </c>
      <c r="B24" s="195"/>
      <c r="C24" s="196"/>
      <c r="D24" s="23">
        <v>184</v>
      </c>
      <c r="E24" s="23">
        <v>254</v>
      </c>
      <c r="F24" s="23">
        <f>SUM(F26:F39)</f>
        <v>228</v>
      </c>
      <c r="G24" s="23">
        <f>SUM(G26:G39)</f>
        <v>262</v>
      </c>
      <c r="H24" s="95">
        <v>227</v>
      </c>
      <c r="I24" s="152"/>
    </row>
    <row r="25" spans="1:9" ht="13.5" customHeight="1" x14ac:dyDescent="0.15">
      <c r="A25" s="86" t="s">
        <v>286</v>
      </c>
      <c r="B25" s="86"/>
      <c r="C25" s="11"/>
      <c r="D25" s="23">
        <v>97</v>
      </c>
      <c r="E25" s="23">
        <v>146</v>
      </c>
      <c r="F25" s="23">
        <f>SUM(F26:F34)</f>
        <v>128</v>
      </c>
      <c r="G25" s="23">
        <f>SUM(G26:G34)</f>
        <v>139</v>
      </c>
      <c r="H25" s="95">
        <f>SUM(H26:H34)</f>
        <v>119</v>
      </c>
      <c r="I25" s="152"/>
    </row>
    <row r="26" spans="1:9" ht="12" customHeight="1" x14ac:dyDescent="0.15">
      <c r="A26" s="86"/>
      <c r="B26" s="86" t="s">
        <v>287</v>
      </c>
      <c r="C26" s="11"/>
      <c r="D26" s="23">
        <v>13</v>
      </c>
      <c r="E26" s="23">
        <v>17</v>
      </c>
      <c r="F26" s="23">
        <v>6</v>
      </c>
      <c r="G26" s="23">
        <v>12</v>
      </c>
      <c r="H26" s="95">
        <v>14</v>
      </c>
      <c r="I26" s="152"/>
    </row>
    <row r="27" spans="1:9" ht="12" customHeight="1" x14ac:dyDescent="0.15">
      <c r="A27" s="86"/>
      <c r="B27" s="86" t="s">
        <v>288</v>
      </c>
      <c r="C27" s="11"/>
      <c r="D27" s="23">
        <v>0</v>
      </c>
      <c r="E27" s="23">
        <v>0</v>
      </c>
      <c r="F27" s="23">
        <v>0</v>
      </c>
      <c r="G27" s="23">
        <v>0</v>
      </c>
      <c r="H27" s="95" t="s">
        <v>55</v>
      </c>
    </row>
    <row r="28" spans="1:9" ht="12" customHeight="1" x14ac:dyDescent="0.15">
      <c r="A28" s="86"/>
      <c r="B28" s="86" t="s">
        <v>289</v>
      </c>
      <c r="C28" s="11"/>
      <c r="D28" s="23">
        <v>19</v>
      </c>
      <c r="E28" s="23">
        <v>37</v>
      </c>
      <c r="F28" s="23">
        <v>43</v>
      </c>
      <c r="G28" s="23">
        <v>42</v>
      </c>
      <c r="H28" s="95">
        <v>39</v>
      </c>
      <c r="I28" s="152"/>
    </row>
    <row r="29" spans="1:9" ht="12" customHeight="1" x14ac:dyDescent="0.15">
      <c r="A29" s="86"/>
      <c r="B29" s="86" t="s">
        <v>290</v>
      </c>
      <c r="C29" s="11"/>
      <c r="D29" s="23">
        <v>1</v>
      </c>
      <c r="E29" s="23">
        <v>2</v>
      </c>
      <c r="F29" s="23">
        <v>2</v>
      </c>
      <c r="G29" s="23">
        <v>1</v>
      </c>
      <c r="H29" s="95" t="s">
        <v>55</v>
      </c>
      <c r="I29" s="152"/>
    </row>
    <row r="30" spans="1:9" ht="12" customHeight="1" x14ac:dyDescent="0.15">
      <c r="A30" s="86"/>
      <c r="B30" s="86" t="s">
        <v>291</v>
      </c>
      <c r="C30" s="11"/>
      <c r="D30" s="95" t="s">
        <v>55</v>
      </c>
      <c r="E30" s="95">
        <v>0</v>
      </c>
      <c r="F30" s="23">
        <v>0</v>
      </c>
      <c r="G30" s="23">
        <v>0</v>
      </c>
      <c r="H30" s="95">
        <v>24</v>
      </c>
    </row>
    <row r="31" spans="1:9" ht="12" customHeight="1" x14ac:dyDescent="0.15">
      <c r="A31" s="86"/>
      <c r="B31" s="86" t="s">
        <v>292</v>
      </c>
      <c r="C31" s="11"/>
      <c r="D31" s="23">
        <v>14</v>
      </c>
      <c r="E31" s="23">
        <v>14</v>
      </c>
      <c r="F31" s="23">
        <v>16</v>
      </c>
      <c r="G31" s="23">
        <v>16</v>
      </c>
      <c r="H31" s="95" t="s">
        <v>55</v>
      </c>
      <c r="I31" s="152"/>
    </row>
    <row r="32" spans="1:9" ht="12" customHeight="1" x14ac:dyDescent="0.15">
      <c r="A32" s="86"/>
      <c r="B32" s="86" t="s">
        <v>293</v>
      </c>
      <c r="C32" s="11"/>
      <c r="D32" s="23">
        <v>25</v>
      </c>
      <c r="E32" s="23">
        <v>34</v>
      </c>
      <c r="F32" s="23">
        <v>28</v>
      </c>
      <c r="G32" s="23">
        <v>32</v>
      </c>
      <c r="H32" s="95">
        <v>10</v>
      </c>
      <c r="I32" s="152"/>
    </row>
    <row r="33" spans="1:9" ht="12" customHeight="1" x14ac:dyDescent="0.15">
      <c r="A33" s="86"/>
      <c r="B33" s="201" t="s">
        <v>294</v>
      </c>
      <c r="C33" s="202"/>
      <c r="D33" s="95" t="s">
        <v>55</v>
      </c>
      <c r="E33" s="95">
        <v>2</v>
      </c>
      <c r="F33" s="23">
        <v>5</v>
      </c>
      <c r="G33" s="23">
        <v>1</v>
      </c>
      <c r="H33" s="95">
        <v>3</v>
      </c>
      <c r="I33" s="152"/>
    </row>
    <row r="34" spans="1:9" ht="12" customHeight="1" x14ac:dyDescent="0.15">
      <c r="A34" s="86"/>
      <c r="B34" s="86" t="s">
        <v>295</v>
      </c>
      <c r="C34" s="11"/>
      <c r="D34" s="23">
        <v>25</v>
      </c>
      <c r="E34" s="23">
        <v>40</v>
      </c>
      <c r="F34" s="23">
        <v>28</v>
      </c>
      <c r="G34" s="23">
        <v>35</v>
      </c>
      <c r="H34" s="95">
        <v>29</v>
      </c>
      <c r="I34" s="152"/>
    </row>
    <row r="35" spans="1:9" ht="17.25" customHeight="1" x14ac:dyDescent="0.15">
      <c r="A35" s="86" t="s">
        <v>246</v>
      </c>
      <c r="B35" s="86"/>
      <c r="C35" s="11"/>
      <c r="D35" s="23">
        <v>59</v>
      </c>
      <c r="E35" s="23">
        <v>72</v>
      </c>
      <c r="F35" s="23">
        <v>64</v>
      </c>
      <c r="G35" s="23">
        <v>85</v>
      </c>
      <c r="H35" s="95">
        <v>71</v>
      </c>
      <c r="I35" s="152"/>
    </row>
    <row r="36" spans="1:9" ht="12" customHeight="1" x14ac:dyDescent="0.15">
      <c r="A36" s="86" t="s">
        <v>248</v>
      </c>
      <c r="B36" s="86"/>
      <c r="C36" s="11"/>
      <c r="D36" s="23">
        <v>1</v>
      </c>
      <c r="E36" s="23">
        <v>1</v>
      </c>
      <c r="F36" s="23">
        <v>2</v>
      </c>
      <c r="G36" s="23">
        <v>0</v>
      </c>
      <c r="H36" s="95">
        <v>1</v>
      </c>
      <c r="I36" s="152"/>
    </row>
    <row r="37" spans="1:9" ht="12" customHeight="1" x14ac:dyDescent="0.15">
      <c r="A37" s="86" t="s">
        <v>250</v>
      </c>
      <c r="B37" s="86"/>
      <c r="C37" s="11"/>
      <c r="D37" s="23">
        <v>27</v>
      </c>
      <c r="E37" s="23">
        <v>35</v>
      </c>
      <c r="F37" s="23">
        <v>34</v>
      </c>
      <c r="G37" s="23">
        <v>38</v>
      </c>
      <c r="H37" s="95">
        <v>36</v>
      </c>
      <c r="I37" s="152"/>
    </row>
    <row r="38" spans="1:9" ht="12" customHeight="1" x14ac:dyDescent="0.15">
      <c r="A38" s="86" t="s">
        <v>296</v>
      </c>
      <c r="B38" s="86"/>
      <c r="C38" s="11"/>
      <c r="D38" s="23">
        <v>0</v>
      </c>
      <c r="E38" s="23">
        <v>0</v>
      </c>
      <c r="F38" s="23">
        <v>0</v>
      </c>
      <c r="G38" s="23">
        <v>0</v>
      </c>
      <c r="H38" s="95" t="s">
        <v>55</v>
      </c>
    </row>
    <row r="39" spans="1:9" ht="12" customHeight="1" x14ac:dyDescent="0.15">
      <c r="A39" s="86" t="s">
        <v>297</v>
      </c>
      <c r="B39" s="86"/>
      <c r="C39" s="11"/>
      <c r="D39" s="23">
        <v>0</v>
      </c>
      <c r="E39" s="23">
        <v>0</v>
      </c>
      <c r="F39" s="23">
        <v>0</v>
      </c>
      <c r="G39" s="23">
        <v>0</v>
      </c>
      <c r="H39" s="95" t="s">
        <v>55</v>
      </c>
    </row>
    <row r="40" spans="1:9" ht="3" customHeight="1" x14ac:dyDescent="0.15">
      <c r="A40" s="14"/>
      <c r="B40" s="14"/>
      <c r="C40" s="15"/>
      <c r="D40" s="14"/>
      <c r="E40" s="14"/>
      <c r="F40" s="14"/>
      <c r="G40" s="14"/>
      <c r="H40" s="14"/>
    </row>
    <row r="41" spans="1:9" x14ac:dyDescent="0.15">
      <c r="A41" s="2" t="s">
        <v>838</v>
      </c>
      <c r="B41" s="2"/>
      <c r="C41" s="2"/>
      <c r="D41" s="2"/>
      <c r="E41" s="2"/>
      <c r="F41" s="2"/>
      <c r="G41" s="2"/>
      <c r="H41" s="2"/>
    </row>
    <row r="42" spans="1:9" ht="3.75" customHeight="1" x14ac:dyDescent="0.15">
      <c r="A42" s="2"/>
      <c r="B42" s="2"/>
      <c r="C42" s="2"/>
      <c r="D42" s="2"/>
      <c r="E42" s="2"/>
      <c r="F42" s="2"/>
      <c r="G42" s="2"/>
      <c r="H42" s="2"/>
    </row>
    <row r="43" spans="1:9" ht="14.25" x14ac:dyDescent="0.15">
      <c r="A43" s="5" t="s">
        <v>298</v>
      </c>
      <c r="B43" s="2"/>
      <c r="C43" s="2"/>
      <c r="D43" s="2"/>
      <c r="E43" s="2"/>
      <c r="F43" s="2"/>
      <c r="G43" s="2"/>
      <c r="H43" s="2"/>
    </row>
    <row r="44" spans="1:9" x14ac:dyDescent="0.15">
      <c r="A44" s="16" t="s">
        <v>129</v>
      </c>
      <c r="B44" s="2"/>
      <c r="C44" s="2"/>
      <c r="D44" s="2"/>
      <c r="E44" s="2"/>
      <c r="F44" s="2"/>
      <c r="G44" s="2"/>
      <c r="H44" s="7" t="s">
        <v>813</v>
      </c>
    </row>
    <row r="45" spans="1:9" x14ac:dyDescent="0.15">
      <c r="A45" s="179" t="s">
        <v>299</v>
      </c>
      <c r="B45" s="180"/>
      <c r="C45" s="180"/>
      <c r="D45" s="180"/>
      <c r="E45" s="8" t="s">
        <v>894</v>
      </c>
      <c r="F45" s="8" t="s">
        <v>775</v>
      </c>
      <c r="G45" s="8" t="s">
        <v>847</v>
      </c>
      <c r="H45" s="26" t="s">
        <v>893</v>
      </c>
    </row>
    <row r="46" spans="1:9" ht="3" customHeight="1" x14ac:dyDescent="0.15">
      <c r="A46" s="2"/>
      <c r="B46" s="2"/>
      <c r="C46" s="2"/>
      <c r="D46" s="9"/>
      <c r="E46" s="2"/>
      <c r="F46" s="2"/>
      <c r="G46" s="2"/>
      <c r="H46" s="2"/>
    </row>
    <row r="47" spans="1:9" ht="11.25" customHeight="1" x14ac:dyDescent="0.15">
      <c r="A47" s="2"/>
      <c r="B47" s="197" t="s">
        <v>300</v>
      </c>
      <c r="C47" s="197"/>
      <c r="D47" s="198"/>
      <c r="E47" s="19">
        <v>5</v>
      </c>
      <c r="F47" s="19">
        <f>SUM(F48:F74)</f>
        <v>4</v>
      </c>
      <c r="G47" s="19">
        <f>SUM(G48:G74)</f>
        <v>4</v>
      </c>
      <c r="H47" s="68">
        <v>11</v>
      </c>
    </row>
    <row r="48" spans="1:9" ht="12" customHeight="1" x14ac:dyDescent="0.15">
      <c r="A48" s="18" t="s">
        <v>136</v>
      </c>
      <c r="B48" s="2" t="s">
        <v>137</v>
      </c>
      <c r="C48" s="2"/>
      <c r="D48" s="9"/>
      <c r="E48" s="19">
        <v>0</v>
      </c>
      <c r="F48" s="19">
        <v>0</v>
      </c>
      <c r="G48" s="19">
        <v>0</v>
      </c>
      <c r="H48" s="68" t="s">
        <v>55</v>
      </c>
    </row>
    <row r="49" spans="1:8" ht="12" customHeight="1" x14ac:dyDescent="0.15">
      <c r="A49" s="153" t="s">
        <v>705</v>
      </c>
      <c r="B49" s="2" t="s">
        <v>706</v>
      </c>
      <c r="C49" s="2"/>
      <c r="D49" s="9"/>
      <c r="E49" s="19">
        <v>1</v>
      </c>
      <c r="F49" s="19">
        <v>0</v>
      </c>
      <c r="G49" s="19">
        <v>0</v>
      </c>
      <c r="H49" s="68" t="s">
        <v>55</v>
      </c>
    </row>
    <row r="50" spans="1:8" ht="12" customHeight="1" x14ac:dyDescent="0.15">
      <c r="A50" s="153" t="s">
        <v>301</v>
      </c>
      <c r="B50" s="2" t="s">
        <v>302</v>
      </c>
      <c r="C50" s="2"/>
      <c r="D50" s="9"/>
      <c r="E50" s="19">
        <v>0</v>
      </c>
      <c r="F50" s="19">
        <v>0</v>
      </c>
      <c r="G50" s="19">
        <v>0</v>
      </c>
      <c r="H50" s="68" t="s">
        <v>55</v>
      </c>
    </row>
    <row r="51" spans="1:8" ht="12" customHeight="1" x14ac:dyDescent="0.15">
      <c r="A51" s="18" t="s">
        <v>150</v>
      </c>
      <c r="B51" s="2" t="s">
        <v>303</v>
      </c>
      <c r="C51" s="2"/>
      <c r="D51" s="9"/>
      <c r="E51" s="19">
        <v>0</v>
      </c>
      <c r="F51" s="19">
        <v>0</v>
      </c>
      <c r="G51" s="19">
        <v>0</v>
      </c>
      <c r="H51" s="68" t="s">
        <v>55</v>
      </c>
    </row>
    <row r="52" spans="1:8" ht="12" customHeight="1" x14ac:dyDescent="0.15">
      <c r="A52" s="154" t="s">
        <v>870</v>
      </c>
      <c r="B52" s="89" t="s">
        <v>832</v>
      </c>
      <c r="C52" s="2"/>
      <c r="D52" s="9"/>
      <c r="E52" s="19">
        <v>0</v>
      </c>
      <c r="F52" s="19">
        <v>1</v>
      </c>
      <c r="G52" s="19">
        <v>0</v>
      </c>
      <c r="H52" s="68" t="s">
        <v>55</v>
      </c>
    </row>
    <row r="53" spans="1:8" ht="12" customHeight="1" x14ac:dyDescent="0.15">
      <c r="A53" s="154" t="s">
        <v>871</v>
      </c>
      <c r="B53" s="89" t="s">
        <v>872</v>
      </c>
      <c r="C53" s="2"/>
      <c r="D53" s="9"/>
      <c r="E53" s="19">
        <v>0</v>
      </c>
      <c r="F53" s="19">
        <v>0</v>
      </c>
      <c r="G53" s="19">
        <v>1</v>
      </c>
      <c r="H53" s="68">
        <v>2</v>
      </c>
    </row>
    <row r="54" spans="1:8" ht="12" customHeight="1" x14ac:dyDescent="0.15">
      <c r="A54" s="155" t="s">
        <v>304</v>
      </c>
      <c r="B54" s="2" t="s">
        <v>305</v>
      </c>
      <c r="C54" s="2"/>
      <c r="D54" s="9"/>
      <c r="E54" s="19">
        <v>0</v>
      </c>
      <c r="F54" s="19">
        <v>0</v>
      </c>
      <c r="G54" s="19">
        <v>1</v>
      </c>
      <c r="H54" s="68" t="s">
        <v>55</v>
      </c>
    </row>
    <row r="55" spans="1:8" ht="12" customHeight="1" x14ac:dyDescent="0.15">
      <c r="A55" s="18" t="s">
        <v>306</v>
      </c>
      <c r="B55" s="2" t="s">
        <v>307</v>
      </c>
      <c r="C55" s="2"/>
      <c r="D55" s="9"/>
      <c r="E55" s="19">
        <v>0</v>
      </c>
      <c r="F55" s="19">
        <v>0</v>
      </c>
      <c r="G55" s="19">
        <v>0</v>
      </c>
      <c r="H55" s="68" t="s">
        <v>55</v>
      </c>
    </row>
    <row r="56" spans="1:8" ht="12" customHeight="1" x14ac:dyDescent="0.15">
      <c r="A56" s="154" t="s">
        <v>308</v>
      </c>
      <c r="B56" s="2" t="s">
        <v>309</v>
      </c>
      <c r="C56" s="2"/>
      <c r="D56" s="9"/>
      <c r="E56" s="19">
        <v>0</v>
      </c>
      <c r="F56" s="19">
        <v>0</v>
      </c>
      <c r="G56" s="19">
        <v>0</v>
      </c>
      <c r="H56" s="68" t="s">
        <v>55</v>
      </c>
    </row>
    <row r="57" spans="1:8" ht="12" customHeight="1" x14ac:dyDescent="0.15">
      <c r="A57" s="18" t="s">
        <v>185</v>
      </c>
      <c r="B57" s="2" t="s">
        <v>186</v>
      </c>
      <c r="C57" s="2"/>
      <c r="D57" s="9"/>
      <c r="E57" s="19">
        <v>0</v>
      </c>
      <c r="F57" s="19">
        <v>0</v>
      </c>
      <c r="G57" s="19">
        <v>0</v>
      </c>
      <c r="H57" s="68" t="s">
        <v>55</v>
      </c>
    </row>
    <row r="58" spans="1:8" ht="12" customHeight="1" x14ac:dyDescent="0.15">
      <c r="A58" s="18" t="s">
        <v>193</v>
      </c>
      <c r="B58" s="2" t="s">
        <v>310</v>
      </c>
      <c r="C58" s="2"/>
      <c r="D58" s="9"/>
      <c r="E58" s="19">
        <v>0</v>
      </c>
      <c r="F58" s="19">
        <v>0</v>
      </c>
      <c r="G58" s="19">
        <v>0</v>
      </c>
      <c r="H58" s="68" t="s">
        <v>55</v>
      </c>
    </row>
    <row r="59" spans="1:8" ht="12" customHeight="1" x14ac:dyDescent="0.15">
      <c r="A59" s="18" t="s">
        <v>201</v>
      </c>
      <c r="B59" s="2" t="s">
        <v>311</v>
      </c>
      <c r="C59" s="2"/>
      <c r="D59" s="9"/>
      <c r="E59" s="19">
        <v>0</v>
      </c>
      <c r="F59" s="19">
        <v>0</v>
      </c>
      <c r="G59" s="19">
        <v>0</v>
      </c>
      <c r="H59" s="68">
        <v>2</v>
      </c>
    </row>
    <row r="60" spans="1:8" ht="12" customHeight="1" x14ac:dyDescent="0.15">
      <c r="A60" s="18" t="s">
        <v>217</v>
      </c>
      <c r="B60" s="2" t="s">
        <v>312</v>
      </c>
      <c r="C60" s="2"/>
      <c r="D60" s="9"/>
      <c r="E60" s="19">
        <v>0</v>
      </c>
      <c r="F60" s="19">
        <v>0</v>
      </c>
      <c r="G60" s="19">
        <v>0</v>
      </c>
      <c r="H60" s="68" t="s">
        <v>55</v>
      </c>
    </row>
    <row r="61" spans="1:8" ht="12" customHeight="1" x14ac:dyDescent="0.15">
      <c r="A61" s="18" t="s">
        <v>219</v>
      </c>
      <c r="B61" s="2" t="s">
        <v>313</v>
      </c>
      <c r="C61" s="2"/>
      <c r="D61" s="9"/>
      <c r="E61" s="19">
        <v>0</v>
      </c>
      <c r="F61" s="19">
        <v>3</v>
      </c>
      <c r="G61" s="19">
        <v>1</v>
      </c>
      <c r="H61" s="68">
        <v>2</v>
      </c>
    </row>
    <row r="62" spans="1:8" ht="12" customHeight="1" x14ac:dyDescent="0.15">
      <c r="A62" s="18" t="s">
        <v>221</v>
      </c>
      <c r="B62" s="2" t="s">
        <v>314</v>
      </c>
      <c r="C62" s="2"/>
      <c r="D62" s="9"/>
      <c r="E62" s="19">
        <v>0</v>
      </c>
      <c r="F62" s="19">
        <v>0</v>
      </c>
      <c r="G62" s="19">
        <v>0</v>
      </c>
      <c r="H62" s="68">
        <v>1</v>
      </c>
    </row>
    <row r="63" spans="1:8" ht="12" customHeight="1" x14ac:dyDescent="0.15">
      <c r="A63" s="18" t="s">
        <v>223</v>
      </c>
      <c r="B63" s="2" t="s">
        <v>224</v>
      </c>
      <c r="C63" s="2"/>
      <c r="D63" s="9"/>
      <c r="E63" s="19">
        <v>1</v>
      </c>
      <c r="F63" s="19">
        <v>0</v>
      </c>
      <c r="G63" s="19">
        <v>0</v>
      </c>
      <c r="H63" s="68" t="s">
        <v>55</v>
      </c>
    </row>
    <row r="64" spans="1:8" ht="12" customHeight="1" x14ac:dyDescent="0.15">
      <c r="A64" s="18" t="s">
        <v>225</v>
      </c>
      <c r="B64" s="2" t="s">
        <v>226</v>
      </c>
      <c r="C64" s="2"/>
      <c r="D64" s="9"/>
      <c r="E64" s="19">
        <v>0</v>
      </c>
      <c r="F64" s="19">
        <v>0</v>
      </c>
      <c r="G64" s="19">
        <v>0</v>
      </c>
      <c r="H64" s="68" t="s">
        <v>55</v>
      </c>
    </row>
    <row r="65" spans="1:8" ht="12" customHeight="1" x14ac:dyDescent="0.15">
      <c r="A65" s="18" t="s">
        <v>229</v>
      </c>
      <c r="B65" s="2" t="s">
        <v>230</v>
      </c>
      <c r="C65" s="2"/>
      <c r="D65" s="9"/>
      <c r="E65" s="19">
        <v>0</v>
      </c>
      <c r="F65" s="19">
        <v>0</v>
      </c>
      <c r="G65" s="19">
        <v>0</v>
      </c>
      <c r="H65" s="68">
        <v>1</v>
      </c>
    </row>
    <row r="66" spans="1:8" ht="12" customHeight="1" x14ac:dyDescent="0.15">
      <c r="A66" s="154" t="s">
        <v>695</v>
      </c>
      <c r="B66" s="2" t="s">
        <v>696</v>
      </c>
      <c r="C66" s="2"/>
      <c r="D66" s="9"/>
      <c r="E66" s="19">
        <v>0</v>
      </c>
      <c r="F66" s="19">
        <v>0</v>
      </c>
      <c r="G66" s="19">
        <v>0</v>
      </c>
      <c r="H66" s="68">
        <v>1</v>
      </c>
    </row>
    <row r="67" spans="1:8" ht="12" customHeight="1" x14ac:dyDescent="0.15">
      <c r="A67" s="154" t="s">
        <v>315</v>
      </c>
      <c r="B67" s="2" t="s">
        <v>316</v>
      </c>
      <c r="C67" s="2"/>
      <c r="D67" s="9"/>
      <c r="E67" s="19">
        <v>0</v>
      </c>
      <c r="F67" s="19">
        <v>0</v>
      </c>
      <c r="G67" s="19">
        <v>0</v>
      </c>
      <c r="H67" s="68" t="s">
        <v>55</v>
      </c>
    </row>
    <row r="68" spans="1:8" ht="12" customHeight="1" x14ac:dyDescent="0.15">
      <c r="A68" s="18" t="s">
        <v>233</v>
      </c>
      <c r="B68" s="2" t="s">
        <v>234</v>
      </c>
      <c r="C68" s="2"/>
      <c r="D68" s="9"/>
      <c r="E68" s="19">
        <v>1</v>
      </c>
      <c r="F68" s="19">
        <v>0</v>
      </c>
      <c r="G68" s="19">
        <v>0</v>
      </c>
      <c r="H68" s="68">
        <v>2</v>
      </c>
    </row>
    <row r="69" spans="1:8" ht="12" customHeight="1" x14ac:dyDescent="0.15">
      <c r="A69" s="18" t="s">
        <v>235</v>
      </c>
      <c r="B69" s="2" t="s">
        <v>236</v>
      </c>
      <c r="C69" s="2"/>
      <c r="D69" s="9"/>
      <c r="E69" s="19">
        <v>1</v>
      </c>
      <c r="F69" s="19">
        <v>0</v>
      </c>
      <c r="G69" s="19">
        <v>0</v>
      </c>
      <c r="H69" s="68" t="s">
        <v>55</v>
      </c>
    </row>
    <row r="70" spans="1:8" ht="12" customHeight="1" x14ac:dyDescent="0.15">
      <c r="A70" s="18" t="s">
        <v>239</v>
      </c>
      <c r="B70" s="2" t="s">
        <v>317</v>
      </c>
      <c r="C70" s="2"/>
      <c r="D70" s="9"/>
      <c r="E70" s="19">
        <v>0</v>
      </c>
      <c r="F70" s="19">
        <v>0</v>
      </c>
      <c r="G70" s="19">
        <v>0</v>
      </c>
      <c r="H70" s="68">
        <v>1</v>
      </c>
    </row>
    <row r="71" spans="1:8" ht="12" customHeight="1" x14ac:dyDescent="0.15">
      <c r="A71" s="2" t="s">
        <v>241</v>
      </c>
      <c r="B71" s="199" t="s">
        <v>318</v>
      </c>
      <c r="C71" s="199"/>
      <c r="D71" s="200"/>
      <c r="E71" s="19">
        <v>1</v>
      </c>
      <c r="F71" s="19">
        <v>0</v>
      </c>
      <c r="G71" s="19">
        <v>1</v>
      </c>
      <c r="H71" s="68" t="s">
        <v>55</v>
      </c>
    </row>
    <row r="72" spans="1:8" ht="12" customHeight="1" x14ac:dyDescent="0.15">
      <c r="A72" s="156" t="s">
        <v>697</v>
      </c>
      <c r="B72" s="157" t="s">
        <v>698</v>
      </c>
      <c r="C72" s="158"/>
      <c r="D72" s="159"/>
      <c r="E72" s="19">
        <v>0</v>
      </c>
      <c r="F72" s="19">
        <v>0</v>
      </c>
      <c r="G72" s="19">
        <v>0</v>
      </c>
      <c r="H72" s="68" t="s">
        <v>55</v>
      </c>
    </row>
    <row r="73" spans="1:8" ht="12" customHeight="1" x14ac:dyDescent="0.15">
      <c r="A73" s="2" t="s">
        <v>319</v>
      </c>
      <c r="B73" s="2" t="s">
        <v>293</v>
      </c>
      <c r="C73" s="2"/>
      <c r="D73" s="9"/>
      <c r="E73" s="19">
        <v>0</v>
      </c>
      <c r="F73" s="19">
        <v>0</v>
      </c>
      <c r="G73" s="19">
        <v>0</v>
      </c>
      <c r="H73" s="68" t="s">
        <v>55</v>
      </c>
    </row>
    <row r="74" spans="1:8" ht="12" customHeight="1" x14ac:dyDescent="0.15">
      <c r="A74" s="2" t="s">
        <v>249</v>
      </c>
      <c r="B74" s="2" t="s">
        <v>320</v>
      </c>
      <c r="C74" s="2"/>
      <c r="D74" s="9"/>
      <c r="E74" s="19">
        <v>0</v>
      </c>
      <c r="F74" s="19">
        <v>0</v>
      </c>
      <c r="G74" s="19">
        <v>0</v>
      </c>
      <c r="H74" s="68" t="s">
        <v>55</v>
      </c>
    </row>
    <row r="75" spans="1:8" ht="3" customHeight="1" x14ac:dyDescent="0.15">
      <c r="A75" s="14"/>
      <c r="B75" s="14"/>
      <c r="C75" s="14"/>
      <c r="D75" s="15"/>
      <c r="E75" s="14"/>
      <c r="F75" s="14"/>
      <c r="G75" s="14"/>
      <c r="H75" s="14"/>
    </row>
    <row r="76" spans="1:8" x14ac:dyDescent="0.15">
      <c r="A76" s="2" t="s">
        <v>838</v>
      </c>
      <c r="B76" s="2"/>
      <c r="C76" s="2"/>
      <c r="D76" s="2"/>
      <c r="E76" s="2"/>
      <c r="F76" s="2"/>
      <c r="G76" s="2"/>
      <c r="H76" s="2"/>
    </row>
  </sheetData>
  <mergeCells count="8">
    <mergeCell ref="B47:D47"/>
    <mergeCell ref="B71:D71"/>
    <mergeCell ref="A1:B1"/>
    <mergeCell ref="A5:C5"/>
    <mergeCell ref="A22:C22"/>
    <mergeCell ref="A24:C24"/>
    <mergeCell ref="B33:C33"/>
    <mergeCell ref="A45:D45"/>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4"/>
  <sheetViews>
    <sheetView view="pageBreakPreview" zoomScale="130" zoomScaleNormal="100" zoomScaleSheetLayoutView="130" workbookViewId="0"/>
  </sheetViews>
  <sheetFormatPr defaultColWidth="9" defaultRowHeight="13.5" x14ac:dyDescent="0.15"/>
  <cols>
    <col min="1" max="2" width="8.5" style="1" customWidth="1"/>
    <col min="3" max="12" width="7.75" style="1" customWidth="1"/>
    <col min="13" max="16384" width="9" style="1"/>
  </cols>
  <sheetData>
    <row r="1" spans="1:12" x14ac:dyDescent="0.15">
      <c r="B1" s="2"/>
      <c r="C1" s="2"/>
      <c r="D1" s="2"/>
      <c r="E1" s="2"/>
      <c r="F1" s="2"/>
      <c r="G1" s="2"/>
      <c r="H1" s="2"/>
      <c r="I1" s="2"/>
      <c r="J1" s="2"/>
      <c r="K1" s="184" t="s">
        <v>321</v>
      </c>
      <c r="L1" s="184"/>
    </row>
    <row r="2" spans="1:12" ht="10.5" customHeight="1" x14ac:dyDescent="0.15">
      <c r="A2" s="2"/>
      <c r="B2" s="2"/>
      <c r="C2" s="2"/>
      <c r="D2" s="2"/>
      <c r="E2" s="2"/>
      <c r="F2" s="2"/>
      <c r="G2" s="2"/>
      <c r="H2" s="2"/>
      <c r="I2" s="2"/>
      <c r="J2" s="2"/>
      <c r="K2" s="2"/>
      <c r="L2" s="2"/>
    </row>
    <row r="3" spans="1:12" ht="14.25" x14ac:dyDescent="0.15">
      <c r="A3" s="5" t="s">
        <v>322</v>
      </c>
      <c r="B3" s="2"/>
      <c r="C3" s="2"/>
      <c r="D3" s="2"/>
      <c r="E3" s="2"/>
      <c r="F3" s="2"/>
      <c r="G3" s="2"/>
      <c r="H3" s="2"/>
      <c r="I3" s="2"/>
      <c r="J3" s="7"/>
      <c r="K3" s="2"/>
      <c r="L3" s="2"/>
    </row>
    <row r="4" spans="1:12" x14ac:dyDescent="0.15">
      <c r="A4" s="16" t="s">
        <v>323</v>
      </c>
      <c r="B4" s="2"/>
      <c r="C4" s="2"/>
      <c r="D4" s="2"/>
      <c r="E4" s="2"/>
      <c r="F4" s="2"/>
      <c r="G4" s="2"/>
      <c r="H4" s="2"/>
      <c r="I4" s="2"/>
      <c r="J4" s="2"/>
      <c r="K4" s="203" t="s">
        <v>814</v>
      </c>
      <c r="L4" s="203"/>
    </row>
    <row r="5" spans="1:12" x14ac:dyDescent="0.15">
      <c r="A5" s="179" t="s">
        <v>324</v>
      </c>
      <c r="B5" s="180"/>
      <c r="C5" s="183" t="s">
        <v>869</v>
      </c>
      <c r="D5" s="186"/>
      <c r="E5" s="183" t="s">
        <v>776</v>
      </c>
      <c r="F5" s="186"/>
      <c r="G5" s="183" t="s">
        <v>895</v>
      </c>
      <c r="H5" s="186"/>
      <c r="I5" s="183" t="s">
        <v>772</v>
      </c>
      <c r="J5" s="186"/>
      <c r="K5" s="183" t="s">
        <v>846</v>
      </c>
      <c r="L5" s="186"/>
    </row>
    <row r="6" spans="1:12" ht="5.0999999999999996" customHeight="1" x14ac:dyDescent="0.15">
      <c r="A6" s="2"/>
      <c r="B6" s="9"/>
      <c r="C6" s="2"/>
      <c r="D6" s="2"/>
      <c r="E6" s="2"/>
      <c r="F6" s="2"/>
      <c r="G6" s="2"/>
      <c r="H6" s="2"/>
      <c r="I6" s="2"/>
      <c r="J6" s="2"/>
      <c r="K6" s="2"/>
      <c r="L6" s="2"/>
    </row>
    <row r="7" spans="1:12" x14ac:dyDescent="0.15">
      <c r="A7" s="195" t="s">
        <v>325</v>
      </c>
      <c r="B7" s="196"/>
      <c r="D7" s="23">
        <v>10</v>
      </c>
      <c r="F7" s="23">
        <v>5</v>
      </c>
      <c r="H7" s="23">
        <f>SUM(H8:H19)</f>
        <v>4</v>
      </c>
      <c r="J7" s="23">
        <f>SUM(J8:J19)</f>
        <v>4</v>
      </c>
      <c r="L7" s="23">
        <v>11</v>
      </c>
    </row>
    <row r="8" spans="1:12" ht="17.25" customHeight="1" x14ac:dyDescent="0.15">
      <c r="A8" s="86" t="s">
        <v>326</v>
      </c>
      <c r="B8" s="11"/>
      <c r="D8" s="23">
        <v>4</v>
      </c>
      <c r="F8" s="23">
        <v>3</v>
      </c>
      <c r="H8" s="23">
        <v>4</v>
      </c>
      <c r="J8" s="23">
        <v>2</v>
      </c>
      <c r="L8" s="23">
        <v>4</v>
      </c>
    </row>
    <row r="9" spans="1:12" x14ac:dyDescent="0.15">
      <c r="A9" s="86" t="s">
        <v>327</v>
      </c>
      <c r="B9" s="11"/>
      <c r="D9" s="23">
        <v>0</v>
      </c>
      <c r="F9" s="23">
        <v>1</v>
      </c>
      <c r="H9" s="23">
        <v>0</v>
      </c>
      <c r="J9" s="23">
        <v>0</v>
      </c>
      <c r="L9" s="23">
        <v>0</v>
      </c>
    </row>
    <row r="10" spans="1:12" x14ac:dyDescent="0.15">
      <c r="A10" s="86" t="s">
        <v>777</v>
      </c>
      <c r="B10" s="11"/>
      <c r="D10" s="23">
        <v>0</v>
      </c>
      <c r="F10" s="23">
        <v>1</v>
      </c>
      <c r="H10" s="23">
        <v>0</v>
      </c>
      <c r="J10" s="23">
        <v>0</v>
      </c>
      <c r="L10" s="23">
        <v>0</v>
      </c>
    </row>
    <row r="11" spans="1:12" x14ac:dyDescent="0.15">
      <c r="A11" s="86" t="s">
        <v>778</v>
      </c>
      <c r="B11" s="11"/>
      <c r="D11" s="23">
        <v>0</v>
      </c>
      <c r="F11" s="23">
        <v>0</v>
      </c>
      <c r="H11" s="23">
        <v>0</v>
      </c>
      <c r="J11" s="23">
        <v>1</v>
      </c>
      <c r="L11" s="23">
        <v>2</v>
      </c>
    </row>
    <row r="12" spans="1:12" x14ac:dyDescent="0.15">
      <c r="A12" s="86" t="s">
        <v>779</v>
      </c>
      <c r="B12" s="11"/>
      <c r="D12" s="23">
        <v>0</v>
      </c>
      <c r="F12" s="23">
        <v>0</v>
      </c>
      <c r="H12" s="23">
        <v>0</v>
      </c>
      <c r="J12" s="23">
        <v>0</v>
      </c>
      <c r="L12" s="95">
        <v>1</v>
      </c>
    </row>
    <row r="13" spans="1:12" x14ac:dyDescent="0.15">
      <c r="A13" s="86" t="s">
        <v>780</v>
      </c>
      <c r="B13" s="11"/>
      <c r="D13" s="23">
        <v>2</v>
      </c>
      <c r="F13" s="23">
        <v>0</v>
      </c>
      <c r="H13" s="23">
        <v>0</v>
      </c>
      <c r="J13" s="23">
        <v>0</v>
      </c>
      <c r="L13" s="95">
        <v>3</v>
      </c>
    </row>
    <row r="14" spans="1:12" x14ac:dyDescent="0.15">
      <c r="A14" s="86" t="s">
        <v>781</v>
      </c>
      <c r="B14" s="11"/>
      <c r="D14" s="23">
        <v>1</v>
      </c>
      <c r="F14" s="23">
        <v>0</v>
      </c>
      <c r="H14" s="23">
        <v>0</v>
      </c>
      <c r="J14" s="23">
        <v>0</v>
      </c>
      <c r="L14" s="95" t="s">
        <v>55</v>
      </c>
    </row>
    <row r="15" spans="1:12" x14ac:dyDescent="0.15">
      <c r="A15" s="86" t="s">
        <v>782</v>
      </c>
      <c r="B15" s="11"/>
      <c r="D15" s="23">
        <v>2</v>
      </c>
      <c r="F15" s="23">
        <v>0</v>
      </c>
      <c r="H15" s="23">
        <v>0</v>
      </c>
      <c r="J15" s="23">
        <v>1</v>
      </c>
      <c r="L15" s="95" t="s">
        <v>55</v>
      </c>
    </row>
    <row r="16" spans="1:12" x14ac:dyDescent="0.15">
      <c r="A16" s="86" t="s">
        <v>783</v>
      </c>
      <c r="B16" s="11"/>
      <c r="D16" s="23">
        <v>0</v>
      </c>
      <c r="F16" s="23">
        <v>0</v>
      </c>
      <c r="H16" s="23">
        <v>0</v>
      </c>
      <c r="J16" s="23">
        <v>0</v>
      </c>
      <c r="L16" s="95">
        <v>1</v>
      </c>
    </row>
    <row r="17" spans="1:25" x14ac:dyDescent="0.15">
      <c r="A17" s="86" t="s">
        <v>784</v>
      </c>
      <c r="B17" s="11"/>
      <c r="D17" s="23">
        <v>0</v>
      </c>
      <c r="F17" s="23">
        <v>0</v>
      </c>
      <c r="H17" s="23">
        <v>0</v>
      </c>
      <c r="J17" s="23">
        <v>0</v>
      </c>
      <c r="L17" s="95" t="s">
        <v>55</v>
      </c>
    </row>
    <row r="18" spans="1:25" x14ac:dyDescent="0.15">
      <c r="A18" s="86" t="s">
        <v>785</v>
      </c>
      <c r="B18" s="11"/>
      <c r="D18" s="23">
        <v>1</v>
      </c>
      <c r="F18" s="23">
        <v>0</v>
      </c>
      <c r="H18" s="23">
        <v>0</v>
      </c>
      <c r="J18" s="23">
        <v>0</v>
      </c>
      <c r="L18" s="95" t="s">
        <v>55</v>
      </c>
    </row>
    <row r="19" spans="1:25" x14ac:dyDescent="0.15">
      <c r="A19" s="86" t="s">
        <v>786</v>
      </c>
      <c r="B19" s="11"/>
      <c r="D19" s="23">
        <v>0</v>
      </c>
      <c r="F19" s="23">
        <v>0</v>
      </c>
      <c r="H19" s="23">
        <v>0</v>
      </c>
      <c r="J19" s="23">
        <v>0</v>
      </c>
      <c r="L19" s="95" t="s">
        <v>55</v>
      </c>
    </row>
    <row r="20" spans="1:25" ht="5.0999999999999996" customHeight="1" x14ac:dyDescent="0.15">
      <c r="A20" s="14"/>
      <c r="B20" s="15"/>
      <c r="C20" s="14"/>
      <c r="D20" s="14"/>
      <c r="E20" s="14"/>
      <c r="F20" s="14"/>
      <c r="G20" s="14"/>
      <c r="H20" s="14"/>
      <c r="I20" s="14"/>
      <c r="J20" s="14"/>
      <c r="K20" s="14"/>
      <c r="L20" s="14"/>
    </row>
    <row r="21" spans="1:25" x14ac:dyDescent="0.15">
      <c r="A21" s="2" t="s">
        <v>838</v>
      </c>
      <c r="B21" s="2"/>
      <c r="C21" s="2"/>
      <c r="D21" s="2"/>
      <c r="E21" s="2"/>
      <c r="F21" s="2"/>
      <c r="G21" s="2"/>
      <c r="H21" s="2"/>
      <c r="I21" s="2"/>
      <c r="J21" s="2"/>
      <c r="K21" s="2"/>
      <c r="L21" s="2"/>
    </row>
    <row r="22" spans="1:25" x14ac:dyDescent="0.15">
      <c r="A22" s="2"/>
      <c r="B22" s="2"/>
      <c r="C22" s="2"/>
      <c r="D22" s="2"/>
      <c r="E22" s="2"/>
      <c r="F22" s="2"/>
      <c r="G22" s="2"/>
      <c r="H22" s="2"/>
      <c r="I22" s="2"/>
      <c r="J22" s="2"/>
      <c r="K22" s="2"/>
      <c r="L22" s="2"/>
    </row>
    <row r="23" spans="1:25" ht="14.25" x14ac:dyDescent="0.15">
      <c r="A23" s="5" t="s">
        <v>328</v>
      </c>
      <c r="B23" s="2"/>
      <c r="C23" s="2"/>
      <c r="D23" s="2"/>
      <c r="E23" s="2"/>
      <c r="F23" s="2"/>
      <c r="G23" s="2"/>
      <c r="H23" s="2"/>
      <c r="I23" s="2"/>
      <c r="J23" s="2"/>
      <c r="K23" s="2"/>
      <c r="L23" s="2"/>
    </row>
    <row r="24" spans="1:25" x14ac:dyDescent="0.15">
      <c r="A24" s="16" t="s">
        <v>329</v>
      </c>
      <c r="B24" s="2"/>
      <c r="C24" s="2"/>
      <c r="D24" s="2"/>
      <c r="E24" s="2"/>
      <c r="F24" s="2"/>
      <c r="G24" s="2"/>
      <c r="H24" s="2"/>
      <c r="I24" s="2"/>
      <c r="J24" s="2"/>
      <c r="K24" s="203" t="s">
        <v>815</v>
      </c>
      <c r="L24" s="203"/>
    </row>
    <row r="25" spans="1:25" ht="27" customHeight="1" x14ac:dyDescent="0.15">
      <c r="A25" s="179" t="s">
        <v>330</v>
      </c>
      <c r="B25" s="180"/>
      <c r="C25" s="180" t="s">
        <v>13</v>
      </c>
      <c r="D25" s="180"/>
      <c r="E25" s="20" t="s">
        <v>331</v>
      </c>
      <c r="F25" s="8" t="s">
        <v>332</v>
      </c>
      <c r="G25" s="8" t="s">
        <v>333</v>
      </c>
      <c r="H25" s="8" t="s">
        <v>334</v>
      </c>
      <c r="I25" s="8" t="s">
        <v>335</v>
      </c>
      <c r="J25" s="8" t="s">
        <v>336</v>
      </c>
      <c r="K25" s="20" t="s">
        <v>337</v>
      </c>
      <c r="L25" s="26" t="s">
        <v>338</v>
      </c>
    </row>
    <row r="26" spans="1:25" ht="5.0999999999999996" customHeight="1" x14ac:dyDescent="0.15">
      <c r="A26" s="2"/>
      <c r="B26" s="9"/>
      <c r="C26" s="2"/>
      <c r="D26" s="2"/>
      <c r="E26" s="2"/>
      <c r="F26" s="2"/>
      <c r="G26" s="2"/>
      <c r="H26" s="2"/>
      <c r="I26" s="2"/>
      <c r="J26" s="2"/>
      <c r="K26" s="2"/>
      <c r="L26" s="2"/>
    </row>
    <row r="27" spans="1:25" x14ac:dyDescent="0.15">
      <c r="A27" s="195" t="s">
        <v>896</v>
      </c>
      <c r="B27" s="196"/>
      <c r="C27" s="142"/>
      <c r="D27" s="23">
        <v>409</v>
      </c>
      <c r="E27" s="23">
        <v>42</v>
      </c>
      <c r="F27" s="23">
        <v>118</v>
      </c>
      <c r="G27" s="23">
        <v>63</v>
      </c>
      <c r="H27" s="23">
        <v>78</v>
      </c>
      <c r="I27" s="23">
        <v>79</v>
      </c>
      <c r="J27" s="23">
        <v>27</v>
      </c>
      <c r="K27" s="23">
        <v>2</v>
      </c>
      <c r="L27" s="23">
        <v>0</v>
      </c>
    </row>
    <row r="28" spans="1:25" x14ac:dyDescent="0.15">
      <c r="A28" s="187" t="s">
        <v>890</v>
      </c>
      <c r="B28" s="188"/>
      <c r="C28" s="142"/>
      <c r="D28" s="23">
        <v>367</v>
      </c>
      <c r="E28" s="23">
        <v>22</v>
      </c>
      <c r="F28" s="23">
        <v>91</v>
      </c>
      <c r="G28" s="23">
        <v>78</v>
      </c>
      <c r="H28" s="23">
        <v>63</v>
      </c>
      <c r="I28" s="23">
        <v>67</v>
      </c>
      <c r="J28" s="23">
        <v>45</v>
      </c>
      <c r="K28" s="23">
        <v>1</v>
      </c>
      <c r="L28" s="23">
        <v>0</v>
      </c>
    </row>
    <row r="29" spans="1:25" x14ac:dyDescent="0.15">
      <c r="A29" s="187" t="s">
        <v>16</v>
      </c>
      <c r="B29" s="188"/>
      <c r="C29" s="142"/>
      <c r="D29" s="23">
        <v>267</v>
      </c>
      <c r="E29" s="23">
        <v>24</v>
      </c>
      <c r="F29" s="23">
        <v>52</v>
      </c>
      <c r="G29" s="23">
        <v>57</v>
      </c>
      <c r="H29" s="23">
        <v>59</v>
      </c>
      <c r="I29" s="23">
        <v>52</v>
      </c>
      <c r="J29" s="23">
        <v>22</v>
      </c>
      <c r="K29" s="23">
        <v>1</v>
      </c>
      <c r="L29" s="23">
        <v>0</v>
      </c>
    </row>
    <row r="30" spans="1:25" x14ac:dyDescent="0.15">
      <c r="A30" s="187" t="s">
        <v>897</v>
      </c>
      <c r="B30" s="188"/>
      <c r="C30" s="142"/>
      <c r="D30" s="95">
        <v>295</v>
      </c>
      <c r="E30" s="95">
        <v>26</v>
      </c>
      <c r="F30" s="95">
        <v>65</v>
      </c>
      <c r="G30" s="95">
        <v>69</v>
      </c>
      <c r="H30" s="95">
        <v>59</v>
      </c>
      <c r="I30" s="95">
        <v>50</v>
      </c>
      <c r="J30" s="95">
        <v>24</v>
      </c>
      <c r="K30" s="95">
        <v>2</v>
      </c>
      <c r="L30" s="95" t="s">
        <v>55</v>
      </c>
    </row>
    <row r="31" spans="1:25" ht="16.5" customHeight="1" x14ac:dyDescent="0.15">
      <c r="A31" s="187" t="s">
        <v>882</v>
      </c>
      <c r="B31" s="188"/>
      <c r="D31" s="95">
        <f>SUM(E31:L31)</f>
        <v>267</v>
      </c>
      <c r="E31" s="95">
        <v>23</v>
      </c>
      <c r="F31" s="95">
        <v>71</v>
      </c>
      <c r="G31" s="95">
        <v>57</v>
      </c>
      <c r="H31" s="95">
        <v>51</v>
      </c>
      <c r="I31" s="95">
        <v>44</v>
      </c>
      <c r="J31" s="95">
        <v>19</v>
      </c>
      <c r="K31" s="95">
        <v>2</v>
      </c>
      <c r="L31" s="95" t="s">
        <v>55</v>
      </c>
      <c r="N31" s="143"/>
      <c r="O31" s="142"/>
      <c r="Q31" s="23"/>
      <c r="R31" s="23"/>
      <c r="S31" s="23"/>
      <c r="T31" s="23"/>
      <c r="U31" s="23"/>
      <c r="V31" s="23"/>
      <c r="W31" s="23"/>
      <c r="X31" s="23"/>
      <c r="Y31" s="23"/>
    </row>
    <row r="32" spans="1:25" ht="16.5" customHeight="1" x14ac:dyDescent="0.15">
      <c r="A32" s="144" t="s">
        <v>339</v>
      </c>
      <c r="B32" s="11"/>
      <c r="C32" s="142"/>
      <c r="D32" s="95">
        <f>SUM(E32:L32)</f>
        <v>146</v>
      </c>
      <c r="E32" s="95">
        <v>10</v>
      </c>
      <c r="F32" s="95">
        <v>28</v>
      </c>
      <c r="G32" s="95">
        <v>39</v>
      </c>
      <c r="H32" s="95">
        <v>30</v>
      </c>
      <c r="I32" s="95">
        <v>26</v>
      </c>
      <c r="J32" s="95">
        <v>12</v>
      </c>
      <c r="K32" s="95">
        <v>1</v>
      </c>
      <c r="L32" s="95" t="s">
        <v>55</v>
      </c>
      <c r="N32" s="143"/>
      <c r="O32" s="142"/>
      <c r="Q32" s="23"/>
      <c r="R32" s="23"/>
      <c r="S32" s="23"/>
      <c r="T32" s="23"/>
      <c r="U32" s="23"/>
      <c r="V32" s="23"/>
      <c r="W32" s="23"/>
      <c r="X32" s="23"/>
      <c r="Y32" s="23"/>
    </row>
    <row r="33" spans="1:25" ht="16.5" customHeight="1" x14ac:dyDescent="0.15">
      <c r="A33" s="144" t="s">
        <v>340</v>
      </c>
      <c r="B33" s="11"/>
      <c r="C33" s="142"/>
      <c r="D33" s="95">
        <f>SUM(E33:L33)</f>
        <v>113</v>
      </c>
      <c r="E33" s="95">
        <v>11</v>
      </c>
      <c r="F33" s="95">
        <v>41</v>
      </c>
      <c r="G33" s="95">
        <v>18</v>
      </c>
      <c r="H33" s="95">
        <v>19</v>
      </c>
      <c r="I33" s="95">
        <v>17</v>
      </c>
      <c r="J33" s="95">
        <v>6</v>
      </c>
      <c r="K33" s="95">
        <v>1</v>
      </c>
      <c r="L33" s="95" t="s">
        <v>55</v>
      </c>
      <c r="N33" s="143"/>
      <c r="O33" s="142"/>
      <c r="Q33" s="23"/>
      <c r="R33" s="23"/>
      <c r="S33" s="23"/>
      <c r="T33" s="23"/>
      <c r="U33" s="23"/>
      <c r="V33" s="23"/>
      <c r="W33" s="23"/>
      <c r="X33" s="23"/>
      <c r="Y33" s="23"/>
    </row>
    <row r="34" spans="1:25" ht="16.5" customHeight="1" x14ac:dyDescent="0.15">
      <c r="A34" s="144" t="s">
        <v>341</v>
      </c>
      <c r="B34" s="11"/>
      <c r="C34" s="142"/>
      <c r="D34" s="95">
        <f>SUM(E34:L34)</f>
        <v>4</v>
      </c>
      <c r="E34" s="95">
        <v>1</v>
      </c>
      <c r="F34" s="95">
        <v>2</v>
      </c>
      <c r="G34" s="95" t="s">
        <v>434</v>
      </c>
      <c r="H34" s="95" t="s">
        <v>434</v>
      </c>
      <c r="I34" s="95">
        <v>1</v>
      </c>
      <c r="J34" s="95" t="s">
        <v>55</v>
      </c>
      <c r="K34" s="95" t="s">
        <v>55</v>
      </c>
      <c r="L34" s="95" t="s">
        <v>55</v>
      </c>
      <c r="N34" s="143"/>
      <c r="O34" s="142"/>
      <c r="Q34" s="23"/>
      <c r="R34" s="23"/>
      <c r="S34" s="23"/>
      <c r="T34" s="23"/>
      <c r="U34" s="23"/>
      <c r="V34" s="23"/>
      <c r="W34" s="23"/>
      <c r="X34" s="23"/>
      <c r="Y34" s="23"/>
    </row>
    <row r="35" spans="1:25" ht="16.5" customHeight="1" x14ac:dyDescent="0.15">
      <c r="A35" s="144" t="s">
        <v>342</v>
      </c>
      <c r="B35" s="11"/>
      <c r="C35" s="142"/>
      <c r="D35" s="95">
        <f t="shared" ref="D35:D36" si="0">SUM(E35:L35)</f>
        <v>3</v>
      </c>
      <c r="E35" s="95">
        <v>1</v>
      </c>
      <c r="F35" s="95" t="s">
        <v>55</v>
      </c>
      <c r="G35" s="95" t="s">
        <v>55</v>
      </c>
      <c r="H35" s="95">
        <v>1</v>
      </c>
      <c r="I35" s="95" t="s">
        <v>55</v>
      </c>
      <c r="J35" s="95">
        <v>1</v>
      </c>
      <c r="K35" s="95" t="s">
        <v>55</v>
      </c>
      <c r="L35" s="95" t="s">
        <v>55</v>
      </c>
      <c r="N35" s="143"/>
      <c r="O35" s="142"/>
      <c r="Q35" s="23"/>
      <c r="R35" s="23"/>
      <c r="S35" s="23"/>
      <c r="T35" s="23"/>
      <c r="U35" s="23"/>
      <c r="V35" s="23"/>
      <c r="W35" s="23"/>
      <c r="X35" s="23"/>
      <c r="Y35" s="23"/>
    </row>
    <row r="36" spans="1:25" ht="16.5" customHeight="1" x14ac:dyDescent="0.15">
      <c r="A36" s="144" t="s">
        <v>343</v>
      </c>
      <c r="B36" s="11"/>
      <c r="C36" s="142"/>
      <c r="D36" s="95">
        <f t="shared" si="0"/>
        <v>1</v>
      </c>
      <c r="E36" s="95" t="s">
        <v>55</v>
      </c>
      <c r="F36" s="95" t="s">
        <v>55</v>
      </c>
      <c r="G36" s="95" t="s">
        <v>55</v>
      </c>
      <c r="H36" s="95">
        <v>1</v>
      </c>
      <c r="I36" s="95" t="s">
        <v>55</v>
      </c>
      <c r="J36" s="95" t="s">
        <v>55</v>
      </c>
      <c r="K36" s="95" t="s">
        <v>55</v>
      </c>
      <c r="L36" s="95" t="s">
        <v>55</v>
      </c>
    </row>
    <row r="37" spans="1:25" ht="4.7" customHeight="1" x14ac:dyDescent="0.15">
      <c r="A37" s="14"/>
      <c r="B37" s="15"/>
      <c r="C37" s="14"/>
      <c r="D37" s="14"/>
      <c r="E37" s="145"/>
      <c r="F37" s="14"/>
      <c r="G37" s="14"/>
      <c r="H37" s="14"/>
      <c r="I37" s="14"/>
      <c r="J37" s="14"/>
      <c r="K37" s="14"/>
      <c r="L37" s="14"/>
    </row>
    <row r="38" spans="1:25" x14ac:dyDescent="0.15">
      <c r="A38" s="2" t="s">
        <v>838</v>
      </c>
      <c r="B38" s="2"/>
      <c r="C38" s="2"/>
      <c r="D38" s="2"/>
      <c r="E38" s="19"/>
      <c r="F38" s="19"/>
      <c r="G38" s="19"/>
      <c r="H38" s="19"/>
      <c r="I38" s="19"/>
      <c r="J38" s="19"/>
      <c r="K38" s="19"/>
      <c r="L38" s="19"/>
    </row>
    <row r="39" spans="1:25" x14ac:dyDescent="0.15">
      <c r="A39" s="2"/>
      <c r="B39" s="2"/>
      <c r="C39" s="2"/>
      <c r="D39" s="2"/>
      <c r="E39" s="2"/>
      <c r="F39" s="2"/>
      <c r="G39" s="2"/>
      <c r="H39" s="2"/>
      <c r="I39" s="2"/>
      <c r="J39" s="2"/>
      <c r="K39" s="2"/>
      <c r="L39" s="2"/>
    </row>
    <row r="40" spans="1:25" ht="14.25" x14ac:dyDescent="0.15">
      <c r="A40" s="5" t="s">
        <v>344</v>
      </c>
      <c r="B40" s="2"/>
      <c r="C40" s="2"/>
      <c r="D40" s="2"/>
      <c r="E40" s="2"/>
      <c r="F40" s="2"/>
      <c r="G40" s="2"/>
      <c r="H40" s="2"/>
      <c r="I40" s="2"/>
      <c r="J40" s="2"/>
      <c r="K40" s="2"/>
      <c r="L40" s="2"/>
    </row>
    <row r="41" spans="1:25" x14ac:dyDescent="0.15">
      <c r="A41" s="16" t="s">
        <v>329</v>
      </c>
      <c r="B41" s="2"/>
      <c r="C41" s="2"/>
      <c r="D41" s="2"/>
      <c r="E41" s="2"/>
      <c r="F41" s="2"/>
      <c r="G41" s="2"/>
      <c r="H41" s="2"/>
      <c r="I41" s="2"/>
      <c r="J41" s="2"/>
      <c r="K41" s="203" t="s">
        <v>814</v>
      </c>
      <c r="L41" s="203"/>
    </row>
    <row r="42" spans="1:25" ht="27" customHeight="1" x14ac:dyDescent="0.15">
      <c r="A42" s="179" t="s">
        <v>345</v>
      </c>
      <c r="B42" s="180"/>
      <c r="C42" s="8" t="s">
        <v>346</v>
      </c>
      <c r="D42" s="20" t="s">
        <v>347</v>
      </c>
      <c r="E42" s="20" t="s">
        <v>348</v>
      </c>
      <c r="F42" s="20" t="s">
        <v>349</v>
      </c>
      <c r="G42" s="20" t="s">
        <v>350</v>
      </c>
      <c r="H42" s="20" t="s">
        <v>351</v>
      </c>
      <c r="I42" s="20" t="s">
        <v>352</v>
      </c>
      <c r="J42" s="20" t="s">
        <v>353</v>
      </c>
      <c r="K42" s="20" t="s">
        <v>354</v>
      </c>
      <c r="L42" s="26" t="s">
        <v>338</v>
      </c>
    </row>
    <row r="43" spans="1:25" ht="5.0999999999999996" customHeight="1" x14ac:dyDescent="0.15">
      <c r="A43" s="2"/>
      <c r="B43" s="9"/>
      <c r="C43" s="2"/>
      <c r="D43" s="2"/>
      <c r="E43" s="2"/>
      <c r="F43" s="2"/>
      <c r="G43" s="2"/>
      <c r="H43" s="2"/>
      <c r="I43" s="2"/>
      <c r="J43" s="2"/>
      <c r="K43" s="2"/>
      <c r="L43" s="2"/>
    </row>
    <row r="44" spans="1:25" x14ac:dyDescent="0.15">
      <c r="A44" s="99" t="s">
        <v>898</v>
      </c>
      <c r="B44" s="11"/>
      <c r="C44" s="23">
        <v>3659</v>
      </c>
      <c r="D44" s="23">
        <v>33</v>
      </c>
      <c r="E44" s="23">
        <v>41</v>
      </c>
      <c r="F44" s="23">
        <v>266</v>
      </c>
      <c r="G44" s="23">
        <v>0</v>
      </c>
      <c r="H44" s="23">
        <v>1400</v>
      </c>
      <c r="I44" s="23">
        <v>1529</v>
      </c>
      <c r="J44" s="23">
        <v>361</v>
      </c>
      <c r="K44" s="23">
        <v>29</v>
      </c>
      <c r="L44" s="23">
        <v>0</v>
      </c>
    </row>
    <row r="45" spans="1:25" x14ac:dyDescent="0.15">
      <c r="A45" s="187" t="s">
        <v>890</v>
      </c>
      <c r="B45" s="188"/>
      <c r="C45" s="23">
        <v>3668</v>
      </c>
      <c r="D45" s="23">
        <v>23</v>
      </c>
      <c r="E45" s="23">
        <v>48</v>
      </c>
      <c r="F45" s="23">
        <v>278</v>
      </c>
      <c r="G45" s="23">
        <v>2</v>
      </c>
      <c r="H45" s="23">
        <v>1401</v>
      </c>
      <c r="I45" s="23">
        <v>1514</v>
      </c>
      <c r="J45" s="23">
        <v>375</v>
      </c>
      <c r="K45" s="23">
        <v>29</v>
      </c>
      <c r="L45" s="23">
        <v>0</v>
      </c>
    </row>
    <row r="46" spans="1:25" x14ac:dyDescent="0.15">
      <c r="A46" s="187" t="s">
        <v>16</v>
      </c>
      <c r="B46" s="188"/>
      <c r="C46" s="23">
        <v>3560</v>
      </c>
      <c r="D46" s="23">
        <v>26</v>
      </c>
      <c r="E46" s="23">
        <v>32</v>
      </c>
      <c r="F46" s="23">
        <v>258</v>
      </c>
      <c r="G46" s="23">
        <v>5</v>
      </c>
      <c r="H46" s="23">
        <v>1302</v>
      </c>
      <c r="I46" s="23">
        <v>1549</v>
      </c>
      <c r="J46" s="23">
        <v>359</v>
      </c>
      <c r="K46" s="23">
        <v>34</v>
      </c>
      <c r="L46" s="23">
        <v>0</v>
      </c>
    </row>
    <row r="47" spans="1:25" x14ac:dyDescent="0.15">
      <c r="A47" s="187" t="s">
        <v>897</v>
      </c>
      <c r="B47" s="188"/>
      <c r="C47" s="23">
        <v>3315</v>
      </c>
      <c r="D47" s="23">
        <v>18</v>
      </c>
      <c r="E47" s="23">
        <v>38</v>
      </c>
      <c r="F47" s="23">
        <v>254</v>
      </c>
      <c r="G47" s="23">
        <v>1</v>
      </c>
      <c r="H47" s="23">
        <v>1278</v>
      </c>
      <c r="I47" s="23">
        <v>1347</v>
      </c>
      <c r="J47" s="23">
        <v>355</v>
      </c>
      <c r="K47" s="23">
        <v>24</v>
      </c>
      <c r="L47" s="23">
        <v>1</v>
      </c>
    </row>
    <row r="48" spans="1:25" ht="17.25" customHeight="1" x14ac:dyDescent="0.15">
      <c r="A48" s="187" t="s">
        <v>882</v>
      </c>
      <c r="B48" s="188"/>
      <c r="C48" s="23">
        <f>SUM(D48:F48,H48:L48)</f>
        <v>3266</v>
      </c>
      <c r="D48" s="23">
        <v>21</v>
      </c>
      <c r="E48" s="23">
        <v>32</v>
      </c>
      <c r="F48" s="23">
        <v>234</v>
      </c>
      <c r="G48" s="68">
        <v>2</v>
      </c>
      <c r="H48" s="23">
        <v>1260</v>
      </c>
      <c r="I48" s="23">
        <v>1381</v>
      </c>
      <c r="J48" s="23">
        <v>307</v>
      </c>
      <c r="K48" s="23">
        <v>31</v>
      </c>
      <c r="L48" s="23">
        <v>0</v>
      </c>
    </row>
    <row r="49" spans="1:12" x14ac:dyDescent="0.15">
      <c r="A49" s="86"/>
      <c r="B49" s="11" t="s">
        <v>355</v>
      </c>
      <c r="C49" s="23">
        <f>SUM(D49:F49,H49:L49)</f>
        <v>1705</v>
      </c>
      <c r="D49" s="23">
        <v>8</v>
      </c>
      <c r="E49" s="23">
        <v>17</v>
      </c>
      <c r="F49" s="23">
        <v>102</v>
      </c>
      <c r="G49" s="68">
        <v>2</v>
      </c>
      <c r="H49" s="23">
        <v>615</v>
      </c>
      <c r="I49" s="23">
        <v>754</v>
      </c>
      <c r="J49" s="23">
        <v>192</v>
      </c>
      <c r="K49" s="23">
        <v>17</v>
      </c>
      <c r="L49" s="23">
        <v>0</v>
      </c>
    </row>
    <row r="50" spans="1:12" x14ac:dyDescent="0.15">
      <c r="A50" s="86"/>
      <c r="B50" s="11" t="s">
        <v>356</v>
      </c>
      <c r="C50" s="23">
        <f>SUM(D50:L50)</f>
        <v>1561</v>
      </c>
      <c r="D50" s="23">
        <v>13</v>
      </c>
      <c r="E50" s="23">
        <v>15</v>
      </c>
      <c r="F50" s="23">
        <v>132</v>
      </c>
      <c r="G50" s="19">
        <v>0</v>
      </c>
      <c r="H50" s="23">
        <v>645</v>
      </c>
      <c r="I50" s="23">
        <v>627</v>
      </c>
      <c r="J50" s="23">
        <v>115</v>
      </c>
      <c r="K50" s="23">
        <v>14</v>
      </c>
      <c r="L50" s="23">
        <v>0</v>
      </c>
    </row>
    <row r="51" spans="1:12" ht="5.0999999999999996" customHeight="1" x14ac:dyDescent="0.15">
      <c r="A51" s="14"/>
      <c r="B51" s="15"/>
      <c r="C51" s="14"/>
      <c r="D51" s="14"/>
      <c r="E51" s="14"/>
      <c r="F51" s="14"/>
      <c r="G51" s="14"/>
      <c r="H51" s="14"/>
      <c r="I51" s="14"/>
      <c r="J51" s="14"/>
      <c r="K51" s="14"/>
      <c r="L51" s="14"/>
    </row>
    <row r="52" spans="1:12" x14ac:dyDescent="0.15">
      <c r="A52" s="2" t="s">
        <v>838</v>
      </c>
      <c r="B52" s="2"/>
      <c r="C52" s="2"/>
      <c r="D52" s="2"/>
      <c r="E52" s="2"/>
      <c r="F52" s="2"/>
      <c r="G52" s="2"/>
      <c r="H52" s="2"/>
      <c r="I52" s="2"/>
      <c r="J52" s="2"/>
      <c r="K52" s="2"/>
      <c r="L52" s="2"/>
    </row>
    <row r="53" spans="1:12" x14ac:dyDescent="0.15">
      <c r="A53" s="2"/>
      <c r="B53" s="2"/>
      <c r="C53" s="2"/>
      <c r="D53" s="2"/>
      <c r="E53" s="2"/>
      <c r="F53" s="2"/>
      <c r="G53" s="2"/>
      <c r="H53" s="2"/>
      <c r="I53" s="2"/>
      <c r="J53" s="2"/>
      <c r="K53" s="2"/>
      <c r="L53" s="2"/>
    </row>
    <row r="54" spans="1:12" ht="14.25" x14ac:dyDescent="0.15">
      <c r="A54" s="5" t="s">
        <v>357</v>
      </c>
      <c r="B54" s="2"/>
      <c r="C54" s="2"/>
      <c r="D54" s="2"/>
      <c r="E54" s="2"/>
      <c r="F54" s="2"/>
      <c r="G54" s="2"/>
      <c r="H54" s="2"/>
      <c r="I54" s="2"/>
      <c r="J54" s="2"/>
      <c r="K54" s="2"/>
      <c r="L54" s="2"/>
    </row>
    <row r="55" spans="1:12" x14ac:dyDescent="0.15">
      <c r="A55" s="16" t="s">
        <v>329</v>
      </c>
      <c r="B55" s="2"/>
      <c r="C55" s="2"/>
      <c r="D55" s="2"/>
      <c r="E55" s="2"/>
      <c r="F55" s="2"/>
      <c r="G55" s="2"/>
      <c r="H55" s="2"/>
      <c r="I55" s="2"/>
      <c r="J55" s="2"/>
      <c r="K55" s="203" t="s">
        <v>815</v>
      </c>
      <c r="L55" s="203"/>
    </row>
    <row r="56" spans="1:12" ht="27" customHeight="1" x14ac:dyDescent="0.15">
      <c r="A56" s="28" t="s">
        <v>358</v>
      </c>
      <c r="B56" s="8" t="s">
        <v>346</v>
      </c>
      <c r="C56" s="8" t="s">
        <v>359</v>
      </c>
      <c r="D56" s="8" t="s">
        <v>360</v>
      </c>
      <c r="E56" s="8" t="s">
        <v>361</v>
      </c>
      <c r="F56" s="8" t="s">
        <v>362</v>
      </c>
      <c r="G56" s="8" t="s">
        <v>363</v>
      </c>
      <c r="H56" s="8" t="s">
        <v>364</v>
      </c>
      <c r="I56" s="8" t="s">
        <v>365</v>
      </c>
      <c r="J56" s="8" t="s">
        <v>366</v>
      </c>
      <c r="K56" s="8" t="s">
        <v>367</v>
      </c>
      <c r="L56" s="146" t="s">
        <v>368</v>
      </c>
    </row>
    <row r="57" spans="1:12" ht="5.0999999999999996" customHeight="1" x14ac:dyDescent="0.15">
      <c r="A57" s="9"/>
      <c r="B57" s="2"/>
      <c r="C57" s="2"/>
      <c r="D57" s="2"/>
      <c r="E57" s="2"/>
      <c r="F57" s="2"/>
      <c r="G57" s="2"/>
      <c r="H57" s="2"/>
      <c r="I57" s="2"/>
      <c r="J57" s="2"/>
      <c r="K57" s="2"/>
      <c r="L57" s="2"/>
    </row>
    <row r="58" spans="1:12" x14ac:dyDescent="0.15">
      <c r="A58" s="147" t="s">
        <v>787</v>
      </c>
      <c r="B58" s="23">
        <v>78</v>
      </c>
      <c r="C58" s="23">
        <v>0</v>
      </c>
      <c r="D58" s="23">
        <v>33</v>
      </c>
      <c r="E58" s="23">
        <v>23</v>
      </c>
      <c r="F58" s="23">
        <v>15</v>
      </c>
      <c r="G58" s="23">
        <v>1</v>
      </c>
      <c r="H58" s="23">
        <v>0</v>
      </c>
      <c r="I58" s="23">
        <v>2</v>
      </c>
      <c r="J58" s="23">
        <v>4</v>
      </c>
      <c r="K58" s="23">
        <v>0</v>
      </c>
      <c r="L58" s="23">
        <v>0</v>
      </c>
    </row>
    <row r="59" spans="1:12" x14ac:dyDescent="0.15">
      <c r="A59" s="147" t="s">
        <v>899</v>
      </c>
      <c r="B59" s="23">
        <f>SUM(C59:L59)</f>
        <v>66</v>
      </c>
      <c r="C59" s="23">
        <v>0</v>
      </c>
      <c r="D59" s="23">
        <v>17</v>
      </c>
      <c r="E59" s="23">
        <v>24</v>
      </c>
      <c r="F59" s="23">
        <v>14</v>
      </c>
      <c r="G59" s="23">
        <v>4</v>
      </c>
      <c r="H59" s="23">
        <v>0</v>
      </c>
      <c r="I59" s="23">
        <v>2</v>
      </c>
      <c r="J59" s="23">
        <v>5</v>
      </c>
      <c r="K59" s="23">
        <v>0</v>
      </c>
      <c r="L59" s="23">
        <v>0</v>
      </c>
    </row>
    <row r="60" spans="1:12" x14ac:dyDescent="0.15">
      <c r="A60" s="147" t="s">
        <v>900</v>
      </c>
      <c r="B60" s="23">
        <f>SUM(C60:L60)</f>
        <v>67</v>
      </c>
      <c r="C60" s="23">
        <v>0</v>
      </c>
      <c r="D60" s="23">
        <v>22</v>
      </c>
      <c r="E60" s="23">
        <v>22</v>
      </c>
      <c r="F60" s="23">
        <v>14</v>
      </c>
      <c r="G60" s="23">
        <v>2</v>
      </c>
      <c r="H60" s="148">
        <v>3</v>
      </c>
      <c r="I60" s="23">
        <v>3</v>
      </c>
      <c r="J60" s="23">
        <v>1</v>
      </c>
      <c r="K60" s="23">
        <v>0</v>
      </c>
      <c r="L60" s="23">
        <v>0</v>
      </c>
    </row>
    <row r="61" spans="1:12" ht="13.5" customHeight="1" x14ac:dyDescent="0.15">
      <c r="A61" s="147" t="s">
        <v>901</v>
      </c>
      <c r="B61" s="23">
        <f>SUM(C61:L61)</f>
        <v>70</v>
      </c>
      <c r="C61" s="23">
        <v>0</v>
      </c>
      <c r="D61" s="23">
        <v>19</v>
      </c>
      <c r="E61" s="23">
        <v>27</v>
      </c>
      <c r="F61" s="23">
        <v>12</v>
      </c>
      <c r="G61" s="23">
        <v>6</v>
      </c>
      <c r="H61" s="148">
        <v>1</v>
      </c>
      <c r="I61" s="23">
        <v>3</v>
      </c>
      <c r="J61" s="23">
        <v>2</v>
      </c>
      <c r="K61" s="23">
        <v>0</v>
      </c>
      <c r="L61" s="23">
        <v>0</v>
      </c>
    </row>
    <row r="62" spans="1:12" ht="17.25" customHeight="1" x14ac:dyDescent="0.15">
      <c r="A62" s="147" t="s">
        <v>902</v>
      </c>
      <c r="B62" s="23">
        <v>59</v>
      </c>
      <c r="C62" s="23">
        <v>0</v>
      </c>
      <c r="D62" s="23">
        <v>24</v>
      </c>
      <c r="E62" s="23">
        <v>14</v>
      </c>
      <c r="F62" s="23">
        <v>11</v>
      </c>
      <c r="G62" s="23">
        <v>3</v>
      </c>
      <c r="H62" s="86">
        <v>2</v>
      </c>
      <c r="I62" s="23">
        <v>1</v>
      </c>
      <c r="J62" s="23">
        <v>3</v>
      </c>
      <c r="K62" s="23">
        <v>1</v>
      </c>
      <c r="L62" s="23">
        <v>0</v>
      </c>
    </row>
    <row r="63" spans="1:12" ht="5.0999999999999996" customHeight="1" x14ac:dyDescent="0.15">
      <c r="A63" s="15"/>
      <c r="B63" s="14"/>
      <c r="C63" s="14"/>
      <c r="D63" s="14"/>
      <c r="E63" s="14"/>
      <c r="F63" s="14"/>
      <c r="G63" s="14"/>
      <c r="H63" s="14"/>
      <c r="I63" s="14"/>
      <c r="J63" s="14"/>
      <c r="K63" s="14"/>
      <c r="L63" s="14"/>
    </row>
    <row r="64" spans="1:12" x14ac:dyDescent="0.15">
      <c r="A64" s="2" t="s">
        <v>838</v>
      </c>
      <c r="B64" s="2"/>
      <c r="C64" s="2"/>
      <c r="D64" s="2"/>
      <c r="E64" s="2"/>
      <c r="F64" s="2"/>
      <c r="G64" s="2"/>
      <c r="H64" s="2"/>
      <c r="I64" s="2"/>
      <c r="J64" s="2"/>
      <c r="K64" s="2"/>
      <c r="L64" s="2"/>
    </row>
  </sheetData>
  <mergeCells count="24">
    <mergeCell ref="A7:B7"/>
    <mergeCell ref="A25:B25"/>
    <mergeCell ref="C25:D25"/>
    <mergeCell ref="A42:B42"/>
    <mergeCell ref="K1:L1"/>
    <mergeCell ref="A5:B5"/>
    <mergeCell ref="C5:D5"/>
    <mergeCell ref="E5:F5"/>
    <mergeCell ref="G5:H5"/>
    <mergeCell ref="I5:J5"/>
    <mergeCell ref="K4:L4"/>
    <mergeCell ref="K24:L24"/>
    <mergeCell ref="A29:B29"/>
    <mergeCell ref="A30:B30"/>
    <mergeCell ref="K5:L5"/>
    <mergeCell ref="A27:B27"/>
    <mergeCell ref="A28:B28"/>
    <mergeCell ref="A45:B45"/>
    <mergeCell ref="K55:L55"/>
    <mergeCell ref="A31:B31"/>
    <mergeCell ref="K41:L41"/>
    <mergeCell ref="A46:B46"/>
    <mergeCell ref="A47:B47"/>
    <mergeCell ref="A48:B48"/>
  </mergeCells>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view="pageBreakPreview" zoomScaleNormal="100" zoomScaleSheetLayoutView="100" workbookViewId="0"/>
  </sheetViews>
  <sheetFormatPr defaultColWidth="9" defaultRowHeight="13.5" x14ac:dyDescent="0.15"/>
  <cols>
    <col min="1" max="1" width="36.625" style="1" customWidth="1"/>
    <col min="2" max="6" width="11.625" style="1" customWidth="1"/>
    <col min="7" max="16384" width="9" style="1"/>
  </cols>
  <sheetData>
    <row r="1" spans="1:6" x14ac:dyDescent="0.15">
      <c r="A1" s="89" t="s">
        <v>127</v>
      </c>
      <c r="B1" s="2"/>
      <c r="C1" s="2"/>
      <c r="D1" s="2"/>
      <c r="E1" s="2"/>
    </row>
    <row r="2" spans="1:6" x14ac:dyDescent="0.15">
      <c r="A2" s="2"/>
      <c r="B2" s="2"/>
      <c r="C2" s="2"/>
      <c r="D2" s="2"/>
      <c r="E2" s="2"/>
      <c r="F2" s="2"/>
    </row>
    <row r="3" spans="1:6" ht="14.25" x14ac:dyDescent="0.15">
      <c r="A3" s="5" t="s">
        <v>369</v>
      </c>
      <c r="B3" s="2"/>
      <c r="C3" s="2"/>
      <c r="D3" s="2"/>
      <c r="E3" s="2"/>
      <c r="F3" s="2"/>
    </row>
    <row r="4" spans="1:6" ht="14.25" x14ac:dyDescent="0.15">
      <c r="A4" s="5"/>
      <c r="B4" s="2"/>
      <c r="C4" s="2"/>
      <c r="D4" s="2"/>
      <c r="E4" s="2"/>
      <c r="F4" s="2"/>
    </row>
    <row r="5" spans="1:6" x14ac:dyDescent="0.15">
      <c r="A5" s="6" t="s">
        <v>710</v>
      </c>
      <c r="B5" s="2"/>
      <c r="C5" s="2"/>
      <c r="D5" s="2"/>
      <c r="E5" s="2"/>
      <c r="F5" s="2"/>
    </row>
    <row r="6" spans="1:6" x14ac:dyDescent="0.15">
      <c r="A6" s="2" t="s">
        <v>808</v>
      </c>
      <c r="B6" s="2"/>
      <c r="C6" s="2"/>
      <c r="D6" s="2"/>
      <c r="E6" s="2"/>
      <c r="F6" s="7" t="s">
        <v>816</v>
      </c>
    </row>
    <row r="7" spans="1:6" x14ac:dyDescent="0.15">
      <c r="A7" s="28" t="s">
        <v>370</v>
      </c>
      <c r="B7" s="8" t="s">
        <v>904</v>
      </c>
      <c r="C7" s="8" t="s">
        <v>857</v>
      </c>
      <c r="D7" s="8" t="s">
        <v>858</v>
      </c>
      <c r="E7" s="26" t="s">
        <v>859</v>
      </c>
      <c r="F7" s="26" t="s">
        <v>903</v>
      </c>
    </row>
    <row r="8" spans="1:6" ht="5.0999999999999996" customHeight="1" x14ac:dyDescent="0.15">
      <c r="A8" s="9"/>
      <c r="B8" s="2"/>
      <c r="C8" s="2"/>
      <c r="D8" s="2"/>
      <c r="E8" s="2"/>
    </row>
    <row r="9" spans="1:6" x14ac:dyDescent="0.15">
      <c r="A9" s="135" t="s">
        <v>285</v>
      </c>
      <c r="B9" s="95" t="s">
        <v>55</v>
      </c>
      <c r="C9" s="23">
        <v>1778</v>
      </c>
      <c r="D9" s="23">
        <v>1878</v>
      </c>
      <c r="E9" s="23">
        <v>2040</v>
      </c>
      <c r="F9" s="23">
        <v>2179</v>
      </c>
    </row>
    <row r="10" spans="1:6" ht="18" customHeight="1" x14ac:dyDescent="0.15">
      <c r="A10" s="11" t="s">
        <v>371</v>
      </c>
      <c r="B10" s="95" t="s">
        <v>55</v>
      </c>
      <c r="C10" s="23">
        <v>213</v>
      </c>
      <c r="D10" s="23">
        <v>224</v>
      </c>
      <c r="E10" s="23">
        <v>244</v>
      </c>
      <c r="F10" s="23">
        <v>261</v>
      </c>
    </row>
    <row r="11" spans="1:6" x14ac:dyDescent="0.15">
      <c r="A11" s="11" t="s">
        <v>712</v>
      </c>
      <c r="B11" s="95" t="s">
        <v>55</v>
      </c>
      <c r="C11" s="23">
        <v>17</v>
      </c>
      <c r="D11" s="23">
        <v>16</v>
      </c>
      <c r="E11" s="23">
        <v>19</v>
      </c>
      <c r="F11" s="23">
        <v>21</v>
      </c>
    </row>
    <row r="12" spans="1:6" x14ac:dyDescent="0.15">
      <c r="A12" s="11" t="s">
        <v>713</v>
      </c>
      <c r="B12" s="95" t="s">
        <v>55</v>
      </c>
      <c r="C12" s="23">
        <v>18</v>
      </c>
      <c r="D12" s="23">
        <v>20</v>
      </c>
      <c r="E12" s="23">
        <v>22</v>
      </c>
      <c r="F12" s="23">
        <v>25</v>
      </c>
    </row>
    <row r="13" spans="1:6" ht="18" customHeight="1" x14ac:dyDescent="0.15">
      <c r="A13" s="11" t="s">
        <v>376</v>
      </c>
      <c r="B13" s="95" t="s">
        <v>55</v>
      </c>
      <c r="C13" s="23">
        <v>226</v>
      </c>
      <c r="D13" s="23">
        <v>213</v>
      </c>
      <c r="E13" s="23">
        <v>213</v>
      </c>
      <c r="F13" s="23">
        <v>201</v>
      </c>
    </row>
    <row r="14" spans="1:6" x14ac:dyDescent="0.15">
      <c r="A14" s="11" t="s">
        <v>714</v>
      </c>
      <c r="B14" s="95" t="s">
        <v>55</v>
      </c>
      <c r="C14" s="23">
        <v>10</v>
      </c>
      <c r="D14" s="23">
        <v>10</v>
      </c>
      <c r="E14" s="23">
        <v>11</v>
      </c>
      <c r="F14" s="23">
        <v>11</v>
      </c>
    </row>
    <row r="15" spans="1:6" x14ac:dyDescent="0.15">
      <c r="A15" s="11" t="s">
        <v>715</v>
      </c>
      <c r="B15" s="95" t="s">
        <v>55</v>
      </c>
      <c r="C15" s="23">
        <v>332</v>
      </c>
      <c r="D15" s="23">
        <v>312</v>
      </c>
      <c r="E15" s="23">
        <v>331</v>
      </c>
      <c r="F15" s="23">
        <v>367</v>
      </c>
    </row>
    <row r="16" spans="1:6" ht="18" customHeight="1" x14ac:dyDescent="0.15">
      <c r="A16" s="11" t="s">
        <v>716</v>
      </c>
      <c r="B16" s="95" t="s">
        <v>55</v>
      </c>
      <c r="C16" s="23">
        <v>3</v>
      </c>
      <c r="D16" s="23">
        <v>4</v>
      </c>
      <c r="E16" s="23">
        <v>6</v>
      </c>
      <c r="F16" s="23">
        <v>9</v>
      </c>
    </row>
    <row r="17" spans="1:6" x14ac:dyDescent="0.15">
      <c r="A17" s="11" t="s">
        <v>372</v>
      </c>
      <c r="B17" s="95" t="s">
        <v>55</v>
      </c>
      <c r="C17" s="23">
        <v>49</v>
      </c>
      <c r="D17" s="23">
        <v>56</v>
      </c>
      <c r="E17" s="23">
        <v>64</v>
      </c>
      <c r="F17" s="23">
        <v>83</v>
      </c>
    </row>
    <row r="18" spans="1:6" x14ac:dyDescent="0.15">
      <c r="A18" s="11" t="s">
        <v>717</v>
      </c>
      <c r="B18" s="95" t="s">
        <v>55</v>
      </c>
      <c r="C18" s="23">
        <v>15</v>
      </c>
      <c r="D18" s="23">
        <v>16</v>
      </c>
      <c r="E18" s="23">
        <v>16</v>
      </c>
      <c r="F18" s="23">
        <v>17</v>
      </c>
    </row>
    <row r="19" spans="1:6" x14ac:dyDescent="0.15">
      <c r="A19" s="11" t="s">
        <v>718</v>
      </c>
      <c r="B19" s="95" t="s">
        <v>55</v>
      </c>
      <c r="C19" s="23">
        <v>3</v>
      </c>
      <c r="D19" s="23">
        <v>4</v>
      </c>
      <c r="E19" s="23">
        <v>5</v>
      </c>
      <c r="F19" s="23">
        <v>7</v>
      </c>
    </row>
    <row r="20" spans="1:6" x14ac:dyDescent="0.15">
      <c r="A20" s="11" t="s">
        <v>719</v>
      </c>
      <c r="B20" s="95" t="s">
        <v>55</v>
      </c>
      <c r="C20" s="23">
        <v>201</v>
      </c>
      <c r="D20" s="23">
        <v>204</v>
      </c>
      <c r="E20" s="23">
        <v>202</v>
      </c>
      <c r="F20" s="23">
        <v>204</v>
      </c>
    </row>
    <row r="21" spans="1:6" x14ac:dyDescent="0.15">
      <c r="A21" s="11" t="s">
        <v>720</v>
      </c>
      <c r="B21" s="95" t="s">
        <v>55</v>
      </c>
      <c r="C21" s="23">
        <v>115</v>
      </c>
      <c r="D21" s="23">
        <v>121</v>
      </c>
      <c r="E21" s="23">
        <v>121</v>
      </c>
      <c r="F21" s="23">
        <v>120</v>
      </c>
    </row>
    <row r="22" spans="1:6" s="140" customFormat="1" ht="22.5" x14ac:dyDescent="0.15">
      <c r="A22" s="138" t="s">
        <v>721</v>
      </c>
      <c r="B22" s="95" t="s">
        <v>55</v>
      </c>
      <c r="C22" s="139">
        <v>117</v>
      </c>
      <c r="D22" s="23">
        <v>128</v>
      </c>
      <c r="E22" s="23">
        <v>142</v>
      </c>
      <c r="F22" s="23">
        <v>144</v>
      </c>
    </row>
    <row r="23" spans="1:6" x14ac:dyDescent="0.15">
      <c r="A23" s="11" t="s">
        <v>722</v>
      </c>
      <c r="B23" s="95" t="s">
        <v>55</v>
      </c>
      <c r="C23" s="23">
        <v>393</v>
      </c>
      <c r="D23" s="23">
        <v>452</v>
      </c>
      <c r="E23" s="23">
        <v>516</v>
      </c>
      <c r="F23" s="23">
        <v>566</v>
      </c>
    </row>
    <row r="24" spans="1:6" ht="22.5" x14ac:dyDescent="0.15">
      <c r="A24" s="138" t="s">
        <v>723</v>
      </c>
      <c r="B24" s="95" t="s">
        <v>55</v>
      </c>
      <c r="C24" s="23">
        <v>7</v>
      </c>
      <c r="D24" s="23">
        <v>7</v>
      </c>
      <c r="E24" s="23">
        <v>7</v>
      </c>
      <c r="F24" s="23">
        <v>7</v>
      </c>
    </row>
    <row r="25" spans="1:6" x14ac:dyDescent="0.15">
      <c r="A25" s="11" t="s">
        <v>724</v>
      </c>
      <c r="B25" s="95" t="s">
        <v>55</v>
      </c>
      <c r="C25" s="23">
        <v>2</v>
      </c>
      <c r="D25" s="23">
        <v>2</v>
      </c>
      <c r="E25" s="23">
        <v>2</v>
      </c>
      <c r="F25" s="23">
        <v>2</v>
      </c>
    </row>
    <row r="26" spans="1:6" x14ac:dyDescent="0.15">
      <c r="A26" s="11" t="s">
        <v>725</v>
      </c>
      <c r="B26" s="95" t="s">
        <v>55</v>
      </c>
      <c r="C26" s="23">
        <v>9</v>
      </c>
      <c r="D26" s="23">
        <v>22</v>
      </c>
      <c r="E26" s="23">
        <v>28</v>
      </c>
      <c r="F26" s="23">
        <v>35</v>
      </c>
    </row>
    <row r="27" spans="1:6" x14ac:dyDescent="0.15">
      <c r="A27" s="11" t="s">
        <v>726</v>
      </c>
      <c r="B27" s="95" t="s">
        <v>55</v>
      </c>
      <c r="C27" s="141">
        <v>0</v>
      </c>
      <c r="D27" s="141">
        <v>0</v>
      </c>
      <c r="E27" s="141">
        <v>0</v>
      </c>
      <c r="F27" s="141">
        <v>0</v>
      </c>
    </row>
    <row r="28" spans="1:6" x14ac:dyDescent="0.15">
      <c r="A28" s="11" t="s">
        <v>727</v>
      </c>
      <c r="B28" s="95" t="s">
        <v>55</v>
      </c>
      <c r="C28" s="23">
        <v>6</v>
      </c>
      <c r="D28" s="23">
        <v>7</v>
      </c>
      <c r="E28" s="23">
        <v>12</v>
      </c>
      <c r="F28" s="23">
        <v>15</v>
      </c>
    </row>
    <row r="29" spans="1:6" x14ac:dyDescent="0.15">
      <c r="A29" s="11" t="s">
        <v>728</v>
      </c>
      <c r="B29" s="95" t="s">
        <v>55</v>
      </c>
      <c r="C29" s="141">
        <v>0</v>
      </c>
      <c r="D29" s="141">
        <v>0</v>
      </c>
      <c r="E29" s="141">
        <v>0</v>
      </c>
      <c r="F29" s="141">
        <v>0</v>
      </c>
    </row>
    <row r="30" spans="1:6" x14ac:dyDescent="0.15">
      <c r="A30" s="11" t="s">
        <v>729</v>
      </c>
      <c r="B30" s="95" t="s">
        <v>55</v>
      </c>
      <c r="C30" s="23">
        <v>2</v>
      </c>
      <c r="D30" s="23">
        <v>2</v>
      </c>
      <c r="E30" s="23">
        <v>2</v>
      </c>
      <c r="F30" s="23">
        <v>2</v>
      </c>
    </row>
    <row r="31" spans="1:6" x14ac:dyDescent="0.15">
      <c r="A31" s="11" t="s">
        <v>730</v>
      </c>
      <c r="B31" s="95" t="s">
        <v>55</v>
      </c>
      <c r="C31" s="23">
        <v>1</v>
      </c>
      <c r="D31" s="23">
        <v>2</v>
      </c>
      <c r="E31" s="23">
        <v>3</v>
      </c>
      <c r="F31" s="23">
        <v>4</v>
      </c>
    </row>
    <row r="32" spans="1:6" x14ac:dyDescent="0.15">
      <c r="A32" s="11" t="s">
        <v>731</v>
      </c>
      <c r="B32" s="95" t="s">
        <v>55</v>
      </c>
      <c r="C32" s="141">
        <v>0</v>
      </c>
      <c r="D32" s="141">
        <v>0</v>
      </c>
      <c r="E32" s="141">
        <v>1</v>
      </c>
      <c r="F32" s="141">
        <v>1</v>
      </c>
    </row>
    <row r="33" spans="1:6" x14ac:dyDescent="0.15">
      <c r="A33" s="11" t="s">
        <v>732</v>
      </c>
      <c r="B33" s="95" t="s">
        <v>55</v>
      </c>
      <c r="C33" s="141">
        <v>0</v>
      </c>
      <c r="D33" s="141">
        <v>0</v>
      </c>
      <c r="E33" s="141">
        <v>0</v>
      </c>
      <c r="F33" s="141">
        <v>0</v>
      </c>
    </row>
    <row r="34" spans="1:6" x14ac:dyDescent="0.15">
      <c r="A34" s="11" t="s">
        <v>733</v>
      </c>
      <c r="B34" s="95" t="s">
        <v>55</v>
      </c>
      <c r="C34" s="23">
        <v>12</v>
      </c>
      <c r="D34" s="23">
        <v>19</v>
      </c>
      <c r="E34" s="23">
        <v>30</v>
      </c>
      <c r="F34" s="23">
        <v>31</v>
      </c>
    </row>
    <row r="35" spans="1:6" x14ac:dyDescent="0.15">
      <c r="A35" s="11" t="s">
        <v>734</v>
      </c>
      <c r="B35" s="95" t="s">
        <v>55</v>
      </c>
      <c r="C35" s="23">
        <v>2</v>
      </c>
      <c r="D35" s="23">
        <v>9</v>
      </c>
      <c r="E35" s="23">
        <v>13</v>
      </c>
      <c r="F35" s="23">
        <v>14</v>
      </c>
    </row>
    <row r="36" spans="1:6" ht="22.5" x14ac:dyDescent="0.15">
      <c r="A36" s="138" t="s">
        <v>735</v>
      </c>
      <c r="B36" s="95" t="s">
        <v>55</v>
      </c>
      <c r="C36" s="23">
        <v>13</v>
      </c>
      <c r="D36" s="23">
        <v>13</v>
      </c>
      <c r="E36" s="23">
        <v>14</v>
      </c>
      <c r="F36" s="23">
        <v>15</v>
      </c>
    </row>
    <row r="37" spans="1:6" ht="22.5" x14ac:dyDescent="0.15">
      <c r="A37" s="138" t="s">
        <v>736</v>
      </c>
      <c r="B37" s="95" t="s">
        <v>55</v>
      </c>
      <c r="C37" s="141">
        <v>0</v>
      </c>
      <c r="D37" s="141">
        <v>0</v>
      </c>
      <c r="E37" s="141">
        <v>0</v>
      </c>
      <c r="F37" s="141">
        <v>0</v>
      </c>
    </row>
    <row r="38" spans="1:6" x14ac:dyDescent="0.15">
      <c r="A38" s="11" t="s">
        <v>711</v>
      </c>
      <c r="B38" s="95" t="s">
        <v>55</v>
      </c>
      <c r="C38" s="23">
        <v>12</v>
      </c>
      <c r="D38" s="23">
        <v>15</v>
      </c>
      <c r="E38" s="23">
        <v>16</v>
      </c>
      <c r="F38" s="23">
        <v>17</v>
      </c>
    </row>
    <row r="39" spans="1:6" ht="5.0999999999999996" customHeight="1" x14ac:dyDescent="0.15">
      <c r="A39" s="15"/>
      <c r="B39" s="14"/>
      <c r="C39" s="14"/>
      <c r="D39" s="14"/>
      <c r="E39" s="14"/>
      <c r="F39" s="14"/>
    </row>
    <row r="40" spans="1:6" x14ac:dyDescent="0.15">
      <c r="A40" s="16" t="s">
        <v>837</v>
      </c>
      <c r="B40" s="2"/>
      <c r="C40" s="2"/>
      <c r="D40" s="2"/>
      <c r="E40" s="2"/>
      <c r="F40" s="2"/>
    </row>
    <row r="41" spans="1:6" x14ac:dyDescent="0.15">
      <c r="A41" s="2" t="s">
        <v>843</v>
      </c>
    </row>
  </sheetData>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3"/>
  <sheetViews>
    <sheetView view="pageBreakPreview" zoomScaleNormal="100" zoomScaleSheetLayoutView="100" workbookViewId="0"/>
  </sheetViews>
  <sheetFormatPr defaultColWidth="9" defaultRowHeight="13.5" x14ac:dyDescent="0.15"/>
  <cols>
    <col min="1" max="1" width="36.625" style="1" customWidth="1"/>
    <col min="2" max="6" width="11.625" style="1" customWidth="1"/>
    <col min="7" max="16384" width="9" style="1"/>
  </cols>
  <sheetData>
    <row r="1" spans="1:6" x14ac:dyDescent="0.15">
      <c r="A1" s="89"/>
      <c r="B1" s="2"/>
      <c r="C1" s="2"/>
      <c r="D1" s="2"/>
      <c r="E1" s="2"/>
      <c r="F1" s="7" t="s">
        <v>127</v>
      </c>
    </row>
    <row r="2" spans="1:6" x14ac:dyDescent="0.15">
      <c r="A2" s="2"/>
      <c r="B2" s="2"/>
      <c r="C2" s="2"/>
      <c r="D2" s="2"/>
      <c r="E2" s="2"/>
      <c r="F2" s="2"/>
    </row>
    <row r="3" spans="1:6" ht="14.25" x14ac:dyDescent="0.15">
      <c r="A3" s="5"/>
      <c r="B3" s="2"/>
      <c r="C3" s="2"/>
      <c r="D3" s="2"/>
      <c r="E3" s="2"/>
      <c r="F3" s="2"/>
    </row>
    <row r="4" spans="1:6" x14ac:dyDescent="0.15">
      <c r="A4" s="6" t="s">
        <v>373</v>
      </c>
      <c r="B4" s="2"/>
      <c r="C4" s="2"/>
      <c r="D4" s="2"/>
      <c r="E4" s="2"/>
      <c r="F4" s="2"/>
    </row>
    <row r="5" spans="1:6" x14ac:dyDescent="0.15">
      <c r="A5" s="2" t="s">
        <v>808</v>
      </c>
      <c r="B5" s="2"/>
      <c r="C5" s="2"/>
      <c r="D5" s="2"/>
      <c r="E5" s="2"/>
      <c r="F5" s="7" t="s">
        <v>816</v>
      </c>
    </row>
    <row r="6" spans="1:6" x14ac:dyDescent="0.15">
      <c r="A6" s="28" t="s">
        <v>370</v>
      </c>
      <c r="B6" s="8" t="s">
        <v>904</v>
      </c>
      <c r="C6" s="8" t="s">
        <v>857</v>
      </c>
      <c r="D6" s="8" t="s">
        <v>858</v>
      </c>
      <c r="E6" s="26" t="s">
        <v>859</v>
      </c>
      <c r="F6" s="26" t="s">
        <v>903</v>
      </c>
    </row>
    <row r="7" spans="1:6" ht="5.0999999999999996" customHeight="1" x14ac:dyDescent="0.15">
      <c r="A7" s="9"/>
      <c r="B7" s="2"/>
      <c r="C7" s="2"/>
      <c r="D7" s="2"/>
      <c r="E7" s="2"/>
    </row>
    <row r="8" spans="1:6" x14ac:dyDescent="0.15">
      <c r="A8" s="135" t="s">
        <v>285</v>
      </c>
      <c r="B8" s="23">
        <v>7971</v>
      </c>
      <c r="C8" s="23">
        <v>6017</v>
      </c>
      <c r="D8" s="23">
        <v>6493</v>
      </c>
      <c r="E8" s="23">
        <v>6475</v>
      </c>
      <c r="F8" s="23">
        <v>6568</v>
      </c>
    </row>
    <row r="9" spans="1:6" ht="18" customHeight="1" x14ac:dyDescent="0.15">
      <c r="A9" s="11" t="s">
        <v>737</v>
      </c>
      <c r="B9" s="95">
        <v>5208</v>
      </c>
      <c r="C9" s="95">
        <v>4899</v>
      </c>
      <c r="D9" s="95">
        <v>5352</v>
      </c>
      <c r="E9" s="95">
        <v>5365</v>
      </c>
      <c r="F9" s="95">
        <v>5495</v>
      </c>
    </row>
    <row r="10" spans="1:6" x14ac:dyDescent="0.15">
      <c r="A10" s="11" t="s">
        <v>738</v>
      </c>
      <c r="B10" s="95">
        <v>498</v>
      </c>
      <c r="C10" s="95">
        <v>451</v>
      </c>
      <c r="D10" s="95">
        <v>445</v>
      </c>
      <c r="E10" s="95">
        <v>414</v>
      </c>
      <c r="F10" s="95">
        <v>384</v>
      </c>
    </row>
    <row r="11" spans="1:6" x14ac:dyDescent="0.15">
      <c r="A11" s="11" t="s">
        <v>374</v>
      </c>
      <c r="B11" s="95">
        <v>1</v>
      </c>
      <c r="C11" s="136">
        <v>0</v>
      </c>
      <c r="D11" s="136">
        <v>0</v>
      </c>
      <c r="E11" s="137">
        <v>0</v>
      </c>
      <c r="F11" s="137">
        <v>0</v>
      </c>
    </row>
    <row r="12" spans="1:6" x14ac:dyDescent="0.15">
      <c r="A12" s="11" t="s">
        <v>873</v>
      </c>
      <c r="B12" s="136">
        <v>0</v>
      </c>
      <c r="C12" s="136">
        <v>0</v>
      </c>
      <c r="D12" s="136">
        <v>0</v>
      </c>
      <c r="E12" s="137">
        <v>0</v>
      </c>
      <c r="F12" s="137">
        <v>0</v>
      </c>
    </row>
    <row r="13" spans="1:6" ht="18" customHeight="1" x14ac:dyDescent="0.15">
      <c r="A13" s="11" t="s">
        <v>739</v>
      </c>
      <c r="B13" s="95">
        <v>3</v>
      </c>
      <c r="C13" s="95">
        <v>3</v>
      </c>
      <c r="D13" s="95">
        <v>3</v>
      </c>
      <c r="E13" s="23">
        <v>3</v>
      </c>
      <c r="F13" s="23">
        <v>4</v>
      </c>
    </row>
    <row r="14" spans="1:6" x14ac:dyDescent="0.15">
      <c r="A14" s="11" t="s">
        <v>740</v>
      </c>
      <c r="B14" s="136">
        <v>0</v>
      </c>
      <c r="C14" s="136">
        <v>0</v>
      </c>
      <c r="D14" s="136">
        <v>0</v>
      </c>
      <c r="E14" s="137">
        <v>0</v>
      </c>
      <c r="F14" s="137">
        <v>0</v>
      </c>
    </row>
    <row r="15" spans="1:6" x14ac:dyDescent="0.15">
      <c r="A15" s="11" t="s">
        <v>741</v>
      </c>
      <c r="B15" s="95">
        <v>389</v>
      </c>
      <c r="C15" s="95">
        <v>121</v>
      </c>
      <c r="D15" s="95">
        <v>135</v>
      </c>
      <c r="E15" s="23">
        <v>130</v>
      </c>
      <c r="F15" s="23">
        <v>130</v>
      </c>
    </row>
    <row r="16" spans="1:6" x14ac:dyDescent="0.15">
      <c r="A16" s="11" t="s">
        <v>742</v>
      </c>
      <c r="B16" s="95">
        <v>1</v>
      </c>
      <c r="C16" s="95">
        <v>1</v>
      </c>
      <c r="D16" s="95">
        <v>1</v>
      </c>
      <c r="E16" s="23">
        <v>1</v>
      </c>
      <c r="F16" s="23">
        <v>1</v>
      </c>
    </row>
    <row r="17" spans="1:6" ht="18" customHeight="1" x14ac:dyDescent="0.15">
      <c r="A17" s="11" t="s">
        <v>375</v>
      </c>
      <c r="B17" s="95">
        <v>5</v>
      </c>
      <c r="C17" s="95">
        <v>4</v>
      </c>
      <c r="D17" s="95">
        <v>3</v>
      </c>
      <c r="E17" s="23">
        <v>2</v>
      </c>
      <c r="F17" s="23">
        <v>2</v>
      </c>
    </row>
    <row r="18" spans="1:6" x14ac:dyDescent="0.15">
      <c r="A18" s="11" t="s">
        <v>743</v>
      </c>
      <c r="B18" s="95">
        <v>68</v>
      </c>
      <c r="C18" s="95">
        <v>52</v>
      </c>
      <c r="D18" s="95">
        <v>44</v>
      </c>
      <c r="E18" s="23">
        <v>38</v>
      </c>
      <c r="F18" s="23">
        <v>35</v>
      </c>
    </row>
    <row r="19" spans="1:6" x14ac:dyDescent="0.15">
      <c r="A19" s="11" t="s">
        <v>744</v>
      </c>
      <c r="B19" s="95">
        <v>7</v>
      </c>
      <c r="C19" s="95">
        <v>7</v>
      </c>
      <c r="D19" s="95">
        <v>5</v>
      </c>
      <c r="E19" s="23">
        <v>3</v>
      </c>
      <c r="F19" s="23">
        <v>2</v>
      </c>
    </row>
    <row r="20" spans="1:6" x14ac:dyDescent="0.15">
      <c r="A20" s="11" t="s">
        <v>745</v>
      </c>
      <c r="B20" s="95">
        <v>548</v>
      </c>
      <c r="C20" s="95">
        <v>109</v>
      </c>
      <c r="D20" s="95">
        <v>73</v>
      </c>
      <c r="E20" s="23">
        <v>54</v>
      </c>
      <c r="F20" s="23">
        <v>36</v>
      </c>
    </row>
    <row r="21" spans="1:6" x14ac:dyDescent="0.15">
      <c r="A21" s="11" t="s">
        <v>746</v>
      </c>
      <c r="B21" s="95">
        <v>2</v>
      </c>
      <c r="C21" s="95">
        <v>2</v>
      </c>
      <c r="D21" s="95">
        <v>2</v>
      </c>
      <c r="E21" s="23">
        <v>2</v>
      </c>
      <c r="F21" s="23">
        <v>2</v>
      </c>
    </row>
    <row r="22" spans="1:6" ht="18" customHeight="1" x14ac:dyDescent="0.15">
      <c r="A22" s="11" t="s">
        <v>747</v>
      </c>
      <c r="B22" s="95">
        <v>58</v>
      </c>
      <c r="C22" s="95">
        <v>49</v>
      </c>
      <c r="D22" s="95">
        <v>41</v>
      </c>
      <c r="E22" s="23">
        <v>36</v>
      </c>
      <c r="F22" s="23">
        <v>29</v>
      </c>
    </row>
    <row r="23" spans="1:6" x14ac:dyDescent="0.15">
      <c r="A23" s="11" t="s">
        <v>877</v>
      </c>
      <c r="B23" s="95">
        <v>627</v>
      </c>
      <c r="C23" s="95" t="s">
        <v>434</v>
      </c>
      <c r="D23" s="95" t="s">
        <v>434</v>
      </c>
      <c r="E23" s="95" t="s">
        <v>434</v>
      </c>
      <c r="F23" s="95">
        <v>0</v>
      </c>
    </row>
    <row r="24" spans="1:6" x14ac:dyDescent="0.15">
      <c r="A24" s="11" t="s">
        <v>377</v>
      </c>
      <c r="B24" s="95">
        <v>17</v>
      </c>
      <c r="C24" s="95">
        <v>14</v>
      </c>
      <c r="D24" s="95">
        <v>11</v>
      </c>
      <c r="E24" s="23">
        <v>8</v>
      </c>
      <c r="F24" s="23">
        <v>6</v>
      </c>
    </row>
    <row r="25" spans="1:6" x14ac:dyDescent="0.15">
      <c r="A25" s="11" t="s">
        <v>748</v>
      </c>
      <c r="B25" s="95">
        <v>402</v>
      </c>
      <c r="C25" s="95">
        <v>158</v>
      </c>
      <c r="D25" s="95">
        <v>171</v>
      </c>
      <c r="E25" s="23">
        <v>174</v>
      </c>
      <c r="F25" s="23">
        <v>175</v>
      </c>
    </row>
    <row r="26" spans="1:6" ht="18" customHeight="1" x14ac:dyDescent="0.15">
      <c r="A26" s="11" t="s">
        <v>378</v>
      </c>
      <c r="B26" s="95">
        <v>3</v>
      </c>
      <c r="C26" s="95">
        <v>3</v>
      </c>
      <c r="D26" s="95">
        <v>4</v>
      </c>
      <c r="E26" s="23">
        <v>5</v>
      </c>
      <c r="F26" s="23">
        <v>5</v>
      </c>
    </row>
    <row r="27" spans="1:6" x14ac:dyDescent="0.15">
      <c r="A27" s="11" t="s">
        <v>379</v>
      </c>
      <c r="B27" s="95">
        <v>5</v>
      </c>
      <c r="C27" s="95">
        <v>3</v>
      </c>
      <c r="D27" s="95">
        <v>4</v>
      </c>
      <c r="E27" s="23">
        <v>4</v>
      </c>
      <c r="F27" s="23">
        <v>4</v>
      </c>
    </row>
    <row r="28" spans="1:6" x14ac:dyDescent="0.15">
      <c r="A28" s="11" t="s">
        <v>749</v>
      </c>
      <c r="B28" s="95">
        <v>1</v>
      </c>
      <c r="C28" s="95">
        <v>1</v>
      </c>
      <c r="D28" s="95">
        <v>1</v>
      </c>
      <c r="E28" s="23">
        <v>1</v>
      </c>
      <c r="F28" s="23">
        <v>1</v>
      </c>
    </row>
    <row r="29" spans="1:6" x14ac:dyDescent="0.15">
      <c r="A29" s="11" t="s">
        <v>380</v>
      </c>
      <c r="B29" s="95">
        <v>5</v>
      </c>
      <c r="C29" s="95">
        <v>5</v>
      </c>
      <c r="D29" s="95">
        <v>4</v>
      </c>
      <c r="E29" s="23">
        <v>4</v>
      </c>
      <c r="F29" s="23">
        <v>3</v>
      </c>
    </row>
    <row r="30" spans="1:6" x14ac:dyDescent="0.15">
      <c r="A30" s="11" t="s">
        <v>750</v>
      </c>
      <c r="B30" s="95">
        <v>14</v>
      </c>
      <c r="C30" s="95">
        <v>11</v>
      </c>
      <c r="D30" s="95">
        <v>9</v>
      </c>
      <c r="E30" s="23">
        <v>6</v>
      </c>
      <c r="F30" s="23">
        <v>6</v>
      </c>
    </row>
    <row r="31" spans="1:6" x14ac:dyDescent="0.15">
      <c r="A31" s="11" t="s">
        <v>751</v>
      </c>
      <c r="B31" s="136">
        <v>0</v>
      </c>
      <c r="C31" s="136">
        <v>0</v>
      </c>
      <c r="D31" s="136">
        <v>0</v>
      </c>
      <c r="E31" s="137">
        <v>0</v>
      </c>
      <c r="F31" s="137">
        <v>0</v>
      </c>
    </row>
    <row r="32" spans="1:6" x14ac:dyDescent="0.15">
      <c r="A32" s="11" t="s">
        <v>752</v>
      </c>
      <c r="B32" s="95">
        <v>14</v>
      </c>
      <c r="C32" s="95">
        <v>13</v>
      </c>
      <c r="D32" s="95">
        <v>15</v>
      </c>
      <c r="E32" s="23">
        <v>15</v>
      </c>
      <c r="F32" s="23">
        <v>14</v>
      </c>
    </row>
    <row r="33" spans="1:6" x14ac:dyDescent="0.15">
      <c r="A33" s="11" t="s">
        <v>753</v>
      </c>
      <c r="B33" s="136">
        <v>0</v>
      </c>
      <c r="C33" s="136">
        <v>0</v>
      </c>
      <c r="D33" s="136">
        <v>0</v>
      </c>
      <c r="E33" s="137">
        <v>0</v>
      </c>
      <c r="F33" s="137">
        <v>0</v>
      </c>
    </row>
    <row r="34" spans="1:6" x14ac:dyDescent="0.15">
      <c r="A34" s="11" t="s">
        <v>754</v>
      </c>
      <c r="B34" s="95">
        <v>15</v>
      </c>
      <c r="C34" s="95">
        <v>13</v>
      </c>
      <c r="D34" s="95">
        <v>14</v>
      </c>
      <c r="E34" s="23">
        <v>15</v>
      </c>
      <c r="F34" s="23">
        <v>15</v>
      </c>
    </row>
    <row r="35" spans="1:6" x14ac:dyDescent="0.15">
      <c r="A35" s="11" t="s">
        <v>381</v>
      </c>
      <c r="B35" s="95">
        <v>52</v>
      </c>
      <c r="C35" s="95">
        <v>68</v>
      </c>
      <c r="D35" s="95">
        <v>75</v>
      </c>
      <c r="E35" s="23">
        <v>84</v>
      </c>
      <c r="F35" s="23">
        <v>86</v>
      </c>
    </row>
    <row r="36" spans="1:6" x14ac:dyDescent="0.15">
      <c r="A36" s="11" t="s">
        <v>755</v>
      </c>
      <c r="B36" s="95">
        <v>13</v>
      </c>
      <c r="C36" s="95">
        <v>9</v>
      </c>
      <c r="D36" s="95">
        <v>12</v>
      </c>
      <c r="E36" s="23">
        <v>11</v>
      </c>
      <c r="F36" s="23">
        <v>11</v>
      </c>
    </row>
    <row r="37" spans="1:6" x14ac:dyDescent="0.15">
      <c r="A37" s="11" t="s">
        <v>756</v>
      </c>
      <c r="B37" s="95">
        <v>5</v>
      </c>
      <c r="C37" s="95">
        <v>6</v>
      </c>
      <c r="D37" s="95">
        <v>7</v>
      </c>
      <c r="E37" s="23">
        <v>6</v>
      </c>
      <c r="F37" s="23">
        <v>7</v>
      </c>
    </row>
    <row r="38" spans="1:6" x14ac:dyDescent="0.15">
      <c r="A38" s="11" t="s">
        <v>382</v>
      </c>
      <c r="B38" s="95">
        <v>2</v>
      </c>
      <c r="C38" s="136">
        <v>0</v>
      </c>
      <c r="D38" s="136">
        <v>0</v>
      </c>
      <c r="E38" s="137">
        <v>0</v>
      </c>
      <c r="F38" s="137">
        <v>0</v>
      </c>
    </row>
    <row r="39" spans="1:6" x14ac:dyDescent="0.15">
      <c r="A39" s="11" t="s">
        <v>876</v>
      </c>
      <c r="B39" s="95">
        <v>8</v>
      </c>
      <c r="C39" s="95" t="s">
        <v>434</v>
      </c>
      <c r="D39" s="95">
        <v>0</v>
      </c>
      <c r="E39" s="95" t="s">
        <v>434</v>
      </c>
      <c r="F39" s="95">
        <v>0</v>
      </c>
    </row>
    <row r="40" spans="1:6" ht="22.5" x14ac:dyDescent="0.15">
      <c r="A40" s="138" t="s">
        <v>757</v>
      </c>
      <c r="B40" s="95" t="s">
        <v>434</v>
      </c>
      <c r="C40" s="95">
        <v>3</v>
      </c>
      <c r="D40" s="95">
        <v>24</v>
      </c>
      <c r="E40" s="23">
        <v>35</v>
      </c>
      <c r="F40" s="23">
        <v>43</v>
      </c>
    </row>
    <row r="41" spans="1:6" x14ac:dyDescent="0.15">
      <c r="A41" s="11" t="s">
        <v>758</v>
      </c>
      <c r="B41" s="95" t="s">
        <v>434</v>
      </c>
      <c r="C41" s="95">
        <v>1</v>
      </c>
      <c r="D41" s="95">
        <v>3</v>
      </c>
      <c r="E41" s="23">
        <v>6</v>
      </c>
      <c r="F41" s="23">
        <v>5</v>
      </c>
    </row>
    <row r="42" spans="1:6" x14ac:dyDescent="0.15">
      <c r="A42" s="11" t="s">
        <v>759</v>
      </c>
      <c r="B42" s="95" t="s">
        <v>434</v>
      </c>
      <c r="C42" s="136">
        <v>0</v>
      </c>
      <c r="D42" s="136">
        <v>0</v>
      </c>
      <c r="E42" s="137">
        <v>0</v>
      </c>
      <c r="F42" s="137">
        <v>0</v>
      </c>
    </row>
    <row r="43" spans="1:6" ht="18" customHeight="1" x14ac:dyDescent="0.15">
      <c r="A43" s="11" t="s">
        <v>760</v>
      </c>
      <c r="B43" s="95" t="s">
        <v>434</v>
      </c>
      <c r="C43" s="95">
        <v>1</v>
      </c>
      <c r="D43" s="95">
        <v>3</v>
      </c>
      <c r="E43" s="23">
        <v>3</v>
      </c>
      <c r="F43" s="23">
        <v>3</v>
      </c>
    </row>
    <row r="44" spans="1:6" x14ac:dyDescent="0.15">
      <c r="A44" s="11" t="s">
        <v>761</v>
      </c>
      <c r="B44" s="95" t="s">
        <v>434</v>
      </c>
      <c r="C44" s="136">
        <v>0</v>
      </c>
      <c r="D44" s="136">
        <v>0</v>
      </c>
      <c r="E44" s="137">
        <v>0</v>
      </c>
      <c r="F44" s="137">
        <v>0</v>
      </c>
    </row>
    <row r="45" spans="1:6" x14ac:dyDescent="0.15">
      <c r="A45" s="11" t="s">
        <v>762</v>
      </c>
      <c r="B45" s="95" t="s">
        <v>434</v>
      </c>
      <c r="C45" s="95">
        <v>4</v>
      </c>
      <c r="D45" s="95">
        <v>13</v>
      </c>
      <c r="E45" s="23">
        <v>24</v>
      </c>
      <c r="F45" s="23">
        <v>27</v>
      </c>
    </row>
    <row r="46" spans="1:6" x14ac:dyDescent="0.15">
      <c r="A46" s="11" t="s">
        <v>763</v>
      </c>
      <c r="B46" s="95" t="s">
        <v>434</v>
      </c>
      <c r="C46" s="136">
        <v>0</v>
      </c>
      <c r="D46" s="136">
        <v>0</v>
      </c>
      <c r="E46" s="137">
        <v>0</v>
      </c>
      <c r="F46" s="137">
        <v>0</v>
      </c>
    </row>
    <row r="47" spans="1:6" ht="18" customHeight="1" x14ac:dyDescent="0.15">
      <c r="A47" s="11" t="s">
        <v>764</v>
      </c>
      <c r="B47" s="95" t="s">
        <v>434</v>
      </c>
      <c r="C47" s="95">
        <v>4</v>
      </c>
      <c r="D47" s="95">
        <v>4</v>
      </c>
      <c r="E47" s="23">
        <v>9</v>
      </c>
      <c r="F47" s="23">
        <v>15</v>
      </c>
    </row>
    <row r="48" spans="1:6" x14ac:dyDescent="0.15">
      <c r="A48" s="11" t="s">
        <v>765</v>
      </c>
      <c r="B48" s="95" t="s">
        <v>434</v>
      </c>
      <c r="C48" s="95">
        <v>1</v>
      </c>
      <c r="D48" s="95">
        <v>7</v>
      </c>
      <c r="E48" s="23">
        <v>8</v>
      </c>
      <c r="F48" s="23">
        <v>9</v>
      </c>
    </row>
    <row r="49" spans="1:6" x14ac:dyDescent="0.15">
      <c r="A49" s="11" t="s">
        <v>766</v>
      </c>
      <c r="B49" s="95" t="s">
        <v>434</v>
      </c>
      <c r="C49" s="95">
        <v>1</v>
      </c>
      <c r="D49" s="95">
        <v>8</v>
      </c>
      <c r="E49" s="23">
        <v>9</v>
      </c>
      <c r="F49" s="23">
        <v>13</v>
      </c>
    </row>
    <row r="50" spans="1:6" ht="5.0999999999999996" customHeight="1" x14ac:dyDescent="0.15">
      <c r="A50" s="15"/>
      <c r="B50" s="14"/>
      <c r="C50" s="14"/>
      <c r="D50" s="14"/>
      <c r="E50" s="14"/>
      <c r="F50" s="14"/>
    </row>
    <row r="51" spans="1:6" x14ac:dyDescent="0.15">
      <c r="A51" s="16" t="s">
        <v>874</v>
      </c>
      <c r="B51" s="2"/>
      <c r="C51" s="2"/>
      <c r="D51" s="2"/>
      <c r="E51" s="2"/>
      <c r="F51" s="2"/>
    </row>
    <row r="52" spans="1:6" x14ac:dyDescent="0.15">
      <c r="A52" s="16" t="s">
        <v>875</v>
      </c>
      <c r="B52" s="2"/>
      <c r="C52" s="2"/>
      <c r="D52" s="2"/>
      <c r="E52" s="2"/>
      <c r="F52" s="2"/>
    </row>
    <row r="53" spans="1:6" x14ac:dyDescent="0.15">
      <c r="A53" s="2" t="s">
        <v>843</v>
      </c>
    </row>
  </sheetData>
  <phoneticPr fontId="2"/>
  <pageMargins left="0.59055118110236227" right="0.39370078740157483" top="0.39370078740157483" bottom="0.39370078740157483" header="0.31496062992125984" footer="0.31496062992125984"/>
  <pageSetup paperSize="9" firstPageNumber="12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115ページ</vt:lpstr>
      <vt:lpstr>116ページ</vt:lpstr>
      <vt:lpstr>117ページ</vt:lpstr>
      <vt:lpstr>118ページ</vt:lpstr>
      <vt:lpstr>119ページ</vt:lpstr>
      <vt:lpstr>120ページ</vt:lpstr>
      <vt:lpstr>121ページ</vt:lpstr>
      <vt:lpstr>122ページ</vt:lpstr>
      <vt:lpstr>123ページ</vt:lpstr>
      <vt:lpstr>124ページ</vt:lpstr>
      <vt:lpstr>125ページ</vt:lpstr>
      <vt:lpstr>126ページ</vt:lpstr>
      <vt:lpstr>127ページ</vt:lpstr>
      <vt:lpstr>128ページ</vt:lpstr>
      <vt:lpstr>129ページ</vt:lpstr>
      <vt:lpstr>130ページ</vt:lpstr>
      <vt:lpstr>131ページ </vt:lpstr>
      <vt:lpstr>132ページ</vt:lpstr>
      <vt:lpstr>133ページ</vt:lpstr>
      <vt:lpstr>'116ページ'!Print_Area</vt:lpstr>
      <vt:lpstr>'117ページ'!Print_Area</vt:lpstr>
      <vt:lpstr>'120ページ'!Print_Area</vt:lpstr>
      <vt:lpstr>'121ページ'!Print_Area</vt:lpstr>
      <vt:lpstr>'124ページ'!Print_Area</vt:lpstr>
      <vt:lpstr>'125ページ'!Print_Area</vt:lpstr>
      <vt:lpstr>'126ページ'!Print_Area</vt:lpstr>
      <vt:lpstr>'127ページ'!Print_Area</vt:lpstr>
      <vt:lpstr>'128ページ'!Print_Area</vt:lpstr>
      <vt:lpstr>'133ページ'!Print_Area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2026-02-27T06:40:41Z</cp:lastPrinted>
  <dcterms:created xsi:type="dcterms:W3CDTF">2021-03-01T02:14:43Z</dcterms:created>
  <dcterms:modified xsi:type="dcterms:W3CDTF">2026-03-25T04:22:01Z</dcterms:modified>
</cp:coreProperties>
</file>