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総務局\行政マネジメント部国勢調査・統計担当\202_刊行関係\尼崎市統計書\R7統計書\照会前準備_前年度ファイルの修正\編集後\an作業中\HP用 - コピー\"/>
    </mc:Choice>
  </mc:AlternateContent>
  <xr:revisionPtr revIDLastSave="0" documentId="13_ncr:1_{CF7E0E4D-26D3-4FF9-B9B1-283E93A4F46F}" xr6:coauthVersionLast="47" xr6:coauthVersionMax="47" xr10:uidLastSave="{00000000-0000-0000-0000-000000000000}"/>
  <bookViews>
    <workbookView xWindow="-120" yWindow="-120" windowWidth="20730" windowHeight="11040" xr2:uid="{00000000-000D-0000-FFFF-FFFF00000000}"/>
  </bookViews>
  <sheets>
    <sheet name="44ページ" sheetId="1" r:id="rId1"/>
    <sheet name="45ページ" sheetId="2" r:id="rId2"/>
    <sheet name="46ページ" sheetId="3" r:id="rId3"/>
    <sheet name="47ページ" sheetId="4" r:id="rId4"/>
    <sheet name="48ページ" sheetId="5" r:id="rId5"/>
    <sheet name="49ページ" sheetId="6" r:id="rId6"/>
    <sheet name="50ページ " sheetId="8" r:id="rId7"/>
  </sheets>
  <definedNames>
    <definedName name="_xlnm.Print_Area" localSheetId="1">'45ページ'!$A$1:$K$61</definedName>
    <definedName name="_xlnm.Print_Area" localSheetId="4">'48ページ'!$A$1:$K$69</definedName>
    <definedName name="_xlnm.Print_Area" localSheetId="5">'49ページ'!$A$1:$G$47</definedName>
    <definedName name="_xlnm.Print_Area" localSheetId="6">'50ページ '!$A$1:$G$48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8" i="3" l="1"/>
  <c r="L17" i="3"/>
  <c r="K17" i="3"/>
  <c r="L14" i="3"/>
  <c r="L9" i="3" s="1"/>
  <c r="L8" i="3" s="1"/>
  <c r="K14" i="3"/>
  <c r="K10" i="3"/>
  <c r="K9" i="3"/>
  <c r="I49" i="2" l="1"/>
  <c r="K17" i="1"/>
  <c r="K16" i="1"/>
  <c r="K15" i="1"/>
  <c r="J14" i="1"/>
  <c r="K14" i="1" s="1"/>
  <c r="H14" i="1"/>
  <c r="F14" i="1"/>
  <c r="D14" i="1"/>
  <c r="D39" i="2" l="1"/>
  <c r="F38" i="4"/>
  <c r="F37" i="4"/>
  <c r="F30" i="4"/>
  <c r="F29" i="4"/>
  <c r="F28" i="4"/>
  <c r="F27" i="4"/>
  <c r="F26" i="4"/>
  <c r="F19" i="4"/>
  <c r="F16" i="4"/>
  <c r="F15" i="4"/>
  <c r="F14" i="4"/>
  <c r="F13" i="4"/>
  <c r="F12" i="4"/>
  <c r="J17" i="3"/>
  <c r="I17" i="3"/>
  <c r="H17" i="3"/>
  <c r="G17" i="3"/>
  <c r="J14" i="3"/>
  <c r="J9" i="3" s="1"/>
  <c r="J8" i="3" s="1"/>
  <c r="I14" i="3"/>
  <c r="H14" i="3"/>
  <c r="G14" i="3"/>
  <c r="J10" i="3"/>
  <c r="I10" i="3"/>
  <c r="H10" i="3"/>
  <c r="H9" i="3" s="1"/>
  <c r="G10" i="3"/>
  <c r="H49" i="2"/>
  <c r="G49" i="2"/>
  <c r="F49" i="2"/>
  <c r="E49" i="2"/>
  <c r="D57" i="2"/>
  <c r="D55" i="2"/>
  <c r="D51" i="2"/>
  <c r="D50" i="2"/>
  <c r="D49" i="2"/>
  <c r="D21" i="2"/>
  <c r="F19" i="2"/>
  <c r="F18" i="2"/>
  <c r="D17" i="2"/>
  <c r="E29" i="1"/>
  <c r="C29" i="1"/>
  <c r="E28" i="1"/>
  <c r="C28" i="1"/>
  <c r="I9" i="3" l="1"/>
  <c r="G9" i="3"/>
  <c r="G8" i="3" s="1"/>
  <c r="F17" i="2"/>
  <c r="H8" i="3"/>
  <c r="I8" i="3"/>
  <c r="K13" i="1"/>
  <c r="U57" i="2"/>
  <c r="U50" i="2"/>
  <c r="U51" i="2"/>
  <c r="U52" i="2"/>
  <c r="U53" i="2"/>
  <c r="U54" i="2"/>
  <c r="U55" i="2"/>
  <c r="U56" i="2"/>
  <c r="U49" i="2"/>
  <c r="D18" i="2" l="1"/>
</calcChain>
</file>

<file path=xl/sharedStrings.xml><?xml version="1.0" encoding="utf-8"?>
<sst xmlns="http://schemas.openxmlformats.org/spreadsheetml/2006/main" count="615" uniqueCount="383">
  <si>
    <t>05　建設・住居</t>
    <rPh sb="3" eb="5">
      <t>ケンセツ</t>
    </rPh>
    <rPh sb="6" eb="8">
      <t>ジュウキョ</t>
    </rPh>
    <phoneticPr fontId="1"/>
  </si>
  <si>
    <t>建　　　設　　・　　住　　　居</t>
    <rPh sb="0" eb="5">
      <t>ケンセツ</t>
    </rPh>
    <rPh sb="10" eb="15">
      <t>ジュウキョ</t>
    </rPh>
    <phoneticPr fontId="1"/>
  </si>
  <si>
    <t>０５ － １．  　道　　　                 　　　路</t>
    <rPh sb="10" eb="11">
      <t>ミチ</t>
    </rPh>
    <rPh sb="34" eb="35">
      <t>ロ</t>
    </rPh>
    <phoneticPr fontId="1"/>
  </si>
  <si>
    <t>（各年度末）</t>
    <rPh sb="1" eb="2">
      <t>カク</t>
    </rPh>
    <rPh sb="2" eb="5">
      <t>ネンドマツ</t>
    </rPh>
    <phoneticPr fontId="1"/>
  </si>
  <si>
    <t>年　度 ・ 区　分</t>
    <rPh sb="0" eb="3">
      <t>ネンド</t>
    </rPh>
    <rPh sb="6" eb="9">
      <t>クブン</t>
    </rPh>
    <phoneticPr fontId="1"/>
  </si>
  <si>
    <t>総　　　　　　　　　　　数</t>
    <rPh sb="0" eb="1">
      <t>フサ</t>
    </rPh>
    <rPh sb="12" eb="13">
      <t>カズ</t>
    </rPh>
    <phoneticPr fontId="1"/>
  </si>
  <si>
    <t>舗　　　　　装　　　　　道</t>
    <rPh sb="0" eb="7">
      <t>ホソウ</t>
    </rPh>
    <rPh sb="12" eb="13">
      <t>ドウ</t>
    </rPh>
    <phoneticPr fontId="1"/>
  </si>
  <si>
    <t>舗　　装　　率</t>
    <rPh sb="0" eb="1">
      <t>ミセ</t>
    </rPh>
    <rPh sb="3" eb="4">
      <t>ソウ</t>
    </rPh>
    <rPh sb="6" eb="7">
      <t>リツ</t>
    </rPh>
    <phoneticPr fontId="1"/>
  </si>
  <si>
    <t>延　　　長</t>
    <rPh sb="0" eb="1">
      <t>エン</t>
    </rPh>
    <rPh sb="4" eb="5">
      <t>チョウ</t>
    </rPh>
    <phoneticPr fontId="1"/>
  </si>
  <si>
    <t>面　　　積　　　①</t>
    <rPh sb="0" eb="1">
      <t>メン</t>
    </rPh>
    <rPh sb="4" eb="5">
      <t>セキ</t>
    </rPh>
    <phoneticPr fontId="1"/>
  </si>
  <si>
    <t>面　　　積　　　②</t>
    <rPh sb="0" eb="1">
      <t>メン</t>
    </rPh>
    <rPh sb="4" eb="5">
      <t>セキ</t>
    </rPh>
    <phoneticPr fontId="1"/>
  </si>
  <si>
    <t>②／①×１００</t>
  </si>
  <si>
    <t>ｍ</t>
  </si>
  <si>
    <t>㎡</t>
  </si>
  <si>
    <t>％</t>
  </si>
  <si>
    <t>年 度</t>
    <rPh sb="0" eb="1">
      <t>トシ</t>
    </rPh>
    <rPh sb="2" eb="3">
      <t>タビ</t>
    </rPh>
    <phoneticPr fontId="1"/>
  </si>
  <si>
    <t>国　　　道</t>
    <rPh sb="0" eb="5">
      <t>コクドウ</t>
    </rPh>
    <phoneticPr fontId="1"/>
  </si>
  <si>
    <t>県　　　道</t>
    <rPh sb="0" eb="5">
      <t>ケンドウ</t>
    </rPh>
    <phoneticPr fontId="1"/>
  </si>
  <si>
    <t>市　　　道</t>
    <rPh sb="0" eb="5">
      <t>シドウ</t>
    </rPh>
    <phoneticPr fontId="1"/>
  </si>
  <si>
    <t>資料　　都市整備局土木部道路課</t>
    <rPh sb="0" eb="2">
      <t>シリョウ</t>
    </rPh>
    <rPh sb="4" eb="6">
      <t>トシ</t>
    </rPh>
    <rPh sb="6" eb="8">
      <t>セイビ</t>
    </rPh>
    <rPh sb="8" eb="9">
      <t>キョク</t>
    </rPh>
    <rPh sb="9" eb="11">
      <t>ドボク</t>
    </rPh>
    <rPh sb="11" eb="12">
      <t>ブ</t>
    </rPh>
    <rPh sb="12" eb="14">
      <t>ドウロ</t>
    </rPh>
    <rPh sb="14" eb="15">
      <t>カ</t>
    </rPh>
    <phoneticPr fontId="1"/>
  </si>
  <si>
    <t>０５ － ２．　　橋　　　　り　　　　ょ　　　　う</t>
    <rPh sb="9" eb="10">
      <t>ハシ</t>
    </rPh>
    <phoneticPr fontId="1"/>
  </si>
  <si>
    <t>年  　　度</t>
    <rPh sb="0" eb="1">
      <t>トシ</t>
    </rPh>
    <rPh sb="5" eb="6">
      <t>タビ</t>
    </rPh>
    <phoneticPr fontId="1"/>
  </si>
  <si>
    <t>総        数</t>
    <rPh sb="0" eb="10">
      <t>ソウスウ</t>
    </rPh>
    <phoneticPr fontId="1"/>
  </si>
  <si>
    <t>国       道</t>
    <rPh sb="0" eb="1">
      <t>クニ</t>
    </rPh>
    <rPh sb="8" eb="9">
      <t>ミチ</t>
    </rPh>
    <phoneticPr fontId="1"/>
  </si>
  <si>
    <t>県        道</t>
    <rPh sb="0" eb="1">
      <t>ケン</t>
    </rPh>
    <rPh sb="9" eb="10">
      <t>ミチ</t>
    </rPh>
    <phoneticPr fontId="1"/>
  </si>
  <si>
    <t>市        道　</t>
    <rPh sb="0" eb="1">
      <t>シ</t>
    </rPh>
    <rPh sb="9" eb="10">
      <t>ミチ</t>
    </rPh>
    <phoneticPr fontId="1"/>
  </si>
  <si>
    <t>橋  数</t>
    <rPh sb="0" eb="1">
      <t>ハシ</t>
    </rPh>
    <rPh sb="3" eb="4">
      <t>スウ</t>
    </rPh>
    <phoneticPr fontId="1"/>
  </si>
  <si>
    <t>延　　長</t>
    <rPh sb="0" eb="1">
      <t>エン</t>
    </rPh>
    <rPh sb="3" eb="4">
      <t>チョウ</t>
    </rPh>
    <phoneticPr fontId="1"/>
  </si>
  <si>
    <t>延  長</t>
    <rPh sb="0" eb="4">
      <t>エンチョウ</t>
    </rPh>
    <phoneticPr fontId="1"/>
  </si>
  <si>
    <t>橋　　数</t>
    <rPh sb="0" eb="1">
      <t>ハシ</t>
    </rPh>
    <rPh sb="3" eb="4">
      <t>スウ</t>
    </rPh>
    <phoneticPr fontId="1"/>
  </si>
  <si>
    <t>※　全て永久橋である。</t>
    <rPh sb="2" eb="3">
      <t>スベ</t>
    </rPh>
    <rPh sb="4" eb="6">
      <t>エイキュウ</t>
    </rPh>
    <rPh sb="6" eb="7">
      <t>ハシ</t>
    </rPh>
    <phoneticPr fontId="1"/>
  </si>
  <si>
    <t>０５ － ３．　　下　　　　　　　水　　　　　　　道</t>
    <rPh sb="9" eb="26">
      <t>ゲスイドウ</t>
    </rPh>
    <phoneticPr fontId="1"/>
  </si>
  <si>
    <t>（１）　　整　　　備　　　状　　　況</t>
    <rPh sb="5" eb="10">
      <t>セイビ</t>
    </rPh>
    <rPh sb="13" eb="18">
      <t>ジョウキョウ</t>
    </rPh>
    <phoneticPr fontId="1"/>
  </si>
  <si>
    <t xml:space="preserve"> </t>
  </si>
  <si>
    <t>計 画 排 水 区 域</t>
    <rPh sb="0" eb="3">
      <t>ケイカク</t>
    </rPh>
    <rPh sb="4" eb="7">
      <t>ハイスイ</t>
    </rPh>
    <rPh sb="8" eb="11">
      <t>クイキ</t>
    </rPh>
    <phoneticPr fontId="1"/>
  </si>
  <si>
    <t>管 き ょ 整 備 区 域</t>
    <rPh sb="0" eb="1">
      <t>カン</t>
    </rPh>
    <rPh sb="6" eb="9">
      <t>セイビ</t>
    </rPh>
    <rPh sb="10" eb="13">
      <t>クイキ</t>
    </rPh>
    <phoneticPr fontId="1"/>
  </si>
  <si>
    <t>排水能力</t>
    <rPh sb="0" eb="2">
      <t>ハイスイ</t>
    </rPh>
    <rPh sb="2" eb="4">
      <t>ノウリョク</t>
    </rPh>
    <phoneticPr fontId="1"/>
  </si>
  <si>
    <t>処    理    区    域</t>
    <rPh sb="0" eb="6">
      <t>ショリ</t>
    </rPh>
    <rPh sb="10" eb="16">
      <t>クイキ</t>
    </rPh>
    <phoneticPr fontId="1"/>
  </si>
  <si>
    <t>処理能力</t>
    <rPh sb="0" eb="2">
      <t>ショリ</t>
    </rPh>
    <rPh sb="2" eb="4">
      <t>ノウリョク</t>
    </rPh>
    <phoneticPr fontId="1"/>
  </si>
  <si>
    <t>普   及   率</t>
    <rPh sb="0" eb="9">
      <t>フキュウリツ</t>
    </rPh>
    <phoneticPr fontId="1"/>
  </si>
  <si>
    <t>面積　①</t>
    <rPh sb="0" eb="2">
      <t>メンセキ</t>
    </rPh>
    <phoneticPr fontId="1"/>
  </si>
  <si>
    <t>人     口</t>
  </si>
  <si>
    <t>面積　②</t>
    <rPh sb="0" eb="2">
      <t>メンセキ</t>
    </rPh>
    <phoneticPr fontId="1"/>
  </si>
  <si>
    <t>人      口</t>
  </si>
  <si>
    <t>面  積</t>
    <rPh sb="0" eb="4">
      <t>メンセキ</t>
    </rPh>
    <phoneticPr fontId="1"/>
  </si>
  <si>
    <t>人     口</t>
    <rPh sb="0" eb="1">
      <t>ヒト</t>
    </rPh>
    <rPh sb="6" eb="7">
      <t>クチ</t>
    </rPh>
    <phoneticPr fontId="1"/>
  </si>
  <si>
    <t>ha</t>
  </si>
  <si>
    <t>（２）　　水　　洗　　化　　普　　及　　状　　況</t>
    <rPh sb="5" eb="9">
      <t>スイセン</t>
    </rPh>
    <rPh sb="11" eb="12">
      <t>カ</t>
    </rPh>
    <rPh sb="14" eb="18">
      <t>フキュウ</t>
    </rPh>
    <rPh sb="20" eb="24">
      <t>ジョウキョウ</t>
    </rPh>
    <phoneticPr fontId="1"/>
  </si>
  <si>
    <t>年　　　度</t>
    <rPh sb="0" eb="1">
      <t>トシ</t>
    </rPh>
    <rPh sb="4" eb="5">
      <t>タビ</t>
    </rPh>
    <phoneticPr fontId="1"/>
  </si>
  <si>
    <t>水 洗 化
計画人口</t>
    <rPh sb="0" eb="1">
      <t>ミズ</t>
    </rPh>
    <rPh sb="2" eb="3">
      <t>アラ</t>
    </rPh>
    <rPh sb="4" eb="5">
      <t>カ</t>
    </rPh>
    <rPh sb="6" eb="8">
      <t>ケイカク</t>
    </rPh>
    <rPh sb="8" eb="10">
      <t>ジンコウ</t>
    </rPh>
    <phoneticPr fontId="1"/>
  </si>
  <si>
    <t>水    洗    化    可    能</t>
    <rPh sb="0" eb="6">
      <t>スイセン</t>
    </rPh>
    <rPh sb="10" eb="11">
      <t>カ</t>
    </rPh>
    <rPh sb="15" eb="21">
      <t>カノウ</t>
    </rPh>
    <phoneticPr fontId="1"/>
  </si>
  <si>
    <t>水          洗          化</t>
    <rPh sb="0" eb="12">
      <t>スイセン</t>
    </rPh>
    <rPh sb="22" eb="23">
      <t>カ</t>
    </rPh>
    <phoneticPr fontId="1"/>
  </si>
  <si>
    <t>水   洗   化   普   及   率</t>
    <rPh sb="0" eb="5">
      <t>スイセン</t>
    </rPh>
    <rPh sb="8" eb="9">
      <t>カ</t>
    </rPh>
    <rPh sb="12" eb="21">
      <t>フキュウリツ</t>
    </rPh>
    <phoneticPr fontId="1"/>
  </si>
  <si>
    <t>人   口   ①</t>
    <rPh sb="0" eb="5">
      <t>ジンコウ</t>
    </rPh>
    <phoneticPr fontId="1"/>
  </si>
  <si>
    <t>戸  数  ②</t>
    <rPh sb="0" eb="1">
      <t>ト</t>
    </rPh>
    <rPh sb="3" eb="4">
      <t>カズ</t>
    </rPh>
    <phoneticPr fontId="1"/>
  </si>
  <si>
    <t>人   口   ③</t>
    <rPh sb="0" eb="5">
      <t>ジンコウ</t>
    </rPh>
    <phoneticPr fontId="1"/>
  </si>
  <si>
    <t>戸  数 ④</t>
    <rPh sb="0" eb="4">
      <t>コスウ</t>
    </rPh>
    <phoneticPr fontId="1"/>
  </si>
  <si>
    <t>③／①×１００</t>
  </si>
  <si>
    <t>④／②×１００</t>
  </si>
  <si>
    <t>（３）　  下  　　水　　  道  　　施  　　設　　  数</t>
    <rPh sb="6" eb="17">
      <t>ゲスイドウ</t>
    </rPh>
    <rPh sb="21" eb="32">
      <t>シセツスウ</t>
    </rPh>
    <phoneticPr fontId="1"/>
  </si>
  <si>
    <t>種　　　　　　　　　　　類</t>
    <rPh sb="0" eb="13">
      <t>シュルイ</t>
    </rPh>
    <phoneticPr fontId="1"/>
  </si>
  <si>
    <t>下水処理場</t>
    <rPh sb="0" eb="2">
      <t>ゲスイ</t>
    </rPh>
    <rPh sb="2" eb="5">
      <t>ショリジョウ</t>
    </rPh>
    <phoneticPr fontId="1"/>
  </si>
  <si>
    <t>ポンプ場</t>
    <rPh sb="3" eb="4">
      <t>バ</t>
    </rPh>
    <phoneticPr fontId="1"/>
  </si>
  <si>
    <t>下水管きょ延長　（ｍ）</t>
    <rPh sb="0" eb="3">
      <t>ゲスイカン</t>
    </rPh>
    <rPh sb="5" eb="7">
      <t>エンチョウ</t>
    </rPh>
    <phoneticPr fontId="1"/>
  </si>
  <si>
    <t>（４）  　下　  水  　管  　き  　ょ  　布  　設  　数</t>
    <rPh sb="6" eb="15">
      <t>ゲスイカン</t>
    </rPh>
    <rPh sb="26" eb="31">
      <t>フセツ</t>
    </rPh>
    <rPh sb="34" eb="35">
      <t>スウ</t>
    </rPh>
    <phoneticPr fontId="1"/>
  </si>
  <si>
    <t>種　　　　　　　　　　　別</t>
    <rPh sb="0" eb="13">
      <t>シュベツ</t>
    </rPh>
    <phoneticPr fontId="1"/>
  </si>
  <si>
    <t>総　　　　　　　　　　　　　数</t>
    <rPh sb="0" eb="15">
      <t>ソウスウ</t>
    </rPh>
    <phoneticPr fontId="1"/>
  </si>
  <si>
    <t>円形　50cm　未満</t>
    <rPh sb="0" eb="2">
      <t>エンケイ</t>
    </rPh>
    <rPh sb="8" eb="10">
      <t>ミマン</t>
    </rPh>
    <phoneticPr fontId="1"/>
  </si>
  <si>
    <t>-</t>
    <phoneticPr fontId="2"/>
  </si>
  <si>
    <t>円形　50　 ～　１00ｃｍ　未満</t>
    <rPh sb="0" eb="2">
      <t>エンケイ</t>
    </rPh>
    <rPh sb="15" eb="17">
      <t>ミマン</t>
    </rPh>
    <phoneticPr fontId="1"/>
  </si>
  <si>
    <t>円形　100　～  150ｃｍ　未満</t>
    <rPh sb="0" eb="2">
      <t>エンケイ</t>
    </rPh>
    <phoneticPr fontId="1"/>
  </si>
  <si>
    <t>円形　150cm　以上</t>
    <rPh sb="0" eb="2">
      <t>エンケイ</t>
    </rPh>
    <rPh sb="9" eb="11">
      <t>イジョウ</t>
    </rPh>
    <phoneticPr fontId="1"/>
  </si>
  <si>
    <t>矩形　300×300cm未満</t>
    <rPh sb="0" eb="2">
      <t>クケイ</t>
    </rPh>
    <rPh sb="12" eb="14">
      <t>ミマン</t>
    </rPh>
    <phoneticPr fontId="1"/>
  </si>
  <si>
    <t>矩形　300×300cm以上</t>
    <rPh sb="0" eb="2">
      <t>クケイ</t>
    </rPh>
    <rPh sb="12" eb="14">
      <t>イジョウ</t>
    </rPh>
    <phoneticPr fontId="1"/>
  </si>
  <si>
    <t>開　　 45×45～480/200×120</t>
    <rPh sb="0" eb="1">
      <t>カイ</t>
    </rPh>
    <phoneticPr fontId="1"/>
  </si>
  <si>
    <t>　</t>
  </si>
  <si>
    <t>０５ － ４．　　交　通　安　全　施　設　整　備　状　況</t>
    <rPh sb="9" eb="12">
      <t>コウツウ</t>
    </rPh>
    <rPh sb="13" eb="16">
      <t>アンゼン</t>
    </rPh>
    <rPh sb="17" eb="20">
      <t>シセツ</t>
    </rPh>
    <rPh sb="21" eb="24">
      <t>セイビ</t>
    </rPh>
    <rPh sb="25" eb="28">
      <t>ジョウキョウ</t>
    </rPh>
    <phoneticPr fontId="1"/>
  </si>
  <si>
    <t>　　本表は、各年度ごとの実績をまとめたものである。</t>
    <rPh sb="2" eb="3">
      <t>ホン</t>
    </rPh>
    <rPh sb="3" eb="4">
      <t>ヒョウ</t>
    </rPh>
    <rPh sb="6" eb="9">
      <t>カクネンド</t>
    </rPh>
    <rPh sb="12" eb="14">
      <t>ジッセキ</t>
    </rPh>
    <phoneticPr fontId="1"/>
  </si>
  <si>
    <t>年　　　　　　度</t>
    <rPh sb="0" eb="8">
      <t>ネンド</t>
    </rPh>
    <phoneticPr fontId="1"/>
  </si>
  <si>
    <t>歩　　道</t>
    <rPh sb="0" eb="4">
      <t>ホドウ</t>
    </rPh>
    <phoneticPr fontId="1"/>
  </si>
  <si>
    <t>自転車道</t>
    <rPh sb="0" eb="3">
      <t>ジテンシャ</t>
    </rPh>
    <rPh sb="3" eb="4">
      <t>ドウ</t>
    </rPh>
    <phoneticPr fontId="1"/>
  </si>
  <si>
    <t>自  転  車</t>
    <rPh sb="0" eb="7">
      <t>ジテンシャ</t>
    </rPh>
    <phoneticPr fontId="1"/>
  </si>
  <si>
    <t>横　 断</t>
    <rPh sb="0" eb="4">
      <t>オウダン</t>
    </rPh>
    <phoneticPr fontId="1"/>
  </si>
  <si>
    <t>人　道　橋</t>
    <rPh sb="0" eb="3">
      <t>ジンドウ</t>
    </rPh>
    <rPh sb="4" eb="5">
      <t>ハシ</t>
    </rPh>
    <phoneticPr fontId="1"/>
  </si>
  <si>
    <t>自　転　車</t>
    <rPh sb="0" eb="5">
      <t>ジテンシャ</t>
    </rPh>
    <phoneticPr fontId="1"/>
  </si>
  <si>
    <t>防　護　柵</t>
    <rPh sb="0" eb="3">
      <t>ボウゴサク</t>
    </rPh>
    <rPh sb="4" eb="5">
      <t>サク</t>
    </rPh>
    <phoneticPr fontId="1"/>
  </si>
  <si>
    <t>踏切改良</t>
    <rPh sb="0" eb="2">
      <t>フミキリ</t>
    </rPh>
    <rPh sb="2" eb="4">
      <t>カイリョウ</t>
    </rPh>
    <phoneticPr fontId="1"/>
  </si>
  <si>
    <t>歩　 道</t>
    <rPh sb="0" eb="4">
      <t>ホドウ</t>
    </rPh>
    <phoneticPr fontId="1"/>
  </si>
  <si>
    <t>歩行者道</t>
    <rPh sb="0" eb="3">
      <t>ホコウシャ</t>
    </rPh>
    <rPh sb="3" eb="4">
      <t>ドウ</t>
    </rPh>
    <phoneticPr fontId="1"/>
  </si>
  <si>
    <t>歩道橋</t>
    <rPh sb="0" eb="3">
      <t>ホドウキョウ</t>
    </rPh>
    <phoneticPr fontId="2"/>
  </si>
  <si>
    <t>駐　車　場</t>
    <rPh sb="0" eb="5">
      <t>チュウシャジョウ</t>
    </rPh>
    <phoneticPr fontId="1"/>
  </si>
  <si>
    <t>段下げ</t>
    <phoneticPr fontId="2"/>
  </si>
  <si>
    <t>m</t>
  </si>
  <si>
    <t>か所</t>
    <rPh sb="1" eb="2">
      <t>ショ</t>
    </rPh>
    <phoneticPr fontId="1"/>
  </si>
  <si>
    <t>-</t>
  </si>
  <si>
    <t>０５ － ５．　　植　　栽　　樹　　木　　本　　数</t>
    <rPh sb="9" eb="10">
      <t>ショク</t>
    </rPh>
    <rPh sb="12" eb="13">
      <t>サイ</t>
    </rPh>
    <rPh sb="15" eb="19">
      <t>ジュモク</t>
    </rPh>
    <rPh sb="21" eb="25">
      <t>ホンスウ</t>
    </rPh>
    <phoneticPr fontId="1"/>
  </si>
  <si>
    <t>種　　　　　　　　　　別</t>
    <rPh sb="0" eb="12">
      <t>シュベツ</t>
    </rPh>
    <phoneticPr fontId="1"/>
  </si>
  <si>
    <t>総　　　　　           　数</t>
    <rPh sb="0" eb="19">
      <t>ソウスウ</t>
    </rPh>
    <phoneticPr fontId="1"/>
  </si>
  <si>
    <t>公園樹</t>
    <rPh sb="0" eb="2">
      <t>コウエン</t>
    </rPh>
    <rPh sb="2" eb="3">
      <t>ジュ</t>
    </rPh>
    <phoneticPr fontId="1"/>
  </si>
  <si>
    <t>街路樹</t>
    <rPh sb="0" eb="3">
      <t>ガイロジュ</t>
    </rPh>
    <phoneticPr fontId="1"/>
  </si>
  <si>
    <t>緑地 ・ 緑道</t>
    <rPh sb="0" eb="2">
      <t>リョクチ</t>
    </rPh>
    <rPh sb="5" eb="6">
      <t>リョク</t>
    </rPh>
    <rPh sb="6" eb="7">
      <t>ドウ</t>
    </rPh>
    <phoneticPr fontId="1"/>
  </si>
  <si>
    <t>学校緑化</t>
    <rPh sb="0" eb="2">
      <t>ガッコウ</t>
    </rPh>
    <rPh sb="2" eb="4">
      <t>リョッカ</t>
    </rPh>
    <phoneticPr fontId="1"/>
  </si>
  <si>
    <t>各種施設等</t>
    <rPh sb="0" eb="2">
      <t>カクシュ</t>
    </rPh>
    <rPh sb="2" eb="4">
      <t>シセツ</t>
    </rPh>
    <rPh sb="4" eb="5">
      <t>トウ</t>
    </rPh>
    <phoneticPr fontId="1"/>
  </si>
  <si>
    <t>県環境緑化事業</t>
    <rPh sb="0" eb="1">
      <t>ケン</t>
    </rPh>
    <rPh sb="1" eb="3">
      <t>カンキョウ</t>
    </rPh>
    <rPh sb="3" eb="5">
      <t>リョクカ</t>
    </rPh>
    <rPh sb="5" eb="7">
      <t>ジギョウ</t>
    </rPh>
    <phoneticPr fontId="1"/>
  </si>
  <si>
    <t>公共財産</t>
    <rPh sb="0" eb="2">
      <t>コウキョウ</t>
    </rPh>
    <rPh sb="2" eb="4">
      <t>ザイサン</t>
    </rPh>
    <phoneticPr fontId="1"/>
  </si>
  <si>
    <t>その他</t>
    <rPh sb="0" eb="3">
      <t>ソノタ</t>
    </rPh>
    <phoneticPr fontId="1"/>
  </si>
  <si>
    <t>資料　　都市整備局土木部公園計画・21世紀の森担当</t>
    <rPh sb="0" eb="2">
      <t>シリョウ</t>
    </rPh>
    <rPh sb="4" eb="6">
      <t>トシ</t>
    </rPh>
    <rPh sb="6" eb="8">
      <t>セイビ</t>
    </rPh>
    <rPh sb="8" eb="9">
      <t>キョク</t>
    </rPh>
    <rPh sb="9" eb="11">
      <t>ドボク</t>
    </rPh>
    <rPh sb="11" eb="12">
      <t>ブ</t>
    </rPh>
    <rPh sb="12" eb="14">
      <t>コウエン</t>
    </rPh>
    <rPh sb="14" eb="16">
      <t>ケイカク</t>
    </rPh>
    <rPh sb="19" eb="21">
      <t>セイキ</t>
    </rPh>
    <rPh sb="22" eb="23">
      <t>モリ</t>
    </rPh>
    <rPh sb="23" eb="25">
      <t>タントウ</t>
    </rPh>
    <phoneticPr fontId="1"/>
  </si>
  <si>
    <t>０５ － ６．　　公　　 　             園</t>
    <rPh sb="9" eb="28">
      <t>コウエン</t>
    </rPh>
    <phoneticPr fontId="1"/>
  </si>
  <si>
    <t>種　　　　　　別</t>
    <rPh sb="0" eb="8">
      <t>シュベツ</t>
    </rPh>
    <phoneticPr fontId="1"/>
  </si>
  <si>
    <t>園   数</t>
    <rPh sb="0" eb="1">
      <t>エン</t>
    </rPh>
    <rPh sb="4" eb="5">
      <t>スウ</t>
    </rPh>
    <phoneticPr fontId="1"/>
  </si>
  <si>
    <t>面   積</t>
    <rPh sb="0" eb="5">
      <t>メンセキ</t>
    </rPh>
    <phoneticPr fontId="1"/>
  </si>
  <si>
    <t>総    　       　  数</t>
    <rPh sb="0" eb="17">
      <t>ソウスウ</t>
    </rPh>
    <phoneticPr fontId="1"/>
  </si>
  <si>
    <t xml:space="preserve">  基   幹   公   園</t>
    <rPh sb="2" eb="7">
      <t>キカン</t>
    </rPh>
    <rPh sb="10" eb="15">
      <t>コウエン</t>
    </rPh>
    <phoneticPr fontId="1"/>
  </si>
  <si>
    <t>住区基幹公園</t>
    <rPh sb="0" eb="1">
      <t>ジュウ</t>
    </rPh>
    <rPh sb="1" eb="2">
      <t>ク</t>
    </rPh>
    <rPh sb="2" eb="4">
      <t>キカン</t>
    </rPh>
    <rPh sb="4" eb="6">
      <t>コウエン</t>
    </rPh>
    <phoneticPr fontId="1"/>
  </si>
  <si>
    <t xml:space="preserve">      街区公園</t>
    <rPh sb="6" eb="7">
      <t>ガイ</t>
    </rPh>
    <rPh sb="7" eb="8">
      <t>ク</t>
    </rPh>
    <rPh sb="8" eb="10">
      <t>コウエン</t>
    </rPh>
    <phoneticPr fontId="1"/>
  </si>
  <si>
    <t xml:space="preserve">           近隣公園</t>
    <rPh sb="11" eb="13">
      <t>キンリン</t>
    </rPh>
    <rPh sb="13" eb="15">
      <t>コウエン</t>
    </rPh>
    <phoneticPr fontId="1"/>
  </si>
  <si>
    <t>（１）</t>
  </si>
  <si>
    <t xml:space="preserve">           地区公園</t>
    <rPh sb="11" eb="13">
      <t>チク</t>
    </rPh>
    <rPh sb="13" eb="15">
      <t>コウエン</t>
    </rPh>
    <phoneticPr fontId="1"/>
  </si>
  <si>
    <t>（２）</t>
  </si>
  <si>
    <t>都市基幹公園</t>
    <rPh sb="0" eb="2">
      <t>トシ</t>
    </rPh>
    <rPh sb="2" eb="4">
      <t>キカン</t>
    </rPh>
    <rPh sb="4" eb="6">
      <t>コウエン</t>
    </rPh>
    <phoneticPr fontId="1"/>
  </si>
  <si>
    <t xml:space="preserve">           総合公園</t>
    <rPh sb="11" eb="13">
      <t>ソウゴウ</t>
    </rPh>
    <rPh sb="13" eb="15">
      <t>コウエン</t>
    </rPh>
    <phoneticPr fontId="1"/>
  </si>
  <si>
    <t>（３）</t>
  </si>
  <si>
    <t xml:space="preserve">     運動公園</t>
    <rPh sb="5" eb="7">
      <t>ウンドウ</t>
    </rPh>
    <rPh sb="7" eb="9">
      <t>コウエン</t>
    </rPh>
    <phoneticPr fontId="1"/>
  </si>
  <si>
    <t xml:space="preserve">  特   殊   公    園</t>
    <rPh sb="2" eb="7">
      <t>トクシュ</t>
    </rPh>
    <rPh sb="10" eb="16">
      <t>コウエン</t>
    </rPh>
    <phoneticPr fontId="1"/>
  </si>
  <si>
    <t xml:space="preserve">    　  風　致　公　園</t>
    <rPh sb="7" eb="10">
      <t>フウチ</t>
    </rPh>
    <rPh sb="11" eb="14">
      <t>コウエン</t>
    </rPh>
    <phoneticPr fontId="1"/>
  </si>
  <si>
    <t>街　　　園</t>
    <rPh sb="0" eb="1">
      <t>ガイ</t>
    </rPh>
    <rPh sb="4" eb="5">
      <t>エン</t>
    </rPh>
    <phoneticPr fontId="1"/>
  </si>
  <si>
    <t xml:space="preserve">  都   市   緑   地</t>
    <rPh sb="2" eb="7">
      <t>トシ</t>
    </rPh>
    <rPh sb="10" eb="15">
      <t>リョクチ</t>
    </rPh>
    <phoneticPr fontId="1"/>
  </si>
  <si>
    <t>（４）</t>
    <phoneticPr fontId="2"/>
  </si>
  <si>
    <t xml:space="preserve">  広　 場　 公 　園</t>
    <rPh sb="2" eb="6">
      <t>ヒロバ</t>
    </rPh>
    <rPh sb="8" eb="9">
      <t>オオヤケ</t>
    </rPh>
    <rPh sb="11" eb="12">
      <t>エン</t>
    </rPh>
    <phoneticPr fontId="1"/>
  </si>
  <si>
    <t>（５）</t>
    <phoneticPr fontId="2"/>
  </si>
  <si>
    <t xml:space="preserve">  緑     　        道</t>
    <rPh sb="2" eb="3">
      <t>リョク</t>
    </rPh>
    <rPh sb="17" eb="18">
      <t>ドウ</t>
    </rPh>
    <phoneticPr fontId="1"/>
  </si>
  <si>
    <t>（１）　主として近隣に居住する者の利用に供することを目的とする公園をいう。</t>
    <rPh sb="4" eb="5">
      <t>シュ</t>
    </rPh>
    <rPh sb="8" eb="10">
      <t>キンリン</t>
    </rPh>
    <rPh sb="11" eb="13">
      <t>キョジュウ</t>
    </rPh>
    <rPh sb="15" eb="16">
      <t>モノ</t>
    </rPh>
    <rPh sb="17" eb="19">
      <t>リヨウ</t>
    </rPh>
    <rPh sb="20" eb="21">
      <t>キョウ</t>
    </rPh>
    <rPh sb="26" eb="28">
      <t>モクテキ</t>
    </rPh>
    <rPh sb="31" eb="33">
      <t>コウエン</t>
    </rPh>
    <phoneticPr fontId="1"/>
  </si>
  <si>
    <t>（２）　主として徒歩圏域内に居住する者の利用に供することを目的とする公園をいう。</t>
    <rPh sb="4" eb="5">
      <t>シュ</t>
    </rPh>
    <rPh sb="8" eb="10">
      <t>トホ</t>
    </rPh>
    <rPh sb="10" eb="11">
      <t>ケン</t>
    </rPh>
    <rPh sb="11" eb="12">
      <t>イキ</t>
    </rPh>
    <rPh sb="12" eb="13">
      <t>ナイ</t>
    </rPh>
    <rPh sb="14" eb="16">
      <t>キョジュウ</t>
    </rPh>
    <rPh sb="18" eb="19">
      <t>モノ</t>
    </rPh>
    <rPh sb="20" eb="22">
      <t>リヨウ</t>
    </rPh>
    <rPh sb="23" eb="24">
      <t>キョウ</t>
    </rPh>
    <rPh sb="29" eb="31">
      <t>モクテキ</t>
    </rPh>
    <rPh sb="34" eb="36">
      <t>コウエン</t>
    </rPh>
    <phoneticPr fontId="1"/>
  </si>
  <si>
    <t>（３）　都市住民の休息、観賞、散歩、遊戯、運動等総合的な利用に供することを目的とする公園をいう。</t>
    <rPh sb="4" eb="6">
      <t>トシ</t>
    </rPh>
    <rPh sb="6" eb="8">
      <t>ジュウミン</t>
    </rPh>
    <rPh sb="9" eb="11">
      <t>キュウソク</t>
    </rPh>
    <rPh sb="12" eb="14">
      <t>カンショウ</t>
    </rPh>
    <rPh sb="15" eb="17">
      <t>サンポ</t>
    </rPh>
    <rPh sb="18" eb="20">
      <t>ユウギ</t>
    </rPh>
    <rPh sb="21" eb="23">
      <t>ウンドウ</t>
    </rPh>
    <rPh sb="23" eb="24">
      <t>トウ</t>
    </rPh>
    <rPh sb="24" eb="27">
      <t>ソウゴウテキ</t>
    </rPh>
    <rPh sb="28" eb="30">
      <t>リヨウ</t>
    </rPh>
    <rPh sb="31" eb="32">
      <t>キョウ</t>
    </rPh>
    <rPh sb="37" eb="39">
      <t>モクテキ</t>
    </rPh>
    <rPh sb="42" eb="44">
      <t>コウエン</t>
    </rPh>
    <phoneticPr fontId="1"/>
  </si>
  <si>
    <t>（４）　主として都市の自然的環境の保全及び改善、都市景観の向上を図るために設けられる緑地をいう。</t>
    <rPh sb="4" eb="5">
      <t>シュ</t>
    </rPh>
    <rPh sb="8" eb="10">
      <t>トシ</t>
    </rPh>
    <rPh sb="11" eb="14">
      <t>シゼンテキ</t>
    </rPh>
    <rPh sb="14" eb="16">
      <t>カンキョウ</t>
    </rPh>
    <rPh sb="17" eb="19">
      <t>ホゼン</t>
    </rPh>
    <rPh sb="19" eb="20">
      <t>オヨ</t>
    </rPh>
    <rPh sb="21" eb="23">
      <t>カイゼン</t>
    </rPh>
    <rPh sb="24" eb="26">
      <t>トシ</t>
    </rPh>
    <rPh sb="26" eb="28">
      <t>ケイカン</t>
    </rPh>
    <rPh sb="29" eb="31">
      <t>コウジョウ</t>
    </rPh>
    <rPh sb="32" eb="33">
      <t>ハカ</t>
    </rPh>
    <rPh sb="37" eb="38">
      <t>モウ</t>
    </rPh>
    <rPh sb="42" eb="44">
      <t>リョクチ</t>
    </rPh>
    <phoneticPr fontId="1"/>
  </si>
  <si>
    <t>（５）  主として市街地の中心部における休息又は観賞の用に供することを目的とする公園をいう。</t>
    <rPh sb="5" eb="6">
      <t>シュ</t>
    </rPh>
    <rPh sb="9" eb="12">
      <t>シガイチ</t>
    </rPh>
    <rPh sb="13" eb="16">
      <t>チュウシンブ</t>
    </rPh>
    <rPh sb="20" eb="22">
      <t>キュウソク</t>
    </rPh>
    <rPh sb="22" eb="23">
      <t>マタ</t>
    </rPh>
    <rPh sb="24" eb="26">
      <t>カンショウ</t>
    </rPh>
    <rPh sb="27" eb="28">
      <t>ヨウ</t>
    </rPh>
    <rPh sb="29" eb="30">
      <t>キョウ</t>
    </rPh>
    <rPh sb="35" eb="37">
      <t>モクテキ</t>
    </rPh>
    <rPh sb="40" eb="42">
      <t>コウエン</t>
    </rPh>
    <phoneticPr fontId="1"/>
  </si>
  <si>
    <t>０５ － ７．　　市　営　住　宅　管　理　戸　数</t>
    <rPh sb="9" eb="12">
      <t>シエイ</t>
    </rPh>
    <rPh sb="13" eb="16">
      <t>ジュウタク</t>
    </rPh>
    <rPh sb="17" eb="20">
      <t>カンリ</t>
    </rPh>
    <rPh sb="21" eb="24">
      <t>コスウ</t>
    </rPh>
    <phoneticPr fontId="1"/>
  </si>
  <si>
    <t>区　　　　　　分</t>
    <rPh sb="0" eb="8">
      <t>クブン</t>
    </rPh>
    <phoneticPr fontId="1"/>
  </si>
  <si>
    <t>総　　数</t>
    <rPh sb="0" eb="4">
      <t>ソウスウ</t>
    </rPh>
    <phoneticPr fontId="1"/>
  </si>
  <si>
    <t>中　　央</t>
    <rPh sb="0" eb="1">
      <t>ナカ</t>
    </rPh>
    <rPh sb="3" eb="4">
      <t>ヒサシ</t>
    </rPh>
    <phoneticPr fontId="1"/>
  </si>
  <si>
    <t>小　　田</t>
    <rPh sb="0" eb="4">
      <t>オダ</t>
    </rPh>
    <phoneticPr fontId="1"/>
  </si>
  <si>
    <t>大　　庄</t>
    <rPh sb="0" eb="4">
      <t>オオショウ</t>
    </rPh>
    <phoneticPr fontId="1"/>
  </si>
  <si>
    <t>立　　花</t>
    <rPh sb="0" eb="4">
      <t>タチバナ</t>
    </rPh>
    <phoneticPr fontId="1"/>
  </si>
  <si>
    <t>武　　庫</t>
    <rPh sb="0" eb="4">
      <t>ムコ</t>
    </rPh>
    <phoneticPr fontId="1"/>
  </si>
  <si>
    <t>園　　田</t>
    <rPh sb="0" eb="4">
      <t>ソノダ</t>
    </rPh>
    <phoneticPr fontId="1"/>
  </si>
  <si>
    <t>総　　　      　　　数</t>
    <rPh sb="0" eb="14">
      <t>ソウスウ</t>
    </rPh>
    <phoneticPr fontId="1"/>
  </si>
  <si>
    <t>公営住宅</t>
    <rPh sb="0" eb="2">
      <t>コウエイ</t>
    </rPh>
    <rPh sb="2" eb="4">
      <t>ジュウタク</t>
    </rPh>
    <phoneticPr fontId="1"/>
  </si>
  <si>
    <t>　　木　造</t>
    <rPh sb="2" eb="5">
      <t>モクゾウ</t>
    </rPh>
    <phoneticPr fontId="1"/>
  </si>
  <si>
    <t>　　低層耐火構造</t>
    <rPh sb="2" eb="4">
      <t>テイソウ</t>
    </rPh>
    <rPh sb="4" eb="6">
      <t>タイカ</t>
    </rPh>
    <rPh sb="6" eb="8">
      <t>コウゾウ</t>
    </rPh>
    <phoneticPr fontId="1"/>
  </si>
  <si>
    <t>　　中層耐火構造</t>
    <rPh sb="2" eb="4">
      <t>チュウソウ</t>
    </rPh>
    <rPh sb="4" eb="6">
      <t>タイカ</t>
    </rPh>
    <rPh sb="6" eb="8">
      <t>コウゾウ</t>
    </rPh>
    <phoneticPr fontId="1"/>
  </si>
  <si>
    <t>　　高層耐火構造</t>
    <rPh sb="2" eb="4">
      <t>コウソウ</t>
    </rPh>
    <rPh sb="4" eb="6">
      <t>タイカ</t>
    </rPh>
    <rPh sb="6" eb="8">
      <t>コウゾウ</t>
    </rPh>
    <phoneticPr fontId="1"/>
  </si>
  <si>
    <t>改　良　住　宅</t>
    <rPh sb="0" eb="3">
      <t>カイリョウ</t>
    </rPh>
    <rPh sb="4" eb="7">
      <t>ジュウタク</t>
    </rPh>
    <phoneticPr fontId="1"/>
  </si>
  <si>
    <t>コミュニティ住宅</t>
    <rPh sb="6" eb="8">
      <t>ジュウタク</t>
    </rPh>
    <phoneticPr fontId="1"/>
  </si>
  <si>
    <t>再開発住宅</t>
    <rPh sb="0" eb="3">
      <t>サイカイハツ</t>
    </rPh>
    <rPh sb="3" eb="5">
      <t>ジュウタク</t>
    </rPh>
    <phoneticPr fontId="1"/>
  </si>
  <si>
    <t>従前居住者用住宅</t>
    <rPh sb="0" eb="2">
      <t>ジュウゼン</t>
    </rPh>
    <rPh sb="2" eb="5">
      <t>キョジュウシャ</t>
    </rPh>
    <rPh sb="5" eb="6">
      <t>ヨウ</t>
    </rPh>
    <rPh sb="6" eb="8">
      <t>ジュウタク</t>
    </rPh>
    <phoneticPr fontId="1"/>
  </si>
  <si>
    <t>特定公共賃貸住宅</t>
    <rPh sb="0" eb="2">
      <t>トクテイ</t>
    </rPh>
    <rPh sb="2" eb="4">
      <t>コウキョウ</t>
    </rPh>
    <rPh sb="4" eb="6">
      <t>チンタイ</t>
    </rPh>
    <rPh sb="6" eb="8">
      <t>ジュウタク</t>
    </rPh>
    <phoneticPr fontId="1"/>
  </si>
  <si>
    <t>０５ － ８．　　用　途　、　階　層　別　建　築　物　数</t>
    <rPh sb="9" eb="12">
      <t>ヨウト</t>
    </rPh>
    <rPh sb="15" eb="20">
      <t>カイソウベツ</t>
    </rPh>
    <rPh sb="21" eb="24">
      <t>ケンチク</t>
    </rPh>
    <rPh sb="25" eb="26">
      <t>モノ</t>
    </rPh>
    <rPh sb="27" eb="28">
      <t>スウ</t>
    </rPh>
    <phoneticPr fontId="1"/>
  </si>
  <si>
    <t>　本表の建築物は、消防法による建築同意事務処理件数を取りまとめたものである。</t>
    <rPh sb="1" eb="2">
      <t>ホン</t>
    </rPh>
    <rPh sb="2" eb="3">
      <t>ヒョウ</t>
    </rPh>
    <rPh sb="4" eb="6">
      <t>ケンチク</t>
    </rPh>
    <rPh sb="6" eb="7">
      <t>モノ</t>
    </rPh>
    <rPh sb="9" eb="12">
      <t>ショウボウホウ</t>
    </rPh>
    <rPh sb="15" eb="17">
      <t>ケンチク</t>
    </rPh>
    <rPh sb="17" eb="19">
      <t>ドウイ</t>
    </rPh>
    <rPh sb="19" eb="21">
      <t>ジム</t>
    </rPh>
    <rPh sb="21" eb="23">
      <t>ショリ</t>
    </rPh>
    <rPh sb="23" eb="25">
      <t>ケンスウ</t>
    </rPh>
    <rPh sb="26" eb="27">
      <t>ト</t>
    </rPh>
    <phoneticPr fontId="1"/>
  </si>
  <si>
    <t>用　　　　　　　　途</t>
    <rPh sb="0" eb="10">
      <t>ヨウト</t>
    </rPh>
    <phoneticPr fontId="1"/>
  </si>
  <si>
    <t>３階建
以　下</t>
    <rPh sb="1" eb="3">
      <t>カイダ</t>
    </rPh>
    <phoneticPr fontId="1"/>
  </si>
  <si>
    <t>４階建</t>
    <rPh sb="1" eb="3">
      <t>カイダ</t>
    </rPh>
    <phoneticPr fontId="1"/>
  </si>
  <si>
    <t>５階建</t>
    <rPh sb="1" eb="3">
      <t>カイダ</t>
    </rPh>
    <phoneticPr fontId="1"/>
  </si>
  <si>
    <t>６階建</t>
    <rPh sb="1" eb="3">
      <t>カイダ</t>
    </rPh>
    <phoneticPr fontId="1"/>
  </si>
  <si>
    <t>７～９
階建　</t>
  </si>
  <si>
    <t>１０階建</t>
    <rPh sb="2" eb="4">
      <t>カイダ</t>
    </rPh>
    <phoneticPr fontId="1"/>
  </si>
  <si>
    <t>１１階建
以　上</t>
    <rPh sb="2" eb="4">
      <t>カイダ</t>
    </rPh>
    <phoneticPr fontId="1"/>
  </si>
  <si>
    <t>総　　　　　　　　数</t>
    <rPh sb="0" eb="10">
      <t>ソウスウ</t>
    </rPh>
    <phoneticPr fontId="1"/>
  </si>
  <si>
    <t>劇場・映画館等</t>
    <rPh sb="0" eb="2">
      <t>ゲキジョウ</t>
    </rPh>
    <rPh sb="3" eb="6">
      <t>エイガカン</t>
    </rPh>
    <rPh sb="6" eb="7">
      <t>トウ</t>
    </rPh>
    <phoneticPr fontId="1"/>
  </si>
  <si>
    <t>公会堂・集会場</t>
    <rPh sb="0" eb="3">
      <t>コウカイドウ</t>
    </rPh>
    <rPh sb="4" eb="7">
      <t>シュウカイジョウ</t>
    </rPh>
    <phoneticPr fontId="1"/>
  </si>
  <si>
    <t>キャバレー・カフェー等</t>
    <rPh sb="10" eb="11">
      <t>トウ</t>
    </rPh>
    <phoneticPr fontId="3"/>
  </si>
  <si>
    <t>遊戯場・ダンスホール</t>
    <rPh sb="0" eb="2">
      <t>ユウギ</t>
    </rPh>
    <rPh sb="2" eb="3">
      <t>ユウギジョウ</t>
    </rPh>
    <phoneticPr fontId="1"/>
  </si>
  <si>
    <t>性風俗関連特殊営業店舗等</t>
    <rPh sb="0" eb="3">
      <t>セイフウゾク</t>
    </rPh>
    <rPh sb="3" eb="5">
      <t>カンレン</t>
    </rPh>
    <rPh sb="5" eb="7">
      <t>トクシュ</t>
    </rPh>
    <rPh sb="7" eb="9">
      <t>エイギョウ</t>
    </rPh>
    <rPh sb="9" eb="11">
      <t>テンポ</t>
    </rPh>
    <rPh sb="11" eb="12">
      <t>ナド</t>
    </rPh>
    <phoneticPr fontId="1"/>
  </si>
  <si>
    <t>カラオケ・ネットカフェ等</t>
    <rPh sb="11" eb="12">
      <t>トウ</t>
    </rPh>
    <phoneticPr fontId="3"/>
  </si>
  <si>
    <t>待合・料理店等</t>
    <rPh sb="0" eb="2">
      <t>マチア</t>
    </rPh>
    <rPh sb="3" eb="6">
      <t>リョウリテン</t>
    </rPh>
    <rPh sb="6" eb="7">
      <t>トウ</t>
    </rPh>
    <phoneticPr fontId="1"/>
  </si>
  <si>
    <t>飲食店</t>
    <rPh sb="0" eb="3">
      <t>インショクテン</t>
    </rPh>
    <phoneticPr fontId="1"/>
  </si>
  <si>
    <t>百貨店・マーケット等</t>
    <rPh sb="0" eb="3">
      <t>ヒャッカテン</t>
    </rPh>
    <rPh sb="9" eb="10">
      <t>トウ</t>
    </rPh>
    <phoneticPr fontId="1"/>
  </si>
  <si>
    <t>旅館・ホテル等</t>
    <rPh sb="0" eb="2">
      <t>リョカン</t>
    </rPh>
    <rPh sb="6" eb="7">
      <t>トウ</t>
    </rPh>
    <phoneticPr fontId="1"/>
  </si>
  <si>
    <t>寄宿舎・下宿・共同住宅</t>
    <rPh sb="0" eb="3">
      <t>キシュクシャ</t>
    </rPh>
    <rPh sb="4" eb="6">
      <t>ゲシュク</t>
    </rPh>
    <rPh sb="7" eb="9">
      <t>キョウドウ</t>
    </rPh>
    <rPh sb="9" eb="11">
      <t>ジュウタク</t>
    </rPh>
    <phoneticPr fontId="1"/>
  </si>
  <si>
    <t>病院・診療所等</t>
    <rPh sb="0" eb="2">
      <t>ビョウイン</t>
    </rPh>
    <rPh sb="3" eb="6">
      <t>シンリョウショ</t>
    </rPh>
    <rPh sb="6" eb="7">
      <t>トウ</t>
    </rPh>
    <phoneticPr fontId="1"/>
  </si>
  <si>
    <t>特別養護老人ホーム等</t>
    <rPh sb="0" eb="2">
      <t>トクベツ</t>
    </rPh>
    <rPh sb="2" eb="4">
      <t>ヨウゴ</t>
    </rPh>
    <rPh sb="4" eb="6">
      <t>ロウジン</t>
    </rPh>
    <rPh sb="9" eb="10">
      <t>トウ</t>
    </rPh>
    <phoneticPr fontId="1"/>
  </si>
  <si>
    <t>老人デイサービスセンター等</t>
    <rPh sb="0" eb="2">
      <t>ロウジン</t>
    </rPh>
    <rPh sb="12" eb="13">
      <t>トウ</t>
    </rPh>
    <phoneticPr fontId="3"/>
  </si>
  <si>
    <t>幼稚園・特別支援学校</t>
    <rPh sb="0" eb="3">
      <t>ヨウチエン</t>
    </rPh>
    <rPh sb="4" eb="6">
      <t>トクベツ</t>
    </rPh>
    <rPh sb="6" eb="8">
      <t>シエン</t>
    </rPh>
    <rPh sb="8" eb="10">
      <t>ガッコウ</t>
    </rPh>
    <phoneticPr fontId="1"/>
  </si>
  <si>
    <t>学校等</t>
    <rPh sb="0" eb="2">
      <t>ガッコウ</t>
    </rPh>
    <rPh sb="2" eb="3">
      <t>トウ</t>
    </rPh>
    <phoneticPr fontId="1"/>
  </si>
  <si>
    <t>図書館・博物館等</t>
    <rPh sb="0" eb="3">
      <t>トショカン</t>
    </rPh>
    <rPh sb="4" eb="7">
      <t>ハクブツカン</t>
    </rPh>
    <rPh sb="7" eb="8">
      <t>トウ</t>
    </rPh>
    <phoneticPr fontId="1"/>
  </si>
  <si>
    <t>サウナ・特殊浴場等</t>
    <rPh sb="4" eb="6">
      <t>トクシュ</t>
    </rPh>
    <rPh sb="6" eb="8">
      <t>ヨクジョウ</t>
    </rPh>
    <rPh sb="8" eb="9">
      <t>トウ</t>
    </rPh>
    <phoneticPr fontId="1"/>
  </si>
  <si>
    <t>公衆浴場</t>
    <rPh sb="0" eb="2">
      <t>コウシュウ</t>
    </rPh>
    <rPh sb="2" eb="4">
      <t>ヨクジョウ</t>
    </rPh>
    <phoneticPr fontId="1"/>
  </si>
  <si>
    <t>車両停車場等</t>
    <rPh sb="0" eb="2">
      <t>シャリョウ</t>
    </rPh>
    <rPh sb="2" eb="5">
      <t>テイシャジョウ</t>
    </rPh>
    <rPh sb="5" eb="6">
      <t>トウ</t>
    </rPh>
    <phoneticPr fontId="1"/>
  </si>
  <si>
    <t>神社・寺院等</t>
    <rPh sb="0" eb="2">
      <t>ジンジャ</t>
    </rPh>
    <rPh sb="3" eb="5">
      <t>ジイン</t>
    </rPh>
    <rPh sb="5" eb="6">
      <t>トウ</t>
    </rPh>
    <phoneticPr fontId="1"/>
  </si>
  <si>
    <t>工場・作業場</t>
    <rPh sb="0" eb="2">
      <t>コウジョウ</t>
    </rPh>
    <rPh sb="3" eb="6">
      <t>サギョウバ</t>
    </rPh>
    <phoneticPr fontId="1"/>
  </si>
  <si>
    <t>自動車車庫・駐車場</t>
    <rPh sb="0" eb="3">
      <t>ジドウシャ</t>
    </rPh>
    <rPh sb="3" eb="5">
      <t>シャコ</t>
    </rPh>
    <rPh sb="6" eb="9">
      <t>チュウシャジョウ</t>
    </rPh>
    <phoneticPr fontId="1"/>
  </si>
  <si>
    <t>倉庫</t>
    <rPh sb="0" eb="2">
      <t>ソウコ</t>
    </rPh>
    <phoneticPr fontId="1"/>
  </si>
  <si>
    <t>特定用途を含む混在施設</t>
    <rPh sb="0" eb="2">
      <t>トクテイ</t>
    </rPh>
    <rPh sb="2" eb="4">
      <t>ヨウト</t>
    </rPh>
    <rPh sb="5" eb="6">
      <t>フク</t>
    </rPh>
    <rPh sb="7" eb="9">
      <t>コンザイ</t>
    </rPh>
    <rPh sb="9" eb="11">
      <t>シセツ</t>
    </rPh>
    <phoneticPr fontId="1"/>
  </si>
  <si>
    <t>その他の混在施設</t>
    <rPh sb="0" eb="3">
      <t>ソノタ</t>
    </rPh>
    <rPh sb="4" eb="6">
      <t>コンザイ</t>
    </rPh>
    <rPh sb="6" eb="8">
      <t>シセツ</t>
    </rPh>
    <phoneticPr fontId="1"/>
  </si>
  <si>
    <t>重要文化財等</t>
    <rPh sb="0" eb="2">
      <t>ジュウヨウ</t>
    </rPh>
    <rPh sb="2" eb="5">
      <t>ブンカザイ</t>
    </rPh>
    <rPh sb="5" eb="6">
      <t>トウ</t>
    </rPh>
    <phoneticPr fontId="3"/>
  </si>
  <si>
    <t>アーケード</t>
  </si>
  <si>
    <t>専用住宅</t>
    <rPh sb="0" eb="2">
      <t>センヨウ</t>
    </rPh>
    <rPh sb="2" eb="4">
      <t>ジュウタク</t>
    </rPh>
    <phoneticPr fontId="1"/>
  </si>
  <si>
    <t>資料　  消防局予防課</t>
    <rPh sb="0" eb="2">
      <t>シリョウ</t>
    </rPh>
    <rPh sb="5" eb="8">
      <t>ショウボウキョク</t>
    </rPh>
    <rPh sb="8" eb="10">
      <t>ヨボウ</t>
    </rPh>
    <rPh sb="10" eb="11">
      <t>カ</t>
    </rPh>
    <phoneticPr fontId="1"/>
  </si>
  <si>
    <t>０５ － ９．　　県営住宅管理戸数（尼崎市内分）</t>
    <rPh sb="9" eb="10">
      <t>ケン</t>
    </rPh>
    <rPh sb="10" eb="11">
      <t>エイ</t>
    </rPh>
    <rPh sb="11" eb="12">
      <t>ジュウ</t>
    </rPh>
    <rPh sb="12" eb="13">
      <t>タク</t>
    </rPh>
    <rPh sb="13" eb="14">
      <t>カン</t>
    </rPh>
    <rPh sb="14" eb="15">
      <t>リ</t>
    </rPh>
    <rPh sb="15" eb="16">
      <t>ト</t>
    </rPh>
    <rPh sb="16" eb="17">
      <t>カズ</t>
    </rPh>
    <rPh sb="18" eb="19">
      <t>アマ</t>
    </rPh>
    <rPh sb="19" eb="20">
      <t>ザキ</t>
    </rPh>
    <rPh sb="20" eb="21">
      <t>シ</t>
    </rPh>
    <rPh sb="21" eb="22">
      <t>ナイ</t>
    </rPh>
    <rPh sb="22" eb="23">
      <t>ブン</t>
    </rPh>
    <phoneticPr fontId="1"/>
  </si>
  <si>
    <t>年　　 　度</t>
    <rPh sb="0" eb="6">
      <t>ネンド</t>
    </rPh>
    <phoneticPr fontId="1"/>
  </si>
  <si>
    <t>総　　 　数</t>
    <rPh sb="0" eb="6">
      <t>ソウスウ</t>
    </rPh>
    <phoneticPr fontId="1"/>
  </si>
  <si>
    <t>鉄筋造</t>
    <rPh sb="0" eb="2">
      <t>テッキン</t>
    </rPh>
    <rPh sb="2" eb="3">
      <t>ゾウ</t>
    </rPh>
    <phoneticPr fontId="1"/>
  </si>
  <si>
    <t>改 良 住 宅</t>
  </si>
  <si>
    <t>０５ － １０．  　着　工　建　築　物　の　状　況　（　尼　崎　市　内　分　）</t>
    <phoneticPr fontId="2"/>
  </si>
  <si>
    <t>（１）  　利　用　関　係　別　着　工　新　設　住　宅</t>
  </si>
  <si>
    <t>年　　次</t>
  </si>
  <si>
    <t>総　　　　　　数</t>
  </si>
  <si>
    <t>持　　　　　　家</t>
  </si>
  <si>
    <t>貸　　　　　　家</t>
    <rPh sb="0" eb="1">
      <t>カ</t>
    </rPh>
    <phoneticPr fontId="2"/>
  </si>
  <si>
    <t>給　与　住　宅</t>
  </si>
  <si>
    <t>分　譲　住　宅</t>
  </si>
  <si>
    <t>戸　　数</t>
  </si>
  <si>
    <t>床面積
の合計</t>
  </si>
  <si>
    <t>（２）　　用 途 別 着 工 建 築 物 の 床 面 積 の 合 計</t>
  </si>
  <si>
    <t>総                        数</t>
  </si>
  <si>
    <t>居住専用住宅</t>
  </si>
  <si>
    <t>居住専用準住宅</t>
  </si>
  <si>
    <t>居住・産業併用建築物</t>
  </si>
  <si>
    <t>農林水産業用建築物</t>
  </si>
  <si>
    <t>鉱業、建設業用建築物</t>
  </si>
  <si>
    <t>製造業用建築物</t>
  </si>
  <si>
    <t>電気・ガス・熱供給・水道業用建築物</t>
  </si>
  <si>
    <t>情報通信業用建築物</t>
  </si>
  <si>
    <t>運輸業用建築物</t>
  </si>
  <si>
    <t>卸売・小売業用建築物</t>
  </si>
  <si>
    <t>金融・保険業用建築物</t>
  </si>
  <si>
    <t>不動産業用建築物</t>
  </si>
  <si>
    <t>飲食店、宿泊業用建築物</t>
  </si>
  <si>
    <t>医療、福祉用建築物</t>
  </si>
  <si>
    <t>教育、学習支援業用建築物</t>
  </si>
  <si>
    <t>その他サービス業用建築物</t>
  </si>
  <si>
    <t>公務用建築物</t>
  </si>
  <si>
    <t>他に分類されない建築物</t>
  </si>
  <si>
    <t>（３）　　構　造　別　着　工　建　築　物</t>
  </si>
  <si>
    <t>年　　　　　　次</t>
  </si>
  <si>
    <t>木　造</t>
  </si>
  <si>
    <t>鉄骨鉄筋
コンクリート造</t>
  </si>
  <si>
    <t>鉄筋コン
クリート造</t>
  </si>
  <si>
    <t>鉄骨造</t>
  </si>
  <si>
    <t>コンクリート
ブロック造</t>
  </si>
  <si>
    <t>その他</t>
  </si>
  <si>
    <t>建　　　　　　築　　　　　　物　　　　　　数</t>
  </si>
  <si>
    <t>床　　　面　　　積　　　の　　　合　　　計</t>
  </si>
  <si>
    <t>工　　　事　　　費　　　予　　　定　　　額</t>
  </si>
  <si>
    <t>資料　　国土交通省総合政策局情報管理部建設調査統計課「建築統計年報」</t>
  </si>
  <si>
    <t>０５ － １１．　　種　　類　　別　　課　　税　　家　　屋</t>
    <rPh sb="10" eb="17">
      <t>シュルイベツ</t>
    </rPh>
    <rPh sb="19" eb="20">
      <t>カ</t>
    </rPh>
    <rPh sb="22" eb="23">
      <t>ゼイ</t>
    </rPh>
    <rPh sb="25" eb="29">
      <t>カオク</t>
    </rPh>
    <phoneticPr fontId="1"/>
  </si>
  <si>
    <t>（１）　　総　　　　　　　　　　括</t>
    <rPh sb="5" eb="17">
      <t>ソウカツ</t>
    </rPh>
    <phoneticPr fontId="1"/>
  </si>
  <si>
    <t>種　　　　　　　別</t>
    <rPh sb="0" eb="1">
      <t>タネ</t>
    </rPh>
    <rPh sb="8" eb="9">
      <t>ベツ</t>
    </rPh>
    <phoneticPr fontId="1"/>
  </si>
  <si>
    <t>棟　　　　数</t>
    <rPh sb="0" eb="1">
      <t>ムネ</t>
    </rPh>
    <rPh sb="5" eb="6">
      <t>スウ</t>
    </rPh>
    <phoneticPr fontId="1"/>
  </si>
  <si>
    <t>床　面　積</t>
    <rPh sb="0" eb="5">
      <t>ユカメンセキ</t>
    </rPh>
    <phoneticPr fontId="1"/>
  </si>
  <si>
    <t>　　　総　　　　　　　　　数</t>
    <rPh sb="3" eb="14">
      <t>ソウスウ</t>
    </rPh>
    <phoneticPr fontId="1"/>
  </si>
  <si>
    <t>　　木造</t>
    <rPh sb="2" eb="4">
      <t>モクゾウ</t>
    </rPh>
    <phoneticPr fontId="1"/>
  </si>
  <si>
    <t>　　非木造</t>
    <rPh sb="2" eb="3">
      <t>ヒ</t>
    </rPh>
    <rPh sb="3" eb="5">
      <t>モクゾウ</t>
    </rPh>
    <phoneticPr fontId="1"/>
  </si>
  <si>
    <t>免税点以上の家屋</t>
    <rPh sb="0" eb="2">
      <t>メンゼイテン</t>
    </rPh>
    <rPh sb="2" eb="3">
      <t>テン</t>
    </rPh>
    <rPh sb="3" eb="5">
      <t>イジョウ</t>
    </rPh>
    <rPh sb="6" eb="8">
      <t>カオク</t>
    </rPh>
    <phoneticPr fontId="1"/>
  </si>
  <si>
    <t>免税点未満の家屋</t>
    <rPh sb="0" eb="2">
      <t>メンゼイテン</t>
    </rPh>
    <rPh sb="2" eb="3">
      <t>テン</t>
    </rPh>
    <rPh sb="3" eb="5">
      <t>ミマン</t>
    </rPh>
    <rPh sb="6" eb="8">
      <t>カオク</t>
    </rPh>
    <phoneticPr fontId="1"/>
  </si>
  <si>
    <t>（２）　　木    造    家    屋</t>
    <rPh sb="5" eb="11">
      <t>モクゾウ</t>
    </rPh>
    <rPh sb="15" eb="21">
      <t>カオク</t>
    </rPh>
    <phoneticPr fontId="1"/>
  </si>
  <si>
    <t>棟        数</t>
    <rPh sb="0" eb="1">
      <t>ムネ</t>
    </rPh>
    <rPh sb="9" eb="10">
      <t>スウ</t>
    </rPh>
    <phoneticPr fontId="1"/>
  </si>
  <si>
    <t>床   面   積</t>
    <rPh sb="0" eb="9">
      <t>ユカメンセキ</t>
    </rPh>
    <phoneticPr fontId="1"/>
  </si>
  <si>
    <t>総               数</t>
    <rPh sb="0" eb="17">
      <t>ソウスウ</t>
    </rPh>
    <phoneticPr fontId="1"/>
  </si>
  <si>
    <t xml:space="preserve">併用住宅 </t>
    <rPh sb="0" eb="2">
      <t>ヘイヨウ</t>
    </rPh>
    <rPh sb="2" eb="4">
      <t>ジュウタク</t>
    </rPh>
    <phoneticPr fontId="1"/>
  </si>
  <si>
    <t>資料　　資産統括局税務管理部資産税課</t>
    <rPh sb="0" eb="2">
      <t>シリョウ</t>
    </rPh>
    <rPh sb="4" eb="6">
      <t>シサン</t>
    </rPh>
    <rPh sb="6" eb="8">
      <t>トウカツ</t>
    </rPh>
    <rPh sb="8" eb="9">
      <t>キョク</t>
    </rPh>
    <rPh sb="9" eb="11">
      <t>ゼイム</t>
    </rPh>
    <rPh sb="11" eb="13">
      <t>カンリ</t>
    </rPh>
    <rPh sb="13" eb="14">
      <t>ブ</t>
    </rPh>
    <rPh sb="14" eb="17">
      <t>シサンゼイ</t>
    </rPh>
    <rPh sb="17" eb="18">
      <t>カ</t>
    </rPh>
    <phoneticPr fontId="1"/>
  </si>
  <si>
    <t>（３）　　非　木　造　家　屋</t>
    <rPh sb="5" eb="6">
      <t>ヒ</t>
    </rPh>
    <rPh sb="7" eb="10">
      <t>モクゾウ</t>
    </rPh>
    <rPh sb="11" eb="14">
      <t>カオク</t>
    </rPh>
    <phoneticPr fontId="1"/>
  </si>
  <si>
    <t>種　　類　　・　　構　　造</t>
    <rPh sb="0" eb="4">
      <t>シュルイ</t>
    </rPh>
    <rPh sb="9" eb="13">
      <t>コウゾウ</t>
    </rPh>
    <phoneticPr fontId="1"/>
  </si>
  <si>
    <t>棟　　　数</t>
    <rPh sb="0" eb="5">
      <t>ムネスウ</t>
    </rPh>
    <phoneticPr fontId="1"/>
  </si>
  <si>
    <t>床　 面　 積</t>
    <rPh sb="0" eb="1">
      <t>ユカ</t>
    </rPh>
    <rPh sb="3" eb="4">
      <t>メン</t>
    </rPh>
    <rPh sb="6" eb="7">
      <t>セキ</t>
    </rPh>
    <phoneticPr fontId="1"/>
  </si>
  <si>
    <t>総　　　　　　　　　　　数</t>
    <rPh sb="0" eb="13">
      <t>ソウスウ</t>
    </rPh>
    <phoneticPr fontId="1"/>
  </si>
  <si>
    <t>　　鉄骨鉄筋コンクリート造</t>
    <rPh sb="2" eb="4">
      <t>テッコツ</t>
    </rPh>
    <rPh sb="4" eb="6">
      <t>テッキン</t>
    </rPh>
    <rPh sb="12" eb="13">
      <t>ツク</t>
    </rPh>
    <phoneticPr fontId="1"/>
  </si>
  <si>
    <t>　　鉄筋コンクリート造</t>
    <rPh sb="2" eb="4">
      <t>テッキン</t>
    </rPh>
    <rPh sb="10" eb="11">
      <t>ツク</t>
    </rPh>
    <phoneticPr fontId="1"/>
  </si>
  <si>
    <t>　　鉄骨造</t>
    <rPh sb="2" eb="4">
      <t>テッコツ</t>
    </rPh>
    <rPh sb="4" eb="5">
      <t>ツク</t>
    </rPh>
    <phoneticPr fontId="1"/>
  </si>
  <si>
    <t>　　軽量鉄骨造</t>
    <rPh sb="2" eb="4">
      <t>ケイリョウ</t>
    </rPh>
    <rPh sb="4" eb="6">
      <t>テッコツ</t>
    </rPh>
    <rPh sb="6" eb="7">
      <t>ツク</t>
    </rPh>
    <phoneticPr fontId="1"/>
  </si>
  <si>
    <t>　　レンガ・コンクリートブロック造</t>
    <rPh sb="16" eb="17">
      <t>ツク</t>
    </rPh>
    <phoneticPr fontId="1"/>
  </si>
  <si>
    <t>そ　　　　の　　　　他</t>
    <rPh sb="0" eb="11">
      <t>ソノタ</t>
    </rPh>
    <phoneticPr fontId="1"/>
  </si>
  <si>
    <t>資料　　都市整備局住宅部住宅管理担当</t>
    <rPh sb="0" eb="2">
      <t>シリョウ</t>
    </rPh>
    <rPh sb="4" eb="6">
      <t>トシ</t>
    </rPh>
    <rPh sb="6" eb="8">
      <t>セイビ</t>
    </rPh>
    <rPh sb="8" eb="9">
      <t>キョク</t>
    </rPh>
    <rPh sb="9" eb="11">
      <t>ジュウタク</t>
    </rPh>
    <rPh sb="11" eb="12">
      <t>ブ</t>
    </rPh>
    <rPh sb="12" eb="14">
      <t>ジュウタク</t>
    </rPh>
    <rPh sb="14" eb="16">
      <t>カンリ</t>
    </rPh>
    <rPh sb="16" eb="18">
      <t>タントウ</t>
    </rPh>
    <phoneticPr fontId="1"/>
  </si>
  <si>
    <t>令　和</t>
    <rPh sb="0" eb="1">
      <t>レイ</t>
    </rPh>
    <rPh sb="2" eb="3">
      <t>ワ</t>
    </rPh>
    <phoneticPr fontId="1"/>
  </si>
  <si>
    <t>劇場 ・ 病院</t>
    <rPh sb="0" eb="2">
      <t>ゲキジョウ</t>
    </rPh>
    <rPh sb="5" eb="7">
      <t>ビョウイン</t>
    </rPh>
    <phoneticPr fontId="1"/>
  </si>
  <si>
    <t>工場 ・ 倉庫</t>
    <rPh sb="0" eb="2">
      <t>コウジョウ</t>
    </rPh>
    <rPh sb="5" eb="7">
      <t>ソウコ</t>
    </rPh>
    <phoneticPr fontId="1"/>
  </si>
  <si>
    <t>附属家</t>
    <rPh sb="0" eb="2">
      <t>フゾク</t>
    </rPh>
    <rPh sb="2" eb="3">
      <t>イエ</t>
    </rPh>
    <phoneticPr fontId="1"/>
  </si>
  <si>
    <t>(1)　ｼｽﾃﾑの移行により令和3年からﾃﾞｰﾀ抽出方法が変わったため、令和2年以前とは連動していない。</t>
    <rPh sb="9" eb="11">
      <t>イコウ</t>
    </rPh>
    <rPh sb="24" eb="26">
      <t>チュウシュツ</t>
    </rPh>
    <rPh sb="26" eb="28">
      <t>ホウホウ</t>
    </rPh>
    <rPh sb="29" eb="30">
      <t>カ</t>
    </rPh>
    <rPh sb="36" eb="38">
      <t>レイワ</t>
    </rPh>
    <rPh sb="39" eb="40">
      <t>ネン</t>
    </rPh>
    <rPh sb="40" eb="42">
      <t>イゼン</t>
    </rPh>
    <rPh sb="44" eb="46">
      <t>レンドウ</t>
    </rPh>
    <phoneticPr fontId="4"/>
  </si>
  <si>
    <t>※令和３年版掲載表より、現在日が各年度末から各年４月１日に変更</t>
    <rPh sb="1" eb="3">
      <t>レイワ</t>
    </rPh>
    <rPh sb="4" eb="5">
      <t>ネン</t>
    </rPh>
    <rPh sb="5" eb="6">
      <t>バン</t>
    </rPh>
    <rPh sb="6" eb="8">
      <t>ケイサイ</t>
    </rPh>
    <rPh sb="8" eb="9">
      <t>ヒョウ</t>
    </rPh>
    <rPh sb="12" eb="14">
      <t>ゲンザイ</t>
    </rPh>
    <rPh sb="14" eb="15">
      <t>ビ</t>
    </rPh>
    <rPh sb="16" eb="17">
      <t>カク</t>
    </rPh>
    <rPh sb="17" eb="20">
      <t>ネンドマツ</t>
    </rPh>
    <rPh sb="22" eb="24">
      <t>カクネン</t>
    </rPh>
    <rPh sb="25" eb="26">
      <t>ガツ</t>
    </rPh>
    <rPh sb="27" eb="28">
      <t>ニチ</t>
    </rPh>
    <rPh sb="29" eb="31">
      <t>ヘンコウ</t>
    </rPh>
    <phoneticPr fontId="2"/>
  </si>
  <si>
    <t>３ 年度</t>
    <rPh sb="2" eb="4">
      <t>ネンド</t>
    </rPh>
    <phoneticPr fontId="1"/>
  </si>
  <si>
    <t>△1</t>
    <phoneticPr fontId="2"/>
  </si>
  <si>
    <t>資料　　都市整備局土木部公園計画・２１世紀の森担当</t>
    <rPh sb="0" eb="2">
      <t>シリョウ</t>
    </rPh>
    <rPh sb="4" eb="6">
      <t>トシ</t>
    </rPh>
    <rPh sb="6" eb="8">
      <t>セイビ</t>
    </rPh>
    <rPh sb="8" eb="9">
      <t>キョク</t>
    </rPh>
    <rPh sb="9" eb="11">
      <t>ドボク</t>
    </rPh>
    <rPh sb="11" eb="12">
      <t>ブ</t>
    </rPh>
    <rPh sb="12" eb="14">
      <t>コウエン</t>
    </rPh>
    <rPh sb="14" eb="16">
      <t>ケイカク</t>
    </rPh>
    <rPh sb="19" eb="21">
      <t>セイキ</t>
    </rPh>
    <rPh sb="22" eb="23">
      <t>モリ</t>
    </rPh>
    <rPh sb="23" eb="25">
      <t>タントウ</t>
    </rPh>
    <phoneticPr fontId="1"/>
  </si>
  <si>
    <t>資料　　兵庫県公営住宅管理課</t>
    <rPh sb="0" eb="2">
      <t>シリョウ</t>
    </rPh>
    <rPh sb="4" eb="7">
      <t>ヒョウゴケン</t>
    </rPh>
    <rPh sb="7" eb="9">
      <t>コウエイ</t>
    </rPh>
    <rPh sb="9" eb="11">
      <t>ジュウタク</t>
    </rPh>
    <rPh sb="11" eb="13">
      <t>カンリ</t>
    </rPh>
    <rPh sb="13" eb="14">
      <t>カ</t>
    </rPh>
    <phoneticPr fontId="1"/>
  </si>
  <si>
    <t>３</t>
    <phoneticPr fontId="2"/>
  </si>
  <si>
    <t>４ 年度</t>
    <rPh sb="2" eb="4">
      <t>ネンド</t>
    </rPh>
    <phoneticPr fontId="1"/>
  </si>
  <si>
    <t xml:space="preserve"> </t>
    <phoneticPr fontId="2"/>
  </si>
  <si>
    <t>　令和元</t>
    <rPh sb="1" eb="3">
      <t>レイワ</t>
    </rPh>
    <rPh sb="3" eb="4">
      <t>ガン</t>
    </rPh>
    <phoneticPr fontId="2"/>
  </si>
  <si>
    <t xml:space="preserve">     令　和　 元　</t>
    <rPh sb="5" eb="6">
      <t>レイ</t>
    </rPh>
    <rPh sb="7" eb="8">
      <t>ワ</t>
    </rPh>
    <rPh sb="10" eb="11">
      <t>モト</t>
    </rPh>
    <phoneticPr fontId="2"/>
  </si>
  <si>
    <t xml:space="preserve">  　 令　和　 元　</t>
    <rPh sb="4" eb="5">
      <t>レイ</t>
    </rPh>
    <rPh sb="6" eb="7">
      <t>ワ</t>
    </rPh>
    <rPh sb="9" eb="10">
      <t>モト</t>
    </rPh>
    <phoneticPr fontId="2"/>
  </si>
  <si>
    <t>　　（単位 　ｍ）</t>
    <rPh sb="3" eb="5">
      <t>タンイ</t>
    </rPh>
    <phoneticPr fontId="1"/>
  </si>
  <si>
    <t xml:space="preserve">　　　　　　人     </t>
    <phoneticPr fontId="2"/>
  </si>
  <si>
    <t>　　３</t>
    <phoneticPr fontId="2"/>
  </si>
  <si>
    <t>（各年度末）（単位：橋、ｍ）</t>
    <rPh sb="1" eb="2">
      <t>カク</t>
    </rPh>
    <rPh sb="2" eb="5">
      <t>ネンドマツ</t>
    </rPh>
    <rPh sb="7" eb="9">
      <t>タンイ</t>
    </rPh>
    <rPh sb="10" eb="11">
      <t>ハシ</t>
    </rPh>
    <phoneticPr fontId="1"/>
  </si>
  <si>
    <t>　　</t>
    <phoneticPr fontId="2"/>
  </si>
  <si>
    <t>（各年度末）（単位：人、戸、％）</t>
    <rPh sb="1" eb="2">
      <t>カク</t>
    </rPh>
    <rPh sb="2" eb="4">
      <t>ネンド</t>
    </rPh>
    <rPh sb="4" eb="5">
      <t>マツ</t>
    </rPh>
    <phoneticPr fontId="1"/>
  </si>
  <si>
    <t>（㎥／日）</t>
    <rPh sb="3" eb="4">
      <t>ニチ</t>
    </rPh>
    <phoneticPr fontId="1"/>
  </si>
  <si>
    <t>（㎥／秒）</t>
    <rPh sb="3" eb="4">
      <t>ビョウ</t>
    </rPh>
    <phoneticPr fontId="1"/>
  </si>
  <si>
    <t>橋</t>
    <rPh sb="0" eb="1">
      <t>ハシ</t>
    </rPh>
    <phoneticPr fontId="2"/>
  </si>
  <si>
    <t>（単位：本）</t>
    <rPh sb="1" eb="3">
      <t>タンイ</t>
    </rPh>
    <rPh sb="4" eb="5">
      <t>ホン</t>
    </rPh>
    <phoneticPr fontId="2"/>
  </si>
  <si>
    <t>　　</t>
    <phoneticPr fontId="1"/>
  </si>
  <si>
    <t>(各年４月１日）（単位：ha）</t>
    <rPh sb="1" eb="2">
      <t>カク</t>
    </rPh>
    <rPh sb="2" eb="3">
      <t>ネン</t>
    </rPh>
    <rPh sb="4" eb="5">
      <t>ガツ</t>
    </rPh>
    <rPh sb="6" eb="7">
      <t>ニチ</t>
    </rPh>
    <phoneticPr fontId="1"/>
  </si>
  <si>
    <t>（各年４月１日）（単位：戸）</t>
    <rPh sb="1" eb="2">
      <t>カク</t>
    </rPh>
    <rPh sb="2" eb="3">
      <t>トシ</t>
    </rPh>
    <rPh sb="4" eb="5">
      <t>ガツ</t>
    </rPh>
    <rPh sb="6" eb="7">
      <t>ニチ</t>
    </rPh>
    <phoneticPr fontId="1"/>
  </si>
  <si>
    <t>（各年度末）（単位：戸）</t>
    <rPh sb="1" eb="2">
      <t>カク</t>
    </rPh>
    <rPh sb="2" eb="5">
      <t>ネンドマツ</t>
    </rPh>
    <phoneticPr fontId="1"/>
  </si>
  <si>
    <t>　　</t>
    <phoneticPr fontId="2"/>
  </si>
  <si>
    <t>（単位：戸、㎡）</t>
    <phoneticPr fontId="2"/>
  </si>
  <si>
    <t>（単位：㎡）</t>
    <phoneticPr fontId="2"/>
  </si>
  <si>
    <t>（単位：戸、㎡、万円）</t>
    <phoneticPr fontId="2"/>
  </si>
  <si>
    <t>（各年１月１日）（単位：㎡）</t>
    <rPh sb="1" eb="3">
      <t>カクネン</t>
    </rPh>
    <rPh sb="4" eb="5">
      <t>ガツ</t>
    </rPh>
    <rPh sb="6" eb="7">
      <t>ニチ</t>
    </rPh>
    <phoneticPr fontId="1"/>
  </si>
  <si>
    <t>５ 年度</t>
    <rPh sb="2" eb="4">
      <t>ネンド</t>
    </rPh>
    <phoneticPr fontId="1"/>
  </si>
  <si>
    <t>４年度</t>
    <rPh sb="1" eb="3">
      <t>ネンド</t>
    </rPh>
    <phoneticPr fontId="1"/>
  </si>
  <si>
    <t>　　６　　年　</t>
    <rPh sb="5" eb="6">
      <t>ネン</t>
    </rPh>
    <phoneticPr fontId="1"/>
  </si>
  <si>
    <t>４　年 度</t>
    <rPh sb="2" eb="3">
      <t>トシ</t>
    </rPh>
    <phoneticPr fontId="1"/>
  </si>
  <si>
    <t>５　年 度</t>
    <rPh sb="2" eb="3">
      <t>トシ</t>
    </rPh>
    <phoneticPr fontId="1"/>
  </si>
  <si>
    <t>２ 年度</t>
    <rPh sb="2" eb="4">
      <t>ネンド</t>
    </rPh>
    <phoneticPr fontId="1"/>
  </si>
  <si>
    <t>　４  年 度</t>
    <rPh sb="4" eb="5">
      <t>トシ</t>
    </rPh>
    <rPh sb="6" eb="7">
      <t>タビ</t>
    </rPh>
    <phoneticPr fontId="1"/>
  </si>
  <si>
    <t>　５  年 度</t>
    <rPh sb="4" eb="5">
      <t>トシ</t>
    </rPh>
    <rPh sb="6" eb="7">
      <t>タビ</t>
    </rPh>
    <phoneticPr fontId="1"/>
  </si>
  <si>
    <t>　６  年 度</t>
    <rPh sb="4" eb="5">
      <t>トシ</t>
    </rPh>
    <rPh sb="6" eb="7">
      <t>タビ</t>
    </rPh>
    <phoneticPr fontId="1"/>
  </si>
  <si>
    <t>２９ 年</t>
    <rPh sb="3" eb="4">
      <t>ネン</t>
    </rPh>
    <phoneticPr fontId="2"/>
  </si>
  <si>
    <t>３０ 年</t>
    <rPh sb="3" eb="4">
      <t>ネン</t>
    </rPh>
    <phoneticPr fontId="2"/>
  </si>
  <si>
    <t>令 和 元 年</t>
    <rPh sb="0" eb="1">
      <t>レイ</t>
    </rPh>
    <rPh sb="2" eb="3">
      <t>ワ</t>
    </rPh>
    <rPh sb="4" eb="5">
      <t>ガン</t>
    </rPh>
    <rPh sb="6" eb="7">
      <t>ネン</t>
    </rPh>
    <phoneticPr fontId="2"/>
  </si>
  <si>
    <t>２ 年</t>
    <rPh sb="2" eb="3">
      <t>ネン</t>
    </rPh>
    <phoneticPr fontId="2"/>
  </si>
  <si>
    <t>３ 年</t>
    <rPh sb="2" eb="3">
      <t>ネン</t>
    </rPh>
    <phoneticPr fontId="2"/>
  </si>
  <si>
    <t>４ 年</t>
    <rPh sb="2" eb="3">
      <t>ネン</t>
    </rPh>
    <phoneticPr fontId="2"/>
  </si>
  <si>
    <t xml:space="preserve">         -</t>
  </si>
  <si>
    <t>戸建形式住宅</t>
    <rPh sb="0" eb="2">
      <t>コダテ</t>
    </rPh>
    <rPh sb="2" eb="4">
      <t>ケイシキ</t>
    </rPh>
    <rPh sb="4" eb="6">
      <t>ジュウタク</t>
    </rPh>
    <phoneticPr fontId="1"/>
  </si>
  <si>
    <t>集合形式住宅</t>
    <rPh sb="0" eb="2">
      <t>シュウゴウ</t>
    </rPh>
    <rPh sb="2" eb="4">
      <t>ケイシキ</t>
    </rPh>
    <rPh sb="4" eb="6">
      <t>ジュウタク</t>
    </rPh>
    <phoneticPr fontId="1"/>
  </si>
  <si>
    <t>ホテル・旅館</t>
    <rPh sb="4" eb="6">
      <t>リョカン</t>
    </rPh>
    <phoneticPr fontId="1"/>
  </si>
  <si>
    <t>事務所 ・ 店舗</t>
    <rPh sb="0" eb="3">
      <t>ジムショ</t>
    </rPh>
    <rPh sb="6" eb="8">
      <t>テンポ</t>
    </rPh>
    <phoneticPr fontId="1"/>
  </si>
  <si>
    <t>土蔵（R6年度から工場・倉庫に含む）</t>
    <rPh sb="0" eb="2">
      <t>ドゾウ</t>
    </rPh>
    <rPh sb="5" eb="7">
      <t>ネンド</t>
    </rPh>
    <rPh sb="9" eb="11">
      <t>コウジョウ</t>
    </rPh>
    <rPh sb="12" eb="14">
      <t>ソウコ</t>
    </rPh>
    <rPh sb="15" eb="16">
      <t>フク</t>
    </rPh>
    <phoneticPr fontId="1"/>
  </si>
  <si>
    <t>　　その他</t>
    <rPh sb="4" eb="5">
      <t>ホカ</t>
    </rPh>
    <phoneticPr fontId="1"/>
  </si>
  <si>
    <t>事務所・店舗</t>
    <rPh sb="0" eb="3">
      <t>ジムショ</t>
    </rPh>
    <rPh sb="4" eb="6">
      <t>テンポ</t>
    </rPh>
    <phoneticPr fontId="1"/>
  </si>
  <si>
    <t>住宅用建物</t>
    <rPh sb="0" eb="3">
      <t>ジュウタクヨウ</t>
    </rPh>
    <rPh sb="3" eb="5">
      <t>タテモノ</t>
    </rPh>
    <phoneticPr fontId="1"/>
  </si>
  <si>
    <t>病院・ホテル</t>
    <rPh sb="0" eb="2">
      <t>ビョウイン</t>
    </rPh>
    <phoneticPr fontId="1"/>
  </si>
  <si>
    <t>工場・倉庫</t>
    <rPh sb="0" eb="2">
      <t>コウジョウ</t>
    </rPh>
    <rPh sb="3" eb="5">
      <t>ソウコ</t>
    </rPh>
    <phoneticPr fontId="1"/>
  </si>
  <si>
    <t>　　その他</t>
    <rPh sb="4" eb="5">
      <t>タ</t>
    </rPh>
    <phoneticPr fontId="1"/>
  </si>
  <si>
    <t>　　　　　　　  ４　（１）</t>
    <phoneticPr fontId="2"/>
  </si>
  <si>
    <t>（１）　建築物数は建築統計年報の廃止により非公表</t>
    <rPh sb="4" eb="6">
      <t>ケンチク</t>
    </rPh>
    <rPh sb="6" eb="7">
      <t>ブツ</t>
    </rPh>
    <rPh sb="7" eb="8">
      <t>スウ</t>
    </rPh>
    <rPh sb="9" eb="11">
      <t>ケンチク</t>
    </rPh>
    <rPh sb="11" eb="13">
      <t>トウケイ</t>
    </rPh>
    <rPh sb="13" eb="15">
      <t>ネンポウ</t>
    </rPh>
    <rPh sb="16" eb="18">
      <t>ハイシ</t>
    </rPh>
    <rPh sb="21" eb="22">
      <t>ヒ</t>
    </rPh>
    <rPh sb="22" eb="24">
      <t>コウヒョウ</t>
    </rPh>
    <phoneticPr fontId="2"/>
  </si>
  <si>
    <t>（２）　調査計画の変更により、令和３年からは非公表</t>
    <rPh sb="4" eb="6">
      <t>イｖ</t>
    </rPh>
    <rPh sb="6" eb="8">
      <t>ｐｌ</t>
    </rPh>
    <rPh sb="9" eb="11">
      <t>ヘンコウ</t>
    </rPh>
    <rPh sb="15" eb="17">
      <t>レ</t>
    </rPh>
    <rPh sb="18" eb="19">
      <t>ネン</t>
    </rPh>
    <rPh sb="22" eb="23">
      <t>ヒ</t>
    </rPh>
    <rPh sb="23" eb="25">
      <t>コウヒョウ</t>
    </rPh>
    <phoneticPr fontId="2"/>
  </si>
  <si>
    <t>　　令 和 ２</t>
    <rPh sb="1" eb="2">
      <t>ワ</t>
    </rPh>
    <rPh sb="3" eb="4">
      <t>モト</t>
    </rPh>
    <phoneticPr fontId="1"/>
  </si>
  <si>
    <t>６</t>
    <phoneticPr fontId="2"/>
  </si>
  <si>
    <t>５</t>
    <phoneticPr fontId="2"/>
  </si>
  <si>
    <t>４</t>
    <phoneticPr fontId="2"/>
  </si>
  <si>
    <t>　 令 和  ２</t>
    <rPh sb="3" eb="4">
      <t>ワ</t>
    </rPh>
    <rPh sb="5" eb="6">
      <t>モト</t>
    </rPh>
    <phoneticPr fontId="1"/>
  </si>
  <si>
    <t>４</t>
    <phoneticPr fontId="2"/>
  </si>
  <si>
    <t>６　年 度</t>
    <rPh sb="2" eb="3">
      <t>トシ</t>
    </rPh>
    <phoneticPr fontId="1"/>
  </si>
  <si>
    <t>　令　和  ３　年 度</t>
    <rPh sb="1" eb="2">
      <t>レイ</t>
    </rPh>
    <rPh sb="3" eb="4">
      <t>ワ</t>
    </rPh>
    <rPh sb="8" eb="9">
      <t>トシ</t>
    </rPh>
    <phoneticPr fontId="1"/>
  </si>
  <si>
    <t>令和元年度
末総延長</t>
    <rPh sb="0" eb="2">
      <t>レイワ</t>
    </rPh>
    <rPh sb="2" eb="4">
      <t>ガンネン</t>
    </rPh>
    <rPh sb="3" eb="5">
      <t>ネンド</t>
    </rPh>
    <rPh sb="6" eb="7">
      <t>スエ</t>
    </rPh>
    <rPh sb="7" eb="10">
      <t>ソウエンチョウ</t>
    </rPh>
    <phoneticPr fontId="1"/>
  </si>
  <si>
    <t>６ 年度</t>
    <rPh sb="2" eb="4">
      <t>ネンド</t>
    </rPh>
    <phoneticPr fontId="1"/>
  </si>
  <si>
    <t>６年度末総延長</t>
    <rPh sb="1" eb="3">
      <t>ネンド</t>
    </rPh>
    <rPh sb="3" eb="4">
      <t>マツ</t>
    </rPh>
    <rPh sb="4" eb="5">
      <t>ソウ</t>
    </rPh>
    <rPh sb="5" eb="7">
      <t>エンチョウ</t>
    </rPh>
    <phoneticPr fontId="1"/>
  </si>
  <si>
    <t>令和元年度末
　累　計</t>
    <rPh sb="0" eb="2">
      <t>レイワ</t>
    </rPh>
    <rPh sb="2" eb="3">
      <t>ガン</t>
    </rPh>
    <phoneticPr fontId="2"/>
  </si>
  <si>
    <t>６年度末累計</t>
    <rPh sb="1" eb="3">
      <t>ネンド</t>
    </rPh>
    <rPh sb="3" eb="4">
      <t>マツ</t>
    </rPh>
    <rPh sb="4" eb="6">
      <t>ルイケイ</t>
    </rPh>
    <phoneticPr fontId="1"/>
  </si>
  <si>
    <t>　７  年 度</t>
    <rPh sb="4" eb="5">
      <t>トシ</t>
    </rPh>
    <rPh sb="6" eb="7">
      <t>タビ</t>
    </rPh>
    <phoneticPr fontId="1"/>
  </si>
  <si>
    <t>令 和 ３ 年 度</t>
    <rPh sb="6" eb="7">
      <t>トシ</t>
    </rPh>
    <rPh sb="8" eb="9">
      <t>タビ</t>
    </rPh>
    <phoneticPr fontId="1"/>
  </si>
  <si>
    <t>６年度</t>
    <rPh sb="1" eb="3">
      <t>ネンド</t>
    </rPh>
    <rPh sb="2" eb="3">
      <t>ガンネン</t>
    </rPh>
    <phoneticPr fontId="1"/>
  </si>
  <si>
    <t>　　７ 　　年　　度</t>
    <rPh sb="6" eb="10">
      <t>ネンド</t>
    </rPh>
    <phoneticPr fontId="1"/>
  </si>
  <si>
    <t>　　　　　　６　　　　　　年　　　　　　度</t>
    <rPh sb="13" eb="14">
      <t>ネン</t>
    </rPh>
    <rPh sb="20" eb="21">
      <t>ド</t>
    </rPh>
    <phoneticPr fontId="1"/>
  </si>
  <si>
    <t>５年度</t>
    <rPh sb="1" eb="3">
      <t>ネンド</t>
    </rPh>
    <phoneticPr fontId="1"/>
  </si>
  <si>
    <t>令　和
３年度</t>
    <rPh sb="0" eb="1">
      <t>レイ</t>
    </rPh>
    <rPh sb="2" eb="3">
      <t>カズ</t>
    </rPh>
    <rPh sb="5" eb="7">
      <t>ネンド</t>
    </rPh>
    <rPh sb="6" eb="7">
      <t>ド</t>
    </rPh>
    <phoneticPr fontId="1"/>
  </si>
  <si>
    <t>　 令 和 ２ 年 度</t>
    <rPh sb="2" eb="3">
      <t>レイ</t>
    </rPh>
    <rPh sb="4" eb="5">
      <t>ワ</t>
    </rPh>
    <phoneticPr fontId="1"/>
  </si>
  <si>
    <t>６</t>
    <phoneticPr fontId="2"/>
  </si>
  <si>
    <t>　　２</t>
  </si>
  <si>
    <t>平 成 ２８ 年</t>
    <phoneticPr fontId="2"/>
  </si>
  <si>
    <t>５ 年</t>
    <rPh sb="2" eb="3">
      <t>ネン</t>
    </rPh>
    <phoneticPr fontId="2"/>
  </si>
  <si>
    <t>　　　　　　  　２　</t>
    <phoneticPr fontId="2"/>
  </si>
  <si>
    <t xml:space="preserve">　　　　　　  　３　 </t>
    <phoneticPr fontId="2"/>
  </si>
  <si>
    <t>　　　　　　　　２　</t>
    <phoneticPr fontId="2"/>
  </si>
  <si>
    <t xml:space="preserve">　　　　　　　　３　 </t>
    <phoneticPr fontId="2"/>
  </si>
  <si>
    <t>　　　　　　　　４　</t>
    <phoneticPr fontId="2"/>
  </si>
  <si>
    <t>　　　　　　　　５　</t>
    <phoneticPr fontId="2"/>
  </si>
  <si>
    <t>令　   和　　５　　年 （１）</t>
    <rPh sb="0" eb="1">
      <t>レイ</t>
    </rPh>
    <rPh sb="5" eb="6">
      <t>ワ</t>
    </rPh>
    <rPh sb="11" eb="12">
      <t>ネン</t>
    </rPh>
    <phoneticPr fontId="1"/>
  </si>
  <si>
    <t>　　７　　年　</t>
    <rPh sb="5" eb="6">
      <t>ネン</t>
    </rPh>
    <phoneticPr fontId="1"/>
  </si>
  <si>
    <t>　　　　　　　  ５　（１）</t>
    <phoneticPr fontId="2"/>
  </si>
  <si>
    <t>　　　　　　　　３ 　（２）</t>
    <phoneticPr fontId="2"/>
  </si>
  <si>
    <t>　　　　　　　　４ 　（２）</t>
    <phoneticPr fontId="2"/>
  </si>
  <si>
    <t>　　　　　　　　５ 　（２）</t>
    <phoneticPr fontId="2"/>
  </si>
  <si>
    <t>　　４　（１）</t>
    <phoneticPr fontId="2"/>
  </si>
  <si>
    <t>-</t>
    <phoneticPr fontId="2"/>
  </si>
  <si>
    <t>資料　  公営企業局下水道部下水道計画課</t>
    <rPh sb="0" eb="2">
      <t>シリョウ</t>
    </rPh>
    <rPh sb="5" eb="7">
      <t>コウエイ</t>
    </rPh>
    <rPh sb="7" eb="9">
      <t>キギョウ</t>
    </rPh>
    <rPh sb="9" eb="10">
      <t>キョク</t>
    </rPh>
    <rPh sb="10" eb="13">
      <t>ゲスイドウ</t>
    </rPh>
    <rPh sb="11" eb="13">
      <t>スイドウ</t>
    </rPh>
    <rPh sb="13" eb="14">
      <t>ブ</t>
    </rPh>
    <rPh sb="14" eb="17">
      <t>ゲスイドウ</t>
    </rPh>
    <rPh sb="17" eb="19">
      <t>ケイカク</t>
    </rPh>
    <phoneticPr fontId="1"/>
  </si>
  <si>
    <t>資料　　公営企業局下水道部下水道計画課</t>
    <rPh sb="0" eb="2">
      <t>シリョウ</t>
    </rPh>
    <rPh sb="4" eb="6">
      <t>コウエイ</t>
    </rPh>
    <rPh sb="6" eb="8">
      <t>キギョウ</t>
    </rPh>
    <rPh sb="8" eb="9">
      <t>キョク</t>
    </rPh>
    <rPh sb="9" eb="12">
      <t>ゲスイドウ</t>
    </rPh>
    <rPh sb="10" eb="12">
      <t>スイドウ</t>
    </rPh>
    <rPh sb="12" eb="13">
      <t>ブ</t>
    </rPh>
    <rPh sb="13" eb="16">
      <t>ゲスイドウ</t>
    </rPh>
    <rPh sb="16" eb="18">
      <t>ケイカク</t>
    </rPh>
    <rPh sb="18" eb="19">
      <t>カ</t>
    </rPh>
    <phoneticPr fontId="1"/>
  </si>
  <si>
    <t>　　５　（１）</t>
    <phoneticPr fontId="2"/>
  </si>
  <si>
    <t xml:space="preserve">用　　　　　　　   　途  </t>
    <phoneticPr fontId="2"/>
  </si>
  <si>
    <r>
      <t>前各項目</t>
    </r>
    <r>
      <rPr>
        <sz val="8"/>
        <color theme="1"/>
        <rFont val="ＭＳ Ｐ明朝"/>
        <family val="1"/>
        <charset val="128"/>
      </rPr>
      <t>に</t>
    </r>
    <r>
      <rPr>
        <sz val="9"/>
        <color theme="1"/>
        <rFont val="ＭＳ Ｐ明朝"/>
        <family val="1"/>
        <charset val="128"/>
      </rPr>
      <t>該当</t>
    </r>
    <r>
      <rPr>
        <sz val="8"/>
        <color theme="1"/>
        <rFont val="ＭＳ Ｐ明朝"/>
        <family val="1"/>
        <charset val="128"/>
      </rPr>
      <t>しない</t>
    </r>
    <r>
      <rPr>
        <sz val="9"/>
        <color theme="1"/>
        <rFont val="ＭＳ Ｐ明朝"/>
        <family val="1"/>
        <charset val="128"/>
      </rPr>
      <t>事業場</t>
    </r>
    <rPh sb="0" eb="1">
      <t>マエ</t>
    </rPh>
    <rPh sb="1" eb="4">
      <t>カクコウモク</t>
    </rPh>
    <rPh sb="5" eb="7">
      <t>ガイトウ</t>
    </rPh>
    <rPh sb="10" eb="13">
      <t>ジギョウジョウ</t>
    </rPh>
    <phoneticPr fontId="3"/>
  </si>
  <si>
    <t>資料　　都市整備局土木部道路整備担当、道路維持担当、道路課</t>
    <rPh sb="0" eb="2">
      <t>シリョウ</t>
    </rPh>
    <rPh sb="4" eb="6">
      <t>トシ</t>
    </rPh>
    <rPh sb="6" eb="8">
      <t>セイビ</t>
    </rPh>
    <rPh sb="8" eb="9">
      <t>キョク</t>
    </rPh>
    <rPh sb="9" eb="11">
      <t>ドボク</t>
    </rPh>
    <rPh sb="11" eb="12">
      <t>ブ</t>
    </rPh>
    <rPh sb="12" eb="14">
      <t>ドウロ</t>
    </rPh>
    <rPh sb="14" eb="16">
      <t>セイビ</t>
    </rPh>
    <rPh sb="16" eb="18">
      <t>タントウ</t>
    </rPh>
    <rPh sb="19" eb="21">
      <t>ドウロ</t>
    </rPh>
    <rPh sb="21" eb="23">
      <t>イジ</t>
    </rPh>
    <rPh sb="23" eb="25">
      <t>タントウ</t>
    </rPh>
    <rPh sb="26" eb="28">
      <t>ドウロ</t>
    </rPh>
    <rPh sb="28" eb="29">
      <t>カ</t>
    </rPh>
    <phoneticPr fontId="1"/>
  </si>
  <si>
    <t>令　和　２　年　度</t>
    <rPh sb="1" eb="2">
      <t>ワ</t>
    </rPh>
    <rPh sb="6" eb="7">
      <t>トシ</t>
    </rPh>
    <rPh sb="8" eb="9">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</si>
</sst>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quot;△ &quot;#,##0"/>
    <numFmt numFmtId="177" formatCode="_ * #,##0.0_ ;_ * \-#,##0.0_ ;_ * &quot;-&quot;_ ;_ @_ "/>
    <numFmt numFmtId="178" formatCode="#,##0_ "/>
    <numFmt numFmtId="179" formatCode="#,##0.00_ "/>
    <numFmt numFmtId="180" formatCode="#,##0.0_ "/>
    <numFmt numFmtId="181" formatCode="0.0_);[Red]\(0.0\)"/>
    <numFmt numFmtId="182" formatCode="###,###,##0;\-##,###,##0"/>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6"/>
      <name val="ＭＳ Ｐゴシック"/>
      <family val="2"/>
      <charset val="128"/>
    </font>
    <font>
      <sz val="9"/>
      <color theme="1"/>
      <name val="ＭＳ Ｐ明朝"/>
      <family val="1"/>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sz val="8"/>
      <color theme="1"/>
      <name val="ＭＳ Ｐ明朝"/>
      <family val="1"/>
      <charset val="128"/>
    </font>
    <font>
      <sz val="18"/>
      <color theme="1"/>
      <name val="ＭＳ Ｐ明朝"/>
      <family val="1"/>
      <charset val="128"/>
    </font>
    <font>
      <sz val="12"/>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19">
    <xf numFmtId="0" fontId="0" fillId="0" borderId="0" xfId="0">
      <alignment vertical="center"/>
    </xf>
    <xf numFmtId="0" fontId="5" fillId="2" borderId="0" xfId="0" applyFont="1" applyFill="1" applyBorder="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5" fillId="2" borderId="0" xfId="0" applyFont="1" applyFill="1" applyAlignment="1">
      <alignment horizontal="right"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 xfId="0" applyFont="1" applyFill="1" applyBorder="1">
      <alignment vertical="center"/>
    </xf>
    <xf numFmtId="0" fontId="5" fillId="2" borderId="8" xfId="0" applyFont="1" applyFill="1" applyBorder="1" applyAlignment="1">
      <alignment vertical="center"/>
    </xf>
    <xf numFmtId="41" fontId="5" fillId="2" borderId="0" xfId="0" applyNumberFormat="1" applyFont="1" applyFill="1">
      <alignment vertical="center"/>
    </xf>
    <xf numFmtId="0" fontId="5" fillId="2" borderId="8" xfId="0" quotePrefix="1" applyFont="1" applyFill="1" applyBorder="1" applyAlignment="1">
      <alignment horizontal="center" vertical="center"/>
    </xf>
    <xf numFmtId="0" fontId="5" fillId="2" borderId="4" xfId="0" applyFont="1" applyFill="1" applyBorder="1">
      <alignment vertical="center"/>
    </xf>
    <xf numFmtId="0" fontId="5" fillId="2" borderId="9" xfId="0" applyFont="1" applyFill="1" applyBorder="1">
      <alignment vertical="center"/>
    </xf>
    <xf numFmtId="0" fontId="5" fillId="2" borderId="11" xfId="0" applyFont="1" applyFill="1" applyBorder="1" applyAlignment="1">
      <alignment horizontal="center" vertical="center"/>
    </xf>
    <xf numFmtId="0" fontId="5" fillId="2" borderId="8" xfId="0" applyFont="1" applyFill="1" applyBorder="1">
      <alignment vertical="center"/>
    </xf>
    <xf numFmtId="41" fontId="5" fillId="2" borderId="0" xfId="0" applyNumberFormat="1" applyFont="1" applyFill="1" applyAlignment="1">
      <alignment horizontal="right" vertical="center"/>
    </xf>
    <xf numFmtId="0" fontId="9" fillId="2" borderId="0" xfId="0" applyFont="1" applyFill="1">
      <alignment vertical="center"/>
    </xf>
    <xf numFmtId="0" fontId="5" fillId="2" borderId="0" xfId="0" applyFont="1" applyFill="1" applyAlignment="1">
      <alignment horizontal="centerContinuous" vertical="center"/>
    </xf>
    <xf numFmtId="41" fontId="5" fillId="2" borderId="0" xfId="0" applyNumberFormat="1" applyFont="1" applyFill="1" applyAlignment="1">
      <alignment vertical="center" shrinkToFit="1"/>
    </xf>
    <xf numFmtId="41" fontId="5" fillId="2" borderId="0" xfId="0" applyNumberFormat="1" applyFont="1" applyFill="1" applyAlignment="1"/>
    <xf numFmtId="0" fontId="5" fillId="2" borderId="0" xfId="0" applyNumberFormat="1" applyFont="1" applyFill="1" applyAlignment="1"/>
    <xf numFmtId="181" fontId="5" fillId="2" borderId="0" xfId="0" applyNumberFormat="1" applyFont="1" applyFill="1" applyAlignment="1"/>
    <xf numFmtId="41" fontId="6" fillId="2" borderId="0" xfId="0" applyNumberFormat="1" applyFont="1" applyFill="1">
      <alignment vertical="center"/>
    </xf>
    <xf numFmtId="0" fontId="10" fillId="2" borderId="0" xfId="0" applyFont="1" applyFill="1" applyBorder="1" applyAlignment="1">
      <alignment horizontal="centerContinuous" vertical="center"/>
    </xf>
    <xf numFmtId="0" fontId="7" fillId="2" borderId="0" xfId="0" applyFont="1" applyFill="1" applyBorder="1">
      <alignment vertical="center"/>
    </xf>
    <xf numFmtId="0" fontId="5" fillId="2" borderId="3" xfId="0" applyFont="1" applyFill="1" applyBorder="1">
      <alignment vertical="center"/>
    </xf>
    <xf numFmtId="0" fontId="5" fillId="2" borderId="7" xfId="0" applyFont="1" applyFill="1" applyBorder="1">
      <alignment vertical="center"/>
    </xf>
    <xf numFmtId="0" fontId="5" fillId="2" borderId="0" xfId="0" quotePrefix="1" applyFont="1" applyFill="1" applyBorder="1" applyAlignment="1"/>
    <xf numFmtId="0" fontId="5" fillId="2" borderId="8" xfId="0" applyFont="1" applyFill="1" applyBorder="1" applyAlignment="1"/>
    <xf numFmtId="178" fontId="5" fillId="2" borderId="0" xfId="0" applyNumberFormat="1" applyFont="1" applyFill="1" applyAlignment="1"/>
    <xf numFmtId="179" fontId="5" fillId="2" borderId="0" xfId="0" applyNumberFormat="1" applyFont="1" applyFill="1" applyAlignment="1"/>
    <xf numFmtId="0" fontId="5" fillId="2" borderId="0" xfId="0" quotePrefix="1" applyFont="1" applyFill="1" applyBorder="1" applyAlignment="1">
      <alignment horizontal="right"/>
    </xf>
    <xf numFmtId="178" fontId="5" fillId="2" borderId="0" xfId="0" applyNumberFormat="1" applyFont="1" applyFill="1" applyAlignment="1">
      <alignment shrinkToFit="1"/>
    </xf>
    <xf numFmtId="0" fontId="5" fillId="2" borderId="0" xfId="0" applyFont="1" applyFill="1" applyBorder="1" applyAlignment="1">
      <alignment horizontal="right"/>
    </xf>
    <xf numFmtId="0" fontId="9" fillId="2" borderId="0" xfId="0" applyFont="1" applyFill="1" applyBorder="1">
      <alignment vertical="center"/>
    </xf>
    <xf numFmtId="0" fontId="8" fillId="2" borderId="0" xfId="0" applyFont="1" applyFill="1" applyBorder="1">
      <alignment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0" xfId="0" applyFont="1" applyFill="1" applyAlignment="1">
      <alignment vertical="center"/>
    </xf>
    <xf numFmtId="180" fontId="5" fillId="2" borderId="0" xfId="0" applyNumberFormat="1" applyFont="1" applyFill="1" applyAlignment="1"/>
    <xf numFmtId="178" fontId="5" fillId="2" borderId="0" xfId="1" applyNumberFormat="1" applyFont="1" applyFill="1" applyAlignment="1">
      <alignment horizontal="right"/>
    </xf>
    <xf numFmtId="178" fontId="5" fillId="2" borderId="0" xfId="0" applyNumberFormat="1" applyFont="1" applyFill="1" applyAlignment="1">
      <alignment horizontal="centerContinuous"/>
    </xf>
    <xf numFmtId="181" fontId="5" fillId="2" borderId="0" xfId="3" applyNumberFormat="1" applyFont="1" applyFill="1" applyAlignment="1"/>
    <xf numFmtId="0" fontId="6" fillId="2" borderId="0" xfId="0" applyFont="1" applyFill="1" applyBorder="1">
      <alignment vertical="center"/>
    </xf>
    <xf numFmtId="0" fontId="6" fillId="2" borderId="8" xfId="0" applyFont="1" applyFill="1" applyBorder="1">
      <alignment vertical="center"/>
    </xf>
    <xf numFmtId="38" fontId="5" fillId="2" borderId="0" xfId="1" applyFont="1" applyFill="1">
      <alignment vertical="center"/>
    </xf>
    <xf numFmtId="41" fontId="5" fillId="2" borderId="0" xfId="0" applyNumberFormat="1" applyFont="1" applyFill="1" applyAlignment="1">
      <alignment horizontal="right"/>
    </xf>
    <xf numFmtId="38" fontId="5" fillId="2" borderId="0" xfId="1" applyFont="1" applyFill="1" applyAlignment="1">
      <alignment horizontal="right" vertical="center"/>
    </xf>
    <xf numFmtId="38" fontId="5" fillId="2" borderId="0" xfId="1" applyFont="1" applyFill="1" applyAlignment="1"/>
    <xf numFmtId="38" fontId="5" fillId="2" borderId="9" xfId="1" applyFont="1" applyFill="1" applyBorder="1">
      <alignment vertical="center"/>
    </xf>
    <xf numFmtId="0" fontId="9" fillId="2" borderId="0" xfId="2" applyFont="1" applyFill="1">
      <alignment vertical="center"/>
    </xf>
    <xf numFmtId="0" fontId="5" fillId="2" borderId="0" xfId="0" applyFont="1" applyFill="1" applyBorder="1" applyAlignment="1"/>
    <xf numFmtId="41" fontId="5" fillId="2" borderId="0" xfId="0" applyNumberFormat="1" applyFont="1" applyFill="1" applyBorder="1" applyAlignment="1"/>
    <xf numFmtId="41" fontId="5" fillId="2" borderId="0" xfId="0" applyNumberFormat="1" applyFont="1" applyFill="1" applyBorder="1" applyAlignment="1">
      <alignment horizontal="right"/>
    </xf>
    <xf numFmtId="0" fontId="6" fillId="2" borderId="1" xfId="0" applyFont="1" applyFill="1" applyBorder="1">
      <alignment vertical="center"/>
    </xf>
    <xf numFmtId="0" fontId="5" fillId="2" borderId="8" xfId="0" applyFont="1" applyFill="1" applyBorder="1" applyAlignment="1">
      <alignment horizontal="left" indent="1"/>
    </xf>
    <xf numFmtId="0" fontId="5" fillId="2" borderId="8" xfId="0" applyFont="1" applyFill="1" applyBorder="1" applyAlignment="1">
      <alignment horizontal="center"/>
    </xf>
    <xf numFmtId="182" fontId="5" fillId="2" borderId="0" xfId="0" applyNumberFormat="1" applyFont="1" applyFill="1" applyAlignment="1">
      <alignment horizontal="right"/>
    </xf>
    <xf numFmtId="0" fontId="11" fillId="2" borderId="0" xfId="0" applyFont="1" applyFill="1">
      <alignment vertical="center"/>
    </xf>
    <xf numFmtId="0" fontId="5" fillId="2" borderId="0" xfId="0" applyFont="1" applyFill="1" applyAlignment="1"/>
    <xf numFmtId="0" fontId="12" fillId="2" borderId="0" xfId="0" applyFont="1" applyFill="1">
      <alignment vertical="center"/>
    </xf>
    <xf numFmtId="0" fontId="12" fillId="2" borderId="8" xfId="0" applyFont="1" applyFill="1" applyBorder="1">
      <alignment vertical="center"/>
    </xf>
    <xf numFmtId="0" fontId="5" fillId="2" borderId="0" xfId="0" quotePrefix="1" applyFont="1" applyFill="1" applyBorder="1" applyAlignment="1">
      <alignment vertical="center"/>
    </xf>
    <xf numFmtId="0" fontId="5" fillId="2" borderId="0" xfId="0" quotePrefix="1" applyFont="1" applyFill="1">
      <alignment vertical="center"/>
    </xf>
    <xf numFmtId="177" fontId="5" fillId="2" borderId="0" xfId="0" applyNumberFormat="1" applyFont="1" applyFill="1" applyAlignment="1"/>
    <xf numFmtId="0" fontId="5" fillId="2" borderId="0" xfId="0" applyFont="1" applyFill="1" applyAlignment="1">
      <alignment horizontal="right"/>
    </xf>
    <xf numFmtId="0" fontId="9" fillId="2" borderId="8" xfId="0" applyFont="1" applyFill="1" applyBorder="1" applyAlignment="1"/>
    <xf numFmtId="49" fontId="9" fillId="2" borderId="8" xfId="0" applyNumberFormat="1" applyFont="1" applyFill="1" applyBorder="1" applyAlignment="1"/>
    <xf numFmtId="0" fontId="5" fillId="2" borderId="5" xfId="0" applyFont="1" applyFill="1" applyBorder="1" applyAlignment="1">
      <alignment horizontal="center" vertical="center"/>
    </xf>
    <xf numFmtId="41" fontId="5" fillId="2" borderId="9" xfId="0" applyNumberFormat="1" applyFont="1" applyFill="1" applyBorder="1" applyAlignment="1"/>
    <xf numFmtId="0" fontId="5" fillId="2" borderId="11" xfId="0" applyFont="1" applyFill="1" applyBorder="1" applyAlignment="1">
      <alignment horizontal="centerContinuous" vertical="center"/>
    </xf>
    <xf numFmtId="0" fontId="6" fillId="2" borderId="10" xfId="0" applyFont="1" applyFill="1" applyBorder="1" applyAlignment="1">
      <alignment horizontal="centerContinuous" vertical="center"/>
    </xf>
    <xf numFmtId="0" fontId="6" fillId="2" borderId="14" xfId="0" applyFont="1" applyFill="1" applyBorder="1" applyAlignment="1">
      <alignment horizontal="centerContinuous" vertical="center"/>
    </xf>
    <xf numFmtId="0" fontId="5" fillId="2" borderId="0" xfId="0" applyFont="1" applyFill="1" applyAlignment="1">
      <alignment horizontal="center" vertical="center"/>
    </xf>
    <xf numFmtId="3" fontId="5" fillId="2" borderId="0" xfId="0" applyNumberFormat="1" applyFont="1" applyFill="1" applyAlignment="1">
      <alignment horizontal="center" vertical="center"/>
    </xf>
    <xf numFmtId="0" fontId="6" fillId="2" borderId="9" xfId="0" applyFont="1" applyFill="1" applyBorder="1">
      <alignment vertical="center"/>
    </xf>
    <xf numFmtId="176" fontId="5" fillId="2" borderId="0" xfId="0" applyNumberFormat="1" applyFont="1" applyFill="1">
      <alignment vertical="center"/>
    </xf>
    <xf numFmtId="38" fontId="6" fillId="2" borderId="0" xfId="1" applyFont="1" applyFill="1">
      <alignment vertical="center"/>
    </xf>
    <xf numFmtId="176" fontId="5" fillId="2" borderId="0" xfId="0" applyNumberFormat="1" applyFont="1" applyFill="1" applyAlignment="1">
      <alignment horizontal="right"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41" fontId="5" fillId="2" borderId="0" xfId="0" applyNumberFormat="1" applyFont="1" applyFill="1" applyAlignment="1">
      <alignment horizontal="center" vertical="center"/>
    </xf>
    <xf numFmtId="41" fontId="5" fillId="2" borderId="8" xfId="0" applyNumberFormat="1" applyFont="1" applyFill="1" applyBorder="1">
      <alignment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xf>
    <xf numFmtId="3" fontId="5" fillId="2" borderId="0" xfId="0" applyNumberFormat="1" applyFont="1" applyFill="1" applyAlignment="1">
      <alignment horizontal="center" vertical="center"/>
    </xf>
    <xf numFmtId="176" fontId="5" fillId="2" borderId="0" xfId="0" applyNumberFormat="1" applyFont="1" applyFill="1" applyAlignment="1">
      <alignment vertical="center"/>
    </xf>
    <xf numFmtId="49" fontId="5" fillId="2" borderId="0" xfId="0" quotePrefix="1" applyNumberFormat="1" applyFont="1" applyFill="1" applyBorder="1" applyAlignment="1">
      <alignment horizontal="center" vertical="center"/>
    </xf>
    <xf numFmtId="49" fontId="5" fillId="2" borderId="8" xfId="0" quotePrefix="1" applyNumberFormat="1" applyFont="1" applyFill="1" applyBorder="1" applyAlignment="1">
      <alignment horizontal="center" vertical="center"/>
    </xf>
    <xf numFmtId="0" fontId="5" fillId="2" borderId="0" xfId="0" quotePrefix="1" applyFont="1" applyFill="1" applyAlignment="1">
      <alignment horizontal="center" vertical="center"/>
    </xf>
    <xf numFmtId="0" fontId="5" fillId="2" borderId="8" xfId="0" quotePrefix="1"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applyAlignment="1">
      <alignment horizontal="center"/>
    </xf>
    <xf numFmtId="0" fontId="5" fillId="2" borderId="8" xfId="0" applyFont="1" applyFill="1" applyBorder="1" applyAlignment="1">
      <alignment horizont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9" xfId="0" applyFont="1" applyFill="1" applyBorder="1" applyAlignment="1">
      <alignment horizontal="center" vertical="center"/>
    </xf>
    <xf numFmtId="3" fontId="5" fillId="2" borderId="12" xfId="0" applyNumberFormat="1" applyFont="1" applyFill="1" applyBorder="1" applyAlignment="1">
      <alignment horizontal="center" vertical="center"/>
    </xf>
    <xf numFmtId="3" fontId="5"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vertical="center"/>
    </xf>
    <xf numFmtId="0" fontId="5" fillId="2" borderId="8" xfId="0" applyFont="1" applyFill="1" applyBorder="1" applyAlignment="1">
      <alignment vertical="center"/>
    </xf>
    <xf numFmtId="49" fontId="5" fillId="2" borderId="0" xfId="0" applyNumberFormat="1" applyFont="1" applyFill="1" applyBorder="1" applyAlignment="1">
      <alignment vertical="center"/>
    </xf>
    <xf numFmtId="49" fontId="5" fillId="2" borderId="8" xfId="0" applyNumberFormat="1" applyFont="1" applyFill="1" applyBorder="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shrinkToFit="1"/>
    </xf>
    <xf numFmtId="0" fontId="5" fillId="2" borderId="8" xfId="0" applyFont="1" applyFill="1" applyBorder="1" applyAlignment="1">
      <alignment horizontal="left" vertical="center" shrinkToFit="1"/>
    </xf>
  </cellXfs>
  <cellStyles count="4">
    <cellStyle name="パーセント" xfId="3" builtinId="5"/>
    <cellStyle name="桁区切り" xfId="1" builtinId="6"/>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abSelected="1" view="pageBreakPreview" zoomScaleNormal="100" zoomScaleSheetLayoutView="100" workbookViewId="0"/>
  </sheetViews>
  <sheetFormatPr defaultRowHeight="13.5"/>
  <cols>
    <col min="1" max="1" width="8.375" style="48" customWidth="1"/>
    <col min="2" max="2" width="5.25" style="3" customWidth="1"/>
    <col min="3" max="9" width="8.625" style="3" customWidth="1"/>
    <col min="10" max="11" width="10.25" style="3" customWidth="1"/>
    <col min="12" max="16384" width="9" style="3"/>
  </cols>
  <sheetData>
    <row r="1" spans="1:11">
      <c r="A1" s="1" t="s">
        <v>0</v>
      </c>
      <c r="B1" s="2"/>
      <c r="C1" s="2"/>
      <c r="D1" s="2"/>
      <c r="E1" s="2"/>
      <c r="F1" s="2"/>
      <c r="G1" s="2"/>
      <c r="H1" s="2"/>
      <c r="I1" s="2"/>
      <c r="J1" s="2"/>
      <c r="K1" s="2"/>
    </row>
    <row r="2" spans="1:11">
      <c r="A2" s="1"/>
      <c r="B2" s="2"/>
      <c r="C2" s="2"/>
      <c r="D2" s="2"/>
      <c r="E2" s="2"/>
      <c r="F2" s="2"/>
      <c r="G2" s="2"/>
      <c r="H2" s="2"/>
      <c r="I2" s="2"/>
      <c r="J2" s="2"/>
      <c r="K2" s="2"/>
    </row>
    <row r="3" spans="1:11" ht="21">
      <c r="A3" s="28" t="s">
        <v>1</v>
      </c>
      <c r="B3" s="22"/>
      <c r="C3" s="22"/>
      <c r="D3" s="22"/>
      <c r="E3" s="22"/>
      <c r="F3" s="22"/>
      <c r="G3" s="22"/>
      <c r="H3" s="22"/>
      <c r="I3" s="22"/>
      <c r="J3" s="22"/>
      <c r="K3" s="22"/>
    </row>
    <row r="4" spans="1:11">
      <c r="A4" s="1"/>
      <c r="B4" s="2"/>
      <c r="C4" s="2"/>
      <c r="D4" s="2"/>
      <c r="E4" s="2"/>
      <c r="F4" s="2"/>
      <c r="G4" s="2"/>
      <c r="H4" s="2"/>
      <c r="I4" s="2"/>
      <c r="J4" s="2"/>
      <c r="K4" s="2"/>
    </row>
    <row r="5" spans="1:11" ht="14.25">
      <c r="A5" s="29" t="s">
        <v>2</v>
      </c>
      <c r="B5" s="2"/>
      <c r="C5" s="2"/>
      <c r="D5" s="2"/>
      <c r="E5" s="2"/>
      <c r="F5" s="2"/>
      <c r="G5" s="2"/>
      <c r="H5" s="2"/>
      <c r="I5" s="2"/>
      <c r="J5" s="2"/>
      <c r="K5" s="2"/>
    </row>
    <row r="6" spans="1:11">
      <c r="A6" s="1"/>
      <c r="B6" s="2"/>
      <c r="C6" s="2"/>
      <c r="D6" s="2"/>
      <c r="E6" s="2"/>
      <c r="F6" s="2"/>
      <c r="G6" s="2"/>
      <c r="H6" s="2"/>
      <c r="I6" s="2"/>
      <c r="J6" s="2"/>
      <c r="K6" s="6" t="s">
        <v>3</v>
      </c>
    </row>
    <row r="7" spans="1:11">
      <c r="A7" s="90" t="s">
        <v>4</v>
      </c>
      <c r="B7" s="91"/>
      <c r="C7" s="91" t="s">
        <v>5</v>
      </c>
      <c r="D7" s="91"/>
      <c r="E7" s="91"/>
      <c r="F7" s="91"/>
      <c r="G7" s="91" t="s">
        <v>6</v>
      </c>
      <c r="H7" s="91"/>
      <c r="I7" s="91"/>
      <c r="J7" s="91"/>
      <c r="K7" s="30" t="s">
        <v>7</v>
      </c>
    </row>
    <row r="8" spans="1:11">
      <c r="A8" s="92"/>
      <c r="B8" s="93"/>
      <c r="C8" s="88" t="s">
        <v>8</v>
      </c>
      <c r="D8" s="88"/>
      <c r="E8" s="88" t="s">
        <v>9</v>
      </c>
      <c r="F8" s="88"/>
      <c r="G8" s="88" t="s">
        <v>8</v>
      </c>
      <c r="H8" s="88"/>
      <c r="I8" s="88" t="s">
        <v>10</v>
      </c>
      <c r="J8" s="88"/>
      <c r="K8" s="31" t="s">
        <v>11</v>
      </c>
    </row>
    <row r="9" spans="1:11">
      <c r="A9" s="1"/>
      <c r="B9" s="12"/>
      <c r="C9" s="6"/>
      <c r="D9" s="6" t="s">
        <v>12</v>
      </c>
      <c r="E9" s="6"/>
      <c r="F9" s="6" t="s">
        <v>13</v>
      </c>
      <c r="G9" s="6"/>
      <c r="H9" s="6" t="s">
        <v>12</v>
      </c>
      <c r="I9" s="6"/>
      <c r="J9" s="6" t="s">
        <v>13</v>
      </c>
      <c r="K9" s="6" t="s">
        <v>14</v>
      </c>
    </row>
    <row r="10" spans="1:11">
      <c r="A10" s="32" t="s">
        <v>337</v>
      </c>
      <c r="B10" s="33" t="s">
        <v>15</v>
      </c>
      <c r="C10" s="24"/>
      <c r="D10" s="34">
        <v>899234.9</v>
      </c>
      <c r="E10" s="34"/>
      <c r="F10" s="34">
        <v>7029455.2000000002</v>
      </c>
      <c r="G10" s="34"/>
      <c r="H10" s="34">
        <v>877030</v>
      </c>
      <c r="I10" s="34"/>
      <c r="J10" s="34">
        <v>6968984.2000000002</v>
      </c>
      <c r="K10" s="35">
        <v>99.139748411797257</v>
      </c>
    </row>
    <row r="11" spans="1:11">
      <c r="A11" s="36" t="s">
        <v>282</v>
      </c>
      <c r="B11" s="33"/>
      <c r="C11" s="24"/>
      <c r="D11" s="34">
        <v>902365</v>
      </c>
      <c r="E11" s="34"/>
      <c r="F11" s="34">
        <v>7050264</v>
      </c>
      <c r="G11" s="34"/>
      <c r="H11" s="34">
        <v>880329</v>
      </c>
      <c r="I11" s="34"/>
      <c r="J11" s="34">
        <v>6990672</v>
      </c>
      <c r="K11" s="35">
        <v>99.15</v>
      </c>
    </row>
    <row r="12" spans="1:11">
      <c r="A12" s="36" t="s">
        <v>340</v>
      </c>
      <c r="B12" s="33"/>
      <c r="C12" s="24"/>
      <c r="D12" s="34">
        <v>903102</v>
      </c>
      <c r="E12" s="34"/>
      <c r="F12" s="34">
        <v>7059565</v>
      </c>
      <c r="G12" s="34"/>
      <c r="H12" s="34">
        <v>881115</v>
      </c>
      <c r="I12" s="34"/>
      <c r="J12" s="34">
        <v>7000082</v>
      </c>
      <c r="K12" s="35">
        <v>99.157412673443758</v>
      </c>
    </row>
    <row r="13" spans="1:11">
      <c r="A13" s="36" t="s">
        <v>339</v>
      </c>
      <c r="B13" s="33"/>
      <c r="C13" s="24"/>
      <c r="D13" s="34">
        <v>904601</v>
      </c>
      <c r="E13" s="34"/>
      <c r="F13" s="37">
        <v>7068557</v>
      </c>
      <c r="G13" s="34"/>
      <c r="H13" s="34">
        <v>882404</v>
      </c>
      <c r="I13" s="34"/>
      <c r="J13" s="37">
        <v>7008857</v>
      </c>
      <c r="K13" s="35">
        <f>(J13/F13)*100</f>
        <v>99.155414605838217</v>
      </c>
    </row>
    <row r="14" spans="1:11" ht="18" customHeight="1">
      <c r="A14" s="36" t="s">
        <v>338</v>
      </c>
      <c r="B14" s="33"/>
      <c r="C14" s="24"/>
      <c r="D14" s="34">
        <f>D15+D16+D17</f>
        <v>906559.3</v>
      </c>
      <c r="E14" s="34"/>
      <c r="F14" s="37">
        <f>F15+F16+F17</f>
        <v>7083068</v>
      </c>
      <c r="G14" s="34"/>
      <c r="H14" s="34">
        <f>H15+H16+H17</f>
        <v>883612</v>
      </c>
      <c r="I14" s="34"/>
      <c r="J14" s="37">
        <f>J15+J16+J17</f>
        <v>7023855</v>
      </c>
      <c r="K14" s="35">
        <f>(J14/F14)*100</f>
        <v>99.164020449895446</v>
      </c>
    </row>
    <row r="15" spans="1:11">
      <c r="A15" s="38" t="s">
        <v>16</v>
      </c>
      <c r="B15" s="33"/>
      <c r="C15" s="24"/>
      <c r="D15" s="34">
        <v>12477</v>
      </c>
      <c r="E15" s="34"/>
      <c r="F15" s="34">
        <v>459553</v>
      </c>
      <c r="G15" s="34"/>
      <c r="H15" s="34">
        <v>12477</v>
      </c>
      <c r="I15" s="34"/>
      <c r="J15" s="34">
        <v>459553</v>
      </c>
      <c r="K15" s="35">
        <f>(J15/F15)*100</f>
        <v>100</v>
      </c>
    </row>
    <row r="16" spans="1:11">
      <c r="A16" s="38" t="s">
        <v>17</v>
      </c>
      <c r="B16" s="33"/>
      <c r="C16" s="24"/>
      <c r="D16" s="34">
        <v>45269</v>
      </c>
      <c r="E16" s="34"/>
      <c r="F16" s="34">
        <v>851996</v>
      </c>
      <c r="G16" s="34"/>
      <c r="H16" s="34">
        <v>45269</v>
      </c>
      <c r="I16" s="34"/>
      <c r="J16" s="34">
        <v>851996</v>
      </c>
      <c r="K16" s="35">
        <f>(J16/F16)*100</f>
        <v>100</v>
      </c>
    </row>
    <row r="17" spans="1:11">
      <c r="A17" s="38" t="s">
        <v>18</v>
      </c>
      <c r="B17" s="33"/>
      <c r="C17" s="24"/>
      <c r="D17" s="34">
        <v>848813.3</v>
      </c>
      <c r="E17" s="34"/>
      <c r="F17" s="34">
        <v>5771519</v>
      </c>
      <c r="G17" s="34"/>
      <c r="H17" s="34">
        <v>825866</v>
      </c>
      <c r="I17" s="34"/>
      <c r="J17" s="34">
        <v>5712306</v>
      </c>
      <c r="K17" s="35">
        <f>(J17/F17)*100</f>
        <v>98.974048253154848</v>
      </c>
    </row>
    <row r="18" spans="1:11" ht="5.0999999999999996" customHeight="1">
      <c r="A18" s="17"/>
      <c r="B18" s="16"/>
      <c r="C18" s="17"/>
      <c r="D18" s="17"/>
      <c r="E18" s="17"/>
      <c r="F18" s="17"/>
      <c r="G18" s="17"/>
      <c r="H18" s="17"/>
      <c r="I18" s="17"/>
      <c r="J18" s="17"/>
      <c r="K18" s="17"/>
    </row>
    <row r="19" spans="1:11">
      <c r="A19" s="1" t="s">
        <v>19</v>
      </c>
      <c r="B19" s="2"/>
      <c r="C19" s="2"/>
      <c r="D19" s="2"/>
      <c r="E19" s="2"/>
      <c r="F19" s="2"/>
      <c r="G19" s="2"/>
      <c r="H19" s="2"/>
      <c r="I19" s="2"/>
      <c r="J19" s="2"/>
      <c r="K19" s="2"/>
    </row>
    <row r="20" spans="1:11">
      <c r="A20" s="1"/>
      <c r="B20" s="2"/>
      <c r="C20" s="2"/>
      <c r="D20" s="2"/>
      <c r="E20" s="2"/>
      <c r="F20" s="2"/>
      <c r="G20" s="2"/>
      <c r="H20" s="2"/>
      <c r="I20" s="2"/>
      <c r="J20" s="2"/>
      <c r="K20" s="2"/>
    </row>
    <row r="21" spans="1:11">
      <c r="A21" s="1"/>
      <c r="B21" s="2"/>
      <c r="C21" s="2"/>
      <c r="D21" s="2"/>
      <c r="E21" s="2"/>
      <c r="F21" s="2"/>
      <c r="G21" s="2"/>
      <c r="H21" s="2"/>
      <c r="I21" s="2"/>
      <c r="J21" s="2"/>
      <c r="K21" s="2"/>
    </row>
    <row r="22" spans="1:11" ht="14.25">
      <c r="A22" s="29" t="s">
        <v>20</v>
      </c>
      <c r="B22" s="2"/>
      <c r="C22" s="2"/>
      <c r="D22" s="2"/>
      <c r="E22" s="2"/>
      <c r="F22" s="2"/>
      <c r="G22" s="2"/>
      <c r="H22" s="2"/>
      <c r="I22" s="2"/>
      <c r="J22" s="2"/>
      <c r="K22" s="2"/>
    </row>
    <row r="23" spans="1:11">
      <c r="A23" s="1"/>
      <c r="B23" s="2"/>
      <c r="C23" s="2"/>
      <c r="D23" s="2"/>
      <c r="E23" s="2"/>
      <c r="F23" s="2"/>
      <c r="G23" s="2"/>
      <c r="H23" s="2"/>
      <c r="I23" s="2"/>
      <c r="J23" s="2"/>
      <c r="K23" s="6" t="s">
        <v>291</v>
      </c>
    </row>
    <row r="24" spans="1:11">
      <c r="A24" s="94" t="s">
        <v>21</v>
      </c>
      <c r="B24" s="88"/>
      <c r="C24" s="88" t="s">
        <v>22</v>
      </c>
      <c r="D24" s="88"/>
      <c r="E24" s="88"/>
      <c r="F24" s="88" t="s">
        <v>23</v>
      </c>
      <c r="G24" s="88"/>
      <c r="H24" s="88" t="s">
        <v>24</v>
      </c>
      <c r="I24" s="88"/>
      <c r="J24" s="88" t="s">
        <v>25</v>
      </c>
      <c r="K24" s="89"/>
    </row>
    <row r="25" spans="1:11">
      <c r="A25" s="94"/>
      <c r="B25" s="88"/>
      <c r="C25" s="9" t="s">
        <v>26</v>
      </c>
      <c r="D25" s="89" t="s">
        <v>27</v>
      </c>
      <c r="E25" s="94"/>
      <c r="F25" s="9" t="s">
        <v>26</v>
      </c>
      <c r="G25" s="9" t="s">
        <v>28</v>
      </c>
      <c r="H25" s="9" t="s">
        <v>26</v>
      </c>
      <c r="I25" s="9" t="s">
        <v>28</v>
      </c>
      <c r="J25" s="9" t="s">
        <v>29</v>
      </c>
      <c r="K25" s="18" t="s">
        <v>27</v>
      </c>
    </row>
    <row r="26" spans="1:11" ht="5.0999999999999996" customHeight="1">
      <c r="A26" s="1"/>
      <c r="B26" s="12"/>
      <c r="C26" s="2"/>
      <c r="D26" s="2"/>
      <c r="E26" s="2"/>
      <c r="F26" s="2"/>
      <c r="G26" s="2"/>
      <c r="H26" s="2"/>
      <c r="I26" s="2"/>
      <c r="J26" s="2"/>
      <c r="K26" s="2"/>
    </row>
    <row r="27" spans="1:11" ht="13.5" customHeight="1">
      <c r="A27" s="32" t="s">
        <v>337</v>
      </c>
      <c r="B27" s="33" t="s">
        <v>15</v>
      </c>
      <c r="C27" s="34">
        <v>808</v>
      </c>
      <c r="D27" s="34"/>
      <c r="E27" s="34">
        <v>11369.8</v>
      </c>
      <c r="F27" s="34">
        <v>22</v>
      </c>
      <c r="G27" s="34">
        <v>1551</v>
      </c>
      <c r="H27" s="34">
        <v>65</v>
      </c>
      <c r="I27" s="34">
        <v>2791</v>
      </c>
      <c r="J27" s="34">
        <v>721</v>
      </c>
      <c r="K27" s="34">
        <v>7027.8</v>
      </c>
    </row>
    <row r="28" spans="1:11" ht="13.5" customHeight="1">
      <c r="A28" s="36" t="s">
        <v>282</v>
      </c>
      <c r="B28" s="33"/>
      <c r="C28" s="34">
        <f>+F28+H28+J28</f>
        <v>815</v>
      </c>
      <c r="D28" s="34"/>
      <c r="E28" s="34">
        <f>+G28+I28+K28</f>
        <v>11393.7</v>
      </c>
      <c r="F28" s="34">
        <v>23</v>
      </c>
      <c r="G28" s="34">
        <v>1556</v>
      </c>
      <c r="H28" s="34">
        <v>65</v>
      </c>
      <c r="I28" s="34">
        <v>2791</v>
      </c>
      <c r="J28" s="34">
        <v>727</v>
      </c>
      <c r="K28" s="34">
        <v>7046.7</v>
      </c>
    </row>
    <row r="29" spans="1:11" ht="13.5" customHeight="1">
      <c r="A29" s="36" t="s">
        <v>340</v>
      </c>
      <c r="B29" s="33"/>
      <c r="C29" s="34">
        <f>F29+H29+J29</f>
        <v>813</v>
      </c>
      <c r="D29" s="34"/>
      <c r="E29" s="34">
        <f>G29+I29+K29</f>
        <v>11389</v>
      </c>
      <c r="F29" s="34">
        <v>23</v>
      </c>
      <c r="G29" s="34">
        <v>1556</v>
      </c>
      <c r="H29" s="34">
        <v>65</v>
      </c>
      <c r="I29" s="34">
        <v>2791</v>
      </c>
      <c r="J29" s="34">
        <v>725</v>
      </c>
      <c r="K29" s="34">
        <v>7042</v>
      </c>
    </row>
    <row r="30" spans="1:11" ht="13.5" customHeight="1">
      <c r="A30" s="36" t="s">
        <v>339</v>
      </c>
      <c r="B30" s="33"/>
      <c r="C30" s="34">
        <v>766</v>
      </c>
      <c r="D30" s="34"/>
      <c r="E30" s="34">
        <v>12224</v>
      </c>
      <c r="F30" s="34">
        <v>23</v>
      </c>
      <c r="G30" s="34">
        <v>1601</v>
      </c>
      <c r="H30" s="34">
        <v>65</v>
      </c>
      <c r="I30" s="34">
        <v>2791</v>
      </c>
      <c r="J30" s="34">
        <v>678</v>
      </c>
      <c r="K30" s="34">
        <v>7832</v>
      </c>
    </row>
    <row r="31" spans="1:11" ht="13.5" customHeight="1">
      <c r="A31" s="36" t="s">
        <v>338</v>
      </c>
      <c r="B31" s="33"/>
      <c r="C31" s="34">
        <v>782</v>
      </c>
      <c r="D31" s="34"/>
      <c r="E31" s="34">
        <v>12402</v>
      </c>
      <c r="F31" s="34">
        <v>25</v>
      </c>
      <c r="G31" s="34">
        <v>1557</v>
      </c>
      <c r="H31" s="34">
        <v>64</v>
      </c>
      <c r="I31" s="34">
        <v>2592</v>
      </c>
      <c r="J31" s="34">
        <v>693</v>
      </c>
      <c r="K31" s="34">
        <v>8253.4</v>
      </c>
    </row>
    <row r="32" spans="1:11" ht="5.0999999999999996" customHeight="1">
      <c r="A32" s="17"/>
      <c r="B32" s="16"/>
      <c r="C32" s="17"/>
      <c r="D32" s="17"/>
      <c r="E32" s="17"/>
      <c r="F32" s="17"/>
      <c r="G32" s="17"/>
      <c r="H32" s="17"/>
      <c r="I32" s="17"/>
      <c r="J32" s="17"/>
      <c r="K32" s="17"/>
    </row>
    <row r="33" spans="1:11">
      <c r="A33" s="39" t="s">
        <v>30</v>
      </c>
      <c r="B33" s="21"/>
      <c r="C33" s="2"/>
      <c r="D33" s="2"/>
      <c r="E33" s="2"/>
      <c r="F33" s="2"/>
      <c r="G33" s="2"/>
      <c r="H33" s="2"/>
      <c r="I33" s="2"/>
      <c r="J33" s="2"/>
      <c r="K33" s="2"/>
    </row>
    <row r="34" spans="1:11">
      <c r="A34" s="1" t="s">
        <v>19</v>
      </c>
      <c r="B34" s="2"/>
      <c r="C34" s="2"/>
      <c r="D34" s="2"/>
      <c r="E34" s="2"/>
      <c r="F34" s="2"/>
      <c r="G34" s="2"/>
      <c r="H34" s="2"/>
      <c r="I34" s="2"/>
      <c r="J34" s="2"/>
      <c r="K34" s="2"/>
    </row>
    <row r="35" spans="1:11">
      <c r="A35" s="1"/>
      <c r="B35" s="2"/>
      <c r="C35" s="2"/>
      <c r="D35" s="2"/>
      <c r="E35" s="2"/>
      <c r="F35" s="2"/>
      <c r="G35" s="2"/>
      <c r="H35" s="2"/>
      <c r="I35" s="2"/>
      <c r="J35" s="2"/>
      <c r="K35" s="2"/>
    </row>
    <row r="36" spans="1:11">
      <c r="A36" s="1"/>
      <c r="B36" s="2"/>
      <c r="C36" s="2"/>
      <c r="D36" s="2"/>
      <c r="E36" s="2"/>
      <c r="F36" s="2"/>
      <c r="G36" s="2"/>
      <c r="H36" s="2"/>
      <c r="I36" s="2"/>
      <c r="J36" s="2"/>
      <c r="K36" s="2"/>
    </row>
    <row r="37" spans="1:11" ht="14.25">
      <c r="A37" s="29" t="s">
        <v>31</v>
      </c>
      <c r="B37" s="2"/>
      <c r="C37" s="2"/>
      <c r="D37" s="2"/>
      <c r="E37" s="2"/>
      <c r="F37" s="2"/>
      <c r="G37" s="2"/>
      <c r="H37" s="2"/>
      <c r="I37" s="2"/>
      <c r="J37" s="2"/>
      <c r="K37" s="2"/>
    </row>
    <row r="38" spans="1:11">
      <c r="A38" s="1"/>
      <c r="B38" s="2"/>
      <c r="C38" s="2"/>
      <c r="D38" s="2"/>
      <c r="E38" s="2"/>
      <c r="F38" s="2"/>
      <c r="G38" s="2"/>
      <c r="H38" s="2"/>
      <c r="I38" s="2"/>
      <c r="J38" s="2"/>
      <c r="K38" s="2"/>
    </row>
    <row r="39" spans="1:11">
      <c r="A39" s="40" t="s">
        <v>32</v>
      </c>
      <c r="B39" s="2"/>
      <c r="C39" s="2"/>
      <c r="D39" s="2"/>
      <c r="E39" s="2"/>
      <c r="F39" s="2"/>
      <c r="G39" s="2"/>
      <c r="H39" s="2"/>
      <c r="I39" s="2"/>
      <c r="J39" s="2"/>
      <c r="K39" s="2"/>
    </row>
    <row r="40" spans="1:11">
      <c r="A40" s="1" t="s">
        <v>33</v>
      </c>
      <c r="B40" s="2"/>
      <c r="C40" s="2"/>
      <c r="D40" s="2"/>
      <c r="E40" s="2"/>
      <c r="F40" s="2"/>
      <c r="G40" s="2"/>
      <c r="H40" s="2"/>
      <c r="I40" s="2"/>
      <c r="J40" s="2"/>
      <c r="K40" s="6" t="s">
        <v>3</v>
      </c>
    </row>
    <row r="41" spans="1:11">
      <c r="A41" s="94" t="s">
        <v>21</v>
      </c>
      <c r="B41" s="88"/>
      <c r="C41" s="88" t="s">
        <v>34</v>
      </c>
      <c r="D41" s="88"/>
      <c r="E41" s="88" t="s">
        <v>35</v>
      </c>
      <c r="F41" s="88"/>
      <c r="G41" s="41" t="s">
        <v>36</v>
      </c>
      <c r="H41" s="88" t="s">
        <v>37</v>
      </c>
      <c r="I41" s="88"/>
      <c r="J41" s="41" t="s">
        <v>38</v>
      </c>
      <c r="K41" s="18" t="s">
        <v>39</v>
      </c>
    </row>
    <row r="42" spans="1:11" ht="27" customHeight="1">
      <c r="A42" s="94"/>
      <c r="B42" s="88"/>
      <c r="C42" s="9" t="s">
        <v>40</v>
      </c>
      <c r="D42" s="9" t="s">
        <v>41</v>
      </c>
      <c r="E42" s="9" t="s">
        <v>42</v>
      </c>
      <c r="F42" s="9" t="s">
        <v>43</v>
      </c>
      <c r="G42" s="42" t="s">
        <v>295</v>
      </c>
      <c r="H42" s="9" t="s">
        <v>44</v>
      </c>
      <c r="I42" s="9" t="s">
        <v>45</v>
      </c>
      <c r="J42" s="42" t="s">
        <v>294</v>
      </c>
      <c r="K42" s="18" t="s">
        <v>11</v>
      </c>
    </row>
    <row r="43" spans="1:11">
      <c r="A43" s="1"/>
      <c r="B43" s="12"/>
      <c r="C43" s="6" t="s">
        <v>46</v>
      </c>
      <c r="D43" s="43" t="s">
        <v>289</v>
      </c>
      <c r="E43" s="6" t="s">
        <v>46</v>
      </c>
      <c r="F43" s="43" t="s">
        <v>289</v>
      </c>
      <c r="G43" s="2"/>
      <c r="H43" s="6" t="s">
        <v>46</v>
      </c>
      <c r="I43" s="43" t="s">
        <v>289</v>
      </c>
      <c r="J43" s="2"/>
      <c r="K43" s="6" t="s">
        <v>14</v>
      </c>
    </row>
    <row r="44" spans="1:11" ht="13.5" customHeight="1">
      <c r="A44" s="32" t="s">
        <v>341</v>
      </c>
      <c r="B44" s="33" t="s">
        <v>15</v>
      </c>
      <c r="C44" s="44">
        <v>4055.1</v>
      </c>
      <c r="D44" s="34">
        <v>458000</v>
      </c>
      <c r="E44" s="44">
        <v>4054.5</v>
      </c>
      <c r="F44" s="34">
        <v>450192</v>
      </c>
      <c r="G44" s="44">
        <v>297.3</v>
      </c>
      <c r="H44" s="34">
        <v>4054.5</v>
      </c>
      <c r="I44" s="34">
        <v>450192</v>
      </c>
      <c r="J44" s="45">
        <v>203900</v>
      </c>
      <c r="K44" s="44">
        <v>99.9</v>
      </c>
    </row>
    <row r="45" spans="1:11" ht="13.5" customHeight="1">
      <c r="A45" s="36" t="s">
        <v>282</v>
      </c>
      <c r="B45" s="33"/>
      <c r="C45" s="44">
        <v>4055.05</v>
      </c>
      <c r="D45" s="34">
        <v>458000</v>
      </c>
      <c r="E45" s="44">
        <v>4054.52</v>
      </c>
      <c r="F45" s="34">
        <v>455794</v>
      </c>
      <c r="G45" s="44">
        <v>297.3</v>
      </c>
      <c r="H45" s="34">
        <v>4054.52</v>
      </c>
      <c r="I45" s="34">
        <v>455794</v>
      </c>
      <c r="J45" s="34">
        <v>203900</v>
      </c>
      <c r="K45" s="44">
        <v>99.9</v>
      </c>
    </row>
    <row r="46" spans="1:11" ht="13.5" customHeight="1">
      <c r="A46" s="36" t="s">
        <v>342</v>
      </c>
      <c r="B46" s="33"/>
      <c r="C46" s="44">
        <v>4055.05</v>
      </c>
      <c r="D46" s="34">
        <v>458000</v>
      </c>
      <c r="E46" s="44">
        <v>4054.52</v>
      </c>
      <c r="F46" s="34">
        <v>454847</v>
      </c>
      <c r="G46" s="44">
        <v>298.89999999999998</v>
      </c>
      <c r="H46" s="34">
        <v>4054.52</v>
      </c>
      <c r="I46" s="34">
        <v>454847</v>
      </c>
      <c r="J46" s="34">
        <v>203900</v>
      </c>
      <c r="K46" s="44">
        <v>99.9</v>
      </c>
    </row>
    <row r="47" spans="1:11" ht="13.5" customHeight="1">
      <c r="A47" s="36" t="s">
        <v>339</v>
      </c>
      <c r="B47" s="33"/>
      <c r="C47" s="44">
        <v>4055.05</v>
      </c>
      <c r="D47" s="34">
        <v>458000</v>
      </c>
      <c r="E47" s="44">
        <v>4054.52</v>
      </c>
      <c r="F47" s="34">
        <v>453771</v>
      </c>
      <c r="G47" s="44">
        <v>302.60000000000002</v>
      </c>
      <c r="H47" s="34">
        <v>4054.52</v>
      </c>
      <c r="I47" s="34">
        <v>453771</v>
      </c>
      <c r="J47" s="34">
        <v>203900</v>
      </c>
      <c r="K47" s="44">
        <v>99.9</v>
      </c>
    </row>
    <row r="48" spans="1:11" ht="13.5" customHeight="1">
      <c r="A48" s="36" t="s">
        <v>338</v>
      </c>
      <c r="B48" s="33"/>
      <c r="C48" s="44">
        <v>4055.05</v>
      </c>
      <c r="D48" s="34">
        <v>458000</v>
      </c>
      <c r="E48" s="44">
        <v>4054.65</v>
      </c>
      <c r="F48" s="34">
        <v>453636</v>
      </c>
      <c r="G48" s="44">
        <v>305.39999999999998</v>
      </c>
      <c r="H48" s="34">
        <v>4054.65</v>
      </c>
      <c r="I48" s="34">
        <v>453636</v>
      </c>
      <c r="J48" s="34">
        <v>199800</v>
      </c>
      <c r="K48" s="44">
        <v>99.9</v>
      </c>
    </row>
    <row r="49" spans="1:11" ht="5.0999999999999996" customHeight="1">
      <c r="A49" s="17"/>
      <c r="B49" s="16"/>
      <c r="C49" s="17"/>
      <c r="D49" s="17"/>
      <c r="E49" s="17"/>
      <c r="F49" s="17"/>
      <c r="G49" s="17"/>
      <c r="H49" s="17"/>
      <c r="I49" s="17"/>
      <c r="J49" s="17"/>
      <c r="K49" s="17"/>
    </row>
    <row r="50" spans="1:11">
      <c r="A50" s="1"/>
      <c r="B50" s="2"/>
      <c r="C50" s="2"/>
      <c r="D50" s="2"/>
      <c r="E50" s="2"/>
      <c r="F50" s="2"/>
      <c r="G50" s="2"/>
      <c r="H50" s="2"/>
      <c r="I50" s="2"/>
      <c r="J50" s="2"/>
      <c r="K50" s="2"/>
    </row>
    <row r="51" spans="1:11">
      <c r="A51" s="40" t="s">
        <v>47</v>
      </c>
      <c r="B51" s="2"/>
      <c r="C51" s="2"/>
      <c r="D51" s="2"/>
      <c r="E51" s="2"/>
      <c r="F51" s="2"/>
      <c r="G51" s="2"/>
      <c r="H51" s="2"/>
      <c r="I51" s="2"/>
      <c r="J51" s="2"/>
      <c r="K51" s="2"/>
    </row>
    <row r="52" spans="1:11">
      <c r="A52" s="2" t="s">
        <v>292</v>
      </c>
      <c r="B52" s="2"/>
      <c r="C52" s="2"/>
      <c r="D52" s="2"/>
      <c r="E52" s="2"/>
      <c r="F52" s="2"/>
      <c r="G52" s="2"/>
      <c r="H52" s="2"/>
      <c r="I52" s="2"/>
      <c r="J52" s="2"/>
      <c r="K52" s="6" t="s">
        <v>293</v>
      </c>
    </row>
    <row r="53" spans="1:11">
      <c r="A53" s="94" t="s">
        <v>48</v>
      </c>
      <c r="B53" s="88"/>
      <c r="C53" s="95" t="s">
        <v>49</v>
      </c>
      <c r="D53" s="88" t="s">
        <v>50</v>
      </c>
      <c r="E53" s="88"/>
      <c r="F53" s="88"/>
      <c r="G53" s="88" t="s">
        <v>51</v>
      </c>
      <c r="H53" s="88"/>
      <c r="I53" s="88"/>
      <c r="J53" s="88" t="s">
        <v>52</v>
      </c>
      <c r="K53" s="89"/>
    </row>
    <row r="54" spans="1:11">
      <c r="A54" s="94"/>
      <c r="B54" s="88"/>
      <c r="C54" s="88"/>
      <c r="D54" s="88" t="s">
        <v>53</v>
      </c>
      <c r="E54" s="88"/>
      <c r="F54" s="9" t="s">
        <v>54</v>
      </c>
      <c r="G54" s="88" t="s">
        <v>55</v>
      </c>
      <c r="H54" s="88"/>
      <c r="I54" s="9" t="s">
        <v>56</v>
      </c>
      <c r="J54" s="9" t="s">
        <v>57</v>
      </c>
      <c r="K54" s="18" t="s">
        <v>58</v>
      </c>
    </row>
    <row r="55" spans="1:11" ht="5.0999999999999996" customHeight="1">
      <c r="A55" s="1"/>
      <c r="B55" s="12"/>
      <c r="C55" s="2"/>
      <c r="D55" s="2"/>
      <c r="E55" s="2"/>
      <c r="F55" s="2"/>
      <c r="G55" s="2"/>
      <c r="H55" s="2"/>
      <c r="I55" s="2"/>
      <c r="J55" s="2"/>
      <c r="K55" s="2"/>
    </row>
    <row r="56" spans="1:11" ht="13.5" customHeight="1">
      <c r="A56" s="32" t="s">
        <v>341</v>
      </c>
      <c r="B56" s="33" t="s">
        <v>15</v>
      </c>
      <c r="C56" s="34">
        <v>458000</v>
      </c>
      <c r="D56" s="46">
        <v>450192</v>
      </c>
      <c r="E56" s="46"/>
      <c r="F56" s="34">
        <v>221541</v>
      </c>
      <c r="G56" s="46">
        <v>448429</v>
      </c>
      <c r="H56" s="46"/>
      <c r="I56" s="34">
        <v>220698</v>
      </c>
      <c r="J56" s="44">
        <v>99.6</v>
      </c>
      <c r="K56" s="44">
        <v>99.6</v>
      </c>
    </row>
    <row r="57" spans="1:11" ht="13.5" customHeight="1">
      <c r="A57" s="36" t="s">
        <v>282</v>
      </c>
      <c r="B57" s="33"/>
      <c r="C57" s="34">
        <v>458000</v>
      </c>
      <c r="D57" s="46">
        <v>455794</v>
      </c>
      <c r="E57" s="46"/>
      <c r="F57" s="34">
        <v>222585</v>
      </c>
      <c r="G57" s="46">
        <v>454039</v>
      </c>
      <c r="H57" s="46"/>
      <c r="I57" s="34">
        <v>221754</v>
      </c>
      <c r="J57" s="44">
        <v>99.6</v>
      </c>
      <c r="K57" s="44">
        <v>99.6</v>
      </c>
    </row>
    <row r="58" spans="1:11" ht="13.5" customHeight="1">
      <c r="A58" s="36" t="s">
        <v>342</v>
      </c>
      <c r="B58" s="33"/>
      <c r="C58" s="34">
        <v>458000</v>
      </c>
      <c r="D58" s="46">
        <v>454847</v>
      </c>
      <c r="E58" s="46"/>
      <c r="F58" s="34">
        <v>224652</v>
      </c>
      <c r="G58" s="46">
        <v>453142</v>
      </c>
      <c r="H58" s="46"/>
      <c r="I58" s="34">
        <v>223834</v>
      </c>
      <c r="J58" s="44">
        <v>99.6</v>
      </c>
      <c r="K58" s="44">
        <v>99.6</v>
      </c>
    </row>
    <row r="59" spans="1:11" ht="13.5" customHeight="1">
      <c r="A59" s="36" t="s">
        <v>339</v>
      </c>
      <c r="B59" s="33"/>
      <c r="C59" s="34">
        <v>458000</v>
      </c>
      <c r="D59" s="46">
        <v>453771</v>
      </c>
      <c r="E59" s="46"/>
      <c r="F59" s="34">
        <v>226682</v>
      </c>
      <c r="G59" s="46">
        <v>452095</v>
      </c>
      <c r="H59" s="46"/>
      <c r="I59" s="34">
        <v>225870</v>
      </c>
      <c r="J59" s="44">
        <v>99.6</v>
      </c>
      <c r="K59" s="47">
        <v>99.6</v>
      </c>
    </row>
    <row r="60" spans="1:11" ht="13.5" customHeight="1">
      <c r="A60" s="36" t="s">
        <v>338</v>
      </c>
      <c r="B60" s="33"/>
      <c r="C60" s="34">
        <v>458000</v>
      </c>
      <c r="D60" s="46">
        <v>453636</v>
      </c>
      <c r="E60" s="46"/>
      <c r="F60" s="34">
        <v>229315</v>
      </c>
      <c r="G60" s="46">
        <v>452040</v>
      </c>
      <c r="H60" s="46"/>
      <c r="I60" s="34">
        <v>228533</v>
      </c>
      <c r="J60" s="44">
        <v>99.6</v>
      </c>
      <c r="K60" s="47">
        <v>99.7</v>
      </c>
    </row>
    <row r="61" spans="1:11" ht="5.0999999999999996" customHeight="1">
      <c r="A61" s="17"/>
      <c r="B61" s="16"/>
      <c r="C61" s="17"/>
      <c r="D61" s="17"/>
      <c r="E61" s="17"/>
      <c r="F61" s="17"/>
      <c r="G61" s="17"/>
      <c r="H61" s="17"/>
      <c r="I61" s="17"/>
      <c r="J61" s="17"/>
      <c r="K61" s="17"/>
    </row>
    <row r="62" spans="1:11">
      <c r="A62" s="1" t="s">
        <v>376</v>
      </c>
      <c r="B62" s="2"/>
      <c r="C62" s="2"/>
      <c r="D62" s="2"/>
      <c r="E62" s="2"/>
      <c r="F62" s="2"/>
      <c r="G62" s="2"/>
      <c r="H62" s="2"/>
      <c r="I62" s="2"/>
      <c r="J62" s="2"/>
      <c r="K62" s="2"/>
    </row>
  </sheetData>
  <mergeCells count="24">
    <mergeCell ref="D25:E25"/>
    <mergeCell ref="J53:K53"/>
    <mergeCell ref="D54:E54"/>
    <mergeCell ref="G54:H54"/>
    <mergeCell ref="A41:B42"/>
    <mergeCell ref="C41:D41"/>
    <mergeCell ref="E41:F41"/>
    <mergeCell ref="H41:I41"/>
    <mergeCell ref="A53:B54"/>
    <mergeCell ref="C53:C54"/>
    <mergeCell ref="D53:F53"/>
    <mergeCell ref="G53:I53"/>
    <mergeCell ref="A24:B25"/>
    <mergeCell ref="C24:E24"/>
    <mergeCell ref="F24:G24"/>
    <mergeCell ref="H24:I24"/>
    <mergeCell ref="J24:K24"/>
    <mergeCell ref="A7:B8"/>
    <mergeCell ref="C7:F7"/>
    <mergeCell ref="G7:J7"/>
    <mergeCell ref="C8:D8"/>
    <mergeCell ref="E8:F8"/>
    <mergeCell ref="G8:H8"/>
    <mergeCell ref="I8:J8"/>
  </mergeCells>
  <phoneticPr fontId="2"/>
  <pageMargins left="0.39370078740157483" right="0.59055118110236227" top="0.39370078740157483" bottom="0.39370078740157483" header="0.31496062992125984" footer="0.31496062992125984"/>
  <pageSetup paperSize="9" firstPageNumber="44"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9"/>
  <sheetViews>
    <sheetView view="pageBreakPreview" zoomScale="115" zoomScaleNormal="100" zoomScaleSheetLayoutView="115" workbookViewId="0"/>
  </sheetViews>
  <sheetFormatPr defaultRowHeight="13.5"/>
  <cols>
    <col min="1" max="2" width="7.25" style="3" customWidth="1"/>
    <col min="3" max="3" width="8.5" style="3" customWidth="1"/>
    <col min="4" max="4" width="9.75" style="3" customWidth="1"/>
    <col min="5" max="11" width="8.5" style="3" customWidth="1"/>
    <col min="12" max="13" width="10.5" style="3" bestFit="1" customWidth="1"/>
    <col min="14" max="16384" width="9" style="3"/>
  </cols>
  <sheetData>
    <row r="1" spans="1:11">
      <c r="A1" s="2"/>
      <c r="B1" s="2"/>
      <c r="C1" s="2"/>
      <c r="D1" s="2"/>
      <c r="E1" s="2"/>
      <c r="F1" s="2"/>
      <c r="G1" s="2"/>
      <c r="H1" s="2"/>
      <c r="I1" s="2"/>
      <c r="J1" s="2"/>
      <c r="K1" s="6" t="s">
        <v>0</v>
      </c>
    </row>
    <row r="2" spans="1:11">
      <c r="A2" s="2"/>
      <c r="B2" s="2"/>
      <c r="C2" s="2"/>
      <c r="D2" s="2"/>
      <c r="E2" s="2"/>
      <c r="F2" s="2"/>
      <c r="G2" s="2"/>
      <c r="H2" s="2"/>
      <c r="I2" s="2"/>
      <c r="J2" s="2"/>
      <c r="K2" s="2"/>
    </row>
    <row r="3" spans="1:11">
      <c r="A3" s="5" t="s">
        <v>59</v>
      </c>
      <c r="B3" s="2"/>
      <c r="C3" s="2"/>
      <c r="D3" s="2"/>
      <c r="E3" s="2"/>
      <c r="F3" s="2"/>
      <c r="G3" s="2"/>
      <c r="H3" s="2"/>
      <c r="I3" s="2"/>
      <c r="J3" s="2"/>
      <c r="K3" s="2"/>
    </row>
    <row r="4" spans="1:11">
      <c r="A4" s="2"/>
      <c r="B4" s="2"/>
      <c r="C4" s="2"/>
      <c r="D4" s="2"/>
      <c r="E4" s="2"/>
      <c r="F4" s="2"/>
      <c r="G4" s="2"/>
      <c r="H4" s="2"/>
      <c r="J4" s="2"/>
      <c r="K4" s="6" t="s">
        <v>3</v>
      </c>
    </row>
    <row r="5" spans="1:11">
      <c r="A5" s="94" t="s">
        <v>60</v>
      </c>
      <c r="B5" s="88"/>
      <c r="C5" s="88"/>
      <c r="D5" s="75" t="s">
        <v>344</v>
      </c>
      <c r="E5" s="76"/>
      <c r="F5" s="75" t="s">
        <v>310</v>
      </c>
      <c r="G5" s="76"/>
      <c r="H5" s="75" t="s">
        <v>311</v>
      </c>
      <c r="I5" s="76"/>
      <c r="J5" s="75" t="s">
        <v>343</v>
      </c>
      <c r="K5" s="77"/>
    </row>
    <row r="6" spans="1:11" ht="5.0999999999999996" customHeight="1">
      <c r="A6" s="2"/>
      <c r="C6" s="19"/>
      <c r="D6" s="78"/>
      <c r="E6" s="78"/>
      <c r="F6" s="78"/>
      <c r="G6" s="78"/>
      <c r="H6" s="78"/>
      <c r="I6" s="78"/>
      <c r="J6" s="78"/>
      <c r="K6" s="78"/>
    </row>
    <row r="7" spans="1:11">
      <c r="A7" s="2" t="s">
        <v>61</v>
      </c>
      <c r="C7" s="19"/>
      <c r="D7" s="78">
        <v>2</v>
      </c>
      <c r="E7" s="78"/>
      <c r="F7" s="78">
        <v>2</v>
      </c>
      <c r="G7" s="78"/>
      <c r="H7" s="96">
        <v>2</v>
      </c>
      <c r="I7" s="96"/>
      <c r="J7" s="96">
        <v>2</v>
      </c>
      <c r="K7" s="96"/>
    </row>
    <row r="8" spans="1:11">
      <c r="A8" s="2" t="s">
        <v>62</v>
      </c>
      <c r="C8" s="19"/>
      <c r="D8" s="78">
        <v>9</v>
      </c>
      <c r="E8" s="78"/>
      <c r="F8" s="78">
        <v>9</v>
      </c>
      <c r="G8" s="78"/>
      <c r="H8" s="96">
        <v>9</v>
      </c>
      <c r="I8" s="96"/>
      <c r="J8" s="96">
        <v>9</v>
      </c>
      <c r="K8" s="96"/>
    </row>
    <row r="9" spans="1:11">
      <c r="A9" s="2" t="s">
        <v>63</v>
      </c>
      <c r="C9" s="19"/>
      <c r="D9" s="79">
        <v>1069256</v>
      </c>
      <c r="E9" s="79"/>
      <c r="F9" s="79">
        <v>1069569</v>
      </c>
      <c r="G9" s="79"/>
      <c r="H9" s="97">
        <v>1069700</v>
      </c>
      <c r="I9" s="97"/>
      <c r="J9" s="97">
        <v>1069745</v>
      </c>
      <c r="K9" s="97"/>
    </row>
    <row r="10" spans="1:11" ht="5.0999999999999996" customHeight="1">
      <c r="A10" s="17"/>
      <c r="B10" s="80"/>
      <c r="C10" s="16"/>
      <c r="D10" s="17"/>
      <c r="E10" s="17"/>
      <c r="F10" s="17"/>
      <c r="G10" s="17"/>
      <c r="H10" s="17"/>
      <c r="I10" s="17"/>
      <c r="J10" s="17"/>
      <c r="K10" s="17"/>
    </row>
    <row r="11" spans="1:11">
      <c r="A11" s="2" t="s">
        <v>377</v>
      </c>
      <c r="B11" s="2"/>
      <c r="C11" s="2"/>
      <c r="D11" s="2"/>
      <c r="E11" s="2"/>
      <c r="F11" s="2"/>
      <c r="G11" s="2"/>
      <c r="H11" s="2"/>
      <c r="I11" s="2"/>
      <c r="J11" s="2"/>
      <c r="K11" s="2"/>
    </row>
    <row r="12" spans="1:11">
      <c r="A12" s="2"/>
      <c r="B12" s="2"/>
      <c r="C12" s="2"/>
      <c r="D12" s="2"/>
      <c r="E12" s="2"/>
      <c r="F12" s="2"/>
      <c r="G12" s="2"/>
      <c r="H12" s="2"/>
      <c r="I12" s="2"/>
      <c r="J12" s="2"/>
      <c r="K12" s="2"/>
    </row>
    <row r="13" spans="1:11">
      <c r="A13" s="5" t="s">
        <v>64</v>
      </c>
      <c r="B13" s="2"/>
      <c r="C13" s="2"/>
      <c r="D13" s="2"/>
      <c r="E13" s="2"/>
      <c r="F13" s="2"/>
      <c r="G13" s="2"/>
      <c r="H13" s="2"/>
      <c r="I13" s="2"/>
      <c r="J13" s="2"/>
      <c r="K13" s="2"/>
    </row>
    <row r="14" spans="1:11">
      <c r="B14" s="2"/>
      <c r="C14" s="2"/>
      <c r="D14" s="2"/>
      <c r="E14" s="2"/>
      <c r="F14" s="2"/>
      <c r="G14" s="2"/>
      <c r="H14" s="2"/>
      <c r="I14" s="2"/>
      <c r="J14" s="2"/>
      <c r="K14" s="6" t="s">
        <v>288</v>
      </c>
    </row>
    <row r="15" spans="1:11" ht="27" customHeight="1">
      <c r="A15" s="94" t="s">
        <v>65</v>
      </c>
      <c r="B15" s="88"/>
      <c r="C15" s="88"/>
      <c r="D15" s="10" t="s">
        <v>345</v>
      </c>
      <c r="E15" s="9" t="s">
        <v>312</v>
      </c>
      <c r="F15" s="9" t="s">
        <v>278</v>
      </c>
      <c r="G15" s="9" t="s">
        <v>283</v>
      </c>
      <c r="H15" s="9" t="s">
        <v>307</v>
      </c>
      <c r="I15" s="9" t="s">
        <v>346</v>
      </c>
      <c r="J15" s="88" t="s">
        <v>347</v>
      </c>
      <c r="K15" s="89"/>
    </row>
    <row r="16" spans="1:11" ht="5.0999999999999996" customHeight="1">
      <c r="A16" s="2"/>
      <c r="B16" s="2"/>
      <c r="C16" s="19"/>
      <c r="D16" s="2"/>
      <c r="E16" s="2"/>
      <c r="F16" s="2"/>
      <c r="G16" s="2"/>
      <c r="H16" s="2"/>
      <c r="I16" s="2"/>
      <c r="J16" s="2"/>
      <c r="K16" s="2"/>
    </row>
    <row r="17" spans="1:13">
      <c r="A17" s="96" t="s">
        <v>66</v>
      </c>
      <c r="B17" s="96"/>
      <c r="C17" s="103"/>
      <c r="D17" s="81">
        <f>1068825+58</f>
        <v>1068883</v>
      </c>
      <c r="E17" s="81">
        <v>-26</v>
      </c>
      <c r="F17" s="81">
        <f>F18+F19</f>
        <v>398.79999999999995</v>
      </c>
      <c r="G17" s="81">
        <v>312.7</v>
      </c>
      <c r="H17" s="81">
        <v>131</v>
      </c>
      <c r="I17" s="81">
        <v>45</v>
      </c>
      <c r="J17" s="98">
        <v>1069745</v>
      </c>
      <c r="K17" s="98"/>
      <c r="L17" s="82"/>
      <c r="M17" s="27"/>
    </row>
    <row r="18" spans="1:13">
      <c r="A18" s="2" t="s">
        <v>67</v>
      </c>
      <c r="B18" s="2"/>
      <c r="C18" s="19"/>
      <c r="D18" s="81">
        <f>732128+148</f>
        <v>732276</v>
      </c>
      <c r="E18" s="83">
        <v>-26</v>
      </c>
      <c r="F18" s="83">
        <f>41.4+22.5+32.5+20.3+268.4-52.8-38.1</f>
        <v>294.19999999999993</v>
      </c>
      <c r="G18" s="83">
        <v>312.7</v>
      </c>
      <c r="H18" s="83">
        <v>131</v>
      </c>
      <c r="I18" s="83">
        <v>45</v>
      </c>
      <c r="J18" s="98">
        <v>733033</v>
      </c>
      <c r="K18" s="98"/>
      <c r="L18" s="82"/>
      <c r="M18" s="27"/>
    </row>
    <row r="19" spans="1:13">
      <c r="A19" s="2" t="s">
        <v>69</v>
      </c>
      <c r="B19" s="2"/>
      <c r="C19" s="19"/>
      <c r="D19" s="81">
        <v>185952</v>
      </c>
      <c r="E19" s="83" t="s">
        <v>94</v>
      </c>
      <c r="F19" s="83">
        <f>71.9+32.7</f>
        <v>104.60000000000001</v>
      </c>
      <c r="G19" s="83" t="s">
        <v>94</v>
      </c>
      <c r="H19" s="83" t="s">
        <v>94</v>
      </c>
      <c r="I19" s="83" t="s">
        <v>94</v>
      </c>
      <c r="J19" s="98">
        <v>186057</v>
      </c>
      <c r="K19" s="98"/>
      <c r="L19" s="82"/>
    </row>
    <row r="20" spans="1:13">
      <c r="A20" s="2" t="s">
        <v>70</v>
      </c>
      <c r="B20" s="2"/>
      <c r="C20" s="19"/>
      <c r="D20" s="81">
        <v>62104</v>
      </c>
      <c r="E20" s="83" t="s">
        <v>94</v>
      </c>
      <c r="F20" s="83" t="s">
        <v>68</v>
      </c>
      <c r="G20" s="83" t="s">
        <v>94</v>
      </c>
      <c r="H20" s="83" t="s">
        <v>94</v>
      </c>
      <c r="I20" s="83" t="s">
        <v>94</v>
      </c>
      <c r="J20" s="98">
        <v>62104</v>
      </c>
      <c r="K20" s="98"/>
      <c r="L20" s="82"/>
    </row>
    <row r="21" spans="1:13">
      <c r="A21" s="2" t="s">
        <v>71</v>
      </c>
      <c r="B21" s="2"/>
      <c r="C21" s="19"/>
      <c r="D21" s="81">
        <f>69795+58</f>
        <v>69853</v>
      </c>
      <c r="E21" s="83" t="s">
        <v>94</v>
      </c>
      <c r="F21" s="83" t="s">
        <v>68</v>
      </c>
      <c r="G21" s="83" t="s">
        <v>94</v>
      </c>
      <c r="H21" s="83" t="s">
        <v>94</v>
      </c>
      <c r="I21" s="83" t="s">
        <v>94</v>
      </c>
      <c r="J21" s="98">
        <v>69853</v>
      </c>
      <c r="K21" s="98"/>
      <c r="L21" s="82"/>
    </row>
    <row r="22" spans="1:13">
      <c r="A22" s="2" t="s">
        <v>72</v>
      </c>
      <c r="B22" s="2"/>
      <c r="C22" s="19"/>
      <c r="D22" s="81">
        <v>10244</v>
      </c>
      <c r="E22" s="83" t="s">
        <v>94</v>
      </c>
      <c r="F22" s="83" t="s">
        <v>68</v>
      </c>
      <c r="G22" s="83" t="s">
        <v>94</v>
      </c>
      <c r="H22" s="83" t="s">
        <v>94</v>
      </c>
      <c r="I22" s="83" t="s">
        <v>94</v>
      </c>
      <c r="J22" s="98">
        <v>10244</v>
      </c>
      <c r="K22" s="98"/>
      <c r="L22" s="82"/>
    </row>
    <row r="23" spans="1:13">
      <c r="A23" s="2" t="s">
        <v>73</v>
      </c>
      <c r="B23" s="2"/>
      <c r="C23" s="19"/>
      <c r="D23" s="81">
        <v>8426</v>
      </c>
      <c r="E23" s="83" t="s">
        <v>94</v>
      </c>
      <c r="F23" s="83" t="s">
        <v>68</v>
      </c>
      <c r="G23" s="83" t="s">
        <v>94</v>
      </c>
      <c r="H23" s="83" t="s">
        <v>94</v>
      </c>
      <c r="I23" s="83" t="s">
        <v>94</v>
      </c>
      <c r="J23" s="98">
        <v>8426</v>
      </c>
      <c r="K23" s="98"/>
      <c r="L23" s="82"/>
    </row>
    <row r="24" spans="1:13">
      <c r="A24" s="2" t="s">
        <v>74</v>
      </c>
      <c r="B24" s="2"/>
      <c r="C24" s="19"/>
      <c r="D24" s="81">
        <v>28</v>
      </c>
      <c r="E24" s="83" t="s">
        <v>94</v>
      </c>
      <c r="F24" s="83" t="s">
        <v>68</v>
      </c>
      <c r="G24" s="83" t="s">
        <v>94</v>
      </c>
      <c r="H24" s="83" t="s">
        <v>94</v>
      </c>
      <c r="I24" s="83" t="s">
        <v>94</v>
      </c>
      <c r="J24" s="98">
        <v>28</v>
      </c>
      <c r="K24" s="98"/>
      <c r="L24" s="82"/>
    </row>
    <row r="25" spans="1:13" ht="5.0999999999999996" customHeight="1">
      <c r="A25" s="17"/>
      <c r="B25" s="17"/>
      <c r="C25" s="16"/>
      <c r="D25" s="17"/>
      <c r="E25" s="17"/>
      <c r="F25" s="17"/>
      <c r="G25" s="17"/>
      <c r="H25" s="17"/>
      <c r="I25" s="17"/>
      <c r="J25" s="17"/>
      <c r="K25" s="17"/>
    </row>
    <row r="26" spans="1:13">
      <c r="A26" s="2" t="s">
        <v>377</v>
      </c>
      <c r="B26" s="2"/>
      <c r="C26" s="2"/>
      <c r="D26" s="2"/>
      <c r="E26" s="2"/>
      <c r="F26" s="2"/>
      <c r="G26" s="2"/>
      <c r="H26" s="2"/>
      <c r="I26" s="2"/>
      <c r="J26" s="2"/>
      <c r="K26" s="2"/>
    </row>
    <row r="27" spans="1:13">
      <c r="A27" s="2"/>
      <c r="B27" s="2"/>
      <c r="C27" s="2"/>
      <c r="D27" s="2"/>
      <c r="E27" s="2"/>
      <c r="F27" s="2"/>
      <c r="G27" s="2"/>
      <c r="H27" s="2"/>
      <c r="I27" s="2"/>
      <c r="J27" s="2"/>
      <c r="K27" s="2"/>
    </row>
    <row r="28" spans="1:13">
      <c r="A28" s="2"/>
      <c r="B28" s="2"/>
      <c r="C28" s="2"/>
      <c r="D28" s="2"/>
      <c r="E28" s="2"/>
      <c r="F28" s="2"/>
      <c r="G28" s="2"/>
      <c r="H28" s="2"/>
      <c r="I28" s="2"/>
      <c r="J28" s="2"/>
      <c r="K28" s="2"/>
    </row>
    <row r="29" spans="1:13">
      <c r="A29" s="2"/>
      <c r="B29" s="2"/>
      <c r="C29" s="2"/>
      <c r="D29" s="2"/>
      <c r="E29" s="2"/>
      <c r="F29" s="2"/>
      <c r="G29" s="2"/>
      <c r="H29" s="2"/>
      <c r="I29" s="2"/>
      <c r="J29" s="2"/>
      <c r="K29" s="2"/>
    </row>
    <row r="30" spans="1:13" ht="14.25">
      <c r="A30" s="4" t="s">
        <v>76</v>
      </c>
      <c r="B30" s="2"/>
      <c r="C30" s="2"/>
      <c r="D30" s="2"/>
      <c r="E30" s="2"/>
      <c r="F30" s="2"/>
      <c r="G30" s="2"/>
      <c r="H30" s="2"/>
      <c r="I30" s="2"/>
      <c r="J30" s="2"/>
      <c r="K30" s="2"/>
    </row>
    <row r="31" spans="1:13">
      <c r="A31" s="21" t="s">
        <v>77</v>
      </c>
      <c r="B31" s="2"/>
      <c r="C31" s="2"/>
      <c r="D31" s="2"/>
      <c r="E31" s="2"/>
      <c r="F31" s="2"/>
      <c r="G31" s="2"/>
      <c r="H31" s="2"/>
      <c r="I31" s="2"/>
      <c r="J31" s="2"/>
      <c r="K31" s="2"/>
    </row>
    <row r="32" spans="1:13">
      <c r="A32" s="90" t="s">
        <v>78</v>
      </c>
      <c r="B32" s="91"/>
      <c r="C32" s="91" t="s">
        <v>79</v>
      </c>
      <c r="D32" s="91" t="s">
        <v>80</v>
      </c>
      <c r="E32" s="41" t="s">
        <v>81</v>
      </c>
      <c r="F32" s="41" t="s">
        <v>82</v>
      </c>
      <c r="G32" s="91" t="s">
        <v>83</v>
      </c>
      <c r="H32" s="41" t="s">
        <v>84</v>
      </c>
      <c r="I32" s="91" t="s">
        <v>85</v>
      </c>
      <c r="J32" s="91" t="s">
        <v>86</v>
      </c>
      <c r="K32" s="84" t="s">
        <v>87</v>
      </c>
    </row>
    <row r="33" spans="1:11">
      <c r="A33" s="92"/>
      <c r="B33" s="93"/>
      <c r="C33" s="93"/>
      <c r="D33" s="93"/>
      <c r="E33" s="73" t="s">
        <v>88</v>
      </c>
      <c r="F33" s="73" t="s">
        <v>89</v>
      </c>
      <c r="G33" s="93"/>
      <c r="H33" s="73" t="s">
        <v>90</v>
      </c>
      <c r="I33" s="93"/>
      <c r="J33" s="93"/>
      <c r="K33" s="85" t="s">
        <v>91</v>
      </c>
    </row>
    <row r="34" spans="1:11">
      <c r="A34" s="2"/>
      <c r="B34" s="12"/>
      <c r="C34" s="6" t="s">
        <v>92</v>
      </c>
      <c r="D34" s="6" t="s">
        <v>92</v>
      </c>
      <c r="E34" s="6" t="s">
        <v>92</v>
      </c>
      <c r="F34" s="6" t="s">
        <v>296</v>
      </c>
      <c r="G34" s="6" t="s">
        <v>296</v>
      </c>
      <c r="H34" s="6" t="s">
        <v>93</v>
      </c>
      <c r="I34" s="6" t="s">
        <v>92</v>
      </c>
      <c r="J34" s="6" t="s">
        <v>93</v>
      </c>
      <c r="K34" s="6" t="s">
        <v>93</v>
      </c>
    </row>
    <row r="35" spans="1:11">
      <c r="A35" s="101" t="s">
        <v>382</v>
      </c>
      <c r="B35" s="102"/>
      <c r="C35" s="20">
        <v>0</v>
      </c>
      <c r="D35" s="20">
        <v>0</v>
      </c>
      <c r="E35" s="20">
        <v>0</v>
      </c>
      <c r="F35" s="20">
        <v>0</v>
      </c>
      <c r="G35" s="20">
        <v>0</v>
      </c>
      <c r="H35" s="20">
        <v>1</v>
      </c>
      <c r="I35" s="14">
        <v>588</v>
      </c>
      <c r="J35" s="20">
        <v>0</v>
      </c>
      <c r="K35" s="14">
        <v>0</v>
      </c>
    </row>
    <row r="36" spans="1:11">
      <c r="A36" s="99" t="s">
        <v>282</v>
      </c>
      <c r="B36" s="100"/>
      <c r="C36" s="20">
        <v>0</v>
      </c>
      <c r="D36" s="20">
        <v>0</v>
      </c>
      <c r="E36" s="20">
        <v>0</v>
      </c>
      <c r="F36" s="20" t="s">
        <v>279</v>
      </c>
      <c r="G36" s="20">
        <v>0</v>
      </c>
      <c r="H36" s="20">
        <v>0</v>
      </c>
      <c r="I36" s="20">
        <v>225</v>
      </c>
      <c r="J36" s="20">
        <v>0</v>
      </c>
      <c r="K36" s="20">
        <v>0</v>
      </c>
    </row>
    <row r="37" spans="1:11">
      <c r="A37" s="99" t="s">
        <v>340</v>
      </c>
      <c r="B37" s="100"/>
      <c r="C37" s="20">
        <v>91</v>
      </c>
      <c r="D37" s="20">
        <v>0</v>
      </c>
      <c r="E37" s="20">
        <v>0</v>
      </c>
      <c r="F37" s="20">
        <v>0</v>
      </c>
      <c r="G37" s="20">
        <v>0</v>
      </c>
      <c r="H37" s="20" t="s">
        <v>68</v>
      </c>
      <c r="I37" s="20">
        <v>256</v>
      </c>
      <c r="J37" s="20">
        <v>0</v>
      </c>
      <c r="K37" s="20">
        <v>0</v>
      </c>
    </row>
    <row r="38" spans="1:11">
      <c r="A38" s="99" t="s">
        <v>339</v>
      </c>
      <c r="B38" s="100"/>
      <c r="C38" s="20" t="s">
        <v>68</v>
      </c>
      <c r="D38" s="20" t="s">
        <v>68</v>
      </c>
      <c r="E38" s="20" t="s">
        <v>68</v>
      </c>
      <c r="F38" s="20">
        <v>0</v>
      </c>
      <c r="G38" s="20" t="s">
        <v>68</v>
      </c>
      <c r="H38" s="20">
        <v>2</v>
      </c>
      <c r="I38" s="14">
        <v>123</v>
      </c>
      <c r="J38" s="20">
        <v>0</v>
      </c>
      <c r="K38" s="86">
        <v>0</v>
      </c>
    </row>
    <row r="39" spans="1:11">
      <c r="A39" s="99" t="s">
        <v>338</v>
      </c>
      <c r="B39" s="100"/>
      <c r="C39" s="20">
        <v>340</v>
      </c>
      <c r="D39" s="20">
        <f>-E3</f>
        <v>0</v>
      </c>
      <c r="E39" s="20" t="s">
        <v>68</v>
      </c>
      <c r="F39" s="20">
        <v>0</v>
      </c>
      <c r="G39" s="20" t="s">
        <v>94</v>
      </c>
      <c r="H39" s="20" t="s">
        <v>68</v>
      </c>
      <c r="I39" s="14">
        <v>139</v>
      </c>
      <c r="J39" s="20">
        <v>0</v>
      </c>
      <c r="K39" s="86">
        <v>0</v>
      </c>
    </row>
    <row r="40" spans="1:11" ht="5.0999999999999996" customHeight="1">
      <c r="A40" s="17"/>
      <c r="B40" s="16"/>
      <c r="C40" s="17"/>
      <c r="D40" s="17"/>
      <c r="E40" s="17"/>
      <c r="F40" s="17"/>
      <c r="G40" s="17"/>
      <c r="H40" s="17"/>
      <c r="I40" s="17"/>
      <c r="J40" s="17"/>
      <c r="K40" s="17"/>
    </row>
    <row r="41" spans="1:11">
      <c r="A41" s="2" t="s">
        <v>381</v>
      </c>
      <c r="B41" s="2"/>
      <c r="C41" s="2"/>
      <c r="D41" s="2"/>
      <c r="E41" s="2"/>
      <c r="F41" s="2"/>
      <c r="G41" s="2"/>
      <c r="H41" s="2"/>
      <c r="I41" s="2"/>
      <c r="J41" s="2"/>
      <c r="K41" s="2"/>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ht="14.25">
      <c r="A45" s="4" t="s">
        <v>95</v>
      </c>
      <c r="B45" s="2"/>
      <c r="C45" s="2"/>
      <c r="D45" s="2"/>
      <c r="E45" s="2"/>
      <c r="F45" s="2"/>
      <c r="G45" s="2"/>
      <c r="H45" s="2"/>
      <c r="I45" s="2"/>
      <c r="J45" s="2"/>
      <c r="K45" s="2"/>
    </row>
    <row r="46" spans="1:11">
      <c r="A46" s="2"/>
      <c r="B46" s="2"/>
      <c r="C46" s="2"/>
      <c r="D46" s="2"/>
      <c r="E46" s="2"/>
      <c r="F46" s="2"/>
      <c r="G46" s="2"/>
      <c r="H46" s="2"/>
      <c r="I46" s="2"/>
      <c r="J46" s="2"/>
      <c r="K46" s="6" t="s">
        <v>297</v>
      </c>
    </row>
    <row r="47" spans="1:11" ht="22.5">
      <c r="A47" s="94" t="s">
        <v>96</v>
      </c>
      <c r="B47" s="88"/>
      <c r="C47" s="88"/>
      <c r="D47" s="10" t="s">
        <v>348</v>
      </c>
      <c r="E47" s="9" t="s">
        <v>312</v>
      </c>
      <c r="F47" s="9" t="s">
        <v>278</v>
      </c>
      <c r="G47" s="9" t="s">
        <v>283</v>
      </c>
      <c r="H47" s="9" t="s">
        <v>307</v>
      </c>
      <c r="I47" s="9" t="s">
        <v>346</v>
      </c>
      <c r="J47" s="88" t="s">
        <v>349</v>
      </c>
      <c r="K47" s="89"/>
    </row>
    <row r="48" spans="1:11" ht="5.0999999999999996" customHeight="1">
      <c r="A48" s="2"/>
      <c r="B48" s="2"/>
      <c r="C48" s="19"/>
      <c r="D48" s="2"/>
      <c r="E48" s="2"/>
      <c r="F48" s="2"/>
      <c r="G48" s="2"/>
      <c r="H48" s="2"/>
      <c r="I48" s="2"/>
      <c r="J48" s="2"/>
      <c r="K48" s="2"/>
    </row>
    <row r="49" spans="1:21">
      <c r="A49" s="2" t="s">
        <v>97</v>
      </c>
      <c r="B49" s="2"/>
      <c r="C49" s="19"/>
      <c r="D49" s="14">
        <f>2851236+12522</f>
        <v>2863758</v>
      </c>
      <c r="E49" s="14">
        <f>SUM(E50:E57)</f>
        <v>3929</v>
      </c>
      <c r="F49" s="14">
        <f>SUM(F50:F57)</f>
        <v>2549</v>
      </c>
      <c r="G49" s="14">
        <f>SUM(G50:G57)</f>
        <v>3084</v>
      </c>
      <c r="H49" s="14">
        <f>SUM(H50:H57)</f>
        <v>569</v>
      </c>
      <c r="I49" s="14">
        <f>SUM(I50:I57)</f>
        <v>1021</v>
      </c>
      <c r="J49" s="27"/>
      <c r="K49" s="14">
        <v>2874910</v>
      </c>
      <c r="L49" s="27"/>
      <c r="M49" s="27"/>
      <c r="S49" s="3">
        <v>2848256</v>
      </c>
      <c r="T49" s="3">
        <v>2980</v>
      </c>
      <c r="U49" s="3">
        <f>SUM(S49:T49)</f>
        <v>2851236</v>
      </c>
    </row>
    <row r="50" spans="1:21">
      <c r="A50" s="2" t="s">
        <v>98</v>
      </c>
      <c r="B50" s="2"/>
      <c r="C50" s="87"/>
      <c r="D50" s="14">
        <f>792693+3673</f>
        <v>796366</v>
      </c>
      <c r="E50" s="14">
        <v>2468</v>
      </c>
      <c r="F50" s="14">
        <v>2139</v>
      </c>
      <c r="G50" s="14">
        <v>3065</v>
      </c>
      <c r="H50" s="14">
        <v>412</v>
      </c>
      <c r="I50" s="14">
        <v>527</v>
      </c>
      <c r="J50" s="27"/>
      <c r="K50" s="14">
        <v>804977</v>
      </c>
      <c r="L50" s="27"/>
      <c r="M50" s="27"/>
      <c r="S50" s="3">
        <v>792461</v>
      </c>
      <c r="T50" s="3">
        <v>232</v>
      </c>
      <c r="U50" s="3">
        <f t="shared" ref="U50:U57" si="0">SUM(S50:T50)</f>
        <v>792693</v>
      </c>
    </row>
    <row r="51" spans="1:21">
      <c r="A51" s="2" t="s">
        <v>99</v>
      </c>
      <c r="B51" s="2"/>
      <c r="C51" s="87"/>
      <c r="D51" s="14">
        <f>533284+4805</f>
        <v>538089</v>
      </c>
      <c r="E51" s="14">
        <v>268</v>
      </c>
      <c r="F51" s="20" t="s">
        <v>68</v>
      </c>
      <c r="G51" s="14">
        <v>19</v>
      </c>
      <c r="H51" s="14">
        <v>157</v>
      </c>
      <c r="I51" s="14">
        <v>494</v>
      </c>
      <c r="J51" s="27"/>
      <c r="K51" s="14">
        <v>539027</v>
      </c>
      <c r="L51" s="27"/>
      <c r="M51" s="27"/>
      <c r="S51" s="3">
        <v>533284</v>
      </c>
      <c r="T51" s="3">
        <v>0</v>
      </c>
      <c r="U51" s="3">
        <f t="shared" si="0"/>
        <v>533284</v>
      </c>
    </row>
    <row r="52" spans="1:21">
      <c r="A52" s="2" t="s">
        <v>100</v>
      </c>
      <c r="B52" s="2"/>
      <c r="C52" s="87"/>
      <c r="D52" s="14">
        <v>350271</v>
      </c>
      <c r="E52" s="20">
        <v>129</v>
      </c>
      <c r="F52" s="20" t="s">
        <v>68</v>
      </c>
      <c r="G52" s="20" t="s">
        <v>68</v>
      </c>
      <c r="H52" s="20" t="s">
        <v>68</v>
      </c>
      <c r="I52" s="20" t="s">
        <v>68</v>
      </c>
      <c r="J52" s="27"/>
      <c r="K52" s="14">
        <v>350400</v>
      </c>
      <c r="L52" s="27"/>
      <c r="M52" s="27"/>
      <c r="S52" s="3">
        <v>350271</v>
      </c>
      <c r="T52" s="3" t="s">
        <v>94</v>
      </c>
      <c r="U52" s="3">
        <f t="shared" si="0"/>
        <v>350271</v>
      </c>
    </row>
    <row r="53" spans="1:21">
      <c r="A53" s="2" t="s">
        <v>101</v>
      </c>
      <c r="B53" s="2"/>
      <c r="C53" s="87"/>
      <c r="D53" s="14">
        <v>163807</v>
      </c>
      <c r="E53" s="20" t="s">
        <v>68</v>
      </c>
      <c r="F53" s="20" t="s">
        <v>68</v>
      </c>
      <c r="G53" s="20" t="s">
        <v>68</v>
      </c>
      <c r="H53" s="20" t="s">
        <v>68</v>
      </c>
      <c r="I53" s="20" t="s">
        <v>68</v>
      </c>
      <c r="J53" s="27"/>
      <c r="K53" s="14">
        <v>163807</v>
      </c>
      <c r="L53" s="27"/>
      <c r="M53" s="27"/>
      <c r="S53" s="3">
        <v>163807</v>
      </c>
      <c r="T53" s="3" t="s">
        <v>94</v>
      </c>
      <c r="U53" s="3">
        <f t="shared" si="0"/>
        <v>163807</v>
      </c>
    </row>
    <row r="54" spans="1:21">
      <c r="A54" s="2" t="s">
        <v>102</v>
      </c>
      <c r="B54" s="2"/>
      <c r="C54" s="87"/>
      <c r="D54" s="14">
        <v>221313</v>
      </c>
      <c r="E54" s="20" t="s">
        <v>68</v>
      </c>
      <c r="F54" s="20" t="s">
        <v>68</v>
      </c>
      <c r="G54" s="20" t="s">
        <v>68</v>
      </c>
      <c r="H54" s="20" t="s">
        <v>68</v>
      </c>
      <c r="I54" s="20" t="s">
        <v>68</v>
      </c>
      <c r="J54" s="27"/>
      <c r="K54" s="14">
        <v>221313</v>
      </c>
      <c r="L54" s="27"/>
      <c r="M54" s="27"/>
      <c r="S54" s="3">
        <v>221313</v>
      </c>
      <c r="T54" s="3" t="s">
        <v>94</v>
      </c>
      <c r="U54" s="3">
        <f t="shared" si="0"/>
        <v>221313</v>
      </c>
    </row>
    <row r="55" spans="1:21">
      <c r="A55" s="2" t="s">
        <v>103</v>
      </c>
      <c r="B55" s="2"/>
      <c r="C55" s="87"/>
      <c r="D55" s="14">
        <f>220392+4041</f>
        <v>224433</v>
      </c>
      <c r="E55" s="20">
        <v>1064</v>
      </c>
      <c r="F55" s="20">
        <v>410</v>
      </c>
      <c r="G55" s="20" t="s">
        <v>68</v>
      </c>
      <c r="H55" s="20" t="s">
        <v>68</v>
      </c>
      <c r="I55" s="20" t="s">
        <v>68</v>
      </c>
      <c r="J55" s="27"/>
      <c r="K55" s="14">
        <v>225907</v>
      </c>
      <c r="L55" s="27"/>
      <c r="M55" s="27"/>
      <c r="S55" s="3">
        <v>217644</v>
      </c>
      <c r="T55" s="3">
        <v>2748</v>
      </c>
      <c r="U55" s="3">
        <f t="shared" si="0"/>
        <v>220392</v>
      </c>
    </row>
    <row r="56" spans="1:21">
      <c r="A56" s="2" t="s">
        <v>104</v>
      </c>
      <c r="B56" s="2"/>
      <c r="C56" s="87"/>
      <c r="D56" s="14">
        <v>505377</v>
      </c>
      <c r="E56" s="20" t="s">
        <v>68</v>
      </c>
      <c r="F56" s="20" t="s">
        <v>68</v>
      </c>
      <c r="G56" s="20" t="s">
        <v>68</v>
      </c>
      <c r="H56" s="20" t="s">
        <v>68</v>
      </c>
      <c r="I56" s="20" t="s">
        <v>68</v>
      </c>
      <c r="J56" s="27"/>
      <c r="K56" s="14">
        <v>505377</v>
      </c>
      <c r="L56" s="27"/>
      <c r="M56" s="27"/>
      <c r="S56" s="3">
        <v>505377</v>
      </c>
      <c r="T56" s="3" t="s">
        <v>94</v>
      </c>
      <c r="U56" s="3">
        <f t="shared" si="0"/>
        <v>505377</v>
      </c>
    </row>
    <row r="57" spans="1:21">
      <c r="A57" s="2" t="s">
        <v>105</v>
      </c>
      <c r="B57" s="2"/>
      <c r="C57" s="87"/>
      <c r="D57" s="14">
        <f>64099+3</f>
        <v>64102</v>
      </c>
      <c r="E57" s="20" t="s">
        <v>68</v>
      </c>
      <c r="F57" s="20" t="s">
        <v>68</v>
      </c>
      <c r="G57" s="20" t="s">
        <v>68</v>
      </c>
      <c r="H57" s="20" t="s">
        <v>68</v>
      </c>
      <c r="I57" s="20" t="s">
        <v>68</v>
      </c>
      <c r="J57" s="27"/>
      <c r="K57" s="14">
        <v>64102</v>
      </c>
      <c r="L57" s="27"/>
      <c r="M57" s="27"/>
      <c r="S57" s="3">
        <v>64099</v>
      </c>
      <c r="T57" s="3" t="s">
        <v>94</v>
      </c>
      <c r="U57" s="3">
        <f t="shared" si="0"/>
        <v>64099</v>
      </c>
    </row>
    <row r="58" spans="1:21" ht="5.0999999999999996" customHeight="1">
      <c r="A58" s="17"/>
      <c r="B58" s="17"/>
      <c r="C58" s="16"/>
      <c r="D58" s="17"/>
      <c r="E58" s="17"/>
      <c r="F58" s="17"/>
      <c r="G58" s="17"/>
      <c r="H58" s="17"/>
      <c r="I58" s="17"/>
      <c r="J58" s="17"/>
      <c r="K58" s="17"/>
    </row>
    <row r="59" spans="1:21">
      <c r="A59" s="2" t="s">
        <v>106</v>
      </c>
      <c r="B59" s="2"/>
      <c r="C59" s="2"/>
      <c r="D59" s="2"/>
      <c r="E59" s="2"/>
      <c r="F59" s="2"/>
      <c r="G59" s="2"/>
      <c r="H59" s="2"/>
      <c r="I59" s="2"/>
      <c r="J59" s="2"/>
      <c r="K59" s="2"/>
    </row>
  </sheetData>
  <mergeCells count="31">
    <mergeCell ref="J47:K47"/>
    <mergeCell ref="A15:C15"/>
    <mergeCell ref="J15:K15"/>
    <mergeCell ref="A17:C17"/>
    <mergeCell ref="J17:K17"/>
    <mergeCell ref="A32:B33"/>
    <mergeCell ref="C32:C33"/>
    <mergeCell ref="D32:D33"/>
    <mergeCell ref="G32:G33"/>
    <mergeCell ref="I32:I33"/>
    <mergeCell ref="J32:J33"/>
    <mergeCell ref="J20:K20"/>
    <mergeCell ref="J21:K21"/>
    <mergeCell ref="J22:K22"/>
    <mergeCell ref="J23:K23"/>
    <mergeCell ref="J24:K24"/>
    <mergeCell ref="H9:I9"/>
    <mergeCell ref="A5:C5"/>
    <mergeCell ref="H7:I7"/>
    <mergeCell ref="H8:I8"/>
    <mergeCell ref="A47:C47"/>
    <mergeCell ref="A39:B39"/>
    <mergeCell ref="A36:B36"/>
    <mergeCell ref="A37:B37"/>
    <mergeCell ref="A38:B38"/>
    <mergeCell ref="A35:B35"/>
    <mergeCell ref="J7:K7"/>
    <mergeCell ref="J8:K8"/>
    <mergeCell ref="J9:K9"/>
    <mergeCell ref="J18:K18"/>
    <mergeCell ref="J19:K19"/>
  </mergeCells>
  <phoneticPr fontId="2"/>
  <pageMargins left="0.78740157480314965" right="0.19685039370078741" top="0.39370078740157483" bottom="0.39370078740157483" header="0.31496062992125984" footer="0.31496062992125984"/>
  <pageSetup paperSize="9" firstPageNumber="45" orientation="portrait" useFirstPageNumber="1" verticalDpi="300" r:id="rId1"/>
  <headerFooter alignWithMargins="0"/>
  <ignoredErrors>
    <ignoredError sqref="B38 B3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2"/>
  <sheetViews>
    <sheetView view="pageBreakPreview" zoomScale="115" zoomScaleNormal="100" zoomScaleSheetLayoutView="115" workbookViewId="0"/>
  </sheetViews>
  <sheetFormatPr defaultRowHeight="13.5"/>
  <cols>
    <col min="1" max="1" width="12" style="3" customWidth="1"/>
    <col min="2" max="2" width="4" style="3" bestFit="1" customWidth="1"/>
    <col min="3" max="12" width="7.875" style="3" customWidth="1"/>
    <col min="13" max="16384" width="9" style="3"/>
  </cols>
  <sheetData>
    <row r="1" spans="1:12">
      <c r="A1" s="1" t="s">
        <v>0</v>
      </c>
      <c r="B1" s="2"/>
      <c r="C1" s="2"/>
      <c r="D1" s="2"/>
      <c r="E1" s="2"/>
      <c r="F1" s="2"/>
      <c r="G1" s="2"/>
      <c r="H1" s="2"/>
      <c r="I1" s="2"/>
      <c r="J1" s="2"/>
      <c r="K1" s="2"/>
      <c r="L1" s="2"/>
    </row>
    <row r="2" spans="1:12">
      <c r="A2" s="2"/>
      <c r="B2" s="2"/>
      <c r="C2" s="2"/>
      <c r="D2" s="2"/>
      <c r="E2" s="2"/>
      <c r="F2" s="2"/>
      <c r="G2" s="2"/>
      <c r="H2" s="2"/>
      <c r="I2" s="2"/>
      <c r="J2" s="2"/>
      <c r="K2" s="2"/>
      <c r="L2" s="2"/>
    </row>
    <row r="3" spans="1:12" ht="14.25">
      <c r="A3" s="4" t="s">
        <v>107</v>
      </c>
      <c r="B3" s="2"/>
      <c r="C3" s="2"/>
      <c r="D3" s="2"/>
      <c r="E3" s="2"/>
      <c r="F3" s="2"/>
      <c r="G3" s="2"/>
      <c r="H3" s="2"/>
      <c r="I3" s="2"/>
      <c r="J3" s="2"/>
      <c r="K3" s="2"/>
      <c r="L3" s="2"/>
    </row>
    <row r="4" spans="1:12">
      <c r="A4" s="2" t="s">
        <v>298</v>
      </c>
      <c r="B4" s="2"/>
      <c r="C4" s="2"/>
      <c r="D4" s="2"/>
      <c r="E4" s="2"/>
      <c r="F4" s="2"/>
      <c r="G4" s="2"/>
      <c r="H4" s="2"/>
      <c r="I4" s="2"/>
      <c r="J4" s="2"/>
      <c r="K4" s="2"/>
      <c r="L4" s="6" t="s">
        <v>299</v>
      </c>
    </row>
    <row r="5" spans="1:12">
      <c r="A5" s="94" t="s">
        <v>108</v>
      </c>
      <c r="B5" s="88"/>
      <c r="C5" s="89" t="s">
        <v>351</v>
      </c>
      <c r="D5" s="106"/>
      <c r="E5" s="89" t="s">
        <v>313</v>
      </c>
      <c r="F5" s="106"/>
      <c r="G5" s="89" t="s">
        <v>314</v>
      </c>
      <c r="H5" s="106"/>
      <c r="I5" s="89" t="s">
        <v>315</v>
      </c>
      <c r="J5" s="106"/>
      <c r="K5" s="89" t="s">
        <v>350</v>
      </c>
      <c r="L5" s="106"/>
    </row>
    <row r="6" spans="1:12">
      <c r="A6" s="94"/>
      <c r="B6" s="88"/>
      <c r="C6" s="9" t="s">
        <v>109</v>
      </c>
      <c r="D6" s="9" t="s">
        <v>110</v>
      </c>
      <c r="E6" s="9" t="s">
        <v>109</v>
      </c>
      <c r="F6" s="9" t="s">
        <v>110</v>
      </c>
      <c r="G6" s="9" t="s">
        <v>109</v>
      </c>
      <c r="H6" s="18" t="s">
        <v>110</v>
      </c>
      <c r="I6" s="9" t="s">
        <v>109</v>
      </c>
      <c r="J6" s="18" t="s">
        <v>110</v>
      </c>
      <c r="K6" s="9" t="s">
        <v>109</v>
      </c>
      <c r="L6" s="18" t="s">
        <v>110</v>
      </c>
    </row>
    <row r="7" spans="1:12" ht="5.0999999999999996" customHeight="1">
      <c r="A7" s="2"/>
      <c r="B7" s="19"/>
      <c r="C7" s="2"/>
      <c r="D7" s="2"/>
      <c r="E7" s="2"/>
      <c r="F7" s="2"/>
      <c r="G7" s="2"/>
      <c r="H7" s="2"/>
      <c r="I7" s="2"/>
      <c r="J7" s="2"/>
      <c r="K7" s="2"/>
      <c r="L7" s="2"/>
    </row>
    <row r="8" spans="1:12">
      <c r="A8" s="104" t="s">
        <v>111</v>
      </c>
      <c r="B8" s="105"/>
      <c r="C8" s="25">
        <v>346</v>
      </c>
      <c r="D8" s="69">
        <v>206.27999999999997</v>
      </c>
      <c r="E8" s="25">
        <v>348</v>
      </c>
      <c r="F8" s="69">
        <v>206.48999999999998</v>
      </c>
      <c r="G8" s="25">
        <f t="shared" ref="G8:K8" si="0">SUM(G9,G17,G20,G21,G22)</f>
        <v>349</v>
      </c>
      <c r="H8" s="26">
        <f t="shared" si="0"/>
        <v>207.01</v>
      </c>
      <c r="I8" s="25">
        <f t="shared" si="0"/>
        <v>350</v>
      </c>
      <c r="J8" s="26">
        <f t="shared" si="0"/>
        <v>206.99999999999997</v>
      </c>
      <c r="K8" s="25">
        <f t="shared" si="0"/>
        <v>350</v>
      </c>
      <c r="L8" s="26">
        <f>SUM(L9,L17,L20,L21,L22)</f>
        <v>207.1</v>
      </c>
    </row>
    <row r="9" spans="1:12" ht="18" customHeight="1">
      <c r="A9" s="70" t="s">
        <v>112</v>
      </c>
      <c r="B9" s="71"/>
      <c r="C9" s="25">
        <v>272</v>
      </c>
      <c r="D9" s="69">
        <v>118.69</v>
      </c>
      <c r="E9" s="25">
        <v>274</v>
      </c>
      <c r="F9" s="69">
        <v>118.9</v>
      </c>
      <c r="G9" s="25">
        <f t="shared" ref="G9:K9" si="1">G10+G14</f>
        <v>275</v>
      </c>
      <c r="H9" s="26">
        <f t="shared" si="1"/>
        <v>119.42</v>
      </c>
      <c r="I9" s="25">
        <f t="shared" si="1"/>
        <v>276</v>
      </c>
      <c r="J9" s="26">
        <f t="shared" si="1"/>
        <v>119.44</v>
      </c>
      <c r="K9" s="25">
        <f t="shared" si="1"/>
        <v>276</v>
      </c>
      <c r="L9" s="26">
        <f>L10+L14</f>
        <v>119.54</v>
      </c>
    </row>
    <row r="10" spans="1:12">
      <c r="A10" s="70" t="s">
        <v>113</v>
      </c>
      <c r="B10" s="71"/>
      <c r="C10" s="25">
        <v>268</v>
      </c>
      <c r="D10" s="69">
        <v>94.94</v>
      </c>
      <c r="E10" s="25">
        <v>270</v>
      </c>
      <c r="F10" s="69">
        <v>95.15</v>
      </c>
      <c r="G10" s="25">
        <f t="shared" ref="G10:K10" si="2">SUM(G11:G13)</f>
        <v>271</v>
      </c>
      <c r="H10" s="26">
        <f t="shared" si="2"/>
        <v>95.67</v>
      </c>
      <c r="I10" s="25">
        <f t="shared" si="2"/>
        <v>272</v>
      </c>
      <c r="J10" s="26">
        <f t="shared" si="2"/>
        <v>95.69</v>
      </c>
      <c r="K10" s="25">
        <f t="shared" si="2"/>
        <v>272</v>
      </c>
      <c r="L10" s="26">
        <v>95.7</v>
      </c>
    </row>
    <row r="11" spans="1:12">
      <c r="A11" s="70" t="s">
        <v>114</v>
      </c>
      <c r="B11" s="71"/>
      <c r="C11" s="25">
        <v>242</v>
      </c>
      <c r="D11" s="69">
        <v>49.63</v>
      </c>
      <c r="E11" s="25">
        <v>244</v>
      </c>
      <c r="F11" s="69">
        <v>49.78</v>
      </c>
      <c r="G11" s="25">
        <v>245</v>
      </c>
      <c r="H11" s="26">
        <v>50.3</v>
      </c>
      <c r="I11" s="25">
        <v>246</v>
      </c>
      <c r="J11" s="26">
        <v>50.32</v>
      </c>
      <c r="K11" s="25">
        <v>246</v>
      </c>
      <c r="L11" s="26">
        <v>50.45</v>
      </c>
    </row>
    <row r="12" spans="1:12">
      <c r="A12" s="70" t="s">
        <v>115</v>
      </c>
      <c r="B12" s="71" t="s">
        <v>116</v>
      </c>
      <c r="C12" s="25">
        <v>19</v>
      </c>
      <c r="D12" s="69">
        <v>27.47</v>
      </c>
      <c r="E12" s="25">
        <v>19</v>
      </c>
      <c r="F12" s="69">
        <v>27.53</v>
      </c>
      <c r="G12" s="25">
        <v>19</v>
      </c>
      <c r="H12" s="26">
        <v>27.53</v>
      </c>
      <c r="I12" s="25">
        <v>19</v>
      </c>
      <c r="J12" s="26">
        <v>27.53</v>
      </c>
      <c r="K12" s="25">
        <v>19</v>
      </c>
      <c r="L12" s="26">
        <v>27.53</v>
      </c>
    </row>
    <row r="13" spans="1:12">
      <c r="A13" s="70" t="s">
        <v>117</v>
      </c>
      <c r="B13" s="71" t="s">
        <v>118</v>
      </c>
      <c r="C13" s="25">
        <v>7</v>
      </c>
      <c r="D13" s="69">
        <v>17.84</v>
      </c>
      <c r="E13" s="25">
        <v>7</v>
      </c>
      <c r="F13" s="69">
        <v>17.84</v>
      </c>
      <c r="G13" s="25">
        <v>7</v>
      </c>
      <c r="H13" s="26">
        <v>17.84</v>
      </c>
      <c r="I13" s="25">
        <v>7</v>
      </c>
      <c r="J13" s="26">
        <v>17.84</v>
      </c>
      <c r="K13" s="25">
        <v>7</v>
      </c>
      <c r="L13" s="26">
        <v>17.84</v>
      </c>
    </row>
    <row r="14" spans="1:12">
      <c r="A14" s="70" t="s">
        <v>119</v>
      </c>
      <c r="B14" s="71"/>
      <c r="C14" s="25">
        <v>4</v>
      </c>
      <c r="D14" s="69">
        <v>23.75</v>
      </c>
      <c r="E14" s="25">
        <v>4</v>
      </c>
      <c r="F14" s="69">
        <v>23.75</v>
      </c>
      <c r="G14" s="25">
        <f t="shared" ref="G14:L14" si="3">SUM(G15:G16)</f>
        <v>4</v>
      </c>
      <c r="H14" s="26">
        <f t="shared" si="3"/>
        <v>23.75</v>
      </c>
      <c r="I14" s="25">
        <f t="shared" si="3"/>
        <v>4</v>
      </c>
      <c r="J14" s="26">
        <f t="shared" si="3"/>
        <v>23.75</v>
      </c>
      <c r="K14" s="25">
        <f t="shared" si="3"/>
        <v>4</v>
      </c>
      <c r="L14" s="26">
        <f t="shared" si="3"/>
        <v>23.84</v>
      </c>
    </row>
    <row r="15" spans="1:12">
      <c r="A15" s="70" t="s">
        <v>120</v>
      </c>
      <c r="B15" s="71" t="s">
        <v>121</v>
      </c>
      <c r="C15" s="25">
        <v>3</v>
      </c>
      <c r="D15" s="69">
        <v>12.81</v>
      </c>
      <c r="E15" s="25">
        <v>3</v>
      </c>
      <c r="F15" s="69">
        <v>12.81</v>
      </c>
      <c r="G15" s="25">
        <v>3</v>
      </c>
      <c r="H15" s="26">
        <v>12.81</v>
      </c>
      <c r="I15" s="25">
        <v>3</v>
      </c>
      <c r="J15" s="26">
        <v>12.81</v>
      </c>
      <c r="K15" s="25">
        <v>3</v>
      </c>
      <c r="L15" s="26">
        <v>12.9</v>
      </c>
    </row>
    <row r="16" spans="1:12">
      <c r="A16" s="70" t="s">
        <v>122</v>
      </c>
      <c r="B16" s="71"/>
      <c r="C16" s="25">
        <v>1</v>
      </c>
      <c r="D16" s="69">
        <v>10.94</v>
      </c>
      <c r="E16" s="25">
        <v>1</v>
      </c>
      <c r="F16" s="69">
        <v>10.94</v>
      </c>
      <c r="G16" s="25">
        <v>1</v>
      </c>
      <c r="H16" s="26">
        <v>10.94</v>
      </c>
      <c r="I16" s="25">
        <v>1</v>
      </c>
      <c r="J16" s="26">
        <v>10.94</v>
      </c>
      <c r="K16" s="25">
        <v>1</v>
      </c>
      <c r="L16" s="26">
        <v>10.94</v>
      </c>
    </row>
    <row r="17" spans="1:12" ht="18" customHeight="1">
      <c r="A17" s="70" t="s">
        <v>123</v>
      </c>
      <c r="B17" s="71"/>
      <c r="C17" s="25">
        <v>18</v>
      </c>
      <c r="D17" s="69">
        <v>1.02</v>
      </c>
      <c r="E17" s="25">
        <v>18</v>
      </c>
      <c r="F17" s="69">
        <v>1.02</v>
      </c>
      <c r="G17" s="25">
        <f t="shared" ref="G17:L17" si="4">SUM(G18:G19)</f>
        <v>18</v>
      </c>
      <c r="H17" s="26">
        <f t="shared" si="4"/>
        <v>1.02</v>
      </c>
      <c r="I17" s="25">
        <f t="shared" si="4"/>
        <v>18</v>
      </c>
      <c r="J17" s="26">
        <f t="shared" si="4"/>
        <v>1.02</v>
      </c>
      <c r="K17" s="25">
        <f t="shared" si="4"/>
        <v>18</v>
      </c>
      <c r="L17" s="26">
        <f t="shared" si="4"/>
        <v>1.02</v>
      </c>
    </row>
    <row r="18" spans="1:12">
      <c r="A18" s="70" t="s">
        <v>124</v>
      </c>
      <c r="B18" s="71"/>
      <c r="C18" s="25">
        <v>2</v>
      </c>
      <c r="D18" s="69">
        <v>0.85</v>
      </c>
      <c r="E18" s="25">
        <v>2</v>
      </c>
      <c r="F18" s="69">
        <v>0.85</v>
      </c>
      <c r="G18" s="25">
        <v>2</v>
      </c>
      <c r="H18" s="26">
        <v>0.85</v>
      </c>
      <c r="I18" s="25">
        <v>2</v>
      </c>
      <c r="J18" s="26">
        <v>0.85</v>
      </c>
      <c r="K18" s="25">
        <v>2</v>
      </c>
      <c r="L18" s="26">
        <v>0.85</v>
      </c>
    </row>
    <row r="19" spans="1:12">
      <c r="A19" s="70" t="s">
        <v>125</v>
      </c>
      <c r="B19" s="71"/>
      <c r="C19" s="25">
        <v>16</v>
      </c>
      <c r="D19" s="69">
        <v>0.17</v>
      </c>
      <c r="E19" s="25">
        <v>16</v>
      </c>
      <c r="F19" s="69">
        <v>0.17</v>
      </c>
      <c r="G19" s="25">
        <v>16</v>
      </c>
      <c r="H19" s="26">
        <v>0.17</v>
      </c>
      <c r="I19" s="25">
        <v>16</v>
      </c>
      <c r="J19" s="26">
        <v>0.17</v>
      </c>
      <c r="K19" s="25">
        <v>16</v>
      </c>
      <c r="L19" s="26">
        <v>0.17</v>
      </c>
    </row>
    <row r="20" spans="1:12" ht="18" customHeight="1">
      <c r="A20" s="70" t="s">
        <v>126</v>
      </c>
      <c r="B20" s="72" t="s">
        <v>127</v>
      </c>
      <c r="C20" s="25">
        <v>45</v>
      </c>
      <c r="D20" s="69">
        <v>84.03</v>
      </c>
      <c r="E20" s="25">
        <v>45</v>
      </c>
      <c r="F20" s="69">
        <v>84.03</v>
      </c>
      <c r="G20" s="25">
        <v>45</v>
      </c>
      <c r="H20" s="26">
        <v>84.03</v>
      </c>
      <c r="I20" s="25">
        <v>45</v>
      </c>
      <c r="J20" s="26">
        <v>84</v>
      </c>
      <c r="K20" s="25">
        <v>45</v>
      </c>
      <c r="L20" s="26">
        <v>84</v>
      </c>
    </row>
    <row r="21" spans="1:12" ht="18" customHeight="1">
      <c r="A21" s="70" t="s">
        <v>128</v>
      </c>
      <c r="B21" s="72" t="s">
        <v>129</v>
      </c>
      <c r="C21" s="25">
        <v>4</v>
      </c>
      <c r="D21" s="69">
        <v>0.35</v>
      </c>
      <c r="E21" s="25">
        <v>4</v>
      </c>
      <c r="F21" s="69">
        <v>0.35</v>
      </c>
      <c r="G21" s="25">
        <v>4</v>
      </c>
      <c r="H21" s="26">
        <v>0.35</v>
      </c>
      <c r="I21" s="25">
        <v>4</v>
      </c>
      <c r="J21" s="26">
        <v>0.35</v>
      </c>
      <c r="K21" s="25">
        <v>4</v>
      </c>
      <c r="L21" s="26">
        <v>0.35</v>
      </c>
    </row>
    <row r="22" spans="1:12" ht="18" customHeight="1">
      <c r="A22" s="70" t="s">
        <v>130</v>
      </c>
      <c r="B22" s="71"/>
      <c r="C22" s="25">
        <v>7</v>
      </c>
      <c r="D22" s="69">
        <v>2.19</v>
      </c>
      <c r="E22" s="25">
        <v>7</v>
      </c>
      <c r="F22" s="69">
        <v>2.19</v>
      </c>
      <c r="G22" s="25">
        <v>7</v>
      </c>
      <c r="H22" s="26">
        <v>2.19</v>
      </c>
      <c r="I22" s="25">
        <v>7</v>
      </c>
      <c r="J22" s="26">
        <v>2.19</v>
      </c>
      <c r="K22" s="25">
        <v>7</v>
      </c>
      <c r="L22" s="26">
        <v>2.19</v>
      </c>
    </row>
    <row r="23" spans="1:12" ht="5.0999999999999996" customHeight="1">
      <c r="A23" s="17"/>
      <c r="B23" s="16"/>
      <c r="C23" s="17"/>
      <c r="D23" s="17"/>
      <c r="E23" s="17"/>
      <c r="F23" s="17"/>
      <c r="G23" s="17"/>
      <c r="H23" s="17"/>
      <c r="I23" s="17"/>
      <c r="J23" s="17"/>
      <c r="K23" s="17"/>
      <c r="L23" s="17"/>
    </row>
    <row r="24" spans="1:12" ht="12" customHeight="1">
      <c r="A24" s="21" t="s">
        <v>131</v>
      </c>
      <c r="B24" s="2"/>
      <c r="C24" s="2"/>
      <c r="D24" s="2"/>
      <c r="E24" s="2"/>
      <c r="F24" s="2"/>
      <c r="G24" s="2"/>
      <c r="H24" s="2"/>
      <c r="I24" s="2"/>
      <c r="J24" s="2"/>
      <c r="K24" s="2"/>
      <c r="L24" s="2"/>
    </row>
    <row r="25" spans="1:12" ht="12" customHeight="1">
      <c r="A25" s="21" t="s">
        <v>132</v>
      </c>
      <c r="B25" s="2"/>
      <c r="C25" s="2"/>
      <c r="D25" s="2"/>
      <c r="E25" s="2"/>
      <c r="F25" s="2"/>
      <c r="G25" s="2"/>
      <c r="H25" s="2"/>
      <c r="I25" s="2"/>
      <c r="J25" s="2"/>
      <c r="K25" s="2"/>
      <c r="L25" s="2"/>
    </row>
    <row r="26" spans="1:12" ht="12" customHeight="1">
      <c r="A26" s="21" t="s">
        <v>133</v>
      </c>
      <c r="B26" s="2"/>
      <c r="C26" s="2"/>
      <c r="D26" s="2"/>
      <c r="E26" s="2"/>
      <c r="F26" s="2"/>
      <c r="G26" s="2"/>
      <c r="H26" s="2"/>
      <c r="I26" s="2"/>
      <c r="J26" s="2"/>
      <c r="K26" s="2"/>
      <c r="L26" s="2"/>
    </row>
    <row r="27" spans="1:12" ht="12" customHeight="1">
      <c r="A27" s="21" t="s">
        <v>134</v>
      </c>
      <c r="B27" s="2"/>
      <c r="C27" s="2"/>
      <c r="D27" s="2"/>
      <c r="E27" s="2"/>
      <c r="F27" s="2"/>
      <c r="G27" s="2"/>
      <c r="H27" s="2"/>
      <c r="I27" s="2"/>
      <c r="J27" s="2"/>
      <c r="K27" s="2"/>
      <c r="L27" s="2"/>
    </row>
    <row r="28" spans="1:12" ht="12" customHeight="1">
      <c r="A28" s="21" t="s">
        <v>135</v>
      </c>
      <c r="B28" s="2"/>
      <c r="C28" s="2"/>
      <c r="D28" s="2"/>
      <c r="E28" s="2"/>
      <c r="F28" s="2"/>
      <c r="G28" s="2"/>
      <c r="H28" s="2"/>
      <c r="I28" s="2"/>
      <c r="J28" s="2"/>
      <c r="K28" s="2"/>
      <c r="L28" s="2"/>
    </row>
    <row r="29" spans="1:12">
      <c r="A29" s="2" t="s">
        <v>280</v>
      </c>
      <c r="B29" s="2"/>
      <c r="C29" s="2"/>
      <c r="D29" s="2"/>
      <c r="E29" s="2"/>
      <c r="F29" s="2"/>
      <c r="G29" s="2"/>
      <c r="H29" s="2"/>
      <c r="I29" s="2"/>
      <c r="J29" s="2"/>
      <c r="K29" s="2"/>
      <c r="L29" s="2"/>
    </row>
    <row r="30" spans="1:12">
      <c r="A30" s="2"/>
      <c r="B30" s="2"/>
      <c r="C30" s="2"/>
      <c r="D30" s="2"/>
      <c r="E30" s="2"/>
      <c r="F30" s="2"/>
      <c r="G30" s="2"/>
      <c r="H30" s="2"/>
      <c r="I30" s="2"/>
      <c r="J30" s="2"/>
      <c r="K30" s="2"/>
      <c r="L30" s="2"/>
    </row>
    <row r="31" spans="1:12">
      <c r="A31" s="2"/>
      <c r="B31" s="2"/>
      <c r="C31" s="2"/>
      <c r="D31" s="2"/>
      <c r="E31" s="2"/>
      <c r="F31" s="2"/>
      <c r="G31" s="2"/>
      <c r="H31" s="2"/>
      <c r="I31" s="2"/>
      <c r="J31" s="2"/>
      <c r="K31" s="2"/>
      <c r="L31" s="2"/>
    </row>
    <row r="32" spans="1:12" ht="14.25">
      <c r="A32" s="4" t="s">
        <v>136</v>
      </c>
      <c r="B32" s="2"/>
      <c r="C32" s="2"/>
      <c r="D32" s="2"/>
      <c r="E32" s="2"/>
      <c r="F32" s="2"/>
      <c r="G32" s="2"/>
      <c r="H32" s="2"/>
      <c r="I32" s="2"/>
      <c r="J32" s="2"/>
      <c r="K32" s="2"/>
      <c r="L32" s="2"/>
    </row>
    <row r="33" spans="1:12">
      <c r="A33" s="2" t="s">
        <v>298</v>
      </c>
      <c r="B33" s="2"/>
      <c r="C33" s="2"/>
      <c r="D33" s="2"/>
      <c r="E33" s="2"/>
      <c r="F33" s="2"/>
      <c r="G33" s="2"/>
      <c r="H33" s="2"/>
      <c r="I33" s="2"/>
      <c r="J33" s="6" t="s">
        <v>300</v>
      </c>
      <c r="K33" s="2"/>
      <c r="L33" s="2"/>
    </row>
    <row r="34" spans="1:12">
      <c r="A34" s="107" t="s">
        <v>137</v>
      </c>
      <c r="B34" s="90"/>
      <c r="C34" s="41" t="s">
        <v>272</v>
      </c>
      <c r="D34" s="89" t="s">
        <v>353</v>
      </c>
      <c r="E34" s="106"/>
      <c r="F34" s="106"/>
      <c r="G34" s="106"/>
      <c r="H34" s="106"/>
      <c r="I34" s="106"/>
      <c r="J34" s="106"/>
      <c r="K34" s="2"/>
      <c r="L34" s="2"/>
    </row>
    <row r="35" spans="1:12">
      <c r="A35" s="108"/>
      <c r="B35" s="92"/>
      <c r="C35" s="73" t="s">
        <v>352</v>
      </c>
      <c r="D35" s="9" t="s">
        <v>138</v>
      </c>
      <c r="E35" s="9" t="s">
        <v>139</v>
      </c>
      <c r="F35" s="9" t="s">
        <v>140</v>
      </c>
      <c r="G35" s="9" t="s">
        <v>141</v>
      </c>
      <c r="H35" s="9" t="s">
        <v>142</v>
      </c>
      <c r="I35" s="9" t="s">
        <v>143</v>
      </c>
      <c r="J35" s="18" t="s">
        <v>144</v>
      </c>
      <c r="K35" s="2"/>
      <c r="L35" s="2"/>
    </row>
    <row r="36" spans="1:12" ht="5.0999999999999996" customHeight="1">
      <c r="A36" s="2"/>
      <c r="B36" s="19"/>
      <c r="C36" s="2"/>
      <c r="D36" s="2"/>
      <c r="E36" s="2"/>
      <c r="F36" s="2"/>
      <c r="G36" s="2"/>
      <c r="H36" s="2"/>
      <c r="I36" s="2"/>
      <c r="J36" s="2"/>
      <c r="K36" s="2"/>
      <c r="L36" s="2"/>
    </row>
    <row r="37" spans="1:12">
      <c r="A37" s="104" t="s">
        <v>145</v>
      </c>
      <c r="B37" s="105"/>
      <c r="C37" s="24">
        <v>10219</v>
      </c>
      <c r="D37" s="24">
        <v>10218</v>
      </c>
      <c r="E37" s="24">
        <v>640</v>
      </c>
      <c r="F37" s="24">
        <v>2369</v>
      </c>
      <c r="G37" s="24">
        <v>1438</v>
      </c>
      <c r="H37" s="24">
        <v>1138</v>
      </c>
      <c r="I37" s="24">
        <v>2858</v>
      </c>
      <c r="J37" s="24">
        <v>1775</v>
      </c>
      <c r="K37" s="14"/>
      <c r="L37" s="2"/>
    </row>
    <row r="38" spans="1:12" ht="18" customHeight="1">
      <c r="A38" s="64" t="s">
        <v>146</v>
      </c>
      <c r="B38" s="33"/>
      <c r="C38" s="24">
        <v>6282</v>
      </c>
      <c r="D38" s="24">
        <v>6281</v>
      </c>
      <c r="E38" s="24">
        <v>95</v>
      </c>
      <c r="F38" s="24">
        <v>1350</v>
      </c>
      <c r="G38" s="24">
        <v>986</v>
      </c>
      <c r="H38" s="24">
        <v>1138</v>
      </c>
      <c r="I38" s="24">
        <v>1703</v>
      </c>
      <c r="J38" s="24">
        <v>1009</v>
      </c>
      <c r="K38" s="14"/>
      <c r="L38" s="2"/>
    </row>
    <row r="39" spans="1:12">
      <c r="A39" s="64" t="s">
        <v>147</v>
      </c>
      <c r="B39" s="33"/>
      <c r="C39" s="24">
        <v>1</v>
      </c>
      <c r="D39" s="24">
        <v>1</v>
      </c>
      <c r="E39" s="51">
        <v>0</v>
      </c>
      <c r="F39" s="51">
        <v>0</v>
      </c>
      <c r="G39" s="51">
        <v>0</v>
      </c>
      <c r="H39" s="24">
        <v>1</v>
      </c>
      <c r="I39" s="51">
        <v>0</v>
      </c>
      <c r="J39" s="51">
        <v>0</v>
      </c>
      <c r="K39" s="2"/>
      <c r="L39" s="2"/>
    </row>
    <row r="40" spans="1:12">
      <c r="A40" s="64" t="s">
        <v>148</v>
      </c>
      <c r="B40" s="33"/>
      <c r="C40" s="24">
        <v>2</v>
      </c>
      <c r="D40" s="24">
        <v>2</v>
      </c>
      <c r="E40" s="51">
        <v>0</v>
      </c>
      <c r="F40" s="51">
        <v>0</v>
      </c>
      <c r="G40" s="51">
        <v>0</v>
      </c>
      <c r="H40" s="24">
        <v>2</v>
      </c>
      <c r="I40" s="51">
        <v>0</v>
      </c>
      <c r="J40" s="51">
        <v>0</v>
      </c>
      <c r="K40" s="2"/>
      <c r="L40" s="2"/>
    </row>
    <row r="41" spans="1:12">
      <c r="A41" s="64" t="s">
        <v>149</v>
      </c>
      <c r="B41" s="33"/>
      <c r="C41" s="24">
        <v>2851</v>
      </c>
      <c r="D41" s="24">
        <v>2851</v>
      </c>
      <c r="E41" s="24">
        <v>60</v>
      </c>
      <c r="F41" s="24">
        <v>805</v>
      </c>
      <c r="G41" s="24">
        <v>520</v>
      </c>
      <c r="H41" s="24">
        <v>784</v>
      </c>
      <c r="I41" s="24">
        <v>404</v>
      </c>
      <c r="J41" s="24">
        <v>278</v>
      </c>
      <c r="K41" s="2"/>
      <c r="L41" s="2"/>
    </row>
    <row r="42" spans="1:12">
      <c r="A42" s="64" t="s">
        <v>150</v>
      </c>
      <c r="B42" s="33"/>
      <c r="C42" s="24">
        <v>3428</v>
      </c>
      <c r="D42" s="24">
        <v>3427</v>
      </c>
      <c r="E42" s="24">
        <v>35</v>
      </c>
      <c r="F42" s="24">
        <v>545</v>
      </c>
      <c r="G42" s="24">
        <v>466</v>
      </c>
      <c r="H42" s="24">
        <v>351</v>
      </c>
      <c r="I42" s="24">
        <v>1299</v>
      </c>
      <c r="J42" s="24">
        <v>731</v>
      </c>
      <c r="K42" s="2"/>
      <c r="L42" s="2"/>
    </row>
    <row r="43" spans="1:12" ht="18" customHeight="1">
      <c r="A43" s="64" t="s">
        <v>151</v>
      </c>
      <c r="B43" s="33"/>
      <c r="C43" s="24">
        <v>3304</v>
      </c>
      <c r="D43" s="24">
        <v>3304</v>
      </c>
      <c r="E43" s="24">
        <v>470</v>
      </c>
      <c r="F43" s="24">
        <v>657</v>
      </c>
      <c r="G43" s="24">
        <v>379</v>
      </c>
      <c r="H43" s="24">
        <v>0</v>
      </c>
      <c r="I43" s="24">
        <v>1130</v>
      </c>
      <c r="J43" s="24">
        <v>668</v>
      </c>
      <c r="K43" s="2"/>
      <c r="L43" s="2"/>
    </row>
    <row r="44" spans="1:12">
      <c r="A44" s="64" t="s">
        <v>149</v>
      </c>
      <c r="B44" s="33"/>
      <c r="C44" s="24">
        <v>1253</v>
      </c>
      <c r="D44" s="24">
        <v>1253</v>
      </c>
      <c r="E44" s="24">
        <v>85</v>
      </c>
      <c r="F44" s="24">
        <v>62</v>
      </c>
      <c r="G44" s="24">
        <v>60</v>
      </c>
      <c r="H44" s="51">
        <v>0</v>
      </c>
      <c r="I44" s="24">
        <v>613</v>
      </c>
      <c r="J44" s="24">
        <v>433</v>
      </c>
      <c r="K44" s="2"/>
      <c r="L44" s="2"/>
    </row>
    <row r="45" spans="1:12">
      <c r="A45" s="64" t="s">
        <v>150</v>
      </c>
      <c r="B45" s="33"/>
      <c r="C45" s="24">
        <v>2051</v>
      </c>
      <c r="D45" s="24">
        <v>2051</v>
      </c>
      <c r="E45" s="24">
        <v>385</v>
      </c>
      <c r="F45" s="24">
        <v>595</v>
      </c>
      <c r="G45" s="24">
        <v>319</v>
      </c>
      <c r="H45" s="51">
        <v>0</v>
      </c>
      <c r="I45" s="24">
        <v>517</v>
      </c>
      <c r="J45" s="24">
        <v>235</v>
      </c>
      <c r="K45" s="2"/>
      <c r="L45" s="2"/>
    </row>
    <row r="46" spans="1:12" ht="18" customHeight="1">
      <c r="A46" s="64" t="s">
        <v>152</v>
      </c>
      <c r="B46" s="33"/>
      <c r="C46" s="24">
        <v>380</v>
      </c>
      <c r="D46" s="24">
        <v>380</v>
      </c>
      <c r="E46" s="24">
        <v>75</v>
      </c>
      <c r="F46" s="24">
        <v>232</v>
      </c>
      <c r="G46" s="24">
        <v>73</v>
      </c>
      <c r="H46" s="51">
        <v>0</v>
      </c>
      <c r="I46" s="51">
        <v>0</v>
      </c>
      <c r="J46" s="51">
        <v>0</v>
      </c>
      <c r="K46" s="2"/>
      <c r="L46" s="2"/>
    </row>
    <row r="47" spans="1:12">
      <c r="A47" s="64" t="s">
        <v>153</v>
      </c>
      <c r="B47" s="33"/>
      <c r="C47" s="24">
        <v>98</v>
      </c>
      <c r="D47" s="24">
        <v>98</v>
      </c>
      <c r="E47" s="51">
        <v>0</v>
      </c>
      <c r="F47" s="51">
        <v>0</v>
      </c>
      <c r="G47" s="51">
        <v>0</v>
      </c>
      <c r="H47" s="51">
        <v>0</v>
      </c>
      <c r="I47" s="51">
        <v>0</v>
      </c>
      <c r="J47" s="24">
        <v>98</v>
      </c>
      <c r="K47" s="2"/>
      <c r="L47" s="2"/>
    </row>
    <row r="48" spans="1:12">
      <c r="A48" s="64" t="s">
        <v>154</v>
      </c>
      <c r="B48" s="33"/>
      <c r="C48" s="24">
        <v>130</v>
      </c>
      <c r="D48" s="24">
        <v>130</v>
      </c>
      <c r="E48" s="51">
        <v>0</v>
      </c>
      <c r="F48" s="24">
        <v>130</v>
      </c>
      <c r="G48" s="51">
        <v>0</v>
      </c>
      <c r="H48" s="51">
        <v>0</v>
      </c>
      <c r="I48" s="51">
        <v>0</v>
      </c>
      <c r="J48" s="51">
        <v>0</v>
      </c>
      <c r="K48" s="2"/>
      <c r="L48" s="2"/>
    </row>
    <row r="49" spans="1:12">
      <c r="A49" s="64" t="s">
        <v>155</v>
      </c>
      <c r="B49" s="33"/>
      <c r="C49" s="24">
        <v>25</v>
      </c>
      <c r="D49" s="24">
        <v>25</v>
      </c>
      <c r="E49" s="51">
        <v>0</v>
      </c>
      <c r="F49" s="51">
        <v>0</v>
      </c>
      <c r="G49" s="51">
        <v>0</v>
      </c>
      <c r="H49" s="51">
        <v>0</v>
      </c>
      <c r="I49" s="51">
        <v>25</v>
      </c>
      <c r="J49" s="51">
        <v>0</v>
      </c>
      <c r="K49" s="2"/>
      <c r="L49" s="2"/>
    </row>
    <row r="50" spans="1:12" ht="5.0999999999999996" customHeight="1">
      <c r="A50" s="17"/>
      <c r="B50" s="16"/>
      <c r="C50" s="74"/>
      <c r="D50" s="74"/>
      <c r="E50" s="17"/>
      <c r="F50" s="17"/>
      <c r="G50" s="17"/>
      <c r="H50" s="17"/>
      <c r="I50" s="17"/>
      <c r="J50" s="17"/>
      <c r="K50" s="2"/>
      <c r="L50" s="2"/>
    </row>
    <row r="51" spans="1:12" ht="13.5" customHeight="1">
      <c r="A51" s="39" t="s">
        <v>277</v>
      </c>
      <c r="B51" s="1"/>
      <c r="C51" s="1"/>
      <c r="D51" s="57"/>
      <c r="E51" s="1"/>
      <c r="F51" s="1"/>
      <c r="G51" s="1"/>
      <c r="H51" s="1"/>
      <c r="I51" s="1"/>
      <c r="J51" s="1"/>
      <c r="K51" s="2"/>
      <c r="L51" s="2"/>
    </row>
    <row r="52" spans="1:12">
      <c r="A52" s="2" t="s">
        <v>271</v>
      </c>
      <c r="B52" s="2"/>
      <c r="C52" s="2"/>
      <c r="D52" s="24"/>
      <c r="E52" s="2"/>
      <c r="F52" s="2"/>
      <c r="G52" s="2"/>
      <c r="H52" s="2"/>
      <c r="I52" s="2"/>
      <c r="J52" s="2"/>
      <c r="K52" s="2"/>
      <c r="L52" s="2"/>
    </row>
  </sheetData>
  <mergeCells count="10">
    <mergeCell ref="A37:B37"/>
    <mergeCell ref="I5:J5"/>
    <mergeCell ref="K5:L5"/>
    <mergeCell ref="A5:B6"/>
    <mergeCell ref="A8:B8"/>
    <mergeCell ref="A34:B35"/>
    <mergeCell ref="D34:J34"/>
    <mergeCell ref="E5:F5"/>
    <mergeCell ref="G5:H5"/>
    <mergeCell ref="C5:D5"/>
  </mergeCells>
  <phoneticPr fontId="2"/>
  <pageMargins left="0.39370078740157483" right="0.59055118110236227" top="0.39370078740157483" bottom="0.39370078740157483" header="0.31496062992125984" footer="0.31496062992125984"/>
  <pageSetup paperSize="9" firstPageNumber="46"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4"/>
  <sheetViews>
    <sheetView view="pageBreakPreview" zoomScaleNormal="100" zoomScaleSheetLayoutView="100" workbookViewId="0"/>
  </sheetViews>
  <sheetFormatPr defaultRowHeight="13.5"/>
  <cols>
    <col min="1" max="2" width="6.75" style="3" customWidth="1"/>
    <col min="3" max="3" width="7" style="3" customWidth="1"/>
    <col min="4" max="6" width="6.75" style="3" customWidth="1"/>
    <col min="7" max="14" width="6.625" style="3" customWidth="1"/>
    <col min="15" max="16384" width="9" style="3"/>
  </cols>
  <sheetData>
    <row r="1" spans="1:14">
      <c r="A1" s="2"/>
      <c r="B1" s="2"/>
      <c r="C1" s="2"/>
      <c r="D1" s="2"/>
      <c r="E1" s="2"/>
      <c r="F1" s="2"/>
      <c r="G1" s="2"/>
      <c r="H1" s="2"/>
      <c r="I1" s="2"/>
      <c r="J1" s="2"/>
      <c r="K1" s="2"/>
      <c r="L1" s="2"/>
      <c r="M1" s="2"/>
      <c r="N1" s="6" t="s">
        <v>0</v>
      </c>
    </row>
    <row r="2" spans="1:14">
      <c r="A2" s="2"/>
      <c r="B2" s="2"/>
      <c r="C2" s="2"/>
      <c r="D2" s="2"/>
      <c r="E2" s="2"/>
      <c r="F2" s="2"/>
      <c r="G2" s="2"/>
      <c r="H2" s="2"/>
      <c r="I2" s="2"/>
      <c r="J2" s="2"/>
      <c r="K2" s="2"/>
      <c r="L2" s="2"/>
      <c r="M2" s="2"/>
      <c r="N2" s="2"/>
    </row>
    <row r="3" spans="1:14" s="63" customFormat="1" ht="14.25">
      <c r="A3" s="4" t="s">
        <v>156</v>
      </c>
      <c r="B3" s="4"/>
      <c r="C3" s="4"/>
      <c r="D3" s="4"/>
      <c r="E3" s="4"/>
      <c r="F3" s="4"/>
      <c r="G3" s="4"/>
      <c r="H3" s="4"/>
      <c r="I3" s="4"/>
      <c r="J3" s="4"/>
      <c r="K3" s="4"/>
      <c r="L3" s="4"/>
      <c r="M3" s="4"/>
      <c r="N3" s="4"/>
    </row>
    <row r="4" spans="1:14">
      <c r="A4" s="21" t="s">
        <v>157</v>
      </c>
      <c r="B4" s="2"/>
      <c r="C4" s="2"/>
      <c r="D4" s="2"/>
      <c r="E4" s="2"/>
      <c r="F4" s="2"/>
      <c r="G4" s="2"/>
      <c r="H4" s="2"/>
      <c r="I4" s="2"/>
      <c r="J4" s="2"/>
      <c r="K4" s="2"/>
      <c r="L4" s="2"/>
      <c r="M4" s="2"/>
      <c r="N4" s="2"/>
    </row>
    <row r="5" spans="1:14">
      <c r="A5" s="2"/>
      <c r="B5" s="2"/>
      <c r="C5" s="2"/>
      <c r="D5" s="2"/>
      <c r="E5" s="2"/>
      <c r="F5" s="2"/>
      <c r="G5" s="2"/>
      <c r="H5" s="2"/>
      <c r="I5" s="2"/>
      <c r="J5" s="2"/>
      <c r="K5" s="2"/>
      <c r="L5" s="2"/>
      <c r="N5" s="6" t="s">
        <v>3</v>
      </c>
    </row>
    <row r="6" spans="1:14" ht="13.5" customHeight="1">
      <c r="A6" s="94" t="s">
        <v>158</v>
      </c>
      <c r="B6" s="88"/>
      <c r="C6" s="88"/>
      <c r="D6" s="95" t="s">
        <v>356</v>
      </c>
      <c r="E6" s="95" t="s">
        <v>308</v>
      </c>
      <c r="F6" s="95" t="s">
        <v>355</v>
      </c>
      <c r="G6" s="88" t="s">
        <v>354</v>
      </c>
      <c r="H6" s="88"/>
      <c r="I6" s="88"/>
      <c r="J6" s="88"/>
      <c r="K6" s="88"/>
      <c r="L6" s="88"/>
      <c r="M6" s="88"/>
      <c r="N6" s="89"/>
    </row>
    <row r="7" spans="1:14" ht="27" customHeight="1">
      <c r="A7" s="94"/>
      <c r="B7" s="88"/>
      <c r="C7" s="88"/>
      <c r="D7" s="88"/>
      <c r="E7" s="88"/>
      <c r="F7" s="88"/>
      <c r="G7" s="9" t="s">
        <v>138</v>
      </c>
      <c r="H7" s="10" t="s">
        <v>159</v>
      </c>
      <c r="I7" s="9" t="s">
        <v>160</v>
      </c>
      <c r="J7" s="9" t="s">
        <v>161</v>
      </c>
      <c r="K7" s="9" t="s">
        <v>162</v>
      </c>
      <c r="L7" s="10" t="s">
        <v>163</v>
      </c>
      <c r="M7" s="9" t="s">
        <v>164</v>
      </c>
      <c r="N7" s="11" t="s">
        <v>165</v>
      </c>
    </row>
    <row r="8" spans="1:14" ht="5.0999999999999996" customHeight="1">
      <c r="A8" s="2"/>
      <c r="B8" s="2"/>
      <c r="C8" s="12"/>
      <c r="D8" s="2"/>
      <c r="E8" s="2"/>
      <c r="F8" s="2"/>
      <c r="G8" s="2"/>
      <c r="H8" s="2"/>
      <c r="I8" s="2"/>
      <c r="J8" s="2"/>
      <c r="K8" s="2"/>
      <c r="L8" s="2"/>
      <c r="M8" s="2"/>
      <c r="N8" s="2"/>
    </row>
    <row r="9" spans="1:14">
      <c r="A9" s="104" t="s">
        <v>166</v>
      </c>
      <c r="B9" s="104"/>
      <c r="C9" s="105"/>
      <c r="D9" s="24">
        <v>1854</v>
      </c>
      <c r="E9" s="24">
        <v>1797</v>
      </c>
      <c r="F9" s="24">
        <v>1611</v>
      </c>
      <c r="G9" s="24">
        <v>1574</v>
      </c>
      <c r="H9" s="24">
        <v>1522</v>
      </c>
      <c r="I9" s="24">
        <v>22</v>
      </c>
      <c r="J9" s="24">
        <v>0</v>
      </c>
      <c r="K9" s="24">
        <v>8</v>
      </c>
      <c r="L9" s="24">
        <v>8</v>
      </c>
      <c r="M9" s="24">
        <v>2</v>
      </c>
      <c r="N9" s="24">
        <v>12</v>
      </c>
    </row>
    <row r="10" spans="1:14" ht="18" customHeight="1">
      <c r="A10" s="64" t="s">
        <v>167</v>
      </c>
      <c r="B10" s="64"/>
      <c r="C10" s="33"/>
      <c r="D10" s="24">
        <v>5</v>
      </c>
      <c r="E10" s="24" t="s">
        <v>322</v>
      </c>
      <c r="F10" s="24">
        <v>6</v>
      </c>
      <c r="G10" s="24">
        <v>9</v>
      </c>
      <c r="H10" s="24">
        <v>9</v>
      </c>
      <c r="I10" s="24">
        <v>0</v>
      </c>
      <c r="J10" s="24">
        <v>0</v>
      </c>
      <c r="K10" s="24">
        <v>0</v>
      </c>
      <c r="L10" s="24">
        <v>0</v>
      </c>
      <c r="M10" s="24">
        <v>0</v>
      </c>
      <c r="N10" s="24">
        <v>0</v>
      </c>
    </row>
    <row r="11" spans="1:14">
      <c r="A11" s="64" t="s">
        <v>168</v>
      </c>
      <c r="B11" s="64"/>
      <c r="C11" s="33"/>
      <c r="D11" s="24">
        <v>9</v>
      </c>
      <c r="E11" s="24">
        <v>1</v>
      </c>
      <c r="F11" s="24">
        <v>2</v>
      </c>
      <c r="G11" s="24">
        <v>0</v>
      </c>
      <c r="H11" s="24">
        <v>0</v>
      </c>
      <c r="I11" s="24">
        <v>0</v>
      </c>
      <c r="J11" s="24">
        <v>0</v>
      </c>
      <c r="K11" s="24">
        <v>0</v>
      </c>
      <c r="L11" s="24">
        <v>0</v>
      </c>
      <c r="M11" s="24">
        <v>0</v>
      </c>
      <c r="N11" s="24">
        <v>0</v>
      </c>
    </row>
    <row r="12" spans="1:14">
      <c r="A12" s="64" t="s">
        <v>169</v>
      </c>
      <c r="B12" s="64"/>
      <c r="C12" s="33"/>
      <c r="D12" s="24">
        <v>0</v>
      </c>
      <c r="E12" s="24" t="s">
        <v>322</v>
      </c>
      <c r="F12" s="24">
        <f t="shared" ref="F12:F38" si="0">SUM(G12:M12)</f>
        <v>0</v>
      </c>
      <c r="G12" s="24">
        <v>0</v>
      </c>
      <c r="H12" s="24">
        <v>0</v>
      </c>
      <c r="I12" s="24">
        <v>0</v>
      </c>
      <c r="J12" s="24">
        <v>0</v>
      </c>
      <c r="K12" s="24">
        <v>0</v>
      </c>
      <c r="L12" s="24">
        <v>0</v>
      </c>
      <c r="M12" s="24">
        <v>0</v>
      </c>
      <c r="N12" s="24">
        <v>0</v>
      </c>
    </row>
    <row r="13" spans="1:14">
      <c r="A13" s="64" t="s">
        <v>170</v>
      </c>
      <c r="B13" s="64"/>
      <c r="C13" s="33"/>
      <c r="D13" s="24">
        <v>0</v>
      </c>
      <c r="E13" s="24">
        <v>1</v>
      </c>
      <c r="F13" s="24">
        <f t="shared" si="0"/>
        <v>0</v>
      </c>
      <c r="G13" s="24">
        <v>0</v>
      </c>
      <c r="H13" s="24">
        <v>0</v>
      </c>
      <c r="I13" s="24">
        <v>0</v>
      </c>
      <c r="J13" s="24">
        <v>0</v>
      </c>
      <c r="K13" s="24">
        <v>0</v>
      </c>
      <c r="L13" s="24">
        <v>0</v>
      </c>
      <c r="M13" s="24">
        <v>0</v>
      </c>
      <c r="N13" s="24">
        <v>0</v>
      </c>
    </row>
    <row r="14" spans="1:14">
      <c r="A14" s="64" t="s">
        <v>171</v>
      </c>
      <c r="B14" s="64"/>
      <c r="C14" s="33"/>
      <c r="D14" s="24">
        <v>0</v>
      </c>
      <c r="E14" s="24" t="s">
        <v>322</v>
      </c>
      <c r="F14" s="24">
        <f t="shared" si="0"/>
        <v>0</v>
      </c>
      <c r="G14" s="24">
        <v>0</v>
      </c>
      <c r="H14" s="24">
        <v>0</v>
      </c>
      <c r="I14" s="24">
        <v>0</v>
      </c>
      <c r="J14" s="24">
        <v>0</v>
      </c>
      <c r="K14" s="24">
        <v>0</v>
      </c>
      <c r="L14" s="24">
        <v>0</v>
      </c>
      <c r="M14" s="24">
        <v>0</v>
      </c>
      <c r="N14" s="24">
        <v>0</v>
      </c>
    </row>
    <row r="15" spans="1:14" ht="18" customHeight="1">
      <c r="A15" s="64" t="s">
        <v>172</v>
      </c>
      <c r="B15" s="65"/>
      <c r="C15" s="66"/>
      <c r="D15" s="24">
        <v>0</v>
      </c>
      <c r="E15" s="24" t="s">
        <v>322</v>
      </c>
      <c r="F15" s="24">
        <f t="shared" si="0"/>
        <v>0</v>
      </c>
      <c r="G15" s="24">
        <v>0</v>
      </c>
      <c r="H15" s="24">
        <v>0</v>
      </c>
      <c r="I15" s="24">
        <v>0</v>
      </c>
      <c r="J15" s="24">
        <v>0</v>
      </c>
      <c r="K15" s="24">
        <v>0</v>
      </c>
      <c r="L15" s="24">
        <v>0</v>
      </c>
      <c r="M15" s="24">
        <v>0</v>
      </c>
      <c r="N15" s="24">
        <v>0</v>
      </c>
    </row>
    <row r="16" spans="1:14" ht="13.5" customHeight="1">
      <c r="A16" s="64" t="s">
        <v>173</v>
      </c>
      <c r="B16" s="64"/>
      <c r="C16" s="33"/>
      <c r="D16" s="24">
        <v>0</v>
      </c>
      <c r="E16" s="24" t="s">
        <v>322</v>
      </c>
      <c r="F16" s="24">
        <f t="shared" si="0"/>
        <v>0</v>
      </c>
      <c r="G16" s="24">
        <v>0</v>
      </c>
      <c r="H16" s="24">
        <v>0</v>
      </c>
      <c r="I16" s="24">
        <v>0</v>
      </c>
      <c r="J16" s="24">
        <v>0</v>
      </c>
      <c r="K16" s="24">
        <v>0</v>
      </c>
      <c r="L16" s="24">
        <v>0</v>
      </c>
      <c r="M16" s="24">
        <v>0</v>
      </c>
      <c r="N16" s="24">
        <v>0</v>
      </c>
    </row>
    <row r="17" spans="1:14">
      <c r="A17" s="64" t="s">
        <v>174</v>
      </c>
      <c r="B17" s="64"/>
      <c r="C17" s="33"/>
      <c r="D17" s="24">
        <v>3</v>
      </c>
      <c r="E17" s="24">
        <v>1</v>
      </c>
      <c r="F17" s="24">
        <v>6</v>
      </c>
      <c r="G17" s="24">
        <v>7</v>
      </c>
      <c r="H17" s="24">
        <v>7</v>
      </c>
      <c r="I17" s="24">
        <v>0</v>
      </c>
      <c r="J17" s="24">
        <v>0</v>
      </c>
      <c r="K17" s="24">
        <v>0</v>
      </c>
      <c r="L17" s="24">
        <v>0</v>
      </c>
      <c r="M17" s="24">
        <v>0</v>
      </c>
      <c r="N17" s="24">
        <v>0</v>
      </c>
    </row>
    <row r="18" spans="1:14">
      <c r="A18" s="64" t="s">
        <v>175</v>
      </c>
      <c r="B18" s="64"/>
      <c r="C18" s="33"/>
      <c r="D18" s="24">
        <v>16</v>
      </c>
      <c r="E18" s="24">
        <v>12</v>
      </c>
      <c r="F18" s="24">
        <v>8</v>
      </c>
      <c r="G18" s="24">
        <v>11</v>
      </c>
      <c r="H18" s="24">
        <v>11</v>
      </c>
      <c r="I18" s="24">
        <v>0</v>
      </c>
      <c r="J18" s="24">
        <v>0</v>
      </c>
      <c r="K18" s="24">
        <v>0</v>
      </c>
      <c r="L18" s="24">
        <v>0</v>
      </c>
      <c r="M18" s="24">
        <v>0</v>
      </c>
      <c r="N18" s="24">
        <v>0</v>
      </c>
    </row>
    <row r="19" spans="1:14">
      <c r="A19" s="64" t="s">
        <v>176</v>
      </c>
      <c r="B19" s="64"/>
      <c r="C19" s="33"/>
      <c r="D19" s="24">
        <v>0</v>
      </c>
      <c r="E19" s="24" t="s">
        <v>322</v>
      </c>
      <c r="F19" s="24">
        <f t="shared" si="0"/>
        <v>0</v>
      </c>
      <c r="G19" s="24">
        <v>0</v>
      </c>
      <c r="H19" s="24">
        <v>0</v>
      </c>
      <c r="I19" s="24">
        <v>0</v>
      </c>
      <c r="J19" s="24">
        <v>0</v>
      </c>
      <c r="K19" s="24">
        <v>0</v>
      </c>
      <c r="L19" s="24">
        <v>0</v>
      </c>
      <c r="M19" s="24">
        <v>0</v>
      </c>
      <c r="N19" s="24">
        <v>0</v>
      </c>
    </row>
    <row r="20" spans="1:14" ht="18" customHeight="1">
      <c r="A20" s="64" t="s">
        <v>177</v>
      </c>
      <c r="B20" s="64"/>
      <c r="C20" s="33"/>
      <c r="D20" s="24">
        <v>190</v>
      </c>
      <c r="E20" s="24">
        <v>177</v>
      </c>
      <c r="F20" s="24">
        <v>191</v>
      </c>
      <c r="G20" s="24">
        <v>160</v>
      </c>
      <c r="H20" s="24">
        <v>127</v>
      </c>
      <c r="I20" s="24">
        <v>13</v>
      </c>
      <c r="J20" s="24">
        <v>0</v>
      </c>
      <c r="K20" s="24">
        <v>2</v>
      </c>
      <c r="L20" s="24">
        <v>4</v>
      </c>
      <c r="M20" s="24">
        <v>2</v>
      </c>
      <c r="N20" s="24">
        <v>12</v>
      </c>
    </row>
    <row r="21" spans="1:14" ht="13.5" customHeight="1">
      <c r="A21" s="64" t="s">
        <v>178</v>
      </c>
      <c r="B21" s="64"/>
      <c r="C21" s="33"/>
      <c r="D21" s="24">
        <v>2</v>
      </c>
      <c r="E21" s="24">
        <v>4</v>
      </c>
      <c r="F21" s="24">
        <v>2</v>
      </c>
      <c r="G21" s="24">
        <v>7</v>
      </c>
      <c r="H21" s="24">
        <v>4</v>
      </c>
      <c r="I21" s="24">
        <v>1</v>
      </c>
      <c r="J21" s="24">
        <v>0</v>
      </c>
      <c r="K21" s="24">
        <v>2</v>
      </c>
      <c r="L21" s="24">
        <v>0</v>
      </c>
      <c r="M21" s="24">
        <v>0</v>
      </c>
      <c r="N21" s="24">
        <v>0</v>
      </c>
    </row>
    <row r="22" spans="1:14" ht="13.5" customHeight="1">
      <c r="A22" s="64" t="s">
        <v>179</v>
      </c>
      <c r="B22" s="64"/>
      <c r="C22" s="33"/>
      <c r="D22" s="24">
        <v>10</v>
      </c>
      <c r="E22" s="24">
        <v>8</v>
      </c>
      <c r="F22" s="24">
        <v>8</v>
      </c>
      <c r="G22" s="24">
        <v>4</v>
      </c>
      <c r="H22" s="24">
        <v>4</v>
      </c>
      <c r="I22" s="24">
        <v>0</v>
      </c>
      <c r="J22" s="24">
        <v>0</v>
      </c>
      <c r="K22" s="24">
        <v>0</v>
      </c>
      <c r="L22" s="24">
        <v>0</v>
      </c>
      <c r="M22" s="24">
        <v>0</v>
      </c>
      <c r="N22" s="24">
        <v>0</v>
      </c>
    </row>
    <row r="23" spans="1:14">
      <c r="A23" s="64" t="s">
        <v>180</v>
      </c>
      <c r="B23" s="64"/>
      <c r="C23" s="33"/>
      <c r="D23" s="24">
        <v>7</v>
      </c>
      <c r="E23" s="24">
        <v>10</v>
      </c>
      <c r="F23" s="24">
        <v>11</v>
      </c>
      <c r="G23" s="24">
        <v>8</v>
      </c>
      <c r="H23" s="24">
        <v>8</v>
      </c>
      <c r="I23" s="24">
        <v>0</v>
      </c>
      <c r="J23" s="24">
        <v>0</v>
      </c>
      <c r="K23" s="24">
        <v>0</v>
      </c>
      <c r="L23" s="24">
        <v>0</v>
      </c>
      <c r="M23" s="24">
        <v>0</v>
      </c>
      <c r="N23" s="24">
        <v>0</v>
      </c>
    </row>
    <row r="24" spans="1:14">
      <c r="A24" s="64" t="s">
        <v>181</v>
      </c>
      <c r="B24" s="64"/>
      <c r="C24" s="33"/>
      <c r="D24" s="24">
        <v>1</v>
      </c>
      <c r="E24" s="24" t="s">
        <v>322</v>
      </c>
      <c r="F24" s="24">
        <v>1</v>
      </c>
      <c r="G24" s="24">
        <v>0</v>
      </c>
      <c r="H24" s="24">
        <v>0</v>
      </c>
      <c r="I24" s="24">
        <v>0</v>
      </c>
      <c r="J24" s="24">
        <v>0</v>
      </c>
      <c r="K24" s="24">
        <v>0</v>
      </c>
      <c r="L24" s="24">
        <v>0</v>
      </c>
      <c r="M24" s="24">
        <v>0</v>
      </c>
      <c r="N24" s="24">
        <v>0</v>
      </c>
    </row>
    <row r="25" spans="1:14">
      <c r="A25" s="64" t="s">
        <v>182</v>
      </c>
      <c r="B25" s="64"/>
      <c r="C25" s="33"/>
      <c r="D25" s="24">
        <v>3</v>
      </c>
      <c r="E25" s="24">
        <v>1</v>
      </c>
      <c r="F25" s="24">
        <v>1</v>
      </c>
      <c r="G25" s="24">
        <v>0</v>
      </c>
      <c r="H25" s="24">
        <v>0</v>
      </c>
      <c r="I25" s="24">
        <v>0</v>
      </c>
      <c r="J25" s="24">
        <v>0</v>
      </c>
      <c r="K25" s="24">
        <v>0</v>
      </c>
      <c r="L25" s="24">
        <v>0</v>
      </c>
      <c r="M25" s="24">
        <v>0</v>
      </c>
      <c r="N25" s="24">
        <v>0</v>
      </c>
    </row>
    <row r="26" spans="1:14" ht="18" customHeight="1">
      <c r="A26" s="64" t="s">
        <v>183</v>
      </c>
      <c r="B26" s="64"/>
      <c r="C26" s="33"/>
      <c r="D26" s="24">
        <v>0</v>
      </c>
      <c r="E26" s="24" t="s">
        <v>322</v>
      </c>
      <c r="F26" s="24">
        <f t="shared" si="0"/>
        <v>0</v>
      </c>
      <c r="G26" s="24">
        <v>0</v>
      </c>
      <c r="H26" s="24">
        <v>0</v>
      </c>
      <c r="I26" s="24">
        <v>0</v>
      </c>
      <c r="J26" s="24">
        <v>0</v>
      </c>
      <c r="K26" s="24">
        <v>0</v>
      </c>
      <c r="L26" s="24">
        <v>0</v>
      </c>
      <c r="M26" s="24">
        <v>0</v>
      </c>
      <c r="N26" s="24">
        <v>0</v>
      </c>
    </row>
    <row r="27" spans="1:14" ht="13.5" customHeight="1">
      <c r="A27" s="64" t="s">
        <v>184</v>
      </c>
      <c r="B27" s="64"/>
      <c r="C27" s="33"/>
      <c r="D27" s="24">
        <v>0</v>
      </c>
      <c r="E27" s="24" t="s">
        <v>322</v>
      </c>
      <c r="F27" s="24">
        <f t="shared" si="0"/>
        <v>0</v>
      </c>
      <c r="G27" s="24">
        <v>0</v>
      </c>
      <c r="H27" s="24">
        <v>0</v>
      </c>
      <c r="I27" s="24">
        <v>0</v>
      </c>
      <c r="J27" s="24">
        <v>0</v>
      </c>
      <c r="K27" s="24">
        <v>0</v>
      </c>
      <c r="L27" s="24">
        <v>0</v>
      </c>
      <c r="M27" s="24">
        <v>0</v>
      </c>
      <c r="N27" s="24">
        <v>0</v>
      </c>
    </row>
    <row r="28" spans="1:14">
      <c r="A28" s="64" t="s">
        <v>185</v>
      </c>
      <c r="B28" s="64"/>
      <c r="C28" s="33"/>
      <c r="D28" s="24">
        <v>0</v>
      </c>
      <c r="E28" s="24" t="s">
        <v>322</v>
      </c>
      <c r="F28" s="24">
        <f t="shared" si="0"/>
        <v>0</v>
      </c>
      <c r="G28" s="24">
        <v>0</v>
      </c>
      <c r="H28" s="24">
        <v>0</v>
      </c>
      <c r="I28" s="24">
        <v>0</v>
      </c>
      <c r="J28" s="24">
        <v>0</v>
      </c>
      <c r="K28" s="24">
        <v>0</v>
      </c>
      <c r="L28" s="24">
        <v>0</v>
      </c>
      <c r="M28" s="24">
        <v>0</v>
      </c>
      <c r="N28" s="24">
        <v>0</v>
      </c>
    </row>
    <row r="29" spans="1:14">
      <c r="A29" s="64" t="s">
        <v>186</v>
      </c>
      <c r="B29" s="64"/>
      <c r="C29" s="33"/>
      <c r="D29" s="24">
        <v>5</v>
      </c>
      <c r="E29" s="24" t="s">
        <v>322</v>
      </c>
      <c r="F29" s="24">
        <f t="shared" si="0"/>
        <v>12</v>
      </c>
      <c r="G29" s="24">
        <v>6</v>
      </c>
      <c r="H29" s="24">
        <v>6</v>
      </c>
      <c r="I29" s="24">
        <v>0</v>
      </c>
      <c r="J29" s="24">
        <v>0</v>
      </c>
      <c r="K29" s="24">
        <v>0</v>
      </c>
      <c r="L29" s="24">
        <v>0</v>
      </c>
      <c r="M29" s="24">
        <v>0</v>
      </c>
      <c r="N29" s="24">
        <v>0</v>
      </c>
    </row>
    <row r="30" spans="1:14">
      <c r="A30" s="64" t="s">
        <v>187</v>
      </c>
      <c r="B30" s="64"/>
      <c r="C30" s="33"/>
      <c r="D30" s="24">
        <v>1</v>
      </c>
      <c r="E30" s="24">
        <v>1</v>
      </c>
      <c r="F30" s="24">
        <f t="shared" si="0"/>
        <v>6</v>
      </c>
      <c r="G30" s="24">
        <v>3</v>
      </c>
      <c r="H30" s="24">
        <v>3</v>
      </c>
      <c r="I30" s="24">
        <v>0</v>
      </c>
      <c r="J30" s="24">
        <v>0</v>
      </c>
      <c r="K30" s="24">
        <v>0</v>
      </c>
      <c r="L30" s="24">
        <v>0</v>
      </c>
      <c r="M30" s="24">
        <v>0</v>
      </c>
      <c r="N30" s="24">
        <v>0</v>
      </c>
    </row>
    <row r="31" spans="1:14" ht="18" customHeight="1">
      <c r="A31" s="64" t="s">
        <v>188</v>
      </c>
      <c r="B31" s="64"/>
      <c r="C31" s="33"/>
      <c r="D31" s="24">
        <v>27</v>
      </c>
      <c r="E31" s="24">
        <v>19</v>
      </c>
      <c r="F31" s="24">
        <v>19</v>
      </c>
      <c r="G31" s="24">
        <v>19</v>
      </c>
      <c r="H31" s="24">
        <v>16</v>
      </c>
      <c r="I31" s="24">
        <v>2</v>
      </c>
      <c r="J31" s="24">
        <v>0</v>
      </c>
      <c r="K31" s="24">
        <v>0</v>
      </c>
      <c r="L31" s="24">
        <v>1</v>
      </c>
      <c r="M31" s="24">
        <v>0</v>
      </c>
      <c r="N31" s="24">
        <v>0</v>
      </c>
    </row>
    <row r="32" spans="1:14" ht="13.5" customHeight="1">
      <c r="A32" s="64" t="s">
        <v>189</v>
      </c>
      <c r="B32" s="64"/>
      <c r="C32" s="33"/>
      <c r="D32" s="24">
        <v>20</v>
      </c>
      <c r="E32" s="24">
        <v>23</v>
      </c>
      <c r="F32" s="24">
        <v>36</v>
      </c>
      <c r="G32" s="24">
        <v>25</v>
      </c>
      <c r="H32" s="24">
        <v>25</v>
      </c>
      <c r="I32" s="24">
        <v>0</v>
      </c>
      <c r="J32" s="24">
        <v>0</v>
      </c>
      <c r="K32" s="24">
        <v>0</v>
      </c>
      <c r="L32" s="24">
        <v>0</v>
      </c>
      <c r="M32" s="24">
        <v>0</v>
      </c>
      <c r="N32" s="24">
        <v>0</v>
      </c>
    </row>
    <row r="33" spans="1:14" ht="13.5" customHeight="1">
      <c r="A33" s="64" t="s">
        <v>190</v>
      </c>
      <c r="B33" s="64"/>
      <c r="C33" s="33"/>
      <c r="D33" s="24">
        <v>65</v>
      </c>
      <c r="E33" s="24">
        <v>85</v>
      </c>
      <c r="F33" s="24">
        <v>68</v>
      </c>
      <c r="G33" s="24">
        <v>42</v>
      </c>
      <c r="H33" s="24">
        <v>38</v>
      </c>
      <c r="I33" s="24">
        <v>2</v>
      </c>
      <c r="J33" s="24">
        <v>0</v>
      </c>
      <c r="K33" s="24">
        <v>2</v>
      </c>
      <c r="L33" s="24">
        <v>0</v>
      </c>
      <c r="M33" s="24">
        <v>0</v>
      </c>
      <c r="N33" s="24">
        <v>0</v>
      </c>
    </row>
    <row r="34" spans="1:14" ht="13.5" customHeight="1">
      <c r="A34" s="64" t="s">
        <v>380</v>
      </c>
      <c r="B34" s="64"/>
      <c r="C34" s="33"/>
      <c r="D34" s="24">
        <v>301</v>
      </c>
      <c r="E34" s="24">
        <v>282</v>
      </c>
      <c r="F34" s="24">
        <v>271</v>
      </c>
      <c r="G34" s="24">
        <v>249</v>
      </c>
      <c r="H34" s="24">
        <v>244</v>
      </c>
      <c r="I34" s="24">
        <v>1</v>
      </c>
      <c r="J34" s="24">
        <v>0</v>
      </c>
      <c r="K34" s="24">
        <v>2</v>
      </c>
      <c r="L34" s="24">
        <v>2</v>
      </c>
      <c r="M34" s="24">
        <v>0</v>
      </c>
      <c r="N34" s="24">
        <v>0</v>
      </c>
    </row>
    <row r="35" spans="1:14" ht="13.5" customHeight="1">
      <c r="A35" s="64" t="s">
        <v>191</v>
      </c>
      <c r="B35" s="64"/>
      <c r="C35" s="33"/>
      <c r="D35" s="24">
        <v>29</v>
      </c>
      <c r="E35" s="24">
        <v>25</v>
      </c>
      <c r="F35" s="24">
        <v>13</v>
      </c>
      <c r="G35" s="24">
        <v>10</v>
      </c>
      <c r="H35" s="24">
        <v>7</v>
      </c>
      <c r="I35" s="24">
        <v>2</v>
      </c>
      <c r="J35" s="24">
        <v>0</v>
      </c>
      <c r="K35" s="24">
        <v>0</v>
      </c>
      <c r="L35" s="24">
        <v>1</v>
      </c>
      <c r="M35" s="24">
        <v>0</v>
      </c>
      <c r="N35" s="24">
        <v>0</v>
      </c>
    </row>
    <row r="36" spans="1:14" ht="18" customHeight="1">
      <c r="A36" s="64" t="s">
        <v>192</v>
      </c>
      <c r="B36" s="64"/>
      <c r="C36" s="33"/>
      <c r="D36" s="24">
        <v>10</v>
      </c>
      <c r="E36" s="24">
        <v>10</v>
      </c>
      <c r="F36" s="24">
        <v>7</v>
      </c>
      <c r="G36" s="24">
        <v>13</v>
      </c>
      <c r="H36" s="24">
        <v>12</v>
      </c>
      <c r="I36" s="24">
        <v>1</v>
      </c>
      <c r="J36" s="24">
        <v>0</v>
      </c>
      <c r="K36" s="24">
        <v>0</v>
      </c>
      <c r="L36" s="24">
        <v>0</v>
      </c>
      <c r="M36" s="24">
        <v>0</v>
      </c>
      <c r="N36" s="24">
        <v>0</v>
      </c>
    </row>
    <row r="37" spans="1:14" ht="13.5" customHeight="1">
      <c r="A37" s="64" t="s">
        <v>193</v>
      </c>
      <c r="B37" s="64"/>
      <c r="C37" s="33"/>
      <c r="D37" s="24">
        <v>0</v>
      </c>
      <c r="E37" s="24">
        <v>1</v>
      </c>
      <c r="F37" s="24">
        <f t="shared" si="0"/>
        <v>0</v>
      </c>
      <c r="G37" s="24">
        <v>0</v>
      </c>
      <c r="H37" s="24">
        <v>0</v>
      </c>
      <c r="I37" s="24">
        <v>0</v>
      </c>
      <c r="J37" s="24">
        <v>0</v>
      </c>
      <c r="K37" s="24">
        <v>0</v>
      </c>
      <c r="L37" s="24">
        <v>0</v>
      </c>
      <c r="M37" s="24">
        <v>0</v>
      </c>
      <c r="N37" s="24">
        <v>0</v>
      </c>
    </row>
    <row r="38" spans="1:14">
      <c r="A38" s="64" t="s">
        <v>194</v>
      </c>
      <c r="B38" s="64"/>
      <c r="C38" s="33"/>
      <c r="D38" s="24">
        <v>0</v>
      </c>
      <c r="E38" s="24" t="s">
        <v>322</v>
      </c>
      <c r="F38" s="24">
        <f t="shared" si="0"/>
        <v>0</v>
      </c>
      <c r="G38" s="24">
        <v>0</v>
      </c>
      <c r="H38" s="24">
        <v>0</v>
      </c>
      <c r="I38" s="24">
        <v>0</v>
      </c>
      <c r="J38" s="24">
        <v>0</v>
      </c>
      <c r="K38" s="24">
        <v>0</v>
      </c>
      <c r="L38" s="24">
        <v>0</v>
      </c>
      <c r="M38" s="24">
        <v>0</v>
      </c>
      <c r="N38" s="24">
        <v>0</v>
      </c>
    </row>
    <row r="39" spans="1:14">
      <c r="A39" s="64" t="s">
        <v>195</v>
      </c>
      <c r="B39" s="64"/>
      <c r="C39" s="33"/>
      <c r="D39" s="24">
        <v>1150</v>
      </c>
      <c r="E39" s="24">
        <v>1136</v>
      </c>
      <c r="F39" s="24">
        <v>961</v>
      </c>
      <c r="G39" s="24">
        <v>1001</v>
      </c>
      <c r="H39" s="24">
        <v>1001</v>
      </c>
      <c r="I39" s="24">
        <v>0</v>
      </c>
      <c r="J39" s="24">
        <v>0</v>
      </c>
      <c r="K39" s="24">
        <v>0</v>
      </c>
      <c r="L39" s="24">
        <v>0</v>
      </c>
      <c r="M39" s="24">
        <v>0</v>
      </c>
      <c r="N39" s="24">
        <v>0</v>
      </c>
    </row>
    <row r="40" spans="1:14" ht="5.0999999999999996" customHeight="1">
      <c r="A40" s="17"/>
      <c r="B40" s="17"/>
      <c r="C40" s="16"/>
      <c r="D40" s="17"/>
      <c r="E40" s="17"/>
      <c r="F40" s="17"/>
      <c r="G40" s="17"/>
      <c r="H40" s="17"/>
      <c r="I40" s="17"/>
      <c r="J40" s="17"/>
      <c r="K40" s="17"/>
      <c r="L40" s="17"/>
      <c r="M40" s="17"/>
      <c r="N40" s="17"/>
    </row>
    <row r="41" spans="1:14">
      <c r="A41" s="2" t="s">
        <v>196</v>
      </c>
      <c r="B41" s="2"/>
      <c r="C41" s="2"/>
      <c r="D41" s="2"/>
      <c r="E41" s="2"/>
      <c r="F41" s="2"/>
      <c r="G41" s="2"/>
      <c r="H41" s="2"/>
      <c r="I41" s="2"/>
      <c r="J41" s="2"/>
      <c r="K41" s="2"/>
      <c r="L41" s="2"/>
      <c r="M41" s="2"/>
      <c r="N41" s="2"/>
    </row>
    <row r="42" spans="1:14">
      <c r="A42" s="2"/>
      <c r="B42" s="2"/>
      <c r="C42" s="2"/>
      <c r="D42" s="2"/>
      <c r="E42" s="2"/>
      <c r="F42" s="2"/>
      <c r="G42" s="14"/>
      <c r="H42" s="2"/>
      <c r="I42" s="2"/>
      <c r="J42" s="2"/>
      <c r="K42" s="2"/>
      <c r="L42" s="2"/>
      <c r="M42" s="2"/>
      <c r="N42" s="2"/>
    </row>
    <row r="43" spans="1:14">
      <c r="A43" s="2"/>
      <c r="B43" s="2"/>
      <c r="C43" s="2"/>
      <c r="D43" s="2"/>
      <c r="E43" s="2"/>
      <c r="F43" s="2"/>
      <c r="G43" s="2"/>
      <c r="H43" s="2"/>
      <c r="I43" s="2"/>
      <c r="J43" s="2"/>
      <c r="K43" s="2"/>
      <c r="L43" s="2"/>
      <c r="M43" s="2"/>
      <c r="N43" s="2"/>
    </row>
    <row r="44" spans="1:14" ht="14.25">
      <c r="A44" s="4" t="s">
        <v>197</v>
      </c>
      <c r="B44" s="2"/>
      <c r="C44" s="2"/>
      <c r="D44" s="2"/>
      <c r="E44" s="2"/>
      <c r="F44" s="2"/>
      <c r="G44" s="2"/>
      <c r="H44" s="2"/>
      <c r="I44" s="2"/>
      <c r="J44" s="2"/>
      <c r="K44" s="2"/>
      <c r="L44" s="2"/>
      <c r="M44" s="2"/>
      <c r="N44" s="2"/>
    </row>
    <row r="45" spans="1:14">
      <c r="A45" s="2" t="s">
        <v>292</v>
      </c>
      <c r="B45" s="2"/>
      <c r="C45" s="2"/>
      <c r="D45" s="2"/>
      <c r="E45" s="2" t="s">
        <v>33</v>
      </c>
      <c r="G45" s="2"/>
      <c r="H45" s="6" t="s">
        <v>301</v>
      </c>
      <c r="I45" s="2"/>
      <c r="J45" s="2"/>
      <c r="K45" s="2"/>
      <c r="L45" s="2"/>
      <c r="M45" s="2"/>
      <c r="N45" s="2"/>
    </row>
    <row r="46" spans="1:14">
      <c r="A46" s="94" t="s">
        <v>198</v>
      </c>
      <c r="B46" s="88"/>
      <c r="C46" s="88" t="s">
        <v>199</v>
      </c>
      <c r="D46" s="88"/>
      <c r="E46" s="88" t="s">
        <v>200</v>
      </c>
      <c r="F46" s="88"/>
      <c r="G46" s="88" t="s">
        <v>201</v>
      </c>
      <c r="H46" s="89"/>
      <c r="I46" s="2"/>
      <c r="J46" s="2"/>
      <c r="K46" s="2"/>
      <c r="L46" s="2"/>
      <c r="M46" s="2"/>
      <c r="N46" s="2"/>
    </row>
    <row r="47" spans="1:14" ht="5.0999999999999996" customHeight="1">
      <c r="A47" s="1"/>
      <c r="B47" s="19"/>
      <c r="C47" s="2"/>
      <c r="D47" s="2"/>
      <c r="E47" s="2"/>
      <c r="F47" s="2"/>
      <c r="G47" s="2"/>
      <c r="H47" s="2"/>
      <c r="I47" s="2"/>
      <c r="J47" s="2"/>
      <c r="K47" s="2"/>
      <c r="L47" s="2"/>
      <c r="M47" s="2"/>
      <c r="N47" s="2"/>
    </row>
    <row r="48" spans="1:14">
      <c r="A48" s="112" t="s">
        <v>357</v>
      </c>
      <c r="B48" s="113"/>
      <c r="C48" s="109">
        <v>3773</v>
      </c>
      <c r="D48" s="110"/>
      <c r="E48" s="110">
        <v>3663</v>
      </c>
      <c r="F48" s="110"/>
      <c r="G48" s="111">
        <v>50</v>
      </c>
      <c r="H48" s="111"/>
      <c r="I48" s="2"/>
      <c r="J48" s="2"/>
      <c r="K48" s="67"/>
      <c r="L48" s="67"/>
      <c r="M48" s="2"/>
      <c r="N48" s="2"/>
    </row>
    <row r="49" spans="1:14">
      <c r="A49" s="99" t="s">
        <v>282</v>
      </c>
      <c r="B49" s="100"/>
      <c r="C49" s="109">
        <v>3713</v>
      </c>
      <c r="D49" s="110"/>
      <c r="E49" s="110">
        <v>3603</v>
      </c>
      <c r="F49" s="110"/>
      <c r="G49" s="111">
        <v>50</v>
      </c>
      <c r="H49" s="111"/>
      <c r="I49" s="2"/>
      <c r="J49" s="2"/>
      <c r="K49" s="67"/>
      <c r="L49" s="67"/>
      <c r="M49" s="2"/>
      <c r="N49" s="2"/>
    </row>
    <row r="50" spans="1:14">
      <c r="A50" s="99" t="s">
        <v>340</v>
      </c>
      <c r="B50" s="100"/>
      <c r="C50" s="109">
        <v>3670</v>
      </c>
      <c r="D50" s="110"/>
      <c r="E50" s="110">
        <v>3603</v>
      </c>
      <c r="F50" s="110"/>
      <c r="G50" s="111">
        <v>50</v>
      </c>
      <c r="H50" s="111"/>
      <c r="I50" s="2"/>
      <c r="J50" s="2"/>
      <c r="K50" s="67"/>
      <c r="L50" s="67"/>
      <c r="M50" s="2"/>
      <c r="N50" s="2"/>
    </row>
    <row r="51" spans="1:14">
      <c r="A51" s="99" t="s">
        <v>339</v>
      </c>
      <c r="B51" s="100"/>
      <c r="C51" s="109">
        <v>3718</v>
      </c>
      <c r="D51" s="110"/>
      <c r="E51" s="110">
        <v>3668</v>
      </c>
      <c r="F51" s="110"/>
      <c r="G51" s="111">
        <v>50</v>
      </c>
      <c r="H51" s="111"/>
      <c r="I51" s="2"/>
      <c r="J51" s="2"/>
      <c r="K51" s="67"/>
      <c r="L51" s="67"/>
      <c r="M51" s="2"/>
      <c r="N51" s="2"/>
    </row>
    <row r="52" spans="1:14">
      <c r="A52" s="99" t="s">
        <v>358</v>
      </c>
      <c r="B52" s="100"/>
      <c r="C52" s="109">
        <v>3611</v>
      </c>
      <c r="D52" s="97"/>
      <c r="E52" s="97">
        <v>3611</v>
      </c>
      <c r="F52" s="97"/>
      <c r="G52" s="96">
        <v>0</v>
      </c>
      <c r="H52" s="96"/>
      <c r="I52" s="2"/>
      <c r="J52" s="43"/>
      <c r="K52" s="67"/>
      <c r="L52" s="67"/>
      <c r="M52" s="2"/>
      <c r="N52" s="68"/>
    </row>
    <row r="53" spans="1:14" ht="5.0999999999999996" customHeight="1">
      <c r="A53" s="17"/>
      <c r="B53" s="16"/>
      <c r="C53" s="17"/>
      <c r="D53" s="17"/>
      <c r="E53" s="17"/>
      <c r="F53" s="17"/>
      <c r="G53" s="17"/>
      <c r="H53" s="17"/>
      <c r="I53" s="2"/>
      <c r="J53" s="2"/>
      <c r="K53" s="2"/>
      <c r="L53" s="2"/>
      <c r="M53" s="2"/>
      <c r="N53" s="2"/>
    </row>
    <row r="54" spans="1:14">
      <c r="A54" s="2" t="s">
        <v>281</v>
      </c>
      <c r="B54" s="2"/>
      <c r="C54" s="2"/>
      <c r="D54" s="2"/>
      <c r="E54" s="2"/>
      <c r="F54" s="2"/>
      <c r="G54" s="2"/>
      <c r="H54" s="2"/>
      <c r="I54" s="2"/>
      <c r="J54" s="2"/>
      <c r="K54" s="2"/>
      <c r="L54" s="2"/>
      <c r="M54" s="2"/>
      <c r="N54" s="2"/>
    </row>
  </sheetData>
  <mergeCells count="30">
    <mergeCell ref="C51:D51"/>
    <mergeCell ref="E51:F51"/>
    <mergeCell ref="G51:H51"/>
    <mergeCell ref="A51:B51"/>
    <mergeCell ref="A52:B52"/>
    <mergeCell ref="E52:F52"/>
    <mergeCell ref="G52:H52"/>
    <mergeCell ref="C52:D52"/>
    <mergeCell ref="E48:F48"/>
    <mergeCell ref="G48:H48"/>
    <mergeCell ref="A49:B49"/>
    <mergeCell ref="C49:D49"/>
    <mergeCell ref="E49:F49"/>
    <mergeCell ref="G49:H49"/>
    <mergeCell ref="A50:B50"/>
    <mergeCell ref="C50:D50"/>
    <mergeCell ref="E50:F50"/>
    <mergeCell ref="G50:H50"/>
    <mergeCell ref="G6:N6"/>
    <mergeCell ref="A46:B46"/>
    <mergeCell ref="C46:D46"/>
    <mergeCell ref="E46:F46"/>
    <mergeCell ref="G46:H46"/>
    <mergeCell ref="A9:C9"/>
    <mergeCell ref="A6:C7"/>
    <mergeCell ref="D6:D7"/>
    <mergeCell ref="E6:E7"/>
    <mergeCell ref="F6:F7"/>
    <mergeCell ref="A48:B48"/>
    <mergeCell ref="C48:D48"/>
  </mergeCells>
  <phoneticPr fontId="2"/>
  <pageMargins left="0.78740157480314965" right="0.19685039370078741" top="0.39370078740157483" bottom="0.39370078740157483" header="0.31496062992125984" footer="0.31496062992125984"/>
  <pageSetup paperSize="9" firstPageNumber="47" orientation="portrait" useFirstPageNumber="1" r:id="rId1"/>
  <headerFooter alignWithMargins="0"/>
  <ignoredErrors>
    <ignoredError sqref="B51 B49 B5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0"/>
  <sheetViews>
    <sheetView view="pageBreakPreview" zoomScaleNormal="100" zoomScaleSheetLayoutView="100" workbookViewId="0"/>
  </sheetViews>
  <sheetFormatPr defaultRowHeight="13.5"/>
  <cols>
    <col min="1" max="1" width="8.625" style="3" customWidth="1"/>
    <col min="2" max="2" width="8.5" style="3" customWidth="1"/>
    <col min="3" max="3" width="7.875" style="3" customWidth="1"/>
    <col min="4" max="4" width="8.5" style="3" customWidth="1"/>
    <col min="5" max="5" width="8.75" style="3" bestFit="1" customWidth="1"/>
    <col min="6" max="6" width="9.875" style="3" customWidth="1"/>
    <col min="7" max="7" width="8.75" style="3" bestFit="1" customWidth="1"/>
    <col min="8" max="8" width="8.5" style="3" customWidth="1"/>
    <col min="9" max="11" width="8.125" style="3" customWidth="1"/>
    <col min="12" max="16384" width="9" style="3"/>
  </cols>
  <sheetData>
    <row r="1" spans="1:11">
      <c r="A1" s="1" t="s">
        <v>0</v>
      </c>
      <c r="B1" s="2"/>
      <c r="C1" s="2"/>
      <c r="D1" s="2"/>
      <c r="E1" s="2"/>
      <c r="F1" s="2"/>
      <c r="G1" s="2"/>
      <c r="H1" s="2"/>
      <c r="I1" s="2"/>
      <c r="J1" s="2"/>
      <c r="K1" s="2"/>
    </row>
    <row r="2" spans="1:11">
      <c r="A2" s="2"/>
      <c r="B2" s="2"/>
      <c r="C2" s="2"/>
      <c r="D2" s="2"/>
      <c r="E2" s="2"/>
      <c r="F2" s="2"/>
      <c r="G2" s="2"/>
      <c r="H2" s="2"/>
      <c r="I2" s="2"/>
      <c r="J2" s="2"/>
      <c r="K2" s="2"/>
    </row>
    <row r="3" spans="1:11" ht="14.25">
      <c r="A3" s="4" t="s">
        <v>202</v>
      </c>
      <c r="B3" s="2"/>
      <c r="C3" s="2"/>
      <c r="D3" s="2"/>
      <c r="E3" s="2"/>
      <c r="F3" s="2"/>
      <c r="G3" s="2"/>
      <c r="H3" s="2"/>
      <c r="I3" s="2"/>
      <c r="J3" s="2"/>
      <c r="K3" s="2"/>
    </row>
    <row r="4" spans="1:11" ht="9.9499999999999993" customHeight="1">
      <c r="A4" s="2"/>
      <c r="B4" s="2"/>
      <c r="C4" s="2"/>
      <c r="D4" s="2"/>
      <c r="E4" s="2"/>
      <c r="F4" s="2"/>
      <c r="G4" s="2"/>
      <c r="H4" s="2"/>
      <c r="I4" s="2"/>
      <c r="J4" s="2"/>
      <c r="K4" s="2"/>
    </row>
    <row r="5" spans="1:11">
      <c r="A5" s="5" t="s">
        <v>203</v>
      </c>
      <c r="B5" s="2"/>
      <c r="C5" s="2"/>
      <c r="D5" s="2"/>
      <c r="E5" s="2"/>
      <c r="F5" s="2"/>
      <c r="G5" s="2"/>
      <c r="H5" s="2"/>
      <c r="I5" s="2"/>
      <c r="J5" s="2"/>
      <c r="K5" s="2"/>
    </row>
    <row r="6" spans="1:11">
      <c r="A6" s="2" t="s">
        <v>302</v>
      </c>
      <c r="B6" s="2"/>
      <c r="C6" s="2"/>
      <c r="D6" s="2"/>
      <c r="E6" s="2"/>
      <c r="F6" s="2"/>
      <c r="G6" s="2"/>
      <c r="H6" s="2"/>
      <c r="I6" s="2"/>
      <c r="J6" s="2"/>
      <c r="K6" s="6" t="s">
        <v>303</v>
      </c>
    </row>
    <row r="7" spans="1:11">
      <c r="A7" s="7" t="s">
        <v>204</v>
      </c>
      <c r="B7" s="89" t="s">
        <v>205</v>
      </c>
      <c r="C7" s="94"/>
      <c r="D7" s="89" t="s">
        <v>206</v>
      </c>
      <c r="E7" s="94"/>
      <c r="F7" s="89" t="s">
        <v>207</v>
      </c>
      <c r="G7" s="94"/>
      <c r="H7" s="89" t="s">
        <v>208</v>
      </c>
      <c r="I7" s="94"/>
      <c r="J7" s="89" t="s">
        <v>209</v>
      </c>
      <c r="K7" s="106"/>
    </row>
    <row r="8" spans="1:11" ht="27" customHeight="1">
      <c r="A8" s="8"/>
      <c r="B8" s="9" t="s">
        <v>210</v>
      </c>
      <c r="C8" s="10" t="s">
        <v>211</v>
      </c>
      <c r="D8" s="9" t="s">
        <v>210</v>
      </c>
      <c r="E8" s="10" t="s">
        <v>211</v>
      </c>
      <c r="F8" s="9" t="s">
        <v>210</v>
      </c>
      <c r="G8" s="10" t="s">
        <v>211</v>
      </c>
      <c r="H8" s="9" t="s">
        <v>210</v>
      </c>
      <c r="I8" s="10" t="s">
        <v>211</v>
      </c>
      <c r="J8" s="9" t="s">
        <v>210</v>
      </c>
      <c r="K8" s="11" t="s">
        <v>211</v>
      </c>
    </row>
    <row r="9" spans="1:11" ht="5.0999999999999996" customHeight="1">
      <c r="A9" s="12"/>
      <c r="B9" s="2"/>
      <c r="C9" s="2"/>
      <c r="D9" s="2"/>
      <c r="E9" s="2"/>
      <c r="F9" s="2"/>
      <c r="G9" s="2"/>
      <c r="H9" s="2"/>
      <c r="I9" s="2"/>
      <c r="J9" s="2"/>
      <c r="K9" s="2"/>
    </row>
    <row r="10" spans="1:11" ht="12.75" customHeight="1">
      <c r="A10" s="13" t="s">
        <v>285</v>
      </c>
      <c r="B10" s="14">
        <v>4053</v>
      </c>
      <c r="C10" s="14">
        <v>313171</v>
      </c>
      <c r="D10" s="14">
        <v>388</v>
      </c>
      <c r="E10" s="14">
        <v>46185</v>
      </c>
      <c r="F10" s="14">
        <v>1802</v>
      </c>
      <c r="G10" s="14">
        <v>87372</v>
      </c>
      <c r="H10" s="14">
        <v>187</v>
      </c>
      <c r="I10" s="14">
        <v>12388</v>
      </c>
      <c r="J10" s="14">
        <v>1676</v>
      </c>
      <c r="K10" s="14">
        <v>167226</v>
      </c>
    </row>
    <row r="11" spans="1:11" ht="12.75" customHeight="1">
      <c r="A11" s="15" t="s">
        <v>359</v>
      </c>
      <c r="B11" s="14">
        <v>3545</v>
      </c>
      <c r="C11" s="14">
        <v>250407</v>
      </c>
      <c r="D11" s="14">
        <v>366</v>
      </c>
      <c r="E11" s="14">
        <v>43245</v>
      </c>
      <c r="F11" s="14">
        <v>1416</v>
      </c>
      <c r="G11" s="14">
        <v>69651</v>
      </c>
      <c r="H11" s="14">
        <v>0</v>
      </c>
      <c r="I11" s="14">
        <v>0</v>
      </c>
      <c r="J11" s="14">
        <v>1763</v>
      </c>
      <c r="K11" s="14">
        <v>137511</v>
      </c>
    </row>
    <row r="12" spans="1:11" ht="12.75" customHeight="1">
      <c r="A12" s="15" t="s">
        <v>290</v>
      </c>
      <c r="B12" s="14">
        <v>3398</v>
      </c>
      <c r="C12" s="14">
        <v>241602</v>
      </c>
      <c r="D12" s="14">
        <v>475</v>
      </c>
      <c r="E12" s="14">
        <v>54286</v>
      </c>
      <c r="F12" s="14">
        <v>1835</v>
      </c>
      <c r="G12" s="14">
        <v>88180</v>
      </c>
      <c r="H12" s="14">
        <v>32</v>
      </c>
      <c r="I12" s="14">
        <v>1299</v>
      </c>
      <c r="J12" s="14">
        <v>1056</v>
      </c>
      <c r="K12" s="14">
        <v>97837</v>
      </c>
    </row>
    <row r="13" spans="1:11" ht="12.75" customHeight="1">
      <c r="A13" s="15" t="s">
        <v>374</v>
      </c>
      <c r="B13" s="14">
        <v>0</v>
      </c>
      <c r="C13" s="14">
        <v>0</v>
      </c>
      <c r="D13" s="14">
        <v>0</v>
      </c>
      <c r="E13" s="14">
        <v>0</v>
      </c>
      <c r="F13" s="14">
        <v>0</v>
      </c>
      <c r="G13" s="14">
        <v>0</v>
      </c>
      <c r="H13" s="14">
        <v>0</v>
      </c>
      <c r="I13" s="14">
        <v>0</v>
      </c>
      <c r="J13" s="14">
        <v>0</v>
      </c>
      <c r="K13" s="14">
        <v>0</v>
      </c>
    </row>
    <row r="14" spans="1:11" ht="12.75" customHeight="1">
      <c r="A14" s="15" t="s">
        <v>378</v>
      </c>
      <c r="B14" s="14">
        <v>0</v>
      </c>
      <c r="C14" s="14">
        <v>0</v>
      </c>
      <c r="D14" s="14">
        <v>0</v>
      </c>
      <c r="E14" s="14">
        <v>0</v>
      </c>
      <c r="F14" s="14">
        <v>0</v>
      </c>
      <c r="G14" s="14">
        <v>0</v>
      </c>
      <c r="H14" s="14">
        <v>0</v>
      </c>
      <c r="I14" s="14">
        <v>0</v>
      </c>
      <c r="J14" s="14">
        <v>0</v>
      </c>
      <c r="K14" s="14">
        <v>0</v>
      </c>
    </row>
    <row r="15" spans="1:11" ht="5.0999999999999996" customHeight="1">
      <c r="A15" s="16"/>
      <c r="B15" s="17"/>
      <c r="C15" s="17"/>
      <c r="D15" s="17"/>
      <c r="E15" s="17"/>
      <c r="F15" s="17"/>
      <c r="G15" s="17"/>
      <c r="H15" s="17"/>
      <c r="I15" s="17"/>
      <c r="J15" s="17"/>
      <c r="K15" s="17"/>
    </row>
    <row r="16" spans="1:11" ht="10.5" customHeight="1">
      <c r="A16" s="2"/>
      <c r="B16" s="2"/>
      <c r="C16" s="2"/>
      <c r="D16" s="2"/>
      <c r="E16" s="2"/>
      <c r="F16" s="2"/>
      <c r="G16" s="2"/>
      <c r="H16" s="2"/>
      <c r="I16" s="2"/>
      <c r="J16" s="2"/>
      <c r="K16" s="2"/>
    </row>
    <row r="17" spans="1:11">
      <c r="A17" s="5" t="s">
        <v>212</v>
      </c>
      <c r="B17" s="2"/>
      <c r="C17" s="2"/>
      <c r="D17" s="2"/>
      <c r="E17" s="2"/>
      <c r="F17" s="2"/>
      <c r="G17" s="2"/>
      <c r="H17" s="2"/>
      <c r="I17" s="2"/>
      <c r="J17" s="2"/>
      <c r="K17" s="2"/>
    </row>
    <row r="18" spans="1:11">
      <c r="A18" s="2" t="s">
        <v>302</v>
      </c>
      <c r="B18" s="2"/>
      <c r="C18" s="2"/>
      <c r="D18" s="2"/>
      <c r="E18" s="2"/>
      <c r="F18" s="2"/>
      <c r="G18" s="2"/>
      <c r="H18" s="2"/>
      <c r="I18" s="2"/>
      <c r="J18" s="2"/>
      <c r="K18" s="6" t="s">
        <v>304</v>
      </c>
    </row>
    <row r="19" spans="1:11">
      <c r="A19" s="106" t="s">
        <v>379</v>
      </c>
      <c r="B19" s="106"/>
      <c r="C19" s="94"/>
      <c r="D19" s="9" t="s">
        <v>360</v>
      </c>
      <c r="E19" s="9" t="s">
        <v>316</v>
      </c>
      <c r="F19" s="9" t="s">
        <v>317</v>
      </c>
      <c r="G19" s="9" t="s">
        <v>318</v>
      </c>
      <c r="H19" s="9" t="s">
        <v>319</v>
      </c>
      <c r="I19" s="9" t="s">
        <v>320</v>
      </c>
      <c r="J19" s="9" t="s">
        <v>321</v>
      </c>
      <c r="K19" s="18" t="s">
        <v>361</v>
      </c>
    </row>
    <row r="20" spans="1:11" ht="5.0999999999999996" customHeight="1">
      <c r="A20" s="2"/>
      <c r="B20" s="2"/>
      <c r="C20" s="19"/>
      <c r="D20" s="2"/>
      <c r="E20" s="2"/>
      <c r="F20" s="2"/>
      <c r="G20" s="2"/>
      <c r="H20" s="2"/>
      <c r="I20" s="2"/>
      <c r="J20" s="2"/>
      <c r="K20" s="2"/>
    </row>
    <row r="21" spans="1:11" ht="12.75" customHeight="1">
      <c r="A21" s="2" t="s">
        <v>213</v>
      </c>
      <c r="B21" s="2"/>
      <c r="C21" s="19"/>
      <c r="D21" s="14">
        <v>638967</v>
      </c>
      <c r="E21" s="14">
        <v>699197</v>
      </c>
      <c r="F21" s="14">
        <v>394815</v>
      </c>
      <c r="G21" s="14">
        <v>539754</v>
      </c>
      <c r="H21" s="14">
        <v>440443</v>
      </c>
      <c r="I21" s="14">
        <v>388486</v>
      </c>
      <c r="J21" s="14">
        <v>297012</v>
      </c>
      <c r="K21" s="14">
        <v>622122</v>
      </c>
    </row>
    <row r="22" spans="1:11" ht="12.75" customHeight="1">
      <c r="A22" s="2" t="s">
        <v>214</v>
      </c>
      <c r="B22" s="2"/>
      <c r="C22" s="19"/>
      <c r="D22" s="14">
        <v>221436</v>
      </c>
      <c r="E22" s="14">
        <v>221999</v>
      </c>
      <c r="F22" s="14">
        <v>224221</v>
      </c>
      <c r="G22" s="14">
        <v>247537</v>
      </c>
      <c r="H22" s="14">
        <v>243952</v>
      </c>
      <c r="I22" s="14">
        <v>230661</v>
      </c>
      <c r="J22" s="14">
        <v>202214</v>
      </c>
      <c r="K22" s="14">
        <v>248834</v>
      </c>
    </row>
    <row r="23" spans="1:11" ht="12.75" customHeight="1">
      <c r="A23" s="2" t="s">
        <v>215</v>
      </c>
      <c r="B23" s="2"/>
      <c r="C23" s="19"/>
      <c r="D23" s="14">
        <v>13084</v>
      </c>
      <c r="E23" s="14">
        <v>7020</v>
      </c>
      <c r="F23" s="14">
        <v>9979</v>
      </c>
      <c r="G23" s="14">
        <v>14243</v>
      </c>
      <c r="H23" s="14">
        <v>4288</v>
      </c>
      <c r="I23" s="14">
        <v>6893</v>
      </c>
      <c r="J23" s="14">
        <v>6816</v>
      </c>
      <c r="K23" s="14">
        <v>6222</v>
      </c>
    </row>
    <row r="24" spans="1:11" ht="12.75" customHeight="1">
      <c r="A24" s="2" t="s">
        <v>216</v>
      </c>
      <c r="B24" s="2"/>
      <c r="C24" s="19"/>
      <c r="D24" s="14">
        <v>17981</v>
      </c>
      <c r="E24" s="14">
        <v>5895</v>
      </c>
      <c r="F24" s="14">
        <v>7734</v>
      </c>
      <c r="G24" s="14">
        <v>71486</v>
      </c>
      <c r="H24" s="14">
        <v>13075</v>
      </c>
      <c r="I24" s="14">
        <v>16803</v>
      </c>
      <c r="J24" s="14">
        <v>12401</v>
      </c>
      <c r="K24" s="14">
        <v>8316</v>
      </c>
    </row>
    <row r="25" spans="1:11" ht="12.75" customHeight="1">
      <c r="A25" s="2" t="s">
        <v>217</v>
      </c>
      <c r="B25" s="2"/>
      <c r="C25" s="19"/>
      <c r="D25" s="14">
        <v>38</v>
      </c>
      <c r="E25" s="14">
        <v>0</v>
      </c>
      <c r="F25" s="14">
        <v>356</v>
      </c>
      <c r="G25" s="14">
        <v>90</v>
      </c>
      <c r="H25" s="14">
        <v>0</v>
      </c>
      <c r="I25" s="14">
        <v>0</v>
      </c>
      <c r="J25" s="14">
        <v>0</v>
      </c>
      <c r="K25" s="14">
        <v>44</v>
      </c>
    </row>
    <row r="26" spans="1:11" ht="12.75" customHeight="1">
      <c r="A26" s="2" t="s">
        <v>218</v>
      </c>
      <c r="B26" s="2"/>
      <c r="C26" s="19"/>
      <c r="D26" s="14">
        <v>3477</v>
      </c>
      <c r="E26" s="14">
        <v>1476</v>
      </c>
      <c r="F26" s="14">
        <v>3692</v>
      </c>
      <c r="G26" s="14">
        <v>4455</v>
      </c>
      <c r="H26" s="14">
        <v>1665</v>
      </c>
      <c r="I26" s="14">
        <v>6033</v>
      </c>
      <c r="J26" s="14">
        <v>3104</v>
      </c>
      <c r="K26" s="14">
        <v>4642</v>
      </c>
    </row>
    <row r="27" spans="1:11" ht="12.75" customHeight="1">
      <c r="A27" s="2" t="s">
        <v>219</v>
      </c>
      <c r="B27" s="2"/>
      <c r="C27" s="19"/>
      <c r="D27" s="14">
        <v>23339</v>
      </c>
      <c r="E27" s="14">
        <v>20566</v>
      </c>
      <c r="F27" s="14">
        <v>50291</v>
      </c>
      <c r="G27" s="14">
        <v>24393</v>
      </c>
      <c r="H27" s="14">
        <v>18668</v>
      </c>
      <c r="I27" s="14">
        <v>22293</v>
      </c>
      <c r="J27" s="14">
        <v>6092</v>
      </c>
      <c r="K27" s="14">
        <v>24900</v>
      </c>
    </row>
    <row r="28" spans="1:11" ht="12.75" customHeight="1">
      <c r="A28" s="117" t="s">
        <v>220</v>
      </c>
      <c r="B28" s="117"/>
      <c r="C28" s="118"/>
      <c r="D28" s="14">
        <v>1632</v>
      </c>
      <c r="E28" s="14">
        <v>936</v>
      </c>
      <c r="F28" s="14">
        <v>638</v>
      </c>
      <c r="G28" s="14">
        <v>239</v>
      </c>
      <c r="H28" s="14">
        <v>1125</v>
      </c>
      <c r="I28" s="14">
        <v>1924</v>
      </c>
      <c r="J28" s="14">
        <v>783</v>
      </c>
      <c r="K28" s="14">
        <v>10446</v>
      </c>
    </row>
    <row r="29" spans="1:11" ht="12.75" customHeight="1">
      <c r="A29" s="2" t="s">
        <v>221</v>
      </c>
      <c r="B29" s="2"/>
      <c r="C29" s="19"/>
      <c r="D29" s="20">
        <v>0</v>
      </c>
      <c r="E29" s="20">
        <v>0</v>
      </c>
      <c r="F29" s="20">
        <v>200</v>
      </c>
      <c r="G29" s="20">
        <v>0</v>
      </c>
      <c r="H29" s="20">
        <v>603</v>
      </c>
      <c r="I29" s="20">
        <v>207</v>
      </c>
      <c r="J29" s="20">
        <v>0</v>
      </c>
      <c r="K29" s="20" t="s">
        <v>375</v>
      </c>
    </row>
    <row r="30" spans="1:11" ht="12.75" customHeight="1">
      <c r="A30" s="2" t="s">
        <v>222</v>
      </c>
      <c r="B30" s="2"/>
      <c r="C30" s="19"/>
      <c r="D30" s="14">
        <v>289275</v>
      </c>
      <c r="E30" s="14">
        <v>393682</v>
      </c>
      <c r="F30" s="14">
        <v>46880</v>
      </c>
      <c r="G30" s="14">
        <v>123619</v>
      </c>
      <c r="H30" s="14">
        <v>67144</v>
      </c>
      <c r="I30" s="14">
        <v>64409</v>
      </c>
      <c r="J30" s="14">
        <v>42012</v>
      </c>
      <c r="K30" s="14">
        <v>239328</v>
      </c>
    </row>
    <row r="31" spans="1:11" ht="12.75" customHeight="1">
      <c r="A31" s="2" t="s">
        <v>223</v>
      </c>
      <c r="B31" s="2"/>
      <c r="C31" s="19"/>
      <c r="D31" s="14">
        <v>2933</v>
      </c>
      <c r="E31" s="14">
        <v>14041</v>
      </c>
      <c r="F31" s="14">
        <v>20386</v>
      </c>
      <c r="G31" s="14">
        <v>10109</v>
      </c>
      <c r="H31" s="14">
        <v>29341</v>
      </c>
      <c r="I31" s="14">
        <v>8812</v>
      </c>
      <c r="J31" s="14">
        <v>8870</v>
      </c>
      <c r="K31" s="14">
        <v>4206</v>
      </c>
    </row>
    <row r="32" spans="1:11" ht="12.75" customHeight="1">
      <c r="A32" s="2" t="s">
        <v>224</v>
      </c>
      <c r="B32" s="2"/>
      <c r="C32" s="19"/>
      <c r="D32" s="14">
        <v>962</v>
      </c>
      <c r="E32" s="14">
        <v>11</v>
      </c>
      <c r="F32" s="14">
        <v>0</v>
      </c>
      <c r="G32" s="14">
        <v>2247</v>
      </c>
      <c r="H32" s="14">
        <v>0</v>
      </c>
      <c r="I32" s="14">
        <v>1578</v>
      </c>
      <c r="J32" s="14">
        <v>1002</v>
      </c>
      <c r="K32" s="14">
        <v>529</v>
      </c>
    </row>
    <row r="33" spans="1:11" ht="12.75" customHeight="1">
      <c r="A33" s="2" t="s">
        <v>225</v>
      </c>
      <c r="B33" s="2"/>
      <c r="C33" s="19"/>
      <c r="D33" s="14">
        <v>1182</v>
      </c>
      <c r="E33" s="14">
        <v>1848</v>
      </c>
      <c r="F33" s="14">
        <v>1960</v>
      </c>
      <c r="G33" s="14">
        <v>1553</v>
      </c>
      <c r="H33" s="14">
        <v>34271</v>
      </c>
      <c r="I33" s="14">
        <v>2202</v>
      </c>
      <c r="J33" s="14">
        <v>1706</v>
      </c>
      <c r="K33" s="14">
        <v>4204</v>
      </c>
    </row>
    <row r="34" spans="1:11" ht="12.75" customHeight="1">
      <c r="A34" s="2" t="s">
        <v>226</v>
      </c>
      <c r="B34" s="2"/>
      <c r="C34" s="19"/>
      <c r="D34" s="14">
        <v>5698</v>
      </c>
      <c r="E34" s="14">
        <v>267</v>
      </c>
      <c r="F34" s="14">
        <v>5030</v>
      </c>
      <c r="G34" s="14">
        <v>540</v>
      </c>
      <c r="H34" s="14">
        <v>564</v>
      </c>
      <c r="I34" s="14">
        <v>667</v>
      </c>
      <c r="J34" s="14">
        <v>373</v>
      </c>
      <c r="K34" s="14">
        <v>517</v>
      </c>
    </row>
    <row r="35" spans="1:11" ht="12.75" customHeight="1">
      <c r="A35" s="2" t="s">
        <v>227</v>
      </c>
      <c r="B35" s="2"/>
      <c r="C35" s="19"/>
      <c r="D35" s="14">
        <v>5857</v>
      </c>
      <c r="E35" s="14">
        <v>15471</v>
      </c>
      <c r="F35" s="14">
        <v>6858</v>
      </c>
      <c r="G35" s="14">
        <v>12231</v>
      </c>
      <c r="H35" s="14">
        <v>7642</v>
      </c>
      <c r="I35" s="14">
        <v>8141</v>
      </c>
      <c r="J35" s="14">
        <v>503</v>
      </c>
      <c r="K35" s="14">
        <v>2008</v>
      </c>
    </row>
    <row r="36" spans="1:11" ht="12.75" customHeight="1">
      <c r="A36" s="2" t="s">
        <v>228</v>
      </c>
      <c r="B36" s="2"/>
      <c r="C36" s="19"/>
      <c r="D36" s="14">
        <v>30340</v>
      </c>
      <c r="E36" s="14">
        <v>5265</v>
      </c>
      <c r="F36" s="14">
        <v>4306</v>
      </c>
      <c r="G36" s="14">
        <v>2582</v>
      </c>
      <c r="H36" s="14">
        <v>6490</v>
      </c>
      <c r="I36" s="14">
        <v>2150</v>
      </c>
      <c r="J36" s="14">
        <v>4019</v>
      </c>
      <c r="K36" s="14">
        <v>31653</v>
      </c>
    </row>
    <row r="37" spans="1:11" ht="12.75" customHeight="1">
      <c r="A37" s="2" t="s">
        <v>229</v>
      </c>
      <c r="B37" s="2"/>
      <c r="C37" s="19"/>
      <c r="D37" s="14">
        <v>2227</v>
      </c>
      <c r="E37" s="14">
        <v>691</v>
      </c>
      <c r="F37" s="14">
        <v>3065</v>
      </c>
      <c r="G37" s="14">
        <v>16216</v>
      </c>
      <c r="H37" s="14">
        <v>3473</v>
      </c>
      <c r="I37" s="14">
        <v>1964</v>
      </c>
      <c r="J37" s="14">
        <v>2285</v>
      </c>
      <c r="K37" s="14">
        <v>14875</v>
      </c>
    </row>
    <row r="38" spans="1:11" ht="12.75" customHeight="1">
      <c r="A38" s="2" t="s">
        <v>230</v>
      </c>
      <c r="B38" s="2"/>
      <c r="C38" s="19"/>
      <c r="D38" s="14">
        <v>0</v>
      </c>
      <c r="E38" s="14">
        <v>3009</v>
      </c>
      <c r="F38" s="14">
        <v>3046</v>
      </c>
      <c r="G38" s="14">
        <v>5330</v>
      </c>
      <c r="H38" s="14">
        <v>6127</v>
      </c>
      <c r="I38" s="14">
        <v>224</v>
      </c>
      <c r="J38" s="14">
        <v>607</v>
      </c>
      <c r="K38" s="14">
        <v>8033</v>
      </c>
    </row>
    <row r="39" spans="1:11" ht="12.75" customHeight="1">
      <c r="A39" s="2" t="s">
        <v>231</v>
      </c>
      <c r="B39" s="2"/>
      <c r="C39" s="19"/>
      <c r="D39" s="14">
        <v>19506</v>
      </c>
      <c r="E39" s="14">
        <v>7020</v>
      </c>
      <c r="F39" s="14">
        <v>6173</v>
      </c>
      <c r="G39" s="14">
        <v>2884</v>
      </c>
      <c r="H39" s="14">
        <v>2015</v>
      </c>
      <c r="I39" s="14">
        <v>13525</v>
      </c>
      <c r="J39" s="14">
        <v>4225</v>
      </c>
      <c r="K39" s="14">
        <v>13365</v>
      </c>
    </row>
    <row r="40" spans="1:11" ht="5.0999999999999996" customHeight="1">
      <c r="A40" s="17"/>
      <c r="B40" s="17"/>
      <c r="C40" s="16"/>
      <c r="D40" s="17"/>
      <c r="E40" s="17"/>
      <c r="F40" s="17"/>
      <c r="G40" s="17"/>
      <c r="H40" s="17"/>
      <c r="I40" s="17"/>
      <c r="J40" s="17"/>
      <c r="K40" s="17"/>
    </row>
    <row r="41" spans="1:11" ht="7.5" customHeight="1">
      <c r="A41" s="21"/>
      <c r="B41" s="2"/>
      <c r="C41" s="2"/>
      <c r="D41" s="2"/>
      <c r="E41" s="2"/>
      <c r="F41" s="2"/>
      <c r="G41" s="2"/>
      <c r="H41" s="2"/>
      <c r="I41" s="2"/>
      <c r="J41" s="2"/>
      <c r="K41" s="2"/>
    </row>
    <row r="42" spans="1:11">
      <c r="A42" s="5" t="s">
        <v>232</v>
      </c>
      <c r="B42" s="2"/>
      <c r="C42" s="2"/>
      <c r="D42" s="2"/>
      <c r="E42" s="2"/>
      <c r="F42" s="2"/>
      <c r="G42" s="2"/>
      <c r="H42" s="2"/>
      <c r="I42" s="2"/>
      <c r="J42" s="2"/>
      <c r="K42" s="2"/>
    </row>
    <row r="43" spans="1:11">
      <c r="A43" s="2" t="s">
        <v>302</v>
      </c>
      <c r="B43" s="2"/>
      <c r="C43" s="2"/>
      <c r="D43" s="2"/>
      <c r="E43" s="2"/>
      <c r="F43" s="2"/>
      <c r="G43" s="2"/>
      <c r="H43" s="2"/>
      <c r="I43" s="2"/>
      <c r="J43" s="6" t="s">
        <v>305</v>
      </c>
      <c r="K43" s="2"/>
    </row>
    <row r="44" spans="1:11" ht="22.5">
      <c r="A44" s="106" t="s">
        <v>233</v>
      </c>
      <c r="B44" s="94"/>
      <c r="C44" s="89" t="s">
        <v>205</v>
      </c>
      <c r="D44" s="94"/>
      <c r="E44" s="9" t="s">
        <v>234</v>
      </c>
      <c r="F44" s="10" t="s">
        <v>235</v>
      </c>
      <c r="G44" s="10" t="s">
        <v>236</v>
      </c>
      <c r="H44" s="9" t="s">
        <v>237</v>
      </c>
      <c r="I44" s="10" t="s">
        <v>238</v>
      </c>
      <c r="J44" s="18" t="s">
        <v>239</v>
      </c>
      <c r="K44" s="2"/>
    </row>
    <row r="45" spans="1:11" ht="5.0999999999999996" customHeight="1">
      <c r="A45" s="2"/>
      <c r="B45" s="19"/>
      <c r="C45" s="2"/>
      <c r="D45" s="2"/>
      <c r="E45" s="2"/>
      <c r="F45" s="2"/>
      <c r="G45" s="2"/>
      <c r="H45" s="2"/>
      <c r="I45" s="2"/>
      <c r="J45" s="2"/>
      <c r="K45" s="2"/>
    </row>
    <row r="46" spans="1:11" ht="12.75" customHeight="1">
      <c r="A46" s="2"/>
      <c r="B46" s="19"/>
      <c r="C46" s="22" t="s">
        <v>240</v>
      </c>
      <c r="D46" s="22"/>
      <c r="E46" s="22"/>
      <c r="F46" s="22"/>
      <c r="G46" s="22"/>
      <c r="H46" s="22"/>
      <c r="I46" s="22"/>
      <c r="J46" s="22"/>
      <c r="K46" s="2"/>
    </row>
    <row r="47" spans="1:11" ht="12.75" customHeight="1">
      <c r="A47" s="116" t="s">
        <v>286</v>
      </c>
      <c r="B47" s="113"/>
      <c r="C47" s="2"/>
      <c r="D47" s="14">
        <v>1528</v>
      </c>
      <c r="E47" s="14">
        <v>1054</v>
      </c>
      <c r="F47" s="20">
        <v>1</v>
      </c>
      <c r="G47" s="14">
        <v>52</v>
      </c>
      <c r="H47" s="14">
        <v>380</v>
      </c>
      <c r="I47" s="20">
        <v>3</v>
      </c>
      <c r="J47" s="14">
        <v>38</v>
      </c>
      <c r="K47" s="2"/>
    </row>
    <row r="48" spans="1:11" ht="12.75" customHeight="1">
      <c r="A48" s="114" t="s">
        <v>362</v>
      </c>
      <c r="B48" s="115"/>
      <c r="C48" s="2"/>
      <c r="D48" s="14">
        <v>1422</v>
      </c>
      <c r="E48" s="14">
        <v>1012</v>
      </c>
      <c r="F48" s="20">
        <v>0</v>
      </c>
      <c r="G48" s="14">
        <v>41</v>
      </c>
      <c r="H48" s="14">
        <v>331</v>
      </c>
      <c r="I48" s="20">
        <v>0</v>
      </c>
      <c r="J48" s="14">
        <v>38</v>
      </c>
      <c r="K48" s="2"/>
    </row>
    <row r="49" spans="1:11" ht="12.75" customHeight="1">
      <c r="A49" s="114" t="s">
        <v>363</v>
      </c>
      <c r="B49" s="115"/>
      <c r="C49" s="2"/>
      <c r="D49" s="14">
        <v>1632</v>
      </c>
      <c r="E49" s="14">
        <v>1249</v>
      </c>
      <c r="F49" s="20">
        <v>1</v>
      </c>
      <c r="G49" s="14">
        <v>32</v>
      </c>
      <c r="H49" s="14">
        <v>298</v>
      </c>
      <c r="I49" s="20">
        <v>2</v>
      </c>
      <c r="J49" s="14">
        <v>50</v>
      </c>
      <c r="K49" s="2"/>
    </row>
    <row r="50" spans="1:11" ht="12.75" customHeight="1">
      <c r="A50" s="114" t="s">
        <v>334</v>
      </c>
      <c r="B50" s="115"/>
      <c r="C50" s="2"/>
      <c r="D50" s="14">
        <v>0</v>
      </c>
      <c r="E50" s="14">
        <v>0</v>
      </c>
      <c r="F50" s="20">
        <v>0</v>
      </c>
      <c r="G50" s="14">
        <v>0</v>
      </c>
      <c r="H50" s="14">
        <v>0</v>
      </c>
      <c r="I50" s="20">
        <v>0</v>
      </c>
      <c r="J50" s="14">
        <v>0</v>
      </c>
      <c r="K50" s="2"/>
    </row>
    <row r="51" spans="1:11" ht="12.75" customHeight="1">
      <c r="A51" s="114" t="s">
        <v>370</v>
      </c>
      <c r="B51" s="115"/>
      <c r="C51" s="2"/>
      <c r="D51" s="14">
        <v>0</v>
      </c>
      <c r="E51" s="14">
        <v>0</v>
      </c>
      <c r="F51" s="20">
        <v>0</v>
      </c>
      <c r="G51" s="14">
        <v>0</v>
      </c>
      <c r="H51" s="14">
        <v>0</v>
      </c>
      <c r="I51" s="20">
        <v>0</v>
      </c>
      <c r="J51" s="14">
        <v>0</v>
      </c>
      <c r="K51" s="2"/>
    </row>
    <row r="52" spans="1:11" ht="5.0999999999999996" customHeight="1">
      <c r="A52" s="2"/>
      <c r="B52" s="19"/>
      <c r="C52" s="2"/>
      <c r="D52" s="2"/>
      <c r="E52" s="2"/>
      <c r="F52" s="2"/>
      <c r="G52" s="2"/>
      <c r="H52" s="2"/>
      <c r="I52" s="2"/>
      <c r="J52" s="2"/>
      <c r="K52" s="2"/>
    </row>
    <row r="53" spans="1:11" ht="12.75" customHeight="1">
      <c r="A53" s="2"/>
      <c r="B53" s="19" t="s">
        <v>284</v>
      </c>
      <c r="C53" s="22" t="s">
        <v>241</v>
      </c>
      <c r="D53" s="22"/>
      <c r="E53" s="22"/>
      <c r="F53" s="22"/>
      <c r="G53" s="22"/>
      <c r="H53" s="22"/>
      <c r="I53" s="22"/>
      <c r="J53" s="22"/>
      <c r="K53" s="2"/>
    </row>
    <row r="54" spans="1:11" ht="12.75" customHeight="1">
      <c r="A54" s="116" t="s">
        <v>287</v>
      </c>
      <c r="B54" s="113"/>
      <c r="C54" s="2"/>
      <c r="D54" s="14">
        <v>539754</v>
      </c>
      <c r="E54" s="14">
        <v>132973</v>
      </c>
      <c r="F54" s="14">
        <v>72</v>
      </c>
      <c r="G54" s="14">
        <v>170992</v>
      </c>
      <c r="H54" s="14">
        <v>234702</v>
      </c>
      <c r="I54" s="14">
        <v>45</v>
      </c>
      <c r="J54" s="14">
        <v>970</v>
      </c>
      <c r="K54" s="2" t="s">
        <v>75</v>
      </c>
    </row>
    <row r="55" spans="1:11" ht="12.75" customHeight="1">
      <c r="A55" s="114" t="s">
        <v>364</v>
      </c>
      <c r="B55" s="115"/>
      <c r="C55" s="2"/>
      <c r="D55" s="14">
        <v>440443</v>
      </c>
      <c r="E55" s="14">
        <v>122777</v>
      </c>
      <c r="F55" s="14">
        <v>0</v>
      </c>
      <c r="G55" s="14">
        <v>114426</v>
      </c>
      <c r="H55" s="14">
        <v>202603</v>
      </c>
      <c r="I55" s="14">
        <v>0</v>
      </c>
      <c r="J55" s="14">
        <v>637</v>
      </c>
      <c r="K55" s="2"/>
    </row>
    <row r="56" spans="1:11" ht="12.75" customHeight="1">
      <c r="A56" s="114" t="s">
        <v>365</v>
      </c>
      <c r="B56" s="115"/>
      <c r="C56" s="2"/>
      <c r="D56" s="14">
        <v>388486</v>
      </c>
      <c r="E56" s="14">
        <v>152091</v>
      </c>
      <c r="F56" s="14">
        <v>779</v>
      </c>
      <c r="G56" s="14">
        <v>98847</v>
      </c>
      <c r="H56" s="14">
        <v>132730</v>
      </c>
      <c r="I56" s="14">
        <v>42</v>
      </c>
      <c r="J56" s="14">
        <v>3997</v>
      </c>
      <c r="K56" s="2"/>
    </row>
    <row r="57" spans="1:11" ht="12.75" customHeight="1">
      <c r="A57" s="114" t="s">
        <v>366</v>
      </c>
      <c r="B57" s="115"/>
      <c r="C57" s="2"/>
      <c r="D57" s="14">
        <v>297012</v>
      </c>
      <c r="E57" s="14">
        <v>145601</v>
      </c>
      <c r="F57" s="14">
        <v>902</v>
      </c>
      <c r="G57" s="14">
        <v>71769</v>
      </c>
      <c r="H57" s="14">
        <v>76879</v>
      </c>
      <c r="I57" s="14">
        <v>0</v>
      </c>
      <c r="J57" s="14">
        <v>1861</v>
      </c>
      <c r="K57" s="2"/>
    </row>
    <row r="58" spans="1:11" ht="12.75" customHeight="1">
      <c r="A58" s="114" t="s">
        <v>367</v>
      </c>
      <c r="B58" s="115"/>
      <c r="C58" s="2"/>
      <c r="D58" s="62">
        <v>622122</v>
      </c>
      <c r="E58" s="62">
        <v>143498</v>
      </c>
      <c r="F58" s="62">
        <v>1929</v>
      </c>
      <c r="G58" s="62">
        <v>365252</v>
      </c>
      <c r="H58" s="62">
        <v>110255</v>
      </c>
      <c r="I58" s="62">
        <v>14</v>
      </c>
      <c r="J58" s="62">
        <v>1174</v>
      </c>
      <c r="K58" s="2"/>
    </row>
    <row r="59" spans="1:11" ht="5.0999999999999996" customHeight="1">
      <c r="A59" s="2"/>
      <c r="B59" s="19"/>
      <c r="C59" s="2"/>
      <c r="D59" s="2"/>
      <c r="E59" s="2"/>
      <c r="F59" s="2"/>
      <c r="G59" s="2"/>
      <c r="H59" s="2"/>
      <c r="I59" s="2"/>
      <c r="J59" s="2"/>
      <c r="K59" s="2"/>
    </row>
    <row r="60" spans="1:11" ht="12.75" customHeight="1">
      <c r="A60" s="2"/>
      <c r="B60" s="19"/>
      <c r="C60" s="22" t="s">
        <v>242</v>
      </c>
      <c r="D60" s="22"/>
      <c r="E60" s="22"/>
      <c r="F60" s="22"/>
      <c r="G60" s="22"/>
      <c r="H60" s="22"/>
      <c r="I60" s="22"/>
      <c r="J60" s="22"/>
      <c r="K60" s="2"/>
    </row>
    <row r="61" spans="1:11" ht="12.75" customHeight="1">
      <c r="A61" s="116" t="s">
        <v>287</v>
      </c>
      <c r="B61" s="113"/>
      <c r="C61" s="2"/>
      <c r="D61" s="23">
        <v>10974367</v>
      </c>
      <c r="E61" s="14">
        <v>2114067</v>
      </c>
      <c r="F61" s="20">
        <v>0</v>
      </c>
      <c r="G61" s="14">
        <v>4641605</v>
      </c>
      <c r="H61" s="14">
        <v>4208230</v>
      </c>
      <c r="I61" s="20">
        <v>370</v>
      </c>
      <c r="J61" s="14">
        <v>9995</v>
      </c>
      <c r="K61" s="2"/>
    </row>
    <row r="62" spans="1:11" ht="12.75" customHeight="1">
      <c r="A62" s="114" t="s">
        <v>364</v>
      </c>
      <c r="B62" s="115"/>
      <c r="C62" s="2"/>
      <c r="D62" s="23">
        <v>8419557</v>
      </c>
      <c r="E62" s="14">
        <v>1918056</v>
      </c>
      <c r="F62" s="20">
        <v>0</v>
      </c>
      <c r="G62" s="14">
        <v>2986815</v>
      </c>
      <c r="H62" s="14">
        <v>3511422</v>
      </c>
      <c r="I62" s="20">
        <v>0</v>
      </c>
      <c r="J62" s="14">
        <v>3264</v>
      </c>
      <c r="K62" s="2"/>
    </row>
    <row r="63" spans="1:11" ht="12.75" customHeight="1">
      <c r="A63" s="114" t="s">
        <v>371</v>
      </c>
      <c r="B63" s="115"/>
      <c r="C63" s="2"/>
      <c r="D63" s="23">
        <v>0</v>
      </c>
      <c r="E63" s="14">
        <v>0</v>
      </c>
      <c r="F63" s="20">
        <v>0</v>
      </c>
      <c r="G63" s="14">
        <v>0</v>
      </c>
      <c r="H63" s="14">
        <v>0</v>
      </c>
      <c r="I63" s="20">
        <v>0</v>
      </c>
      <c r="J63" s="14">
        <v>0</v>
      </c>
      <c r="K63" s="2"/>
    </row>
    <row r="64" spans="1:11" ht="12.75" customHeight="1">
      <c r="A64" s="114" t="s">
        <v>372</v>
      </c>
      <c r="B64" s="115"/>
      <c r="C64" s="2"/>
      <c r="D64" s="23">
        <v>0</v>
      </c>
      <c r="E64" s="14">
        <v>0</v>
      </c>
      <c r="F64" s="20">
        <v>0</v>
      </c>
      <c r="G64" s="14">
        <v>0</v>
      </c>
      <c r="H64" s="14">
        <v>0</v>
      </c>
      <c r="I64" s="20">
        <v>0</v>
      </c>
      <c r="J64" s="14">
        <v>0</v>
      </c>
      <c r="K64" s="2"/>
    </row>
    <row r="65" spans="1:11" ht="12.75" customHeight="1">
      <c r="A65" s="114" t="s">
        <v>373</v>
      </c>
      <c r="B65" s="115"/>
      <c r="C65" s="2"/>
      <c r="D65" s="23">
        <v>0</v>
      </c>
      <c r="E65" s="14">
        <v>0</v>
      </c>
      <c r="F65" s="20">
        <v>0</v>
      </c>
      <c r="G65" s="14">
        <v>0</v>
      </c>
      <c r="H65" s="14">
        <v>0</v>
      </c>
      <c r="I65" s="20">
        <v>0</v>
      </c>
      <c r="J65" s="14">
        <v>0</v>
      </c>
      <c r="K65" s="2"/>
    </row>
    <row r="66" spans="1:11" ht="5.0999999999999996" customHeight="1">
      <c r="A66" s="17"/>
      <c r="B66" s="16"/>
      <c r="C66" s="17"/>
      <c r="D66" s="17"/>
      <c r="E66" s="17"/>
      <c r="F66" s="17"/>
      <c r="G66" s="17"/>
      <c r="H66" s="17"/>
      <c r="I66" s="17"/>
      <c r="J66" s="17"/>
      <c r="K66" s="2"/>
    </row>
    <row r="67" spans="1:11" ht="12" customHeight="1">
      <c r="A67" s="1" t="s">
        <v>335</v>
      </c>
      <c r="B67" s="1"/>
      <c r="C67" s="1"/>
      <c r="D67" s="1"/>
      <c r="E67" s="1"/>
      <c r="F67" s="1"/>
      <c r="G67" s="1"/>
      <c r="H67" s="1"/>
      <c r="I67" s="1"/>
      <c r="J67" s="1"/>
      <c r="K67" s="2"/>
    </row>
    <row r="68" spans="1:11" ht="13.5" customHeight="1">
      <c r="A68" s="1" t="s">
        <v>336</v>
      </c>
      <c r="B68" s="1"/>
      <c r="C68" s="1"/>
      <c r="D68" s="1"/>
      <c r="E68" s="1"/>
      <c r="F68" s="1"/>
      <c r="G68" s="1"/>
      <c r="H68" s="1"/>
      <c r="I68" s="1"/>
      <c r="J68" s="1"/>
      <c r="K68" s="2"/>
    </row>
    <row r="69" spans="1:11">
      <c r="A69" s="2" t="s">
        <v>243</v>
      </c>
      <c r="B69" s="2"/>
      <c r="C69" s="2"/>
      <c r="D69" s="2"/>
      <c r="E69" s="2"/>
      <c r="F69" s="2"/>
      <c r="G69" s="2"/>
      <c r="H69" s="2"/>
      <c r="I69" s="2"/>
      <c r="J69" s="2"/>
      <c r="K69" s="2"/>
    </row>
    <row r="70" spans="1:11" ht="7.5" customHeight="1"/>
  </sheetData>
  <mergeCells count="24">
    <mergeCell ref="H7:I7"/>
    <mergeCell ref="J7:K7"/>
    <mergeCell ref="A19:C19"/>
    <mergeCell ref="A44:B44"/>
    <mergeCell ref="C44:D44"/>
    <mergeCell ref="B7:C7"/>
    <mergeCell ref="D7:E7"/>
    <mergeCell ref="F7:G7"/>
    <mergeCell ref="A28:C28"/>
    <mergeCell ref="A48:B48"/>
    <mergeCell ref="A49:B49"/>
    <mergeCell ref="A50:B50"/>
    <mergeCell ref="A47:B47"/>
    <mergeCell ref="A51:B51"/>
    <mergeCell ref="A58:B58"/>
    <mergeCell ref="A54:B54"/>
    <mergeCell ref="A55:B55"/>
    <mergeCell ref="A56:B56"/>
    <mergeCell ref="A57:B57"/>
    <mergeCell ref="A65:B65"/>
    <mergeCell ref="A61:B61"/>
    <mergeCell ref="A62:B62"/>
    <mergeCell ref="A63:B63"/>
    <mergeCell ref="A64:B64"/>
  </mergeCells>
  <phoneticPr fontId="2"/>
  <pageMargins left="0.39370078740157483" right="0.59055118110236227" top="0.39370078740157483" bottom="0.39370078740157483" header="0.31496062992125984" footer="0.31496062992125984"/>
  <pageSetup paperSize="9" firstPageNumber="48" orientation="portrait" useFirstPageNumber="1" r:id="rId1"/>
  <headerFooter alignWithMargins="0"/>
  <ignoredErrors>
    <ignoredError sqref="B49 B50 B56 B5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7"/>
  <sheetViews>
    <sheetView view="pageBreakPreview" zoomScaleNormal="100" zoomScaleSheetLayoutView="100" workbookViewId="0"/>
  </sheetViews>
  <sheetFormatPr defaultRowHeight="13.5"/>
  <cols>
    <col min="1" max="1" width="28" style="3" customWidth="1"/>
    <col min="2" max="7" width="11.125" style="3" customWidth="1"/>
    <col min="8" max="16384" width="9" style="3"/>
  </cols>
  <sheetData>
    <row r="1" spans="1:8">
      <c r="A1" s="2"/>
      <c r="B1" s="2"/>
      <c r="C1" s="2"/>
      <c r="D1" s="2"/>
      <c r="E1" s="2"/>
      <c r="F1" s="2"/>
      <c r="G1" s="6" t="s">
        <v>0</v>
      </c>
      <c r="H1" s="6"/>
    </row>
    <row r="2" spans="1:8">
      <c r="A2" s="2"/>
      <c r="B2" s="2"/>
      <c r="C2" s="2"/>
      <c r="D2" s="2"/>
      <c r="E2" s="2"/>
      <c r="F2" s="2"/>
      <c r="G2" s="2"/>
    </row>
    <row r="3" spans="1:8" ht="14.25">
      <c r="A3" s="4" t="s">
        <v>244</v>
      </c>
      <c r="B3" s="2"/>
      <c r="C3" s="2"/>
      <c r="D3" s="2"/>
      <c r="E3" s="2"/>
      <c r="F3" s="2"/>
      <c r="G3" s="2"/>
    </row>
    <row r="4" spans="1:8">
      <c r="A4" s="2"/>
      <c r="B4" s="2"/>
      <c r="C4" s="2"/>
      <c r="D4" s="2"/>
      <c r="E4" s="2"/>
      <c r="F4" s="2"/>
      <c r="G4" s="2"/>
    </row>
    <row r="5" spans="1:8">
      <c r="A5" s="5" t="s">
        <v>245</v>
      </c>
      <c r="B5" s="2"/>
      <c r="C5" s="2"/>
      <c r="D5" s="2"/>
      <c r="E5" s="2"/>
      <c r="F5" s="2"/>
      <c r="G5" s="2"/>
    </row>
    <row r="6" spans="1:8">
      <c r="A6" s="2" t="s">
        <v>298</v>
      </c>
      <c r="B6" s="2"/>
      <c r="C6" s="2"/>
      <c r="D6" s="2"/>
      <c r="E6" s="2"/>
      <c r="F6" s="2"/>
      <c r="G6" s="6" t="s">
        <v>306</v>
      </c>
    </row>
    <row r="7" spans="1:8">
      <c r="A7" s="94" t="s">
        <v>246</v>
      </c>
      <c r="B7" s="89" t="s">
        <v>368</v>
      </c>
      <c r="C7" s="106"/>
      <c r="D7" s="89" t="s">
        <v>309</v>
      </c>
      <c r="E7" s="106"/>
      <c r="F7" s="89" t="s">
        <v>369</v>
      </c>
      <c r="G7" s="106"/>
    </row>
    <row r="8" spans="1:8">
      <c r="A8" s="94"/>
      <c r="B8" s="9" t="s">
        <v>247</v>
      </c>
      <c r="C8" s="18" t="s">
        <v>248</v>
      </c>
      <c r="D8" s="9" t="s">
        <v>247</v>
      </c>
      <c r="E8" s="18" t="s">
        <v>248</v>
      </c>
      <c r="F8" s="9" t="s">
        <v>247</v>
      </c>
      <c r="G8" s="18" t="s">
        <v>248</v>
      </c>
    </row>
    <row r="9" spans="1:8" ht="5.0999999999999996" customHeight="1">
      <c r="A9" s="59"/>
    </row>
    <row r="10" spans="1:8">
      <c r="A10" s="33" t="s">
        <v>249</v>
      </c>
      <c r="B10" s="24">
        <v>110793</v>
      </c>
      <c r="C10" s="24">
        <v>26101346</v>
      </c>
      <c r="D10" s="24">
        <v>110753</v>
      </c>
      <c r="E10" s="24">
        <v>26239734</v>
      </c>
      <c r="F10" s="24">
        <v>110841</v>
      </c>
      <c r="G10" s="24">
        <v>26324749</v>
      </c>
    </row>
    <row r="11" spans="1:8">
      <c r="A11" s="60" t="s">
        <v>250</v>
      </c>
      <c r="B11" s="24">
        <v>84164</v>
      </c>
      <c r="C11" s="24">
        <v>7985994</v>
      </c>
      <c r="D11" s="24">
        <v>84056</v>
      </c>
      <c r="E11" s="24">
        <v>8004351</v>
      </c>
      <c r="F11" s="24">
        <v>84049</v>
      </c>
      <c r="G11" s="24">
        <v>8034238</v>
      </c>
    </row>
    <row r="12" spans="1:8">
      <c r="A12" s="60" t="s">
        <v>251</v>
      </c>
      <c r="B12" s="24">
        <v>26629</v>
      </c>
      <c r="C12" s="24">
        <v>18115352</v>
      </c>
      <c r="D12" s="24">
        <v>26697</v>
      </c>
      <c r="E12" s="24">
        <v>18235383</v>
      </c>
      <c r="F12" s="24">
        <v>26792</v>
      </c>
      <c r="G12" s="24">
        <v>18290511</v>
      </c>
    </row>
    <row r="13" spans="1:8" ht="18" customHeight="1">
      <c r="A13" s="60" t="s">
        <v>252</v>
      </c>
      <c r="B13" s="24">
        <v>107168</v>
      </c>
      <c r="C13" s="24">
        <v>25946827</v>
      </c>
      <c r="D13" s="24">
        <v>107298</v>
      </c>
      <c r="E13" s="24">
        <v>26092051</v>
      </c>
      <c r="F13" s="24">
        <v>107533</v>
      </c>
      <c r="G13" s="24">
        <v>26184043</v>
      </c>
    </row>
    <row r="14" spans="1:8">
      <c r="A14" s="60" t="s">
        <v>250</v>
      </c>
      <c r="B14" s="24">
        <v>80589</v>
      </c>
      <c r="C14" s="24">
        <v>7834527</v>
      </c>
      <c r="D14" s="24">
        <v>80649</v>
      </c>
      <c r="E14" s="24">
        <v>7859733</v>
      </c>
      <c r="F14" s="24">
        <v>80787</v>
      </c>
      <c r="G14" s="24">
        <v>7895085</v>
      </c>
    </row>
    <row r="15" spans="1:8">
      <c r="A15" s="60" t="s">
        <v>251</v>
      </c>
      <c r="B15" s="24">
        <v>26579</v>
      </c>
      <c r="C15" s="24">
        <v>18112300</v>
      </c>
      <c r="D15" s="24">
        <v>26649</v>
      </c>
      <c r="E15" s="24">
        <v>18232318</v>
      </c>
      <c r="F15" s="24">
        <v>26746</v>
      </c>
      <c r="G15" s="24">
        <v>18288958</v>
      </c>
    </row>
    <row r="16" spans="1:8" ht="18" customHeight="1">
      <c r="A16" s="60" t="s">
        <v>253</v>
      </c>
      <c r="B16" s="24">
        <v>3625</v>
      </c>
      <c r="C16" s="24">
        <v>154519</v>
      </c>
      <c r="D16" s="24">
        <v>3455</v>
      </c>
      <c r="E16" s="24">
        <v>147683</v>
      </c>
      <c r="F16" s="24">
        <v>3308</v>
      </c>
      <c r="G16" s="24">
        <v>140706</v>
      </c>
    </row>
    <row r="17" spans="1:7">
      <c r="A17" s="60" t="s">
        <v>250</v>
      </c>
      <c r="B17" s="24">
        <v>3575</v>
      </c>
      <c r="C17" s="24">
        <v>151467</v>
      </c>
      <c r="D17" s="24">
        <v>3407</v>
      </c>
      <c r="E17" s="24">
        <v>144618</v>
      </c>
      <c r="F17" s="24">
        <v>3262</v>
      </c>
      <c r="G17" s="24">
        <v>139153</v>
      </c>
    </row>
    <row r="18" spans="1:7">
      <c r="A18" s="60" t="s">
        <v>251</v>
      </c>
      <c r="B18" s="24">
        <v>50</v>
      </c>
      <c r="C18" s="24">
        <v>3052</v>
      </c>
      <c r="D18" s="24">
        <v>48</v>
      </c>
      <c r="E18" s="24">
        <v>3065</v>
      </c>
      <c r="F18" s="24">
        <v>46</v>
      </c>
      <c r="G18" s="24">
        <v>1553</v>
      </c>
    </row>
    <row r="19" spans="1:7" ht="5.0999999999999996" customHeight="1">
      <c r="A19" s="16"/>
      <c r="B19" s="17"/>
      <c r="C19" s="17"/>
      <c r="D19" s="17"/>
      <c r="E19" s="17"/>
      <c r="F19" s="17"/>
      <c r="G19" s="17"/>
    </row>
    <row r="20" spans="1:7" ht="12" customHeight="1">
      <c r="A20" s="55" t="s">
        <v>276</v>
      </c>
      <c r="B20" s="1"/>
      <c r="C20" s="1"/>
      <c r="D20" s="1"/>
      <c r="E20" s="1"/>
      <c r="F20" s="1"/>
      <c r="G20" s="1"/>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5" t="s">
        <v>254</v>
      </c>
      <c r="B24" s="2"/>
      <c r="C24" s="2"/>
      <c r="D24" s="2"/>
      <c r="E24" s="2"/>
      <c r="F24" s="2"/>
      <c r="G24" s="2"/>
    </row>
    <row r="25" spans="1:7">
      <c r="A25" s="2" t="s">
        <v>298</v>
      </c>
      <c r="B25" s="2"/>
      <c r="C25" s="2"/>
      <c r="D25" s="2"/>
      <c r="E25" s="2"/>
      <c r="F25" s="2"/>
      <c r="G25" s="6" t="s">
        <v>306</v>
      </c>
    </row>
    <row r="26" spans="1:7">
      <c r="A26" s="94" t="s">
        <v>246</v>
      </c>
      <c r="B26" s="89" t="s">
        <v>368</v>
      </c>
      <c r="C26" s="106"/>
      <c r="D26" s="89" t="s">
        <v>309</v>
      </c>
      <c r="E26" s="106"/>
      <c r="F26" s="89" t="s">
        <v>369</v>
      </c>
      <c r="G26" s="106"/>
    </row>
    <row r="27" spans="1:7">
      <c r="A27" s="94"/>
      <c r="B27" s="9" t="s">
        <v>255</v>
      </c>
      <c r="C27" s="9" t="s">
        <v>256</v>
      </c>
      <c r="D27" s="9" t="s">
        <v>255</v>
      </c>
      <c r="E27" s="18" t="s">
        <v>256</v>
      </c>
      <c r="F27" s="9" t="s">
        <v>255</v>
      </c>
      <c r="G27" s="18" t="s">
        <v>256</v>
      </c>
    </row>
    <row r="28" spans="1:7" ht="5.0999999999999996" customHeight="1">
      <c r="A28" s="12"/>
      <c r="B28" s="2"/>
      <c r="C28" s="2"/>
      <c r="D28" s="2"/>
      <c r="E28" s="2"/>
      <c r="F28" s="2"/>
      <c r="G28" s="2"/>
    </row>
    <row r="29" spans="1:7">
      <c r="A29" s="61" t="s">
        <v>257</v>
      </c>
      <c r="B29" s="24">
        <v>84164</v>
      </c>
      <c r="C29" s="24">
        <v>7985994</v>
      </c>
      <c r="D29" s="50">
        <v>84056</v>
      </c>
      <c r="E29" s="50">
        <v>8004351</v>
      </c>
      <c r="F29" s="50">
        <v>84049</v>
      </c>
      <c r="G29" s="50">
        <v>8034238</v>
      </c>
    </row>
    <row r="30" spans="1:7" ht="18" customHeight="1">
      <c r="A30" s="33" t="s">
        <v>323</v>
      </c>
      <c r="B30" s="24">
        <v>75734</v>
      </c>
      <c r="C30" s="24">
        <v>6815306</v>
      </c>
      <c r="D30" s="50">
        <v>75710</v>
      </c>
      <c r="E30" s="50">
        <v>6829200</v>
      </c>
      <c r="F30" s="50">
        <v>75733</v>
      </c>
      <c r="G30" s="50">
        <v>6844012</v>
      </c>
    </row>
    <row r="31" spans="1:7">
      <c r="A31" s="33" t="s">
        <v>324</v>
      </c>
      <c r="B31" s="24">
        <v>1694</v>
      </c>
      <c r="C31" s="24">
        <v>427241</v>
      </c>
      <c r="D31" s="50">
        <v>1747</v>
      </c>
      <c r="E31" s="50">
        <v>444720</v>
      </c>
      <c r="F31" s="50">
        <v>1831</v>
      </c>
      <c r="G31" s="50">
        <v>476401</v>
      </c>
    </row>
    <row r="32" spans="1:7">
      <c r="A32" s="33" t="s">
        <v>258</v>
      </c>
      <c r="B32" s="24">
        <v>5040</v>
      </c>
      <c r="C32" s="24">
        <v>476029</v>
      </c>
      <c r="D32" s="50">
        <v>4900</v>
      </c>
      <c r="E32" s="50">
        <v>464718</v>
      </c>
      <c r="F32" s="50">
        <v>4778</v>
      </c>
      <c r="G32" s="50">
        <v>453457</v>
      </c>
    </row>
    <row r="33" spans="1:7">
      <c r="A33" s="33" t="s">
        <v>325</v>
      </c>
      <c r="B33" s="24">
        <v>11</v>
      </c>
      <c r="C33" s="24">
        <v>2335</v>
      </c>
      <c r="D33" s="50">
        <v>9</v>
      </c>
      <c r="E33" s="50">
        <v>1787</v>
      </c>
      <c r="F33" s="50">
        <v>9</v>
      </c>
      <c r="G33" s="50">
        <v>1787</v>
      </c>
    </row>
    <row r="34" spans="1:7">
      <c r="A34" s="33" t="s">
        <v>326</v>
      </c>
      <c r="B34" s="24">
        <v>676</v>
      </c>
      <c r="C34" s="24">
        <v>77183</v>
      </c>
      <c r="D34" s="50">
        <v>695</v>
      </c>
      <c r="E34" s="50">
        <v>78008</v>
      </c>
      <c r="F34" s="50">
        <v>706</v>
      </c>
      <c r="G34" s="50">
        <v>77337</v>
      </c>
    </row>
    <row r="35" spans="1:7" ht="13.5" customHeight="1">
      <c r="A35" s="33" t="s">
        <v>273</v>
      </c>
      <c r="B35" s="24">
        <v>48</v>
      </c>
      <c r="C35" s="24">
        <v>8226</v>
      </c>
      <c r="D35" s="50">
        <v>48</v>
      </c>
      <c r="E35" s="50">
        <v>8302</v>
      </c>
      <c r="F35" s="50">
        <v>49</v>
      </c>
      <c r="G35" s="50">
        <v>8410</v>
      </c>
    </row>
    <row r="36" spans="1:7">
      <c r="A36" s="33" t="s">
        <v>274</v>
      </c>
      <c r="B36" s="24">
        <v>702</v>
      </c>
      <c r="C36" s="24">
        <v>138476</v>
      </c>
      <c r="D36" s="50">
        <v>754</v>
      </c>
      <c r="E36" s="50">
        <v>146189</v>
      </c>
      <c r="F36" s="50">
        <v>755</v>
      </c>
      <c r="G36" s="50">
        <v>142086</v>
      </c>
    </row>
    <row r="37" spans="1:7">
      <c r="A37" s="33" t="s">
        <v>327</v>
      </c>
      <c r="B37" s="24">
        <v>65</v>
      </c>
      <c r="C37" s="24">
        <v>8940</v>
      </c>
      <c r="D37" s="52" t="s">
        <v>68</v>
      </c>
      <c r="E37" s="52" t="s">
        <v>68</v>
      </c>
      <c r="F37" s="52" t="s">
        <v>68</v>
      </c>
      <c r="G37" s="52" t="s">
        <v>68</v>
      </c>
    </row>
    <row r="38" spans="1:7">
      <c r="A38" s="33" t="s">
        <v>275</v>
      </c>
      <c r="B38" s="24">
        <v>194</v>
      </c>
      <c r="C38" s="24">
        <v>32258</v>
      </c>
      <c r="D38" s="50">
        <v>193</v>
      </c>
      <c r="E38" s="50">
        <v>31427</v>
      </c>
      <c r="F38" s="50">
        <v>188</v>
      </c>
      <c r="G38" s="50">
        <v>30748</v>
      </c>
    </row>
    <row r="39" spans="1:7" ht="5.0999999999999996" customHeight="1">
      <c r="A39" s="16"/>
      <c r="B39" s="17"/>
      <c r="C39" s="17"/>
      <c r="D39" s="17"/>
      <c r="E39" s="17"/>
      <c r="F39" s="17"/>
      <c r="G39" s="17"/>
    </row>
    <row r="40" spans="1:7" ht="12" customHeight="1">
      <c r="A40" s="55" t="s">
        <v>276</v>
      </c>
      <c r="B40" s="1"/>
      <c r="C40" s="1"/>
      <c r="D40" s="1"/>
      <c r="E40" s="1"/>
      <c r="F40" s="1"/>
      <c r="G40" s="1"/>
    </row>
    <row r="41" spans="1:7" ht="12" customHeight="1">
      <c r="A41" s="2" t="s">
        <v>259</v>
      </c>
      <c r="B41" s="2"/>
      <c r="C41" s="2"/>
      <c r="D41" s="2"/>
      <c r="E41" s="2"/>
      <c r="F41" s="2"/>
      <c r="G41" s="2"/>
    </row>
    <row r="42" spans="1:7">
      <c r="A42" s="56"/>
      <c r="B42" s="57"/>
      <c r="C42" s="57"/>
      <c r="D42" s="57"/>
      <c r="E42" s="57"/>
      <c r="F42" s="57"/>
      <c r="G42" s="57"/>
    </row>
    <row r="43" spans="1:7">
      <c r="A43" s="56"/>
      <c r="B43" s="57"/>
      <c r="C43" s="57"/>
      <c r="D43" s="57"/>
      <c r="E43" s="57"/>
      <c r="F43" s="57"/>
      <c r="G43" s="57"/>
    </row>
    <row r="44" spans="1:7">
      <c r="A44" s="56"/>
      <c r="B44" s="57"/>
      <c r="C44" s="57"/>
      <c r="D44" s="57"/>
      <c r="E44" s="57"/>
      <c r="F44" s="57"/>
      <c r="G44" s="57"/>
    </row>
    <row r="45" spans="1:7">
      <c r="A45" s="56"/>
      <c r="B45" s="57"/>
      <c r="C45" s="57"/>
      <c r="D45" s="57"/>
      <c r="E45" s="57"/>
      <c r="F45" s="57"/>
      <c r="G45" s="57"/>
    </row>
    <row r="46" spans="1:7" ht="5.0999999999999996" customHeight="1">
      <c r="A46" s="1"/>
      <c r="B46" s="1"/>
      <c r="C46" s="1"/>
      <c r="D46" s="1"/>
      <c r="E46" s="1"/>
      <c r="F46" s="1"/>
      <c r="G46" s="1"/>
    </row>
    <row r="47" spans="1:7">
      <c r="A47" s="1"/>
      <c r="B47" s="1"/>
      <c r="C47" s="1"/>
      <c r="D47" s="1"/>
      <c r="E47" s="1"/>
      <c r="F47" s="1"/>
      <c r="G47" s="1"/>
    </row>
  </sheetData>
  <mergeCells count="8">
    <mergeCell ref="A7:A8"/>
    <mergeCell ref="B7:C7"/>
    <mergeCell ref="D7:E7"/>
    <mergeCell ref="F7:G7"/>
    <mergeCell ref="A26:A27"/>
    <mergeCell ref="B26:C26"/>
    <mergeCell ref="D26:E26"/>
    <mergeCell ref="F26:G26"/>
  </mergeCells>
  <phoneticPr fontId="2"/>
  <pageMargins left="0.78740157480314965" right="0.19685039370078741" top="0.39370078740157483" bottom="0.39370078740157483" header="0.31496062992125984" footer="0.31496062992125984"/>
  <pageSetup paperSize="9" firstPageNumber="49"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6"/>
  <sheetViews>
    <sheetView view="pageBreakPreview" zoomScaleNormal="100" zoomScaleSheetLayoutView="100" workbookViewId="0"/>
  </sheetViews>
  <sheetFormatPr defaultRowHeight="13.5"/>
  <cols>
    <col min="1" max="1" width="28" style="3" customWidth="1"/>
    <col min="2" max="7" width="11.125" style="3" customWidth="1"/>
    <col min="8" max="16384" width="9" style="3"/>
  </cols>
  <sheetData>
    <row r="1" spans="1:7">
      <c r="A1" s="1" t="s">
        <v>0</v>
      </c>
      <c r="B1" s="2"/>
      <c r="C1" s="2"/>
      <c r="D1" s="2"/>
      <c r="E1" s="2"/>
      <c r="F1" s="2"/>
      <c r="G1" s="6"/>
    </row>
    <row r="2" spans="1:7">
      <c r="A2" s="2"/>
      <c r="B2" s="2"/>
      <c r="C2" s="2"/>
      <c r="D2" s="2"/>
      <c r="E2" s="2"/>
      <c r="F2" s="2"/>
      <c r="G2" s="2"/>
    </row>
    <row r="3" spans="1:7" ht="14.25">
      <c r="A3" s="4" t="s">
        <v>260</v>
      </c>
      <c r="B3" s="2"/>
      <c r="C3" s="2"/>
      <c r="D3" s="2"/>
      <c r="E3" s="2"/>
      <c r="F3" s="2"/>
      <c r="G3" s="2"/>
    </row>
    <row r="4" spans="1:7">
      <c r="A4" s="2" t="s">
        <v>298</v>
      </c>
      <c r="B4" s="2"/>
      <c r="C4" s="2"/>
      <c r="D4" s="2"/>
      <c r="E4" s="2"/>
      <c r="G4" s="6" t="s">
        <v>306</v>
      </c>
    </row>
    <row r="5" spans="1:7">
      <c r="A5" s="94" t="s">
        <v>261</v>
      </c>
      <c r="B5" s="89" t="s">
        <v>368</v>
      </c>
      <c r="C5" s="106"/>
      <c r="D5" s="89" t="s">
        <v>309</v>
      </c>
      <c r="E5" s="106"/>
      <c r="F5" s="89" t="s">
        <v>369</v>
      </c>
      <c r="G5" s="106"/>
    </row>
    <row r="6" spans="1:7">
      <c r="A6" s="94"/>
      <c r="B6" s="9" t="s">
        <v>262</v>
      </c>
      <c r="C6" s="9" t="s">
        <v>263</v>
      </c>
      <c r="D6" s="9" t="s">
        <v>262</v>
      </c>
      <c r="E6" s="18" t="s">
        <v>263</v>
      </c>
      <c r="F6" s="9" t="s">
        <v>262</v>
      </c>
      <c r="G6" s="18" t="s">
        <v>263</v>
      </c>
    </row>
    <row r="7" spans="1:7" ht="5.0999999999999996" customHeight="1">
      <c r="A7" s="49"/>
    </row>
    <row r="8" spans="1:7" ht="12.6" customHeight="1">
      <c r="A8" s="33" t="s">
        <v>264</v>
      </c>
      <c r="B8" s="24">
        <v>26629</v>
      </c>
      <c r="C8" s="24">
        <v>18115352</v>
      </c>
      <c r="D8" s="50">
        <v>26697</v>
      </c>
      <c r="E8" s="50">
        <v>18235383</v>
      </c>
      <c r="F8" s="50">
        <v>26792</v>
      </c>
      <c r="G8" s="50">
        <v>18290511</v>
      </c>
    </row>
    <row r="9" spans="1:7" ht="12.6" customHeight="1">
      <c r="A9" s="33" t="s">
        <v>265</v>
      </c>
      <c r="B9" s="24">
        <v>184</v>
      </c>
      <c r="C9" s="24">
        <v>1373768</v>
      </c>
      <c r="D9" s="50">
        <v>183</v>
      </c>
      <c r="E9" s="50">
        <v>1373353</v>
      </c>
      <c r="F9" s="50">
        <v>182</v>
      </c>
      <c r="G9" s="50">
        <v>1372294</v>
      </c>
    </row>
    <row r="10" spans="1:7" ht="12.6" customHeight="1">
      <c r="A10" s="33" t="s">
        <v>266</v>
      </c>
      <c r="B10" s="24">
        <v>5774</v>
      </c>
      <c r="C10" s="24">
        <v>7199497</v>
      </c>
      <c r="D10" s="50">
        <v>5779</v>
      </c>
      <c r="E10" s="50">
        <v>7255178</v>
      </c>
      <c r="F10" s="50">
        <v>5780</v>
      </c>
      <c r="G10" s="50">
        <v>7288571</v>
      </c>
    </row>
    <row r="11" spans="1:7" ht="12.6" customHeight="1">
      <c r="A11" s="33" t="s">
        <v>267</v>
      </c>
      <c r="B11" s="24">
        <v>13351</v>
      </c>
      <c r="C11" s="24">
        <v>8245642</v>
      </c>
      <c r="D11" s="50">
        <v>13379</v>
      </c>
      <c r="E11" s="50">
        <v>8302560</v>
      </c>
      <c r="F11" s="50">
        <v>13412</v>
      </c>
      <c r="G11" s="50">
        <v>8319859</v>
      </c>
    </row>
    <row r="12" spans="1:7" ht="12.6" customHeight="1">
      <c r="A12" s="33" t="s">
        <v>268</v>
      </c>
      <c r="B12" s="24">
        <v>6987</v>
      </c>
      <c r="C12" s="24">
        <v>1251392</v>
      </c>
      <c r="D12" s="50">
        <v>7028</v>
      </c>
      <c r="E12" s="50">
        <v>1260430</v>
      </c>
      <c r="F12" s="50">
        <v>7089</v>
      </c>
      <c r="G12" s="50">
        <v>1266800</v>
      </c>
    </row>
    <row r="13" spans="1:7" ht="12.6" customHeight="1">
      <c r="A13" s="33" t="s">
        <v>269</v>
      </c>
      <c r="B13" s="24">
        <v>333</v>
      </c>
      <c r="C13" s="24">
        <v>45053</v>
      </c>
      <c r="D13" s="50">
        <v>327</v>
      </c>
      <c r="E13" s="50">
        <v>43860</v>
      </c>
      <c r="F13" s="50">
        <v>328</v>
      </c>
      <c r="G13" s="50">
        <v>42984</v>
      </c>
    </row>
    <row r="14" spans="1:7" ht="12.6" customHeight="1">
      <c r="A14" s="33" t="s">
        <v>328</v>
      </c>
      <c r="B14" s="51" t="s">
        <v>68</v>
      </c>
      <c r="C14" s="51" t="s">
        <v>68</v>
      </c>
      <c r="D14" s="50">
        <v>1</v>
      </c>
      <c r="E14" s="50">
        <v>2</v>
      </c>
      <c r="F14" s="50">
        <v>1</v>
      </c>
      <c r="G14" s="50">
        <v>3</v>
      </c>
    </row>
    <row r="15" spans="1:7" ht="18" customHeight="1">
      <c r="A15" s="33" t="s">
        <v>329</v>
      </c>
      <c r="B15" s="24">
        <v>2716</v>
      </c>
      <c r="C15" s="24">
        <v>2574662</v>
      </c>
      <c r="D15" s="50">
        <v>2733</v>
      </c>
      <c r="E15" s="50">
        <v>2582637</v>
      </c>
      <c r="F15" s="50">
        <v>2751</v>
      </c>
      <c r="G15" s="50">
        <v>2573124</v>
      </c>
    </row>
    <row r="16" spans="1:7" ht="12.6" customHeight="1">
      <c r="A16" s="33" t="s">
        <v>265</v>
      </c>
      <c r="B16" s="24">
        <v>48</v>
      </c>
      <c r="C16" s="24">
        <v>367099</v>
      </c>
      <c r="D16" s="50">
        <v>48</v>
      </c>
      <c r="E16" s="50">
        <v>367099</v>
      </c>
      <c r="F16" s="50">
        <v>47</v>
      </c>
      <c r="G16" s="50">
        <v>366040</v>
      </c>
    </row>
    <row r="17" spans="1:7" ht="12.6" customHeight="1">
      <c r="A17" s="33" t="s">
        <v>266</v>
      </c>
      <c r="B17" s="24">
        <v>360</v>
      </c>
      <c r="C17" s="24">
        <v>553458</v>
      </c>
      <c r="D17" s="50">
        <v>363</v>
      </c>
      <c r="E17" s="50">
        <v>555650</v>
      </c>
      <c r="F17" s="50">
        <v>361</v>
      </c>
      <c r="G17" s="50">
        <v>551987</v>
      </c>
    </row>
    <row r="18" spans="1:7" ht="12.6" customHeight="1">
      <c r="A18" s="33" t="s">
        <v>267</v>
      </c>
      <c r="B18" s="24">
        <v>1971</v>
      </c>
      <c r="C18" s="24">
        <v>1591020</v>
      </c>
      <c r="D18" s="50">
        <v>1984</v>
      </c>
      <c r="E18" s="50">
        <v>1597743</v>
      </c>
      <c r="F18" s="50">
        <v>2002</v>
      </c>
      <c r="G18" s="50">
        <v>1592859</v>
      </c>
    </row>
    <row r="19" spans="1:7" ht="12.6" customHeight="1">
      <c r="A19" s="33" t="s">
        <v>268</v>
      </c>
      <c r="B19" s="24">
        <v>320</v>
      </c>
      <c r="C19" s="24">
        <v>60752</v>
      </c>
      <c r="D19" s="50">
        <v>323</v>
      </c>
      <c r="E19" s="50">
        <v>60431</v>
      </c>
      <c r="F19" s="50">
        <v>326</v>
      </c>
      <c r="G19" s="50">
        <v>60522</v>
      </c>
    </row>
    <row r="20" spans="1:7" ht="12.6" customHeight="1">
      <c r="A20" s="33" t="s">
        <v>269</v>
      </c>
      <c r="B20" s="24">
        <v>17</v>
      </c>
      <c r="C20" s="24">
        <v>2333</v>
      </c>
      <c r="D20" s="50">
        <v>15</v>
      </c>
      <c r="E20" s="50">
        <v>1714</v>
      </c>
      <c r="F20" s="50">
        <v>15</v>
      </c>
      <c r="G20" s="50">
        <v>1716</v>
      </c>
    </row>
    <row r="21" spans="1:7" ht="18" customHeight="1">
      <c r="A21" s="33" t="s">
        <v>330</v>
      </c>
      <c r="B21" s="24">
        <v>20104</v>
      </c>
      <c r="C21" s="24">
        <v>9788575</v>
      </c>
      <c r="D21" s="50">
        <v>20142</v>
      </c>
      <c r="E21" s="50">
        <v>9848219</v>
      </c>
      <c r="F21" s="50">
        <v>20178</v>
      </c>
      <c r="G21" s="50">
        <v>9893508</v>
      </c>
    </row>
    <row r="22" spans="1:7" ht="12.6" customHeight="1">
      <c r="A22" s="33" t="s">
        <v>265</v>
      </c>
      <c r="B22" s="24">
        <v>120</v>
      </c>
      <c r="C22" s="24">
        <v>778986</v>
      </c>
      <c r="D22" s="50">
        <v>120</v>
      </c>
      <c r="E22" s="50">
        <v>778986</v>
      </c>
      <c r="F22" s="50">
        <v>120</v>
      </c>
      <c r="G22" s="50">
        <v>778986</v>
      </c>
    </row>
    <row r="23" spans="1:7" ht="12.6" customHeight="1">
      <c r="A23" s="33" t="s">
        <v>266</v>
      </c>
      <c r="B23" s="24">
        <v>5124</v>
      </c>
      <c r="C23" s="24">
        <v>5977473</v>
      </c>
      <c r="D23" s="50">
        <v>5122</v>
      </c>
      <c r="E23" s="50">
        <v>6014300</v>
      </c>
      <c r="F23" s="50">
        <v>5120</v>
      </c>
      <c r="G23" s="50">
        <v>6041918</v>
      </c>
    </row>
    <row r="24" spans="1:7" ht="12.6" customHeight="1">
      <c r="A24" s="33" t="s">
        <v>267</v>
      </c>
      <c r="B24" s="24">
        <v>8853</v>
      </c>
      <c r="C24" s="24">
        <v>2040221</v>
      </c>
      <c r="D24" s="50">
        <v>8862</v>
      </c>
      <c r="E24" s="50">
        <v>2051997</v>
      </c>
      <c r="F24" s="50">
        <v>8859</v>
      </c>
      <c r="G24" s="50">
        <v>2060400</v>
      </c>
    </row>
    <row r="25" spans="1:7" ht="12.6" customHeight="1">
      <c r="A25" s="33" t="s">
        <v>268</v>
      </c>
      <c r="B25" s="24">
        <v>5934</v>
      </c>
      <c r="C25" s="24">
        <v>982544</v>
      </c>
      <c r="D25" s="50">
        <v>5969</v>
      </c>
      <c r="E25" s="50">
        <v>993770</v>
      </c>
      <c r="F25" s="50">
        <v>6010</v>
      </c>
      <c r="G25" s="50">
        <v>1003054</v>
      </c>
    </row>
    <row r="26" spans="1:7" ht="12.6" customHeight="1">
      <c r="A26" s="33" t="s">
        <v>269</v>
      </c>
      <c r="B26" s="24">
        <v>73</v>
      </c>
      <c r="C26" s="24">
        <v>9351</v>
      </c>
      <c r="D26" s="50">
        <v>69</v>
      </c>
      <c r="E26" s="50">
        <v>9166</v>
      </c>
      <c r="F26" s="50">
        <v>69</v>
      </c>
      <c r="G26" s="50">
        <v>9150</v>
      </c>
    </row>
    <row r="27" spans="1:7" ht="18" customHeight="1">
      <c r="A27" s="33" t="s">
        <v>331</v>
      </c>
      <c r="B27" s="24">
        <v>222</v>
      </c>
      <c r="C27" s="24">
        <v>258512</v>
      </c>
      <c r="D27" s="50">
        <v>219</v>
      </c>
      <c r="E27" s="50">
        <v>254747</v>
      </c>
      <c r="F27" s="50">
        <v>223</v>
      </c>
      <c r="G27" s="50">
        <v>270778</v>
      </c>
    </row>
    <row r="28" spans="1:7" ht="12.6" customHeight="1">
      <c r="A28" s="33" t="s">
        <v>265</v>
      </c>
      <c r="B28" s="24">
        <v>7</v>
      </c>
      <c r="C28" s="24">
        <v>36875</v>
      </c>
      <c r="D28" s="50">
        <v>7</v>
      </c>
      <c r="E28" s="50">
        <v>36875</v>
      </c>
      <c r="F28" s="50">
        <v>7</v>
      </c>
      <c r="G28" s="50">
        <v>36875</v>
      </c>
    </row>
    <row r="29" spans="1:7" ht="12.6" customHeight="1">
      <c r="A29" s="33" t="s">
        <v>266</v>
      </c>
      <c r="B29" s="24">
        <v>103</v>
      </c>
      <c r="C29" s="24">
        <v>129712</v>
      </c>
      <c r="D29" s="50">
        <v>101</v>
      </c>
      <c r="E29" s="50">
        <v>127263</v>
      </c>
      <c r="F29" s="50">
        <v>103</v>
      </c>
      <c r="G29" s="50">
        <v>142949</v>
      </c>
    </row>
    <row r="30" spans="1:7" ht="12.6" customHeight="1">
      <c r="A30" s="33" t="s">
        <v>267</v>
      </c>
      <c r="B30" s="24">
        <v>100</v>
      </c>
      <c r="C30" s="24">
        <v>89455</v>
      </c>
      <c r="D30" s="50">
        <v>99</v>
      </c>
      <c r="E30" s="50">
        <v>88252</v>
      </c>
      <c r="F30" s="50">
        <v>101</v>
      </c>
      <c r="G30" s="50">
        <v>88598</v>
      </c>
    </row>
    <row r="31" spans="1:7" ht="12.6" customHeight="1">
      <c r="A31" s="33" t="s">
        <v>268</v>
      </c>
      <c r="B31" s="24">
        <v>12</v>
      </c>
      <c r="C31" s="24">
        <v>2324</v>
      </c>
      <c r="D31" s="50">
        <v>12</v>
      </c>
      <c r="E31" s="50">
        <v>2324</v>
      </c>
      <c r="F31" s="50">
        <v>12</v>
      </c>
      <c r="G31" s="50">
        <v>2324</v>
      </c>
    </row>
    <row r="32" spans="1:7" ht="12.6" customHeight="1">
      <c r="A32" s="33" t="s">
        <v>269</v>
      </c>
      <c r="B32" s="51" t="s">
        <v>68</v>
      </c>
      <c r="C32" s="24">
        <v>146</v>
      </c>
      <c r="D32" s="52" t="s">
        <v>94</v>
      </c>
      <c r="E32" s="50">
        <v>33</v>
      </c>
      <c r="F32" s="52" t="s">
        <v>68</v>
      </c>
      <c r="G32" s="50">
        <v>32</v>
      </c>
    </row>
    <row r="33" spans="1:7" ht="18" customHeight="1">
      <c r="A33" s="33" t="s">
        <v>332</v>
      </c>
      <c r="B33" s="53">
        <v>3112</v>
      </c>
      <c r="C33" s="53">
        <v>5172402</v>
      </c>
      <c r="D33" s="50">
        <v>3339</v>
      </c>
      <c r="E33" s="50">
        <v>5393841</v>
      </c>
      <c r="F33" s="50">
        <v>3377</v>
      </c>
      <c r="G33" s="50">
        <v>5398373</v>
      </c>
    </row>
    <row r="34" spans="1:7" ht="12.6" customHeight="1">
      <c r="A34" s="33" t="s">
        <v>265</v>
      </c>
      <c r="B34" s="53">
        <v>7</v>
      </c>
      <c r="C34" s="53">
        <v>159747</v>
      </c>
      <c r="D34" s="50">
        <v>7</v>
      </c>
      <c r="E34" s="50">
        <v>181719</v>
      </c>
      <c r="F34" s="50">
        <v>7</v>
      </c>
      <c r="G34" s="50">
        <v>181719</v>
      </c>
    </row>
    <row r="35" spans="1:7" ht="12.6" customHeight="1">
      <c r="A35" s="33" t="s">
        <v>266</v>
      </c>
      <c r="B35" s="53">
        <v>102</v>
      </c>
      <c r="C35" s="53">
        <v>469831</v>
      </c>
      <c r="D35" s="50">
        <v>144</v>
      </c>
      <c r="E35" s="50">
        <v>523606</v>
      </c>
      <c r="F35" s="50">
        <v>149</v>
      </c>
      <c r="G35" s="50">
        <v>517770</v>
      </c>
    </row>
    <row r="36" spans="1:7" ht="12.6" customHeight="1">
      <c r="A36" s="33" t="s">
        <v>267</v>
      </c>
      <c r="B36" s="53">
        <v>2249</v>
      </c>
      <c r="C36" s="53">
        <v>4335492</v>
      </c>
      <c r="D36" s="50">
        <v>2376</v>
      </c>
      <c r="E36" s="50">
        <v>4474341</v>
      </c>
      <c r="F36" s="50">
        <v>2391</v>
      </c>
      <c r="G36" s="50">
        <v>4488081</v>
      </c>
    </row>
    <row r="37" spans="1:7" ht="12.6" customHeight="1">
      <c r="A37" s="33" t="s">
        <v>268</v>
      </c>
      <c r="B37" s="53">
        <v>583</v>
      </c>
      <c r="C37" s="53">
        <v>183542</v>
      </c>
      <c r="D37" s="50">
        <v>633</v>
      </c>
      <c r="E37" s="50">
        <v>189369</v>
      </c>
      <c r="F37" s="50">
        <v>648</v>
      </c>
      <c r="G37" s="50">
        <v>186629</v>
      </c>
    </row>
    <row r="38" spans="1:7" ht="12.6" customHeight="1">
      <c r="A38" s="33" t="s">
        <v>269</v>
      </c>
      <c r="B38" s="53">
        <v>171</v>
      </c>
      <c r="C38" s="53">
        <v>23790</v>
      </c>
      <c r="D38" s="50">
        <v>179</v>
      </c>
      <c r="E38" s="50">
        <v>24806</v>
      </c>
      <c r="F38" s="50">
        <v>182</v>
      </c>
      <c r="G38" s="50">
        <v>24174</v>
      </c>
    </row>
    <row r="39" spans="1:7" ht="18" customHeight="1">
      <c r="A39" s="33" t="s">
        <v>270</v>
      </c>
      <c r="B39" s="24">
        <v>475</v>
      </c>
      <c r="C39" s="24">
        <v>321201</v>
      </c>
      <c r="D39" s="50">
        <v>264</v>
      </c>
      <c r="E39" s="50">
        <v>155939</v>
      </c>
      <c r="F39" s="50">
        <v>263</v>
      </c>
      <c r="G39" s="50">
        <v>154728</v>
      </c>
    </row>
    <row r="40" spans="1:7" ht="12.6" customHeight="1">
      <c r="A40" s="33" t="s">
        <v>265</v>
      </c>
      <c r="B40" s="24">
        <v>2</v>
      </c>
      <c r="C40" s="24">
        <v>31061</v>
      </c>
      <c r="D40" s="50">
        <v>1</v>
      </c>
      <c r="E40" s="50">
        <v>8674</v>
      </c>
      <c r="F40" s="50">
        <v>1</v>
      </c>
      <c r="G40" s="50">
        <v>8674</v>
      </c>
    </row>
    <row r="41" spans="1:7" ht="12.6" customHeight="1">
      <c r="A41" s="33" t="s">
        <v>266</v>
      </c>
      <c r="B41" s="24">
        <v>85</v>
      </c>
      <c r="C41" s="24">
        <v>69023</v>
      </c>
      <c r="D41" s="50">
        <v>49</v>
      </c>
      <c r="E41" s="50">
        <v>34359</v>
      </c>
      <c r="F41" s="50">
        <v>47</v>
      </c>
      <c r="G41" s="50">
        <v>33947</v>
      </c>
    </row>
    <row r="42" spans="1:7" ht="12.6" customHeight="1">
      <c r="A42" s="33" t="s">
        <v>267</v>
      </c>
      <c r="B42" s="24">
        <v>178</v>
      </c>
      <c r="C42" s="24">
        <v>189454</v>
      </c>
      <c r="D42" s="50">
        <v>58</v>
      </c>
      <c r="E42" s="50">
        <v>90227</v>
      </c>
      <c r="F42" s="50">
        <v>59</v>
      </c>
      <c r="G42" s="50">
        <v>89921</v>
      </c>
    </row>
    <row r="43" spans="1:7" ht="12.6" customHeight="1">
      <c r="A43" s="33" t="s">
        <v>268</v>
      </c>
      <c r="B43" s="24">
        <v>138</v>
      </c>
      <c r="C43" s="24">
        <v>22230</v>
      </c>
      <c r="D43" s="50">
        <v>91</v>
      </c>
      <c r="E43" s="50">
        <v>14536</v>
      </c>
      <c r="F43" s="50">
        <v>93</v>
      </c>
      <c r="G43" s="50">
        <v>14271</v>
      </c>
    </row>
    <row r="44" spans="1:7" ht="12.6" customHeight="1">
      <c r="A44" s="33" t="s">
        <v>269</v>
      </c>
      <c r="B44" s="24">
        <v>72</v>
      </c>
      <c r="C44" s="24">
        <v>9433</v>
      </c>
      <c r="D44" s="50">
        <v>64</v>
      </c>
      <c r="E44" s="50">
        <v>8141</v>
      </c>
      <c r="F44" s="50">
        <v>62</v>
      </c>
      <c r="G44" s="50">
        <v>7912</v>
      </c>
    </row>
    <row r="45" spans="1:7" ht="12.6" customHeight="1">
      <c r="A45" s="33" t="s">
        <v>333</v>
      </c>
      <c r="B45" s="51" t="s">
        <v>68</v>
      </c>
      <c r="C45" s="51" t="s">
        <v>68</v>
      </c>
      <c r="D45" s="50">
        <v>1</v>
      </c>
      <c r="E45" s="50">
        <v>2</v>
      </c>
      <c r="F45" s="50">
        <v>1</v>
      </c>
      <c r="G45" s="50">
        <v>3</v>
      </c>
    </row>
    <row r="46" spans="1:7" ht="18" customHeight="1">
      <c r="A46" s="16"/>
      <c r="B46" s="17"/>
      <c r="C46" s="17"/>
      <c r="D46" s="17"/>
      <c r="E46" s="17"/>
      <c r="F46" s="54"/>
      <c r="G46" s="54"/>
    </row>
    <row r="47" spans="1:7" ht="12" customHeight="1">
      <c r="A47" s="55" t="s">
        <v>276</v>
      </c>
      <c r="B47" s="1"/>
      <c r="C47" s="1"/>
      <c r="D47" s="1"/>
      <c r="E47" s="1"/>
      <c r="F47" s="1"/>
      <c r="G47" s="1"/>
    </row>
    <row r="48" spans="1:7" ht="12.6" customHeight="1">
      <c r="A48" s="2" t="s">
        <v>259</v>
      </c>
      <c r="B48" s="2"/>
      <c r="C48" s="2"/>
      <c r="D48" s="2"/>
      <c r="E48" s="2"/>
      <c r="F48" s="2"/>
      <c r="G48" s="2"/>
    </row>
    <row r="49" spans="1:7" s="48" customFormat="1" ht="12.6" customHeight="1">
      <c r="A49" s="56"/>
      <c r="B49" s="57"/>
      <c r="C49" s="57"/>
      <c r="D49" s="57"/>
      <c r="E49" s="57"/>
      <c r="F49" s="57"/>
      <c r="G49" s="57"/>
    </row>
    <row r="50" spans="1:7" s="48" customFormat="1" ht="12.6" customHeight="1">
      <c r="A50" s="56"/>
      <c r="B50" s="57"/>
      <c r="C50" s="57"/>
      <c r="D50" s="57"/>
      <c r="E50" s="57"/>
      <c r="F50" s="57"/>
      <c r="G50" s="57"/>
    </row>
    <row r="51" spans="1:7" s="48" customFormat="1" ht="12.6" customHeight="1">
      <c r="A51" s="56"/>
      <c r="B51" s="57"/>
      <c r="C51" s="57"/>
      <c r="D51" s="57"/>
      <c r="E51" s="57"/>
      <c r="F51" s="57"/>
      <c r="G51" s="57"/>
    </row>
    <row r="52" spans="1:7" s="48" customFormat="1" ht="12.6" customHeight="1">
      <c r="A52" s="56"/>
      <c r="B52" s="57"/>
      <c r="C52" s="57"/>
      <c r="D52" s="57"/>
      <c r="E52" s="57"/>
      <c r="F52" s="57"/>
      <c r="G52" s="57"/>
    </row>
    <row r="53" spans="1:7" s="48" customFormat="1" ht="18" customHeight="1">
      <c r="A53" s="56"/>
      <c r="B53" s="57"/>
      <c r="C53" s="57"/>
      <c r="D53" s="57"/>
      <c r="E53" s="57"/>
      <c r="F53" s="57"/>
      <c r="G53" s="57"/>
    </row>
    <row r="54" spans="1:7" s="48" customFormat="1" ht="12.6" customHeight="1">
      <c r="A54" s="56"/>
      <c r="B54" s="58"/>
      <c r="C54" s="58"/>
      <c r="D54" s="58"/>
      <c r="E54" s="58"/>
      <c r="F54" s="58"/>
      <c r="G54" s="58"/>
    </row>
    <row r="55" spans="1:7" s="48" customFormat="1" ht="12.6" customHeight="1">
      <c r="A55" s="56"/>
      <c r="B55" s="58"/>
      <c r="C55" s="58"/>
      <c r="D55" s="58"/>
      <c r="E55" s="58"/>
      <c r="F55" s="58"/>
      <c r="G55" s="58"/>
    </row>
    <row r="56" spans="1:7" s="48" customFormat="1" ht="12.6" customHeight="1">
      <c r="A56" s="56"/>
      <c r="B56" s="57"/>
      <c r="C56" s="57"/>
      <c r="D56" s="57"/>
      <c r="E56" s="57"/>
      <c r="F56" s="57"/>
      <c r="G56" s="57"/>
    </row>
    <row r="57" spans="1:7" s="48" customFormat="1" ht="12.6" customHeight="1">
      <c r="A57" s="56"/>
      <c r="B57" s="57"/>
      <c r="C57" s="57"/>
      <c r="D57" s="57"/>
      <c r="E57" s="57"/>
      <c r="F57" s="57"/>
      <c r="G57" s="57"/>
    </row>
    <row r="58" spans="1:7" s="48" customFormat="1" ht="12.6" customHeight="1">
      <c r="A58" s="56"/>
      <c r="B58" s="58"/>
      <c r="C58" s="58"/>
      <c r="D58" s="58"/>
      <c r="E58" s="58"/>
      <c r="F58" s="58"/>
      <c r="G58" s="58"/>
    </row>
    <row r="59" spans="1:7" s="48" customFormat="1" ht="18" customHeight="1">
      <c r="A59" s="56"/>
      <c r="B59" s="57"/>
      <c r="C59" s="57"/>
      <c r="D59" s="57"/>
      <c r="E59" s="57"/>
      <c r="F59" s="57"/>
      <c r="G59" s="57"/>
    </row>
    <row r="60" spans="1:7" s="48" customFormat="1" ht="12.6" customHeight="1">
      <c r="A60" s="56"/>
      <c r="B60" s="57"/>
      <c r="C60" s="57"/>
      <c r="D60" s="57"/>
      <c r="E60" s="57"/>
      <c r="F60" s="57"/>
      <c r="G60" s="57"/>
    </row>
    <row r="61" spans="1:7" s="48" customFormat="1" ht="12.6" customHeight="1">
      <c r="A61" s="56"/>
      <c r="B61" s="57"/>
      <c r="C61" s="57"/>
      <c r="D61" s="57"/>
      <c r="E61" s="57"/>
      <c r="F61" s="57"/>
      <c r="G61" s="57"/>
    </row>
    <row r="62" spans="1:7" s="48" customFormat="1" ht="12.6" customHeight="1">
      <c r="A62" s="56"/>
      <c r="B62" s="57"/>
      <c r="C62" s="57"/>
      <c r="D62" s="57"/>
      <c r="E62" s="57"/>
      <c r="F62" s="57"/>
      <c r="G62" s="57"/>
    </row>
    <row r="63" spans="1:7" s="48" customFormat="1" ht="12.6" customHeight="1">
      <c r="A63" s="56"/>
      <c r="B63" s="57"/>
      <c r="C63" s="57"/>
      <c r="D63" s="57"/>
      <c r="E63" s="57"/>
      <c r="F63" s="57"/>
      <c r="G63" s="57"/>
    </row>
    <row r="64" spans="1:7" s="48" customFormat="1" ht="12.6" customHeight="1">
      <c r="A64" s="56"/>
      <c r="B64" s="57"/>
      <c r="C64" s="57"/>
      <c r="D64" s="57"/>
      <c r="E64" s="57"/>
      <c r="F64" s="57"/>
      <c r="G64" s="57"/>
    </row>
    <row r="65" spans="1:7" s="48" customFormat="1" ht="5.0999999999999996" customHeight="1">
      <c r="A65" s="1"/>
      <c r="B65" s="1"/>
      <c r="C65" s="1"/>
      <c r="D65" s="1"/>
      <c r="E65" s="1"/>
      <c r="F65" s="1"/>
      <c r="G65" s="1"/>
    </row>
    <row r="66" spans="1:7" s="48" customFormat="1">
      <c r="A66" s="1"/>
      <c r="B66" s="1"/>
      <c r="C66" s="1"/>
      <c r="D66" s="1"/>
      <c r="E66" s="1"/>
      <c r="F66" s="1"/>
      <c r="G66" s="1"/>
    </row>
  </sheetData>
  <mergeCells count="4">
    <mergeCell ref="A5:A6"/>
    <mergeCell ref="B5:C5"/>
    <mergeCell ref="D5:E5"/>
    <mergeCell ref="F5:G5"/>
  </mergeCells>
  <phoneticPr fontId="2"/>
  <pageMargins left="0.39370078740157483" right="0.59055118110236227" top="0.39370078740157483" bottom="0.39370078740157483" header="0.31496062992125984" footer="0.31496062992125984"/>
  <pageSetup paperSize="9" firstPageNumber="5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44ページ</vt:lpstr>
      <vt:lpstr>45ページ</vt:lpstr>
      <vt:lpstr>46ページ</vt:lpstr>
      <vt:lpstr>47ページ</vt:lpstr>
      <vt:lpstr>48ページ</vt:lpstr>
      <vt:lpstr>49ページ</vt:lpstr>
      <vt:lpstr>50ページ </vt:lpstr>
      <vt:lpstr>'45ページ'!Print_Area</vt:lpstr>
      <vt:lpstr>'48ページ'!Print_Area</vt:lpstr>
      <vt:lpstr>'49ページ'!Print_Area</vt:lpstr>
      <vt:lpstr>'50ページ '!Print_Area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2026-03-03T00:24:46Z</cp:lastPrinted>
  <dcterms:created xsi:type="dcterms:W3CDTF">2021-03-01T01:58:19Z</dcterms:created>
  <dcterms:modified xsi:type="dcterms:W3CDTF">2026-03-25T02:28:31Z</dcterms:modified>
</cp:coreProperties>
</file>