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6FF83881-C3A6-4701-B96F-F6CD4D802B7A}" xr6:coauthVersionLast="47" xr6:coauthVersionMax="47" xr10:uidLastSave="{00000000-0000-0000-0000-000000000000}"/>
  <bookViews>
    <workbookView xWindow="-120" yWindow="-120" windowWidth="20730" windowHeight="11040" tabRatio="731" activeTab="3" xr2:uid="{00000000-000D-0000-FFFF-FFFF00000000}"/>
  </bookViews>
  <sheets>
    <sheet name="見積様式の作成について" sheetId="13" r:id="rId1"/>
    <sheet name="記入要領" sheetId="15" r:id="rId2"/>
    <sheet name="見積様式 (サンプル)" sheetId="16" r:id="rId3"/>
    <sheet name="見積様式" sheetId="14" r:id="rId4"/>
  </sheets>
  <definedNames>
    <definedName name="_xlnm.Print_Area" localSheetId="3">見積様式!$B$1:$Q$30</definedName>
    <definedName name="_xlnm.Print_Area" localSheetId="2">'見積様式 (サンプル)'!$A$1:$P$52</definedName>
    <definedName name="_xlnm.Print_Area" localSheetId="0">見積様式の作成について!$A$1:$D$25</definedName>
    <definedName name="_xlnm.Print_Titles" localSheetId="1">記入要領!$1:$3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3" i="14" l="1"/>
  <c r="N30" i="14"/>
  <c r="K29" i="14"/>
  <c r="L29" i="14" s="1"/>
  <c r="M29" i="14" s="1"/>
  <c r="N29" i="14" s="1"/>
  <c r="O29" i="14" s="1"/>
  <c r="K22" i="14"/>
  <c r="L22" i="14" s="1"/>
  <c r="M22" i="14" s="1"/>
  <c r="N22" i="14" s="1"/>
  <c r="O22" i="14" s="1"/>
  <c r="K14" i="14"/>
  <c r="L14" i="14" s="1"/>
  <c r="M14" i="14" s="1"/>
  <c r="N14" i="14" s="1"/>
  <c r="O14" i="14" s="1"/>
  <c r="N27" i="14"/>
  <c r="N20" i="14"/>
  <c r="N12" i="14"/>
  <c r="M19" i="16" l="1"/>
  <c r="N19" i="16"/>
  <c r="N32" i="16"/>
  <c r="M32" i="16"/>
  <c r="N47" i="16"/>
  <c r="M47" i="16"/>
  <c r="N50" i="16"/>
  <c r="O38" i="16"/>
  <c r="O27" i="16"/>
  <c r="O18" i="16"/>
  <c r="O10" i="16"/>
  <c r="O9" i="16"/>
  <c r="O8" i="16"/>
  <c r="O7" i="16"/>
  <c r="J49" i="16"/>
  <c r="K49" i="16" s="1"/>
  <c r="L49" i="16" s="1"/>
  <c r="M49" i="16" s="1"/>
  <c r="N49" i="16" s="1"/>
  <c r="J34" i="16"/>
  <c r="K34" i="16" s="1"/>
  <c r="L34" i="16" s="1"/>
  <c r="M34" i="16" s="1"/>
  <c r="N34" i="16" s="1"/>
  <c r="J21" i="16"/>
  <c r="K21" i="16" s="1"/>
  <c r="L21" i="16" s="1"/>
  <c r="M21" i="16" s="1"/>
  <c r="N21" i="16" s="1"/>
  <c r="M50" i="16" l="1"/>
  <c r="O49" i="16"/>
  <c r="O34" i="16"/>
  <c r="O21" i="16"/>
  <c r="J6" i="16"/>
  <c r="K6" i="16" s="1"/>
  <c r="L6" i="16" s="1"/>
  <c r="L6" i="14"/>
  <c r="M6" i="14" s="1"/>
  <c r="O29" i="16"/>
  <c r="O26" i="16"/>
  <c r="O25" i="16"/>
  <c r="L32" i="16"/>
  <c r="J32" i="16"/>
  <c r="I32" i="16"/>
  <c r="O17" i="16"/>
  <c r="O16" i="16"/>
  <c r="O15" i="16"/>
  <c r="O11" i="16"/>
  <c r="K19" i="16"/>
  <c r="O12" i="16"/>
  <c r="G18" i="16"/>
  <c r="H18" i="16"/>
  <c r="G15" i="16"/>
  <c r="H15" i="16"/>
  <c r="G16" i="16"/>
  <c r="H16" i="16"/>
  <c r="G17" i="16"/>
  <c r="H17" i="16"/>
  <c r="O41" i="16"/>
  <c r="H41" i="16"/>
  <c r="G41" i="16"/>
  <c r="O40" i="16"/>
  <c r="H40" i="16"/>
  <c r="G40" i="16"/>
  <c r="L47" i="16"/>
  <c r="K47" i="16"/>
  <c r="J47" i="16"/>
  <c r="I47" i="16"/>
  <c r="O46" i="16"/>
  <c r="H46" i="16"/>
  <c r="G46" i="16"/>
  <c r="O45" i="16"/>
  <c r="H45" i="16"/>
  <c r="G45" i="16"/>
  <c r="O44" i="16"/>
  <c r="H44" i="16"/>
  <c r="G44" i="16"/>
  <c r="O43" i="16"/>
  <c r="H43" i="16"/>
  <c r="G43" i="16"/>
  <c r="O42" i="16"/>
  <c r="H42" i="16"/>
  <c r="G42" i="16"/>
  <c r="O39" i="16"/>
  <c r="H39" i="16"/>
  <c r="G39" i="16"/>
  <c r="H38" i="16"/>
  <c r="G38" i="16"/>
  <c r="O37" i="16"/>
  <c r="H37" i="16"/>
  <c r="G37" i="16"/>
  <c r="O36" i="16"/>
  <c r="H36" i="16"/>
  <c r="G36" i="16"/>
  <c r="O35" i="16"/>
  <c r="H35" i="16"/>
  <c r="G35" i="16"/>
  <c r="K32" i="16"/>
  <c r="K50" i="16"/>
  <c r="O31" i="16"/>
  <c r="H31" i="16"/>
  <c r="G31" i="16"/>
  <c r="O30" i="16"/>
  <c r="H30" i="16"/>
  <c r="G30" i="16"/>
  <c r="H29" i="16"/>
  <c r="G29" i="16"/>
  <c r="O28" i="16"/>
  <c r="H28" i="16"/>
  <c r="G28" i="16"/>
  <c r="H27" i="16"/>
  <c r="G27" i="16"/>
  <c r="H26" i="16"/>
  <c r="G26" i="16"/>
  <c r="H25" i="16"/>
  <c r="G25" i="16"/>
  <c r="O24" i="16"/>
  <c r="H24" i="16"/>
  <c r="G24" i="16"/>
  <c r="H23" i="16"/>
  <c r="G23" i="16"/>
  <c r="H22" i="16"/>
  <c r="G22" i="16"/>
  <c r="H14" i="16"/>
  <c r="G14" i="16"/>
  <c r="O13" i="16"/>
  <c r="H13" i="16"/>
  <c r="G13" i="16"/>
  <c r="H12" i="16"/>
  <c r="G12" i="16"/>
  <c r="H11" i="16"/>
  <c r="G11" i="16"/>
  <c r="H10" i="16"/>
  <c r="G10" i="16"/>
  <c r="H9" i="16"/>
  <c r="G9" i="16"/>
  <c r="H8" i="16"/>
  <c r="G8" i="16"/>
  <c r="H7" i="16"/>
  <c r="G7" i="16"/>
  <c r="P9" i="14"/>
  <c r="I9" i="14"/>
  <c r="H9" i="14"/>
  <c r="J12" i="14"/>
  <c r="K12" i="14"/>
  <c r="L12" i="14"/>
  <c r="L30" i="14" s="1"/>
  <c r="M12" i="14"/>
  <c r="O12" i="14"/>
  <c r="O30" i="14" s="1"/>
  <c r="J20" i="14"/>
  <c r="K20" i="14"/>
  <c r="L20" i="14"/>
  <c r="M20" i="14"/>
  <c r="O20" i="14"/>
  <c r="J27" i="14"/>
  <c r="K27" i="14"/>
  <c r="L27" i="14"/>
  <c r="M27" i="14"/>
  <c r="O27" i="14"/>
  <c r="H26" i="14"/>
  <c r="H23" i="14"/>
  <c r="H24" i="14"/>
  <c r="H25" i="14"/>
  <c r="H15" i="14"/>
  <c r="H16" i="14"/>
  <c r="H17" i="14"/>
  <c r="H18" i="14"/>
  <c r="H19" i="14"/>
  <c r="H7" i="14"/>
  <c r="H8" i="14"/>
  <c r="H10" i="14"/>
  <c r="H11" i="14"/>
  <c r="I15" i="14"/>
  <c r="I26" i="14"/>
  <c r="I25" i="14"/>
  <c r="I24" i="14"/>
  <c r="I23" i="14"/>
  <c r="I19" i="14"/>
  <c r="I18" i="14"/>
  <c r="I17" i="14"/>
  <c r="I16" i="14"/>
  <c r="I11" i="14"/>
  <c r="I10" i="14"/>
  <c r="I8" i="14"/>
  <c r="I7" i="14"/>
  <c r="P29" i="14"/>
  <c r="P22" i="14"/>
  <c r="P14" i="14"/>
  <c r="P26" i="14"/>
  <c r="P25" i="14"/>
  <c r="P24" i="14"/>
  <c r="P19" i="14"/>
  <c r="P18" i="14"/>
  <c r="P17" i="14"/>
  <c r="P16" i="14"/>
  <c r="P15" i="14"/>
  <c r="P11" i="14"/>
  <c r="P10" i="14"/>
  <c r="P8" i="14"/>
  <c r="P7" i="14"/>
  <c r="L19" i="16"/>
  <c r="L50" i="16" s="1"/>
  <c r="O14" i="16"/>
  <c r="J19" i="16"/>
  <c r="J50" i="16" s="1"/>
  <c r="I19" i="16"/>
  <c r="I50" i="16" s="1"/>
  <c r="O23" i="16"/>
  <c r="O22" i="16"/>
  <c r="O32" i="16" l="1"/>
  <c r="O47" i="16"/>
  <c r="N6" i="14"/>
  <c r="O6" i="14" s="1"/>
  <c r="P6" i="14" s="1"/>
  <c r="M6" i="16"/>
  <c r="N6" i="16" s="1"/>
  <c r="O6" i="16" s="1"/>
  <c r="P27" i="14"/>
  <c r="O50" i="16"/>
  <c r="O19" i="16"/>
  <c r="G32" i="16"/>
  <c r="G19" i="16"/>
  <c r="G47" i="16"/>
  <c r="H20" i="14"/>
  <c r="P20" i="14"/>
  <c r="M30" i="14"/>
  <c r="K30" i="14"/>
  <c r="J30" i="14"/>
  <c r="H12" i="14"/>
  <c r="H27" i="14"/>
  <c r="P12" i="14"/>
  <c r="P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200-000001000000}">
      <text>
        <r>
          <rPr>
            <b/>
            <sz val="12"/>
            <color indexed="81"/>
            <rFont val="Meiryo UI"/>
            <family val="3"/>
            <charset val="128"/>
          </rPr>
          <t>※ハードウェアの割引目安は20%～40%です。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00000000-0006-0000-0300-000001000000}">
      <text>
        <r>
          <rPr>
            <b/>
            <sz val="12"/>
            <color indexed="81"/>
            <rFont val="Meiryo UI"/>
            <family val="3"/>
            <charset val="128"/>
          </rPr>
          <t>※ハードウェアの割引目安は20%～40%です。</t>
        </r>
      </text>
    </comment>
  </commentList>
</comments>
</file>

<file path=xl/sharedStrings.xml><?xml version="1.0" encoding="utf-8"?>
<sst xmlns="http://schemas.openxmlformats.org/spreadsheetml/2006/main" count="265" uniqueCount="139">
  <si>
    <t>説明</t>
  </si>
  <si>
    <t>種別</t>
    <rPh sb="0" eb="2">
      <t>シュベツ</t>
    </rPh>
    <phoneticPr fontId="2"/>
  </si>
  <si>
    <t>１．作成資料</t>
    <rPh sb="2" eb="4">
      <t>サクセイ</t>
    </rPh>
    <rPh sb="4" eb="6">
      <t>シリョウ</t>
    </rPh>
    <phoneticPr fontId="2"/>
  </si>
  <si>
    <t>記入日</t>
    <rPh sb="0" eb="2">
      <t>キニュウ</t>
    </rPh>
    <rPh sb="2" eb="3">
      <t>ビ</t>
    </rPh>
    <phoneticPr fontId="2"/>
  </si>
  <si>
    <t>（単位：円）</t>
    <phoneticPr fontId="2"/>
  </si>
  <si>
    <t>項目</t>
    <rPh sb="0" eb="2">
      <t>コウモク</t>
    </rPh>
    <phoneticPr fontId="2"/>
  </si>
  <si>
    <t>数量</t>
    <rPh sb="0" eb="2">
      <t>スウリョウ</t>
    </rPh>
    <phoneticPr fontId="2"/>
  </si>
  <si>
    <t>単位</t>
    <rPh sb="0" eb="2">
      <t>タンイ</t>
    </rPh>
    <phoneticPr fontId="2"/>
  </si>
  <si>
    <t>提供買取
価格合計</t>
    <rPh sb="0" eb="2">
      <t>テイキョウ</t>
    </rPh>
    <rPh sb="2" eb="4">
      <t>カイトリ</t>
    </rPh>
    <rPh sb="5" eb="7">
      <t>カカク</t>
    </rPh>
    <rPh sb="7" eb="9">
      <t>ゴウケイ</t>
    </rPh>
    <phoneticPr fontId="2"/>
  </si>
  <si>
    <t>割引率</t>
    <rPh sb="0" eb="2">
      <t>ワリビキ</t>
    </rPh>
    <rPh sb="2" eb="3">
      <t>リツ</t>
    </rPh>
    <phoneticPr fontId="2"/>
  </si>
  <si>
    <t>備考</t>
    <phoneticPr fontId="2"/>
  </si>
  <si>
    <t>合計</t>
    <rPh sb="0" eb="2">
      <t>ゴウケイ</t>
    </rPh>
    <phoneticPr fontId="2"/>
  </si>
  <si>
    <t>備考</t>
    <rPh sb="0" eb="2">
      <t>ビコウ</t>
    </rPh>
    <phoneticPr fontId="2"/>
  </si>
  <si>
    <t>標準単価</t>
    <rPh sb="0" eb="2">
      <t>ヒョウジュン</t>
    </rPh>
    <rPh sb="2" eb="4">
      <t>タンカ</t>
    </rPh>
    <phoneticPr fontId="2"/>
  </si>
  <si>
    <t>提供単価</t>
    <rPh sb="0" eb="2">
      <t>テイキョウ</t>
    </rPh>
    <rPh sb="2" eb="4">
      <t>タンカ</t>
    </rPh>
    <phoneticPr fontId="2"/>
  </si>
  <si>
    <t>提供価格
合計</t>
    <rPh sb="0" eb="2">
      <t>テイキョウ</t>
    </rPh>
    <rPh sb="2" eb="4">
      <t>カカク</t>
    </rPh>
    <rPh sb="5" eb="7">
      <t>ゴウケイ</t>
    </rPh>
    <phoneticPr fontId="2"/>
  </si>
  <si>
    <t>システム構築</t>
    <phoneticPr fontId="2"/>
  </si>
  <si>
    <t>運用・保守等</t>
    <rPh sb="0" eb="2">
      <t>ウンヨウ</t>
    </rPh>
    <rPh sb="3" eb="5">
      <t>ホシュ</t>
    </rPh>
    <rPh sb="5" eb="6">
      <t>トウ</t>
    </rPh>
    <phoneticPr fontId="2"/>
  </si>
  <si>
    <t>数量
（当該年度分）</t>
    <rPh sb="0" eb="2">
      <t>スウリョウ</t>
    </rPh>
    <rPh sb="4" eb="6">
      <t>トウガイ</t>
    </rPh>
    <rPh sb="6" eb="8">
      <t>ネンド</t>
    </rPh>
    <rPh sb="8" eb="9">
      <t>ブン</t>
    </rPh>
    <phoneticPr fontId="2"/>
  </si>
  <si>
    <t>標準運用
単価</t>
    <rPh sb="0" eb="2">
      <t>ヒョウジュン</t>
    </rPh>
    <rPh sb="2" eb="4">
      <t>ウンヨウ</t>
    </rPh>
    <rPh sb="5" eb="7">
      <t>タンカ</t>
    </rPh>
    <phoneticPr fontId="2"/>
  </si>
  <si>
    <t>提供運用
単価</t>
    <rPh sb="0" eb="2">
      <t>テイキョウ</t>
    </rPh>
    <rPh sb="2" eb="4">
      <t>ウンヨウ</t>
    </rPh>
    <rPh sb="5" eb="7">
      <t>タンカ</t>
    </rPh>
    <phoneticPr fontId="2"/>
  </si>
  <si>
    <t>提供運用
費用合計</t>
    <rPh sb="0" eb="2">
      <t>テイキョウ</t>
    </rPh>
    <rPh sb="2" eb="4">
      <t>ウンヨウ</t>
    </rPh>
    <rPh sb="5" eb="7">
      <t>ヒヨウ</t>
    </rPh>
    <rPh sb="7" eb="9">
      <t>ゴウケイ</t>
    </rPh>
    <phoneticPr fontId="2"/>
  </si>
  <si>
    <t>ハードウェア
・
ソフトウェア</t>
    <phoneticPr fontId="2"/>
  </si>
  <si>
    <t>経費合計（消費税含まず）</t>
    <rPh sb="0" eb="2">
      <t>ケイヒ</t>
    </rPh>
    <rPh sb="2" eb="4">
      <t>ゴウケイ</t>
    </rPh>
    <rPh sb="5" eb="8">
      <t>ショウヒゼイ</t>
    </rPh>
    <rPh sb="8" eb="9">
      <t>フク</t>
    </rPh>
    <phoneticPr fontId="2"/>
  </si>
  <si>
    <t>部署・担当</t>
    <rPh sb="0" eb="2">
      <t>ブショ</t>
    </rPh>
    <rPh sb="3" eb="5">
      <t>タントウ</t>
    </rPh>
    <phoneticPr fontId="2"/>
  </si>
  <si>
    <t>システム名称</t>
    <rPh sb="4" eb="6">
      <t>メイショウ</t>
    </rPh>
    <phoneticPr fontId="2"/>
  </si>
  <si>
    <t>●月●日</t>
    <rPh sb="1" eb="2">
      <t>ガツ</t>
    </rPh>
    <rPh sb="3" eb="4">
      <t>ニチ</t>
    </rPh>
    <phoneticPr fontId="2"/>
  </si>
  <si>
    <t>△△システム</t>
    <phoneticPr fontId="2"/>
  </si>
  <si>
    <t>見積業者</t>
    <phoneticPr fontId="2"/>
  </si>
  <si>
    <t>×××株式会社</t>
    <rPh sb="3" eb="5">
      <t>カブシキ</t>
    </rPh>
    <rPh sb="5" eb="7">
      <t>カイシャ</t>
    </rPh>
    <phoneticPr fontId="2"/>
  </si>
  <si>
    <t>定価(単価）</t>
    <rPh sb="0" eb="2">
      <t>テイカ</t>
    </rPh>
    <rPh sb="3" eb="5">
      <t>タンカ</t>
    </rPh>
    <phoneticPr fontId="2"/>
  </si>
  <si>
    <t>値引価格（単価）</t>
    <rPh sb="0" eb="2">
      <t>ネビ</t>
    </rPh>
    <rPh sb="2" eb="4">
      <t>カカク</t>
    </rPh>
    <rPh sb="5" eb="7">
      <t>タンカ</t>
    </rPh>
    <phoneticPr fontId="2"/>
  </si>
  <si>
    <t>ハードウェア・ソフトウェア</t>
    <phoneticPr fontId="2"/>
  </si>
  <si>
    <t>システム構築</t>
    <rPh sb="4" eb="6">
      <t>コウチク</t>
    </rPh>
    <phoneticPr fontId="2"/>
  </si>
  <si>
    <t>システム構築に係る人件費（設計、構築、テスト、プロジェクト管理など、できるだけ分割して掲載）</t>
    <rPh sb="4" eb="6">
      <t>コウチク</t>
    </rPh>
    <rPh sb="7" eb="8">
      <t>カカ</t>
    </rPh>
    <rPh sb="9" eb="12">
      <t>ジンケンヒ</t>
    </rPh>
    <rPh sb="13" eb="15">
      <t>セッケイ</t>
    </rPh>
    <rPh sb="16" eb="18">
      <t>コウチク</t>
    </rPh>
    <rPh sb="29" eb="31">
      <t>カンリ</t>
    </rPh>
    <rPh sb="39" eb="41">
      <t>ブンカツ</t>
    </rPh>
    <rPh sb="43" eb="45">
      <t>ケイサイ</t>
    </rPh>
    <phoneticPr fontId="2"/>
  </si>
  <si>
    <t>・ハード機器、ソフトウェアの保守費用
・サーバ管理、障害対応など運用費用</t>
    <rPh sb="4" eb="6">
      <t>キキ</t>
    </rPh>
    <rPh sb="14" eb="16">
      <t>ホシュ</t>
    </rPh>
    <rPh sb="16" eb="18">
      <t>ヒヨウ</t>
    </rPh>
    <rPh sb="23" eb="25">
      <t>カンリ</t>
    </rPh>
    <rPh sb="26" eb="28">
      <t>ショウガイ</t>
    </rPh>
    <rPh sb="28" eb="30">
      <t>タイオウ</t>
    </rPh>
    <rPh sb="32" eb="34">
      <t>ウンヨウ</t>
    </rPh>
    <rPh sb="34" eb="36">
      <t>ヒヨウ</t>
    </rPh>
    <phoneticPr fontId="2"/>
  </si>
  <si>
    <t>（１）記載項目</t>
    <rPh sb="3" eb="5">
      <t>キサイ</t>
    </rPh>
    <rPh sb="5" eb="7">
      <t>コウモク</t>
    </rPh>
    <phoneticPr fontId="2"/>
  </si>
  <si>
    <t>（２）リース物件について</t>
    <rPh sb="6" eb="8">
      <t>ブッケン</t>
    </rPh>
    <phoneticPr fontId="2"/>
  </si>
  <si>
    <t>　ハード機器やソフトウェア、構築のための人件費については、リース物件として取り扱うことが可能です。
リース物件として取り扱う場合には、年度毎に経費記入欄にわけて記載ください。</t>
    <rPh sb="4" eb="6">
      <t>キキ</t>
    </rPh>
    <rPh sb="14" eb="16">
      <t>コウチク</t>
    </rPh>
    <rPh sb="20" eb="23">
      <t>ジンケンヒ</t>
    </rPh>
    <rPh sb="32" eb="34">
      <t>ブッケン</t>
    </rPh>
    <rPh sb="37" eb="38">
      <t>ト</t>
    </rPh>
    <rPh sb="39" eb="40">
      <t>アツカ</t>
    </rPh>
    <rPh sb="44" eb="46">
      <t>カノウ</t>
    </rPh>
    <rPh sb="53" eb="55">
      <t>ブッケン</t>
    </rPh>
    <rPh sb="58" eb="59">
      <t>ト</t>
    </rPh>
    <rPh sb="60" eb="61">
      <t>アツカ</t>
    </rPh>
    <rPh sb="62" eb="64">
      <t>バアイ</t>
    </rPh>
    <rPh sb="67" eb="69">
      <t>ネンド</t>
    </rPh>
    <rPh sb="69" eb="70">
      <t>ゴト</t>
    </rPh>
    <rPh sb="71" eb="73">
      <t>ケイヒ</t>
    </rPh>
    <rPh sb="73" eb="75">
      <t>キニュウ</t>
    </rPh>
    <rPh sb="75" eb="76">
      <t>ラン</t>
    </rPh>
    <rPh sb="80" eb="82">
      <t>キサイ</t>
    </rPh>
    <phoneticPr fontId="2"/>
  </si>
  <si>
    <t>（３）定価(単価）について</t>
    <rPh sb="3" eb="5">
      <t>テイカ</t>
    </rPh>
    <rPh sb="6" eb="8">
      <t>タンカ</t>
    </rPh>
    <phoneticPr fontId="2"/>
  </si>
  <si>
    <t>（４）値引価格（単価）について</t>
    <rPh sb="3" eb="5">
      <t>ネビ</t>
    </rPh>
    <rPh sb="5" eb="7">
      <t>カカク</t>
    </rPh>
    <rPh sb="8" eb="10">
      <t>タンカ</t>
    </rPh>
    <phoneticPr fontId="2"/>
  </si>
  <si>
    <t>　単価としての値引価格を記載ください。もし、ロット毎に値引があるなら、単価に割り戻して記載ください。</t>
    <rPh sb="1" eb="3">
      <t>タンカ</t>
    </rPh>
    <rPh sb="7" eb="9">
      <t>ネビ</t>
    </rPh>
    <rPh sb="9" eb="11">
      <t>カカク</t>
    </rPh>
    <rPh sb="12" eb="14">
      <t>キサイ</t>
    </rPh>
    <rPh sb="25" eb="26">
      <t>ゴト</t>
    </rPh>
    <rPh sb="27" eb="29">
      <t>ネビ</t>
    </rPh>
    <rPh sb="35" eb="37">
      <t>タンカ</t>
    </rPh>
    <rPh sb="38" eb="39">
      <t>ワ</t>
    </rPh>
    <rPh sb="40" eb="41">
      <t>モド</t>
    </rPh>
    <rPh sb="43" eb="45">
      <t>キサイ</t>
    </rPh>
    <phoneticPr fontId="2"/>
  </si>
  <si>
    <t>（５）その他</t>
    <rPh sb="5" eb="6">
      <t>タ</t>
    </rPh>
    <phoneticPr fontId="2"/>
  </si>
  <si>
    <t>　不明な点などがあれば、全て備考欄に記載ください。</t>
    <rPh sb="1" eb="3">
      <t>フメイ</t>
    </rPh>
    <rPh sb="4" eb="5">
      <t>テン</t>
    </rPh>
    <rPh sb="12" eb="13">
      <t>スベ</t>
    </rPh>
    <rPh sb="14" eb="16">
      <t>ビコウ</t>
    </rPh>
    <rPh sb="16" eb="17">
      <t>ラン</t>
    </rPh>
    <rPh sb="18" eb="20">
      <t>キサイ</t>
    </rPh>
    <phoneticPr fontId="2"/>
  </si>
  <si>
    <t>大項目</t>
  </si>
  <si>
    <t>小項目</t>
  </si>
  <si>
    <t>記入項目</t>
  </si>
  <si>
    <t>項目</t>
  </si>
  <si>
    <t>ハードウェア本体の用途、名称、代表型番、オプション等を記入してください。</t>
    <rPh sb="6" eb="8">
      <t>ホンタイ</t>
    </rPh>
    <rPh sb="9" eb="11">
      <t>ヨウト</t>
    </rPh>
    <rPh sb="12" eb="14">
      <t>メイショウ</t>
    </rPh>
    <rPh sb="15" eb="17">
      <t>ダイヒョウ</t>
    </rPh>
    <rPh sb="17" eb="19">
      <t>カタバン</t>
    </rPh>
    <rPh sb="25" eb="26">
      <t>トウ</t>
    </rPh>
    <rPh sb="27" eb="29">
      <t>キニュウ</t>
    </rPh>
    <phoneticPr fontId="2"/>
  </si>
  <si>
    <t>数量</t>
  </si>
  <si>
    <t>項目ごとの数量を記入してください。</t>
    <rPh sb="0" eb="2">
      <t>コウモク</t>
    </rPh>
    <rPh sb="5" eb="7">
      <t>スウリョウ</t>
    </rPh>
    <rPh sb="8" eb="10">
      <t>キニュウ</t>
    </rPh>
    <phoneticPr fontId="2"/>
  </si>
  <si>
    <t>単位</t>
  </si>
  <si>
    <t>数量の単位を記入してください。</t>
    <rPh sb="0" eb="2">
      <t>スウリョウ</t>
    </rPh>
    <rPh sb="3" eb="5">
      <t>タンイ</t>
    </rPh>
    <rPh sb="6" eb="8">
      <t>キニュウ</t>
    </rPh>
    <phoneticPr fontId="2"/>
  </si>
  <si>
    <t>１製品当たりの標準販売価格を記入してください。</t>
    <rPh sb="1" eb="3">
      <t>セイヒン</t>
    </rPh>
    <rPh sb="3" eb="4">
      <t>ア</t>
    </rPh>
    <rPh sb="7" eb="9">
      <t>ヒョウジュン</t>
    </rPh>
    <rPh sb="9" eb="11">
      <t>ハンバイ</t>
    </rPh>
    <rPh sb="11" eb="13">
      <t>カカク</t>
    </rPh>
    <rPh sb="14" eb="16">
      <t>キニュウ</t>
    </rPh>
    <phoneticPr fontId="2"/>
  </si>
  <si>
    <t>備考</t>
  </si>
  <si>
    <t>見積りにあたっての前提条件等を記入してください。</t>
    <rPh sb="0" eb="2">
      <t>ミツ</t>
    </rPh>
    <rPh sb="9" eb="11">
      <t>ゼンテイ</t>
    </rPh>
    <rPh sb="11" eb="14">
      <t>ジョウケントウ</t>
    </rPh>
    <rPh sb="15" eb="17">
      <t>キニュウ</t>
    </rPh>
    <phoneticPr fontId="2"/>
  </si>
  <si>
    <t>ソフトウェア本体の用途、名称、バージョン、製品型番等を記入してください。</t>
    <rPh sb="6" eb="8">
      <t>ホンタイ</t>
    </rPh>
    <rPh sb="9" eb="11">
      <t>ヨウト</t>
    </rPh>
    <rPh sb="12" eb="14">
      <t>メイショウ</t>
    </rPh>
    <rPh sb="21" eb="23">
      <t>セイヒン</t>
    </rPh>
    <rPh sb="23" eb="25">
      <t>カタバン</t>
    </rPh>
    <rPh sb="25" eb="26">
      <t>トウ</t>
    </rPh>
    <rPh sb="27" eb="29">
      <t>キニュウ</t>
    </rPh>
    <phoneticPr fontId="2"/>
  </si>
  <si>
    <t>構築対象のプログラム、構築に必要となる作業項目等を記入してください。記入の際は、できるだけ作業項目を細かく分割し、具体的かつ詳細に項目等を記入してください。</t>
    <rPh sb="0" eb="2">
      <t>コウチク</t>
    </rPh>
    <rPh sb="2" eb="4">
      <t>タイショウ</t>
    </rPh>
    <rPh sb="11" eb="13">
      <t>コウチク</t>
    </rPh>
    <rPh sb="14" eb="16">
      <t>ヒツヨウ</t>
    </rPh>
    <rPh sb="19" eb="21">
      <t>サギョウ</t>
    </rPh>
    <rPh sb="21" eb="23">
      <t>コウモク</t>
    </rPh>
    <rPh sb="23" eb="24">
      <t>トウ</t>
    </rPh>
    <rPh sb="25" eb="27">
      <t>キニュウ</t>
    </rPh>
    <rPh sb="34" eb="36">
      <t>キニュウ</t>
    </rPh>
    <rPh sb="37" eb="38">
      <t>サイ</t>
    </rPh>
    <rPh sb="45" eb="47">
      <t>サギョウ</t>
    </rPh>
    <rPh sb="47" eb="49">
      <t>コウモク</t>
    </rPh>
    <rPh sb="50" eb="51">
      <t>コマ</t>
    </rPh>
    <rPh sb="53" eb="55">
      <t>ブンカツ</t>
    </rPh>
    <rPh sb="57" eb="60">
      <t>グタイテキ</t>
    </rPh>
    <rPh sb="62" eb="64">
      <t>ショウサイ</t>
    </rPh>
    <rPh sb="65" eb="67">
      <t>コウモク</t>
    </rPh>
    <rPh sb="67" eb="68">
      <t>トウ</t>
    </rPh>
    <rPh sb="69" eb="71">
      <t>キニュウ</t>
    </rPh>
    <phoneticPr fontId="2"/>
  </si>
  <si>
    <t>見積を作成した事業者における標準単価を記入してください。</t>
    <rPh sb="0" eb="2">
      <t>ミツモリ</t>
    </rPh>
    <rPh sb="3" eb="5">
      <t>サクセイ</t>
    </rPh>
    <rPh sb="7" eb="10">
      <t>ジギョウシャ</t>
    </rPh>
    <rPh sb="14" eb="16">
      <t>ヒョウジュン</t>
    </rPh>
    <rPh sb="16" eb="18">
      <t>タンカ</t>
    </rPh>
    <rPh sb="19" eb="21">
      <t>キニュウ</t>
    </rPh>
    <phoneticPr fontId="2"/>
  </si>
  <si>
    <t>数量の単位を記入してください。
特にプログラム製造については、サブシステム毎（複数のサブシステムを備えない場合は機能単位）に、想定される工数を、人月あるいは人日単位で記載してください。</t>
    <rPh sb="0" eb="2">
      <t>スウリョウ</t>
    </rPh>
    <rPh sb="3" eb="5">
      <t>タンイ</t>
    </rPh>
    <rPh sb="6" eb="8">
      <t>キニュウ</t>
    </rPh>
    <rPh sb="16" eb="17">
      <t>トク</t>
    </rPh>
    <rPh sb="23" eb="25">
      <t>セイゾウ</t>
    </rPh>
    <rPh sb="37" eb="38">
      <t>ゴト</t>
    </rPh>
    <rPh sb="39" eb="41">
      <t>フクスウ</t>
    </rPh>
    <rPh sb="49" eb="50">
      <t>ソナ</t>
    </rPh>
    <rPh sb="53" eb="55">
      <t>バアイ</t>
    </rPh>
    <rPh sb="56" eb="58">
      <t>キノウ</t>
    </rPh>
    <rPh sb="58" eb="60">
      <t>タンイ</t>
    </rPh>
    <rPh sb="63" eb="65">
      <t>ソウテイ</t>
    </rPh>
    <rPh sb="68" eb="70">
      <t>コウスウ</t>
    </rPh>
    <rPh sb="72" eb="73">
      <t>ニン</t>
    </rPh>
    <rPh sb="73" eb="74">
      <t>ツキ</t>
    </rPh>
    <rPh sb="78" eb="79">
      <t>ヒト</t>
    </rPh>
    <rPh sb="79" eb="80">
      <t>ニチ</t>
    </rPh>
    <rPh sb="80" eb="82">
      <t>タンイ</t>
    </rPh>
    <rPh sb="83" eb="85">
      <t>キサイ</t>
    </rPh>
    <phoneticPr fontId="2"/>
  </si>
  <si>
    <t>システムの運用に必要となる作業項目等を記入してください。記入の際は、できるだけ作業項目を細かく分割し、具体的かつ詳細に項目等を記入してください。</t>
    <rPh sb="5" eb="7">
      <t>ウンヨウ</t>
    </rPh>
    <rPh sb="8" eb="10">
      <t>ヒツヨウ</t>
    </rPh>
    <rPh sb="13" eb="15">
      <t>サギョウ</t>
    </rPh>
    <rPh sb="15" eb="17">
      <t>コウモク</t>
    </rPh>
    <rPh sb="17" eb="18">
      <t>トウ</t>
    </rPh>
    <rPh sb="19" eb="21">
      <t>キニュウ</t>
    </rPh>
    <phoneticPr fontId="2"/>
  </si>
  <si>
    <t>当該年度において必要となる項目ごとの数量を記入してください。</t>
    <rPh sb="0" eb="2">
      <t>トウガイ</t>
    </rPh>
    <rPh sb="2" eb="4">
      <t>ネンド</t>
    </rPh>
    <rPh sb="8" eb="10">
      <t>ヒツヨウ</t>
    </rPh>
    <rPh sb="13" eb="15">
      <t>コウモク</t>
    </rPh>
    <rPh sb="18" eb="20">
      <t>スウリョウ</t>
    </rPh>
    <rPh sb="21" eb="23">
      <t>キニュウ</t>
    </rPh>
    <phoneticPr fontId="2"/>
  </si>
  <si>
    <t>数量の単位を人月または人日で記入してください。</t>
    <rPh sb="0" eb="2">
      <t>スウリョウ</t>
    </rPh>
    <rPh sb="3" eb="5">
      <t>タンイ</t>
    </rPh>
    <rPh sb="6" eb="7">
      <t>ヒト</t>
    </rPh>
    <rPh sb="7" eb="8">
      <t>ヅキ</t>
    </rPh>
    <rPh sb="11" eb="12">
      <t>ヒト</t>
    </rPh>
    <rPh sb="12" eb="13">
      <t>ビ</t>
    </rPh>
    <rPh sb="14" eb="16">
      <t>キニュウ</t>
    </rPh>
    <phoneticPr fontId="2"/>
  </si>
  <si>
    <t>システムの保守に必要となる作業項目等を記入してください。記入の際は、できるだけ作業項目を細かく分割し、具体的かつ詳細に項目等を記入してください。</t>
    <rPh sb="5" eb="7">
      <t>ホシュ</t>
    </rPh>
    <rPh sb="8" eb="10">
      <t>ヒツヨウ</t>
    </rPh>
    <rPh sb="13" eb="15">
      <t>サギョウ</t>
    </rPh>
    <rPh sb="15" eb="17">
      <t>コウモク</t>
    </rPh>
    <rPh sb="17" eb="18">
      <t>トウ</t>
    </rPh>
    <rPh sb="19" eb="21">
      <t>キニュウ</t>
    </rPh>
    <phoneticPr fontId="2"/>
  </si>
  <si>
    <t>定価（単価）</t>
    <rPh sb="0" eb="2">
      <t>テイカ</t>
    </rPh>
    <rPh sb="3" eb="5">
      <t>タンカ</t>
    </rPh>
    <phoneticPr fontId="2"/>
  </si>
  <si>
    <t>提供価格合計</t>
    <rPh sb="0" eb="2">
      <t>テイキョウ</t>
    </rPh>
    <rPh sb="2" eb="4">
      <t>カカク</t>
    </rPh>
    <rPh sb="4" eb="6">
      <t>ゴウケイ</t>
    </rPh>
    <phoneticPr fontId="2"/>
  </si>
  <si>
    <t>割引価格（単価）×数量を自動計算します。</t>
    <rPh sb="0" eb="2">
      <t>ワリビキ</t>
    </rPh>
    <rPh sb="2" eb="4">
      <t>カカク</t>
    </rPh>
    <rPh sb="5" eb="7">
      <t>タンカ</t>
    </rPh>
    <rPh sb="12" eb="14">
      <t>ジドウ</t>
    </rPh>
    <rPh sb="14" eb="16">
      <t>ケイサン</t>
    </rPh>
    <phoneticPr fontId="2"/>
  </si>
  <si>
    <t>割引率(1-(提供価格合計/定価合計))を自動計算します。</t>
    <rPh sb="0" eb="2">
      <t>ワリビキ</t>
    </rPh>
    <rPh sb="2" eb="3">
      <t>リツ</t>
    </rPh>
    <rPh sb="7" eb="9">
      <t>テイキョウ</t>
    </rPh>
    <rPh sb="11" eb="13">
      <t>ゴウケイ</t>
    </rPh>
    <rPh sb="14" eb="16">
      <t>テイカ</t>
    </rPh>
    <rPh sb="16" eb="18">
      <t>ゴウケイ</t>
    </rPh>
    <rPh sb="21" eb="23">
      <t>ジドウ</t>
    </rPh>
    <rPh sb="23" eb="25">
      <t>ケイサン</t>
    </rPh>
    <phoneticPr fontId="2"/>
  </si>
  <si>
    <t>各年度に必要となる費用を記入してください。</t>
    <rPh sb="0" eb="1">
      <t>カク</t>
    </rPh>
    <rPh sb="1" eb="3">
      <t>ネンド</t>
    </rPh>
    <rPh sb="4" eb="6">
      <t>ヒツヨウ</t>
    </rPh>
    <rPh sb="9" eb="11">
      <t>ヒヨウ</t>
    </rPh>
    <rPh sb="12" eb="14">
      <t>キニュウ</t>
    </rPh>
    <phoneticPr fontId="2"/>
  </si>
  <si>
    <t>５か年分の合計を自動計算します。</t>
    <rPh sb="0" eb="3">
      <t>ゴカネン</t>
    </rPh>
    <rPh sb="3" eb="4">
      <t>ブン</t>
    </rPh>
    <rPh sb="5" eb="7">
      <t>ゴウケイ</t>
    </rPh>
    <rPh sb="8" eb="10">
      <t>ジドウ</t>
    </rPh>
    <rPh sb="10" eb="12">
      <t>ケイサン</t>
    </rPh>
    <phoneticPr fontId="2"/>
  </si>
  <si>
    <t>割引価格（単価）×数量を自動計算します。</t>
    <rPh sb="0" eb="2">
      <t>ワリビキ</t>
    </rPh>
    <rPh sb="2" eb="4">
      <t>カカク</t>
    </rPh>
    <rPh sb="5" eb="7">
      <t>タンカ</t>
    </rPh>
    <phoneticPr fontId="2"/>
  </si>
  <si>
    <t>　記入要領</t>
    <rPh sb="1" eb="3">
      <t>キニュウ</t>
    </rPh>
    <rPh sb="3" eb="5">
      <t>ヨウリョウ</t>
    </rPh>
    <phoneticPr fontId="2"/>
  </si>
  <si>
    <t>見積りにあたっての前提条件等を記入してください。リース料率が含まれている場合には、期間と料率を記載してください。</t>
    <rPh sb="0" eb="2">
      <t>ミツ</t>
    </rPh>
    <rPh sb="9" eb="11">
      <t>ゼンテイ</t>
    </rPh>
    <rPh sb="11" eb="14">
      <t>ジョウケントウ</t>
    </rPh>
    <rPh sb="15" eb="17">
      <t>キニュウ</t>
    </rPh>
    <rPh sb="27" eb="28">
      <t>リョウ</t>
    </rPh>
    <rPh sb="28" eb="29">
      <t>リツ</t>
    </rPh>
    <rPh sb="30" eb="31">
      <t>フク</t>
    </rPh>
    <rPh sb="36" eb="38">
      <t>バアイ</t>
    </rPh>
    <rPh sb="41" eb="43">
      <t>キカン</t>
    </rPh>
    <rPh sb="44" eb="46">
      <t>リョウリツ</t>
    </rPh>
    <rPh sb="47" eb="49">
      <t>キサイ</t>
    </rPh>
    <phoneticPr fontId="2"/>
  </si>
  <si>
    <t>アプリケーションサーバ
XXXXXXX250
　CPU：XEON3.8Ghz
　メモリ：2GB
　ディスク：146GB
　冗長電源</t>
    <rPh sb="61" eb="63">
      <t>ジョウチョウ</t>
    </rPh>
    <rPh sb="63" eb="65">
      <t>デンゲン</t>
    </rPh>
    <phoneticPr fontId="2"/>
  </si>
  <si>
    <t>アプリケーションサーバ
冗長電源ユニット/XXXPS1</t>
    <phoneticPr fontId="2"/>
  </si>
  <si>
    <t>業務用端末
PC-830NA/L/PC3LC3</t>
    <rPh sb="0" eb="3">
      <t>ギョウムヨウ</t>
    </rPh>
    <rPh sb="3" eb="5">
      <t>タンマツ</t>
    </rPh>
    <phoneticPr fontId="2"/>
  </si>
  <si>
    <t>マウス（光学式）
MOS1234</t>
    <phoneticPr fontId="2"/>
  </si>
  <si>
    <t>要件定義</t>
    <rPh sb="0" eb="2">
      <t>ヨウケン</t>
    </rPh>
    <rPh sb="2" eb="4">
      <t>テイギ</t>
    </rPh>
    <phoneticPr fontId="2"/>
  </si>
  <si>
    <t>概要設計</t>
    <rPh sb="0" eb="2">
      <t>ガイヨウ</t>
    </rPh>
    <rPh sb="2" eb="4">
      <t>セッケイ</t>
    </rPh>
    <phoneticPr fontId="2"/>
  </si>
  <si>
    <t>詳細設計</t>
    <rPh sb="0" eb="2">
      <t>ショウサイ</t>
    </rPh>
    <rPh sb="2" eb="4">
      <t>セッケイ</t>
    </rPh>
    <phoneticPr fontId="2"/>
  </si>
  <si>
    <t>開発</t>
    <rPh sb="0" eb="2">
      <t>カイハツ</t>
    </rPh>
    <phoneticPr fontId="2"/>
  </si>
  <si>
    <t>データ移行</t>
    <rPh sb="3" eb="5">
      <t>イコウ</t>
    </rPh>
    <phoneticPr fontId="2"/>
  </si>
  <si>
    <t>移行支援</t>
    <rPh sb="0" eb="2">
      <t>イコウ</t>
    </rPh>
    <rPh sb="2" eb="4">
      <t>シエン</t>
    </rPh>
    <phoneticPr fontId="2"/>
  </si>
  <si>
    <t>アプリケーションサーバ
DAT装置/XXXXDT1</t>
    <phoneticPr fontId="2"/>
  </si>
  <si>
    <t>アプリケーションサーバ
GigabitEthernetカード
  1000BASE-SX/XXXX</t>
    <phoneticPr fontId="2"/>
  </si>
  <si>
    <t>アプリケーションサーバ年間保守</t>
    <rPh sb="11" eb="13">
      <t>ネンカン</t>
    </rPh>
    <rPh sb="13" eb="15">
      <t>ホシュ</t>
    </rPh>
    <phoneticPr fontId="2"/>
  </si>
  <si>
    <t>DAT装置年間保守</t>
    <rPh sb="5" eb="7">
      <t>ネンカン</t>
    </rPh>
    <rPh sb="7" eb="9">
      <t>ホシュ</t>
    </rPh>
    <phoneticPr fontId="2"/>
  </si>
  <si>
    <t>GigabitEthernetカード年間保守</t>
    <rPh sb="18" eb="20">
      <t>ネンカン</t>
    </rPh>
    <rPh sb="20" eb="22">
      <t>ホシュ</t>
    </rPh>
    <phoneticPr fontId="2"/>
  </si>
  <si>
    <t>冗長電源ユニット年間保守</t>
    <rPh sb="8" eb="10">
      <t>ネンカン</t>
    </rPh>
    <rPh sb="10" eb="12">
      <t>ホシュ</t>
    </rPh>
    <phoneticPr fontId="2"/>
  </si>
  <si>
    <t>業務用端末年間保守</t>
    <rPh sb="0" eb="3">
      <t>ギョウムヨウ</t>
    </rPh>
    <rPh sb="3" eb="5">
      <t>タンマツ</t>
    </rPh>
    <rPh sb="5" eb="7">
      <t>ネンカン</t>
    </rPh>
    <rPh sb="7" eb="9">
      <t>ホシュ</t>
    </rPh>
    <phoneticPr fontId="2"/>
  </si>
  <si>
    <t>ルータ年間保守</t>
    <rPh sb="3" eb="5">
      <t>ネンカン</t>
    </rPh>
    <rPh sb="5" eb="7">
      <t>ホシュ</t>
    </rPh>
    <phoneticPr fontId="2"/>
  </si>
  <si>
    <t>台</t>
    <rPh sb="0" eb="1">
      <t>ダイ</t>
    </rPh>
    <phoneticPr fontId="2"/>
  </si>
  <si>
    <t>枚</t>
    <rPh sb="0" eb="1">
      <t>マイ</t>
    </rPh>
    <phoneticPr fontId="2"/>
  </si>
  <si>
    <t>個</t>
    <rPh sb="0" eb="1">
      <t>コ</t>
    </rPh>
    <phoneticPr fontId="2"/>
  </si>
  <si>
    <t>人日</t>
    <rPh sb="0" eb="2">
      <t>ニンニチ</t>
    </rPh>
    <phoneticPr fontId="2"/>
  </si>
  <si>
    <t>○○業務システム</t>
    <rPh sb="2" eb="4">
      <t>ギョウム</t>
    </rPh>
    <phoneticPr fontId="2"/>
  </si>
  <si>
    <t>プロジェクト管理</t>
    <rPh sb="6" eb="8">
      <t>カンリ</t>
    </rPh>
    <phoneticPr fontId="2"/>
  </si>
  <si>
    <t>○○業務システム　年間保守
（OS、データベース含む）</t>
    <rPh sb="2" eb="4">
      <t>ギョウム</t>
    </rPh>
    <rPh sb="9" eb="11">
      <t>ネンカン</t>
    </rPh>
    <rPh sb="11" eb="13">
      <t>ホシュ</t>
    </rPh>
    <rPh sb="24" eb="25">
      <t>フク</t>
    </rPh>
    <phoneticPr fontId="2"/>
  </si>
  <si>
    <t>■部　■課　■担当　　尼崎太郎</t>
    <rPh sb="1" eb="2">
      <t>ブ</t>
    </rPh>
    <rPh sb="4" eb="5">
      <t>カ</t>
    </rPh>
    <rPh sb="7" eb="9">
      <t>タントウ</t>
    </rPh>
    <rPh sb="11" eb="13">
      <t>アマガサキ</t>
    </rPh>
    <rPh sb="13" eb="15">
      <t>タロウ</t>
    </rPh>
    <phoneticPr fontId="2"/>
  </si>
  <si>
    <t>案件番号</t>
    <rPh sb="0" eb="2">
      <t>アンケン</t>
    </rPh>
    <rPh sb="2" eb="4">
      <t>バンゴウ</t>
    </rPh>
    <phoneticPr fontId="2"/>
  </si>
  <si>
    <t>・サーバ、クライアントパソコン、ネットワーク機器またはその周辺機器の費用
・業務パッケージ、OS、市販ソフト（Office等）の費用またはそのライセンス費用</t>
    <rPh sb="22" eb="24">
      <t>キキ</t>
    </rPh>
    <rPh sb="29" eb="31">
      <t>シュウヘン</t>
    </rPh>
    <rPh sb="31" eb="33">
      <t>キキ</t>
    </rPh>
    <rPh sb="34" eb="36">
      <t>ヒヨウ</t>
    </rPh>
    <rPh sb="38" eb="40">
      <t>ギョウム</t>
    </rPh>
    <rPh sb="49" eb="51">
      <t>シハン</t>
    </rPh>
    <rPh sb="61" eb="62">
      <t>ナド</t>
    </rPh>
    <rPh sb="64" eb="66">
      <t>ヒヨウ</t>
    </rPh>
    <rPh sb="76" eb="78">
      <t>ヒヨウ</t>
    </rPh>
    <phoneticPr fontId="2"/>
  </si>
  <si>
    <t>１製品当たりの本市への提供価格を記入してください。</t>
    <rPh sb="1" eb="3">
      <t>セイヒン</t>
    </rPh>
    <rPh sb="3" eb="4">
      <t>ア</t>
    </rPh>
    <rPh sb="8" eb="9">
      <t>シ</t>
    </rPh>
    <rPh sb="11" eb="13">
      <t>テイキョウ</t>
    </rPh>
    <rPh sb="13" eb="15">
      <t>カカク</t>
    </rPh>
    <rPh sb="16" eb="18">
      <t>キニュウ</t>
    </rPh>
    <phoneticPr fontId="2"/>
  </si>
  <si>
    <t>見積を作成した事業者が、本市へ提供する単価を記入してください。</t>
    <rPh sb="0" eb="2">
      <t>ミツモリ</t>
    </rPh>
    <rPh sb="3" eb="5">
      <t>サクセイ</t>
    </rPh>
    <rPh sb="7" eb="10">
      <t>ジギョウシャ</t>
    </rPh>
    <rPh sb="13" eb="14">
      <t>シ</t>
    </rPh>
    <rPh sb="15" eb="17">
      <t>テイキョウ</t>
    </rPh>
    <rPh sb="19" eb="21">
      <t>タンカ</t>
    </rPh>
    <rPh sb="22" eb="24">
      <t>キニュウ</t>
    </rPh>
    <phoneticPr fontId="2"/>
  </si>
  <si>
    <t>「見積様式」の作成および提出について</t>
    <rPh sb="1" eb="3">
      <t>ミツモリ</t>
    </rPh>
    <rPh sb="3" eb="5">
      <t>ヨウシキ</t>
    </rPh>
    <rPh sb="7" eb="9">
      <t>サクセイ</t>
    </rPh>
    <rPh sb="12" eb="14">
      <t>テイシュツ</t>
    </rPh>
    <phoneticPr fontId="2"/>
  </si>
  <si>
    <t>見積様式</t>
    <rPh sb="0" eb="2">
      <t>ミツモリ</t>
    </rPh>
    <rPh sb="2" eb="4">
      <t>ヨウシキ</t>
    </rPh>
    <phoneticPr fontId="2"/>
  </si>
  <si>
    <t>ハードウェア・ソフトウェア</t>
    <phoneticPr fontId="2"/>
  </si>
  <si>
    <t>ハードウェア
（端末、サーバ機器、ネットワーク機器等のハードウェアに関する費用を記入してください。）</t>
    <phoneticPr fontId="2"/>
  </si>
  <si>
    <t>ソフトウェア
（ＯＳ、データベース、アプリケーションソフト等のソフトウェア製品に関する費用を記入してください。）</t>
    <phoneticPr fontId="2"/>
  </si>
  <si>
    <t>システム構築
（基本設計業務、ネットワーク設計業務、プログラム製造、システム導入、データ移行等、新規または再構築システムの立ち上げに必要な費用について記入してください。
また、業務パッケージソフトウェアのカスタマイズ部分についても、こちらへ記入してください。）</t>
    <phoneticPr fontId="2"/>
  </si>
  <si>
    <t>運用
（システム運用または運用支援等に関する費用を記入してください。）</t>
    <phoneticPr fontId="2"/>
  </si>
  <si>
    <t>保守
（システムの保守に必要となる作業ごとの費用を記入してください。
業務パッケージの保守費用についてもこちらへ記入してください。）</t>
    <phoneticPr fontId="2"/>
  </si>
  <si>
    <t>ルータ
XXXX3725/XXX3725</t>
    <phoneticPr fontId="2"/>
  </si>
  <si>
    <t>コンパクトフラッシュ（64MB）/XXXX32U64CF</t>
    <phoneticPr fontId="2"/>
  </si>
  <si>
    <t xml:space="preserve">データベース
XXX® Database 10g Release 2 (10.2.0.1.0) for XX </t>
    <phoneticPr fontId="2"/>
  </si>
  <si>
    <t>ライセンス</t>
    <phoneticPr fontId="2"/>
  </si>
  <si>
    <t>オペレーティングシステム
Windows Server XXXX R2
EXXXX</t>
    <phoneticPr fontId="2"/>
  </si>
  <si>
    <t>システム構築</t>
    <phoneticPr fontId="2"/>
  </si>
  <si>
    <t>テスト</t>
    <phoneticPr fontId="2"/>
  </si>
  <si>
    <t xml:space="preserve">　種別ごとに記載する項目は、次のとおりです。なお、不明なケースがあれば、「運用保守等」に記載して、備考欄に記載ください。
</t>
    <rPh sb="1" eb="3">
      <t>シュベツ</t>
    </rPh>
    <rPh sb="6" eb="8">
      <t>キサイ</t>
    </rPh>
    <rPh sb="10" eb="12">
      <t>コウモク</t>
    </rPh>
    <rPh sb="14" eb="15">
      <t>ツギ</t>
    </rPh>
    <rPh sb="25" eb="27">
      <t>フメイ</t>
    </rPh>
    <rPh sb="37" eb="39">
      <t>ウンヨウ</t>
    </rPh>
    <rPh sb="39" eb="41">
      <t>ホシュ</t>
    </rPh>
    <rPh sb="41" eb="42">
      <t>ナド</t>
    </rPh>
    <rPh sb="44" eb="46">
      <t>キサイ</t>
    </rPh>
    <rPh sb="49" eb="51">
      <t>ビコウ</t>
    </rPh>
    <rPh sb="51" eb="52">
      <t>ラン</t>
    </rPh>
    <rPh sb="53" eb="55">
      <t>キサイ</t>
    </rPh>
    <phoneticPr fontId="2"/>
  </si>
  <si>
    <t>運用・保守等</t>
    <rPh sb="5" eb="6">
      <t>ナド</t>
    </rPh>
    <phoneticPr fontId="2"/>
  </si>
  <si>
    <t>　ここでいう定価は業者が提供している価格を記載ください（オープン価格でも一般に提供している価格を持っているケースもあります）。</t>
    <rPh sb="6" eb="8">
      <t>テイカ</t>
    </rPh>
    <rPh sb="9" eb="11">
      <t>ギョウシャ</t>
    </rPh>
    <rPh sb="12" eb="14">
      <t>テイキョウ</t>
    </rPh>
    <rPh sb="18" eb="20">
      <t>カカク</t>
    </rPh>
    <rPh sb="21" eb="23">
      <t>キサイ</t>
    </rPh>
    <rPh sb="32" eb="34">
      <t>カカク</t>
    </rPh>
    <rPh sb="36" eb="38">
      <t>イッパン</t>
    </rPh>
    <rPh sb="39" eb="41">
      <t>テイキョウ</t>
    </rPh>
    <rPh sb="45" eb="47">
      <t>カカク</t>
    </rPh>
    <rPh sb="48" eb="49">
      <t>モ</t>
    </rPh>
    <phoneticPr fontId="2"/>
  </si>
  <si>
    <t>値引価格（単価）</t>
    <phoneticPr fontId="2"/>
  </si>
  <si>
    <t>提供買取価格合計</t>
    <rPh sb="0" eb="2">
      <t>テイキョウ</t>
    </rPh>
    <rPh sb="2" eb="4">
      <t>カイトリ</t>
    </rPh>
    <rPh sb="4" eb="6">
      <t>カカク</t>
    </rPh>
    <rPh sb="6" eb="8">
      <t>ゴウケイ</t>
    </rPh>
    <phoneticPr fontId="2"/>
  </si>
  <si>
    <t>令和XX年度</t>
    <rPh sb="0" eb="1">
      <t>レイ</t>
    </rPh>
    <rPh sb="1" eb="2">
      <t>ワ</t>
    </rPh>
    <phoneticPr fontId="2"/>
  </si>
  <si>
    <t>合計（令和XX～XX年度）</t>
    <rPh sb="0" eb="2">
      <t>ゴウケイ</t>
    </rPh>
    <rPh sb="10" eb="12">
      <t>ネンド</t>
    </rPh>
    <phoneticPr fontId="2"/>
  </si>
  <si>
    <t>標準単価</t>
  </si>
  <si>
    <t>提供単価</t>
  </si>
  <si>
    <t>数量（当該年度分）</t>
  </si>
  <si>
    <t>数量（当該年度分）</t>
    <phoneticPr fontId="2"/>
  </si>
  <si>
    <t>標準運用単価</t>
  </si>
  <si>
    <t>標準運用単価</t>
    <phoneticPr fontId="2"/>
  </si>
  <si>
    <t>提供運用単価</t>
  </si>
  <si>
    <t>提供運用単価</t>
    <phoneticPr fontId="2"/>
  </si>
  <si>
    <t>提供運用費用合計</t>
  </si>
  <si>
    <t>提供運用費用合計</t>
    <phoneticPr fontId="2"/>
  </si>
  <si>
    <t>アプリケーションサーバ
WebXXX Application Server V6.1
D55XXX</t>
    <phoneticPr fontId="2"/>
  </si>
  <si>
    <t>20250**</t>
    <phoneticPr fontId="2"/>
  </si>
  <si>
    <t>コンビニ交付システムの更新</t>
    <rPh sb="4" eb="6">
      <t>コウフ</t>
    </rPh>
    <rPh sb="11" eb="13">
      <t>コウシン</t>
    </rPh>
    <phoneticPr fontId="2"/>
  </si>
  <si>
    <t>市民サービス部窓口サービス推進担当　</t>
    <rPh sb="0" eb="2">
      <t>シミン</t>
    </rPh>
    <rPh sb="6" eb="7">
      <t>ブ</t>
    </rPh>
    <rPh sb="7" eb="17">
      <t>マド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</si>
</sst>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
    <numFmt numFmtId="177" formatCode="#,##0.0_ "/>
    <numFmt numFmtId="178" formatCode="0.0_);[Red]\(0.0\)"/>
    <numFmt numFmtId="179" formatCode="&quot;令&quot;&quot;和&quot;#&quot;年&quot;&quot;度&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1"/>
      <name val="Meiryo UI"/>
      <family val="3"/>
      <charset val="128"/>
    </font>
    <font>
      <sz val="11"/>
      <name val="MS UI Gothic"/>
      <family val="3"/>
      <charset val="128"/>
    </font>
    <font>
      <b/>
      <sz val="16"/>
      <name val="MS UI Gothic"/>
      <family val="3"/>
      <charset val="128"/>
    </font>
    <font>
      <sz val="16"/>
      <name val="MS UI Gothic"/>
      <family val="3"/>
      <charset val="128"/>
    </font>
    <font>
      <b/>
      <sz val="11"/>
      <name val="MS UI Gothic"/>
      <family val="3"/>
      <charset val="128"/>
    </font>
    <font>
      <sz val="11"/>
      <color indexed="10"/>
      <name val="MS UI Gothic"/>
      <family val="3"/>
      <charset val="128"/>
    </font>
    <font>
      <sz val="11"/>
      <color indexed="8"/>
      <name val="MS UI Gothic"/>
      <family val="3"/>
      <charset val="128"/>
    </font>
    <font>
      <b/>
      <sz val="12"/>
      <name val="MS UI Gothic"/>
      <family val="3"/>
      <charset val="128"/>
    </font>
    <font>
      <b/>
      <sz val="14"/>
      <name val="MS UI Gothic"/>
      <family val="3"/>
      <charset val="128"/>
    </font>
    <font>
      <sz val="10"/>
      <name val="MS UI Gothic"/>
      <family val="3"/>
      <charset val="128"/>
    </font>
    <font>
      <b/>
      <sz val="12"/>
      <color indexed="9"/>
      <name val="MS UI Gothic"/>
      <family val="3"/>
      <charset val="128"/>
    </font>
    <font>
      <b/>
      <sz val="10"/>
      <name val="MS UI Gothic"/>
      <family val="3"/>
      <charset val="128"/>
    </font>
    <font>
      <sz val="11"/>
      <color theme="1"/>
      <name val="ＭＳ Ｐゴシック"/>
      <family val="3"/>
      <charset val="128"/>
      <scheme val="minor"/>
    </font>
    <font>
      <sz val="10"/>
      <color rgb="FFFF0000"/>
      <name val="MS UI Gothic"/>
      <family val="3"/>
      <charset val="128"/>
    </font>
    <font>
      <u/>
      <sz val="9.5500000000000007"/>
      <color theme="1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0"/>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3" tint="0.39997558519241921"/>
        <bgColor indexed="64"/>
      </patternFill>
    </fill>
    <fill>
      <patternFill patternType="solid">
        <fgColor rgb="FFFFFF66"/>
        <bgColor indexed="64"/>
      </patternFill>
    </fill>
    <fill>
      <patternFill patternType="solid">
        <fgColor rgb="FF00B0F0"/>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4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32" fillId="0" borderId="0">
      <alignment vertical="center"/>
    </xf>
    <xf numFmtId="0" fontId="19" fillId="4" borderId="0" applyNumberFormat="0" applyBorder="0" applyAlignment="0" applyProtection="0">
      <alignment vertical="center"/>
    </xf>
    <xf numFmtId="0" fontId="34" fillId="0" borderId="0" applyNumberFormat="0" applyFill="0" applyBorder="0" applyAlignment="0" applyProtection="0">
      <alignment vertical="top"/>
      <protection locked="0"/>
    </xf>
  </cellStyleXfs>
  <cellXfs count="167">
    <xf numFmtId="0" fontId="0" fillId="0" borderId="0" xfId="0"/>
    <xf numFmtId="0" fontId="22" fillId="0" borderId="0" xfId="0" applyFont="1" applyAlignment="1">
      <alignment horizontal="center"/>
    </xf>
    <xf numFmtId="0" fontId="21" fillId="0" borderId="0" xfId="0" applyFont="1"/>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0" borderId="0" xfId="0" applyFont="1" applyAlignment="1">
      <alignment vertical="center" wrapText="1"/>
    </xf>
    <xf numFmtId="0" fontId="21" fillId="0" borderId="13" xfId="0" applyFont="1" applyFill="1" applyBorder="1" applyAlignment="1">
      <alignment horizontal="justify" vertical="top" wrapText="1"/>
    </xf>
    <xf numFmtId="0" fontId="21" fillId="0" borderId="14" xfId="0" applyFont="1" applyFill="1" applyBorder="1" applyAlignment="1">
      <alignment horizontal="justify" vertical="top" wrapText="1"/>
    </xf>
    <xf numFmtId="0" fontId="21" fillId="0" borderId="0" xfId="0" applyFont="1" applyAlignment="1">
      <alignment wrapText="1"/>
    </xf>
    <xf numFmtId="0" fontId="21" fillId="0" borderId="15" xfId="0" applyFont="1" applyFill="1" applyBorder="1" applyAlignment="1">
      <alignment horizontal="justify" vertical="top" wrapText="1"/>
    </xf>
    <xf numFmtId="0" fontId="21" fillId="0" borderId="16" xfId="0" applyFont="1" applyFill="1" applyBorder="1" applyAlignment="1">
      <alignment horizontal="justify" vertical="top" wrapText="1"/>
    </xf>
    <xf numFmtId="0" fontId="21" fillId="0" borderId="17" xfId="0" applyFont="1" applyFill="1" applyBorder="1" applyAlignment="1">
      <alignment horizontal="justify" vertical="top" wrapText="1"/>
    </xf>
    <xf numFmtId="0" fontId="21" fillId="0" borderId="18" xfId="0" applyFont="1" applyFill="1" applyBorder="1" applyAlignment="1">
      <alignment horizontal="justify" vertical="top" wrapText="1"/>
    </xf>
    <xf numFmtId="0" fontId="21" fillId="0" borderId="19" xfId="0" applyFont="1" applyFill="1" applyBorder="1" applyAlignment="1">
      <alignment horizontal="justify" vertical="top" wrapText="1"/>
    </xf>
    <xf numFmtId="0" fontId="21" fillId="0" borderId="20" xfId="0" applyFont="1" applyFill="1" applyBorder="1" applyAlignment="1">
      <alignment horizontal="justify" vertical="top" wrapText="1"/>
    </xf>
    <xf numFmtId="0" fontId="21" fillId="0" borderId="0" xfId="0" applyFont="1" applyAlignment="1">
      <alignment vertical="top" wrapText="1"/>
    </xf>
    <xf numFmtId="0" fontId="21" fillId="0" borderId="0" xfId="0" applyFont="1" applyAlignment="1">
      <alignment vertical="top"/>
    </xf>
    <xf numFmtId="0" fontId="21" fillId="0" borderId="0" xfId="0" applyFont="1" applyBorder="1" applyAlignment="1">
      <alignment horizontal="justify" vertical="top" wrapText="1"/>
    </xf>
    <xf numFmtId="0" fontId="24" fillId="25" borderId="0" xfId="0" applyFont="1" applyFill="1" applyAlignment="1">
      <alignment vertical="top"/>
    </xf>
    <xf numFmtId="0" fontId="21" fillId="25" borderId="0" xfId="0" applyFont="1" applyFill="1" applyAlignment="1">
      <alignment vertical="top"/>
    </xf>
    <xf numFmtId="0" fontId="25" fillId="0" borderId="0" xfId="0" applyFont="1" applyAlignment="1">
      <alignment vertical="top"/>
    </xf>
    <xf numFmtId="0" fontId="24" fillId="0" borderId="0" xfId="0" applyFont="1" applyAlignment="1">
      <alignment vertical="top"/>
    </xf>
    <xf numFmtId="0" fontId="21" fillId="0" borderId="0" xfId="0" applyFont="1" applyAlignment="1">
      <alignment vertical="center"/>
    </xf>
    <xf numFmtId="0" fontId="26" fillId="26" borderId="21" xfId="0" applyFont="1" applyFill="1" applyBorder="1" applyAlignment="1">
      <alignment horizontal="center" vertical="center" wrapText="1"/>
    </xf>
    <xf numFmtId="0" fontId="26" fillId="0" borderId="21" xfId="0" applyFont="1" applyFill="1" applyBorder="1" applyAlignment="1">
      <alignment horizontal="justify" vertical="center" wrapText="1"/>
    </xf>
    <xf numFmtId="0" fontId="27" fillId="0" borderId="0" xfId="0" applyFont="1" applyAlignment="1">
      <alignment horizontal="right" vertical="top"/>
    </xf>
    <xf numFmtId="0" fontId="28" fillId="0" borderId="0" xfId="0" applyFont="1"/>
    <xf numFmtId="0" fontId="29" fillId="0" borderId="0" xfId="0" applyFont="1"/>
    <xf numFmtId="177" fontId="29" fillId="0" borderId="0" xfId="0" applyNumberFormat="1" applyFont="1"/>
    <xf numFmtId="0" fontId="29" fillId="0" borderId="0" xfId="0" applyFont="1" applyAlignment="1">
      <alignment horizontal="right"/>
    </xf>
    <xf numFmtId="58" fontId="29" fillId="0" borderId="0" xfId="0" applyNumberFormat="1" applyFont="1" applyAlignment="1">
      <alignment horizontal="left"/>
    </xf>
    <xf numFmtId="177" fontId="29" fillId="0" borderId="0" xfId="0" applyNumberFormat="1" applyFont="1" applyBorder="1" applyAlignment="1"/>
    <xf numFmtId="0" fontId="27" fillId="0" borderId="21" xfId="0" applyNumberFormat="1" applyFont="1" applyBorder="1" applyAlignment="1">
      <alignment horizontal="left" vertical="center"/>
    </xf>
    <xf numFmtId="0" fontId="30" fillId="33" borderId="22" xfId="0" applyFont="1" applyFill="1" applyBorder="1" applyAlignment="1">
      <alignment vertical="center"/>
    </xf>
    <xf numFmtId="0" fontId="29" fillId="0" borderId="0" xfId="0" applyFont="1" applyAlignment="1">
      <alignment vertical="center"/>
    </xf>
    <xf numFmtId="177" fontId="29" fillId="0" borderId="0" xfId="0" applyNumberFormat="1" applyFont="1" applyAlignment="1">
      <alignment vertical="center"/>
    </xf>
    <xf numFmtId="0" fontId="27" fillId="0" borderId="0" xfId="0" applyFont="1" applyAlignment="1">
      <alignment horizontal="right" vertical="center"/>
    </xf>
    <xf numFmtId="0" fontId="29" fillId="26" borderId="11" xfId="0" applyFont="1" applyFill="1" applyBorder="1" applyAlignment="1">
      <alignment horizontal="center" vertical="center"/>
    </xf>
    <xf numFmtId="177" fontId="29" fillId="26" borderId="11" xfId="0" applyNumberFormat="1" applyFont="1" applyFill="1" applyBorder="1" applyAlignment="1">
      <alignment horizontal="center" vertical="center"/>
    </xf>
    <xf numFmtId="0" fontId="29" fillId="26" borderId="23" xfId="0" applyFont="1" applyFill="1" applyBorder="1" applyAlignment="1">
      <alignment horizontal="center" vertical="center"/>
    </xf>
    <xf numFmtId="0" fontId="29" fillId="27" borderId="10" xfId="0" applyFont="1" applyFill="1" applyBorder="1" applyAlignment="1">
      <alignment horizontal="center" vertical="center" wrapText="1"/>
    </xf>
    <xf numFmtId="0" fontId="29" fillId="27" borderId="11" xfId="0" applyFont="1" applyFill="1" applyBorder="1" applyAlignment="1">
      <alignment horizontal="center" vertical="center" wrapText="1"/>
    </xf>
    <xf numFmtId="0" fontId="29" fillId="27" borderId="24" xfId="0" applyFont="1" applyFill="1" applyBorder="1" applyAlignment="1">
      <alignment horizontal="center" vertical="center" wrapText="1"/>
    </xf>
    <xf numFmtId="0" fontId="33" fillId="34" borderId="12" xfId="0" applyFont="1" applyFill="1" applyBorder="1" applyAlignment="1">
      <alignment horizontal="center" vertical="center" wrapText="1"/>
    </xf>
    <xf numFmtId="0" fontId="29" fillId="26" borderId="26" xfId="0" quotePrefix="1" applyFont="1" applyFill="1" applyBorder="1" applyAlignment="1">
      <alignment horizontal="center" vertical="center" wrapText="1"/>
    </xf>
    <xf numFmtId="0" fontId="29" fillId="0" borderId="26" xfId="0" applyFont="1" applyFill="1" applyBorder="1" applyAlignment="1">
      <alignment horizontal="center" vertical="center"/>
    </xf>
    <xf numFmtId="0" fontId="29" fillId="0" borderId="0" xfId="0" applyFont="1" applyBorder="1" applyAlignment="1">
      <alignment vertical="center"/>
    </xf>
    <xf numFmtId="0" fontId="29" fillId="0" borderId="27" xfId="0" applyFont="1" applyBorder="1" applyAlignment="1" applyProtection="1">
      <alignment vertical="center" wrapText="1"/>
      <protection locked="0"/>
    </xf>
    <xf numFmtId="177" fontId="29" fillId="0" borderId="27" xfId="0" applyNumberFormat="1" applyFont="1" applyBorder="1" applyAlignment="1" applyProtection="1">
      <alignment vertical="center"/>
      <protection locked="0"/>
    </xf>
    <xf numFmtId="0" fontId="29" fillId="0" borderId="28" xfId="0" applyFont="1" applyBorder="1" applyAlignment="1" applyProtection="1">
      <alignment vertical="center"/>
      <protection locked="0"/>
    </xf>
    <xf numFmtId="5" fontId="29" fillId="0" borderId="29" xfId="40" applyNumberFormat="1" applyFont="1" applyBorder="1" applyAlignment="1" applyProtection="1">
      <alignment vertical="center"/>
      <protection locked="0"/>
    </xf>
    <xf numFmtId="5" fontId="29" fillId="0" borderId="27" xfId="40" applyNumberFormat="1" applyFont="1" applyBorder="1" applyAlignment="1" applyProtection="1">
      <alignment vertical="center"/>
      <protection locked="0"/>
    </xf>
    <xf numFmtId="5" fontId="29" fillId="0" borderId="30" xfId="40" applyNumberFormat="1" applyFont="1" applyFill="1" applyBorder="1" applyAlignment="1">
      <alignment vertical="center"/>
    </xf>
    <xf numFmtId="176" fontId="29" fillId="0" borderId="31" xfId="40" applyNumberFormat="1" applyFont="1" applyFill="1" applyBorder="1" applyAlignment="1">
      <alignment horizontal="right" vertical="center"/>
    </xf>
    <xf numFmtId="5" fontId="29" fillId="0" borderId="32" xfId="40" applyNumberFormat="1" applyFont="1" applyBorder="1" applyAlignment="1" applyProtection="1">
      <alignment vertical="center"/>
      <protection locked="0"/>
    </xf>
    <xf numFmtId="5" fontId="29" fillId="0" borderId="33" xfId="40" applyNumberFormat="1" applyFont="1" applyBorder="1" applyAlignment="1">
      <alignment vertical="center"/>
    </xf>
    <xf numFmtId="0" fontId="29" fillId="0" borderId="33" xfId="0" applyFont="1" applyBorder="1" applyAlignment="1" applyProtection="1">
      <alignment vertical="center"/>
      <protection locked="0"/>
    </xf>
    <xf numFmtId="0" fontId="29" fillId="0" borderId="0" xfId="0" applyFont="1" applyBorder="1"/>
    <xf numFmtId="0" fontId="29" fillId="0" borderId="21" xfId="0" applyFont="1" applyBorder="1" applyAlignment="1" applyProtection="1">
      <alignment vertical="center" wrapText="1"/>
      <protection locked="0"/>
    </xf>
    <xf numFmtId="177" fontId="29" fillId="0" borderId="34" xfId="0" applyNumberFormat="1" applyFont="1" applyBorder="1" applyAlignment="1" applyProtection="1">
      <alignment vertical="center"/>
      <protection locked="0"/>
    </xf>
    <xf numFmtId="0" fontId="29" fillId="0" borderId="21" xfId="0" applyFont="1" applyBorder="1" applyAlignment="1" applyProtection="1">
      <alignment vertical="center"/>
      <protection locked="0"/>
    </xf>
    <xf numFmtId="5" fontId="29" fillId="0" borderId="29" xfId="40" applyNumberFormat="1" applyFont="1" applyFill="1" applyBorder="1" applyAlignment="1" applyProtection="1">
      <alignment vertical="center"/>
      <protection locked="0"/>
    </xf>
    <xf numFmtId="5" fontId="29" fillId="0" borderId="21" xfId="40" applyNumberFormat="1" applyFont="1" applyFill="1" applyBorder="1" applyAlignment="1" applyProtection="1">
      <alignment vertical="center"/>
      <protection locked="0"/>
    </xf>
    <xf numFmtId="177" fontId="29" fillId="0" borderId="21" xfId="0" applyNumberFormat="1" applyFont="1" applyBorder="1" applyAlignment="1" applyProtection="1">
      <alignment vertical="center"/>
      <protection locked="0"/>
    </xf>
    <xf numFmtId="0" fontId="29" fillId="0" borderId="22" xfId="0" applyFont="1" applyBorder="1" applyAlignment="1" applyProtection="1">
      <alignment vertical="center"/>
      <protection locked="0"/>
    </xf>
    <xf numFmtId="5" fontId="29" fillId="0" borderId="35" xfId="40" applyNumberFormat="1" applyFont="1" applyBorder="1" applyAlignment="1" applyProtection="1">
      <alignment vertical="center"/>
      <protection locked="0"/>
    </xf>
    <xf numFmtId="5" fontId="29" fillId="0" borderId="36" xfId="40" applyNumberFormat="1" applyFont="1" applyFill="1" applyBorder="1" applyAlignment="1">
      <alignment vertical="center"/>
    </xf>
    <xf numFmtId="5" fontId="29" fillId="0" borderId="34" xfId="40" applyNumberFormat="1" applyFont="1" applyBorder="1" applyAlignment="1" applyProtection="1">
      <alignment vertical="center"/>
      <protection locked="0"/>
    </xf>
    <xf numFmtId="5" fontId="29" fillId="0" borderId="21" xfId="40" applyNumberFormat="1" applyFont="1" applyBorder="1" applyAlignment="1" applyProtection="1">
      <alignment vertical="center"/>
      <protection locked="0"/>
    </xf>
    <xf numFmtId="5" fontId="29" fillId="0" borderId="37" xfId="40" applyNumberFormat="1" applyFont="1" applyBorder="1" applyAlignment="1">
      <alignment vertical="center"/>
    </xf>
    <xf numFmtId="0" fontId="31" fillId="28" borderId="22" xfId="0" applyFont="1" applyFill="1" applyBorder="1" applyAlignment="1" applyProtection="1">
      <alignment vertical="center" wrapText="1"/>
      <protection locked="0"/>
    </xf>
    <xf numFmtId="177" fontId="31" fillId="28" borderId="36" xfId="0" applyNumberFormat="1" applyFont="1" applyFill="1" applyBorder="1" applyAlignment="1" applyProtection="1">
      <alignment vertical="center"/>
      <protection locked="0"/>
    </xf>
    <xf numFmtId="0" fontId="31" fillId="28" borderId="36" xfId="0" applyFont="1" applyFill="1" applyBorder="1" applyAlignment="1" applyProtection="1">
      <alignment vertical="center"/>
      <protection locked="0"/>
    </xf>
    <xf numFmtId="5" fontId="31" fillId="28" borderId="38" xfId="40" applyNumberFormat="1" applyFont="1" applyFill="1" applyBorder="1" applyAlignment="1" applyProtection="1">
      <alignment vertical="center"/>
      <protection locked="0"/>
    </xf>
    <xf numFmtId="5" fontId="31" fillId="28" borderId="34" xfId="40" applyNumberFormat="1" applyFont="1" applyFill="1" applyBorder="1" applyAlignment="1" applyProtection="1">
      <alignment vertical="center"/>
      <protection locked="0"/>
    </xf>
    <xf numFmtId="5" fontId="31" fillId="28" borderId="36" xfId="40" applyNumberFormat="1" applyFont="1" applyFill="1" applyBorder="1" applyAlignment="1">
      <alignment vertical="center"/>
    </xf>
    <xf numFmtId="176" fontId="31" fillId="28" borderId="39" xfId="40" applyNumberFormat="1" applyFont="1" applyFill="1" applyBorder="1" applyAlignment="1">
      <alignment vertical="center"/>
    </xf>
    <xf numFmtId="5" fontId="31" fillId="28" borderId="34" xfId="40" applyNumberFormat="1" applyFont="1" applyFill="1" applyBorder="1" applyAlignment="1">
      <alignment vertical="center"/>
    </xf>
    <xf numFmtId="5" fontId="31" fillId="28" borderId="21" xfId="40" applyNumberFormat="1" applyFont="1" applyFill="1" applyBorder="1" applyAlignment="1">
      <alignment vertical="center"/>
    </xf>
    <xf numFmtId="5" fontId="31" fillId="24" borderId="37" xfId="40" applyNumberFormat="1" applyFont="1" applyFill="1" applyBorder="1" applyAlignment="1">
      <alignment vertical="center"/>
    </xf>
    <xf numFmtId="0" fontId="31" fillId="28" borderId="37" xfId="0" applyFont="1" applyFill="1" applyBorder="1" applyAlignment="1" applyProtection="1">
      <alignment vertical="center"/>
      <protection locked="0"/>
    </xf>
    <xf numFmtId="0" fontId="29" fillId="30" borderId="40" xfId="0" applyFont="1" applyFill="1" applyBorder="1" applyAlignment="1">
      <alignment vertical="center"/>
    </xf>
    <xf numFmtId="0" fontId="31" fillId="30" borderId="41" xfId="0" applyFont="1" applyFill="1" applyBorder="1" applyAlignment="1">
      <alignment vertical="center" wrapText="1"/>
    </xf>
    <xf numFmtId="177" fontId="31" fillId="30" borderId="42" xfId="0" applyNumberFormat="1" applyFont="1" applyFill="1" applyBorder="1" applyAlignment="1">
      <alignment vertical="center"/>
    </xf>
    <xf numFmtId="0" fontId="31" fillId="30" borderId="42" xfId="0" applyFont="1" applyFill="1" applyBorder="1" applyAlignment="1">
      <alignment vertical="center"/>
    </xf>
    <xf numFmtId="6" fontId="31" fillId="30" borderId="43" xfId="40" applyFont="1" applyFill="1" applyBorder="1" applyAlignment="1">
      <alignment vertical="center"/>
    </xf>
    <xf numFmtId="6" fontId="31" fillId="30" borderId="44" xfId="40" applyFont="1" applyFill="1" applyBorder="1" applyAlignment="1">
      <alignment vertical="center"/>
    </xf>
    <xf numFmtId="6" fontId="31" fillId="30" borderId="42" xfId="40" applyFont="1" applyFill="1" applyBorder="1" applyAlignment="1">
      <alignment vertical="center"/>
    </xf>
    <xf numFmtId="6" fontId="31" fillId="30" borderId="45" xfId="40" applyFont="1" applyFill="1" applyBorder="1" applyAlignment="1">
      <alignment vertical="center"/>
    </xf>
    <xf numFmtId="6" fontId="31" fillId="30" borderId="46" xfId="40" applyFont="1" applyFill="1" applyBorder="1" applyAlignment="1">
      <alignment vertical="center"/>
    </xf>
    <xf numFmtId="6" fontId="31" fillId="30" borderId="47" xfId="40" applyFont="1" applyFill="1" applyBorder="1" applyAlignment="1">
      <alignment vertical="center"/>
    </xf>
    <xf numFmtId="0" fontId="31" fillId="30" borderId="47" xfId="0" applyFont="1" applyFill="1" applyBorder="1" applyAlignment="1" applyProtection="1">
      <alignment vertical="center"/>
      <protection locked="0"/>
    </xf>
    <xf numFmtId="0" fontId="29" fillId="26" borderId="22" xfId="0" applyFont="1" applyFill="1" applyBorder="1" applyAlignment="1">
      <alignment horizontal="center" vertical="center"/>
    </xf>
    <xf numFmtId="0" fontId="29" fillId="27" borderId="35" xfId="0" applyFont="1" applyFill="1" applyBorder="1" applyAlignment="1">
      <alignment horizontal="center" vertical="center" wrapText="1"/>
    </xf>
    <xf numFmtId="0" fontId="29" fillId="27" borderId="21" xfId="0" applyFont="1" applyFill="1" applyBorder="1" applyAlignment="1">
      <alignment horizontal="center" vertical="center" wrapText="1"/>
    </xf>
    <xf numFmtId="0" fontId="29" fillId="27" borderId="36" xfId="0" applyFont="1" applyFill="1" applyBorder="1" applyAlignment="1">
      <alignment horizontal="center" vertical="center" wrapText="1"/>
    </xf>
    <xf numFmtId="0" fontId="33" fillId="34" borderId="39" xfId="0" applyFont="1" applyFill="1" applyBorder="1" applyAlignment="1">
      <alignment horizontal="center" vertical="center" wrapText="1"/>
    </xf>
    <xf numFmtId="5" fontId="29" fillId="0" borderId="30" xfId="40" applyNumberFormat="1" applyFont="1" applyBorder="1" applyAlignment="1">
      <alignment vertical="center"/>
    </xf>
    <xf numFmtId="5" fontId="29" fillId="0" borderId="35" xfId="40" applyNumberFormat="1" applyFont="1" applyFill="1" applyBorder="1" applyAlignment="1" applyProtection="1">
      <alignment vertical="center"/>
      <protection locked="0"/>
    </xf>
    <xf numFmtId="5" fontId="29" fillId="0" borderId="36" xfId="40" applyNumberFormat="1" applyFont="1" applyBorder="1" applyAlignment="1">
      <alignment vertical="center"/>
    </xf>
    <xf numFmtId="0" fontId="29" fillId="0" borderId="37" xfId="0" applyFont="1" applyBorder="1" applyAlignment="1" applyProtection="1">
      <alignment vertical="center"/>
      <protection locked="0"/>
    </xf>
    <xf numFmtId="176" fontId="31" fillId="28" borderId="39" xfId="40" applyNumberFormat="1" applyFont="1" applyFill="1" applyBorder="1" applyAlignment="1">
      <alignment horizontal="right" vertical="center"/>
    </xf>
    <xf numFmtId="0" fontId="29" fillId="0" borderId="30" xfId="0" applyFont="1" applyBorder="1"/>
    <xf numFmtId="177" fontId="29" fillId="26" borderId="27" xfId="0" applyNumberFormat="1" applyFont="1" applyFill="1" applyBorder="1" applyAlignment="1">
      <alignment horizontal="center" vertical="center" wrapText="1"/>
    </xf>
    <xf numFmtId="0" fontId="29" fillId="0" borderId="39" xfId="0" applyFont="1" applyBorder="1" applyAlignment="1" applyProtection="1">
      <alignment vertical="center"/>
      <protection locked="0"/>
    </xf>
    <xf numFmtId="178" fontId="29" fillId="0" borderId="21" xfId="0" applyNumberFormat="1" applyFont="1" applyBorder="1" applyAlignment="1" applyProtection="1">
      <alignment vertical="center"/>
      <protection locked="0"/>
    </xf>
    <xf numFmtId="0" fontId="31" fillId="28" borderId="41" xfId="0" applyFont="1" applyFill="1" applyBorder="1" applyAlignment="1" applyProtection="1">
      <alignment vertical="center" wrapText="1"/>
      <protection locked="0"/>
    </xf>
    <xf numFmtId="177" fontId="31" fillId="28" borderId="42" xfId="0" applyNumberFormat="1" applyFont="1" applyFill="1" applyBorder="1" applyAlignment="1" applyProtection="1">
      <alignment vertical="center"/>
      <protection locked="0"/>
    </xf>
    <xf numFmtId="0" fontId="31" fillId="28" borderId="42" xfId="0" applyFont="1" applyFill="1" applyBorder="1" applyAlignment="1" applyProtection="1">
      <alignment vertical="center"/>
      <protection locked="0"/>
    </xf>
    <xf numFmtId="5" fontId="31" fillId="28" borderId="43" xfId="40" applyNumberFormat="1" applyFont="1" applyFill="1" applyBorder="1" applyAlignment="1" applyProtection="1">
      <alignment vertical="center"/>
      <protection locked="0"/>
    </xf>
    <xf numFmtId="5" fontId="31" fillId="28" borderId="44" xfId="40" applyNumberFormat="1" applyFont="1" applyFill="1" applyBorder="1" applyAlignment="1" applyProtection="1">
      <alignment vertical="center"/>
      <protection locked="0"/>
    </xf>
    <xf numFmtId="5" fontId="31" fillId="28" borderId="42" xfId="40" applyNumberFormat="1" applyFont="1" applyFill="1" applyBorder="1" applyAlignment="1">
      <alignment vertical="center"/>
    </xf>
    <xf numFmtId="176" fontId="31" fillId="28" borderId="45" xfId="40" applyNumberFormat="1" applyFont="1" applyFill="1" applyBorder="1" applyAlignment="1">
      <alignment horizontal="right" vertical="center"/>
    </xf>
    <xf numFmtId="5" fontId="31" fillId="28" borderId="44" xfId="40" applyNumberFormat="1" applyFont="1" applyFill="1" applyBorder="1" applyAlignment="1">
      <alignment vertical="center"/>
    </xf>
    <xf numFmtId="5" fontId="31" fillId="28" borderId="46" xfId="40" applyNumberFormat="1" applyFont="1" applyFill="1" applyBorder="1" applyAlignment="1">
      <alignment vertical="center"/>
    </xf>
    <xf numFmtId="5" fontId="31" fillId="24" borderId="47" xfId="40" applyNumberFormat="1" applyFont="1" applyFill="1" applyBorder="1" applyAlignment="1">
      <alignment vertical="center"/>
    </xf>
    <xf numFmtId="0" fontId="31" fillId="28" borderId="47" xfId="0" applyFont="1" applyFill="1" applyBorder="1" applyAlignment="1" applyProtection="1">
      <alignment vertical="center"/>
      <protection locked="0"/>
    </xf>
    <xf numFmtId="0" fontId="29" fillId="0" borderId="48" xfId="0" applyFont="1" applyBorder="1" applyAlignment="1">
      <alignment vertical="center"/>
    </xf>
    <xf numFmtId="177" fontId="29" fillId="0" borderId="0" xfId="0" applyNumberFormat="1" applyFont="1" applyBorder="1" applyAlignment="1">
      <alignment vertical="center"/>
    </xf>
    <xf numFmtId="0" fontId="29" fillId="0" borderId="0" xfId="0" applyFont="1" applyAlignment="1">
      <alignment horizontal="right" vertical="center"/>
    </xf>
    <xf numFmtId="58" fontId="29" fillId="0" borderId="0" xfId="0" applyNumberFormat="1" applyFont="1" applyAlignment="1">
      <alignment horizontal="left" vertical="center"/>
    </xf>
    <xf numFmtId="0" fontId="29" fillId="31" borderId="52" xfId="0" applyFont="1" applyFill="1" applyBorder="1"/>
    <xf numFmtId="0" fontId="29" fillId="31" borderId="53" xfId="0" applyFont="1" applyFill="1" applyBorder="1"/>
    <xf numFmtId="58" fontId="34" fillId="0" borderId="0" xfId="45" applyNumberFormat="1" applyAlignment="1" applyProtection="1">
      <alignment horizontal="left"/>
    </xf>
    <xf numFmtId="5" fontId="31" fillId="0" borderId="0" xfId="0" applyNumberFormat="1" applyFont="1" applyFill="1" applyBorder="1" applyAlignment="1" applyProtection="1">
      <alignment vertical="center"/>
      <protection locked="0"/>
    </xf>
    <xf numFmtId="0" fontId="29" fillId="31" borderId="59" xfId="0" applyFont="1" applyFill="1" applyBorder="1"/>
    <xf numFmtId="5" fontId="31" fillId="0" borderId="49" xfId="0" applyNumberFormat="1" applyFont="1" applyFill="1" applyBorder="1" applyAlignment="1" applyProtection="1">
      <alignment vertical="center"/>
      <protection locked="0"/>
    </xf>
    <xf numFmtId="5" fontId="31" fillId="0" borderId="50" xfId="0" applyNumberFormat="1" applyFont="1" applyFill="1" applyBorder="1" applyAlignment="1" applyProtection="1">
      <alignment vertical="center"/>
      <protection locked="0"/>
    </xf>
    <xf numFmtId="5" fontId="31" fillId="0" borderId="51" xfId="0" applyNumberFormat="1" applyFont="1" applyFill="1" applyBorder="1" applyAlignment="1" applyProtection="1">
      <alignment vertical="center"/>
      <protection locked="0"/>
    </xf>
    <xf numFmtId="0" fontId="29" fillId="31" borderId="52" xfId="0" applyFont="1" applyFill="1" applyBorder="1" applyAlignment="1">
      <alignment vertical="center"/>
    </xf>
    <xf numFmtId="5" fontId="31" fillId="0" borderId="58" xfId="0" applyNumberFormat="1" applyFont="1" applyFill="1" applyBorder="1" applyAlignment="1" applyProtection="1">
      <alignment vertical="center"/>
      <protection locked="0"/>
    </xf>
    <xf numFmtId="5" fontId="31" fillId="0" borderId="60" xfId="0" applyNumberFormat="1" applyFont="1" applyFill="1" applyBorder="1" applyAlignment="1" applyProtection="1">
      <alignment vertical="center"/>
      <protection locked="0"/>
    </xf>
    <xf numFmtId="5" fontId="31" fillId="0" borderId="61" xfId="0" applyNumberFormat="1" applyFont="1" applyFill="1" applyBorder="1" applyAlignment="1" applyProtection="1">
      <alignment vertical="center"/>
      <protection locked="0"/>
    </xf>
    <xf numFmtId="0" fontId="29" fillId="0" borderId="48" xfId="0" applyFont="1" applyBorder="1"/>
    <xf numFmtId="0" fontId="30" fillId="35" borderId="22" xfId="0" applyFont="1" applyFill="1" applyBorder="1" applyAlignment="1">
      <alignment vertical="center"/>
    </xf>
    <xf numFmtId="0" fontId="30" fillId="35" borderId="21" xfId="0" applyFont="1" applyFill="1" applyBorder="1" applyAlignment="1">
      <alignment horizontal="left" vertical="center"/>
    </xf>
    <xf numFmtId="179" fontId="29" fillId="29" borderId="25" xfId="0" applyNumberFormat="1" applyFont="1" applyFill="1" applyBorder="1" applyAlignment="1">
      <alignment horizontal="center" vertical="center"/>
    </xf>
    <xf numFmtId="179" fontId="29" fillId="29" borderId="49" xfId="0" applyNumberFormat="1" applyFont="1" applyFill="1" applyBorder="1" applyAlignment="1">
      <alignment horizontal="center" vertical="center"/>
    </xf>
    <xf numFmtId="179" fontId="29" fillId="29" borderId="34" xfId="0" applyNumberFormat="1" applyFont="1" applyFill="1" applyBorder="1" applyAlignment="1">
      <alignment horizontal="center" vertical="center"/>
    </xf>
    <xf numFmtId="179" fontId="29" fillId="29" borderId="50" xfId="0" applyNumberFormat="1" applyFont="1" applyFill="1" applyBorder="1" applyAlignment="1">
      <alignment horizontal="center" vertical="center"/>
    </xf>
    <xf numFmtId="0" fontId="21" fillId="0" borderId="13" xfId="0" applyFont="1" applyFill="1" applyBorder="1" applyAlignment="1">
      <alignment horizontal="justify" vertical="top" wrapText="1"/>
    </xf>
    <xf numFmtId="0" fontId="21" fillId="0" borderId="15" xfId="0" applyFont="1" applyFill="1" applyBorder="1" applyAlignment="1">
      <alignment horizontal="justify" vertical="top" wrapText="1"/>
    </xf>
    <xf numFmtId="0" fontId="23"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6" xfId="0" applyFont="1" applyFill="1" applyBorder="1" applyAlignment="1">
      <alignment horizontal="justify" vertical="top" wrapText="1"/>
    </xf>
    <xf numFmtId="0" fontId="21" fillId="0" borderId="57" xfId="0" applyFont="1" applyFill="1" applyBorder="1" applyAlignment="1">
      <alignment horizontal="justify" vertical="top" wrapText="1"/>
    </xf>
    <xf numFmtId="0" fontId="21" fillId="0" borderId="29" xfId="0" applyFont="1" applyFill="1" applyBorder="1" applyAlignment="1">
      <alignment horizontal="justify" vertical="top" wrapText="1"/>
    </xf>
    <xf numFmtId="0" fontId="21" fillId="0" borderId="13" xfId="0" applyFont="1" applyFill="1" applyBorder="1" applyAlignment="1">
      <alignment horizontal="justify" vertical="top" wrapText="1"/>
    </xf>
    <xf numFmtId="0" fontId="21" fillId="0" borderId="15" xfId="0" applyFont="1" applyFill="1" applyBorder="1" applyAlignment="1">
      <alignment horizontal="justify" vertical="top" wrapText="1"/>
    </xf>
    <xf numFmtId="0" fontId="21" fillId="0" borderId="54" xfId="0" applyFont="1" applyFill="1" applyBorder="1" applyAlignment="1">
      <alignment horizontal="justify" vertical="top" wrapText="1"/>
    </xf>
    <xf numFmtId="0" fontId="21" fillId="0" borderId="55" xfId="0" applyFont="1" applyFill="1" applyBorder="1" applyAlignment="1">
      <alignment horizontal="justify" vertical="top" wrapText="1"/>
    </xf>
    <xf numFmtId="0" fontId="21" fillId="0" borderId="27" xfId="0" applyFont="1" applyFill="1" applyBorder="1" applyAlignment="1">
      <alignment horizontal="justify" vertical="top" wrapText="1"/>
    </xf>
    <xf numFmtId="0" fontId="22" fillId="0" borderId="0" xfId="0" applyFont="1" applyAlignment="1">
      <alignment horizontal="center"/>
    </xf>
    <xf numFmtId="0" fontId="21" fillId="0" borderId="35" xfId="0" applyFont="1" applyFill="1" applyBorder="1" applyAlignment="1">
      <alignment horizontal="justify" vertical="top" wrapText="1"/>
    </xf>
    <xf numFmtId="0" fontId="29" fillId="32" borderId="58" xfId="0" applyFont="1" applyFill="1" applyBorder="1" applyAlignment="1">
      <alignment horizontal="center" vertical="center" wrapText="1"/>
    </xf>
    <xf numFmtId="0" fontId="29" fillId="32" borderId="57" xfId="0" applyFont="1" applyFill="1" applyBorder="1" applyAlignment="1">
      <alignment horizontal="center" vertical="center" wrapText="1"/>
    </xf>
    <xf numFmtId="0" fontId="29" fillId="32" borderId="40" xfId="0" applyFont="1" applyFill="1" applyBorder="1" applyAlignment="1">
      <alignment horizontal="center" vertical="center" wrapText="1"/>
    </xf>
    <xf numFmtId="14" fontId="29" fillId="0" borderId="21" xfId="0" applyNumberFormat="1" applyFont="1" applyBorder="1" applyAlignment="1">
      <alignment horizontal="left" vertical="center"/>
    </xf>
    <xf numFmtId="0" fontId="30" fillId="35" borderId="21" xfId="0" applyFont="1" applyFill="1" applyBorder="1" applyAlignment="1">
      <alignment horizontal="left" vertical="center"/>
    </xf>
    <xf numFmtId="177" fontId="29" fillId="0" borderId="21" xfId="0" applyNumberFormat="1" applyFont="1" applyBorder="1" applyAlignment="1">
      <alignment horizontal="left" vertical="center"/>
    </xf>
    <xf numFmtId="0" fontId="30" fillId="33" borderId="21" xfId="0" applyFont="1" applyFill="1" applyBorder="1" applyAlignment="1">
      <alignment horizontal="left" vertical="center"/>
    </xf>
    <xf numFmtId="0" fontId="29" fillId="32" borderId="57" xfId="0" applyFont="1" applyFill="1" applyBorder="1" applyAlignment="1">
      <alignment horizontal="center" vertical="center"/>
    </xf>
    <xf numFmtId="14" fontId="21" fillId="0" borderId="21" xfId="0" applyNumberFormat="1" applyFont="1" applyBorder="1" applyAlignment="1">
      <alignment horizontal="left" vertical="center"/>
    </xf>
    <xf numFmtId="177" fontId="21" fillId="0" borderId="21" xfId="0" applyNumberFormat="1" applyFont="1"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xr:uid="{00000000-0005-0000-0000-000029000000}"/>
    <cellStyle name="入力" xfId="42" builtinId="20" customBuiltin="1"/>
    <cellStyle name="標準" xfId="0" builtinId="0"/>
    <cellStyle name="標準 2" xfId="43" xr:uid="{00000000-0005-0000-0000-00002C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42"/>
  <sheetViews>
    <sheetView zoomScaleNormal="100" workbookViewId="0">
      <selection activeCell="F9" sqref="F9"/>
    </sheetView>
  </sheetViews>
  <sheetFormatPr defaultColWidth="9" defaultRowHeight="13.5" x14ac:dyDescent="0.15"/>
  <cols>
    <col min="1" max="1" width="5.625" style="16" customWidth="1"/>
    <col min="2" max="2" width="16.5" style="16" customWidth="1"/>
    <col min="3" max="3" width="95.375" style="16" customWidth="1"/>
    <col min="4" max="4" width="1.875" style="16" customWidth="1"/>
    <col min="5" max="16384" width="9" style="16"/>
  </cols>
  <sheetData>
    <row r="1" spans="1:3" ht="30.75" customHeight="1" x14ac:dyDescent="0.15"/>
    <row r="2" spans="1:3" s="17" customFormat="1" ht="23.25" customHeight="1" x14ac:dyDescent="0.15">
      <c r="A2" s="143" t="s">
        <v>103</v>
      </c>
      <c r="B2" s="143"/>
      <c r="C2" s="143"/>
    </row>
    <row r="3" spans="1:3" s="17" customFormat="1" x14ac:dyDescent="0.15"/>
    <row r="4" spans="1:3" ht="14.25" customHeight="1" x14ac:dyDescent="0.15">
      <c r="B4" s="18"/>
      <c r="C4" s="18"/>
    </row>
    <row r="5" spans="1:3" ht="13.5" customHeight="1" x14ac:dyDescent="0.15"/>
    <row r="6" spans="1:3" s="17" customFormat="1" x14ac:dyDescent="0.15">
      <c r="A6" s="19" t="s">
        <v>2</v>
      </c>
      <c r="B6" s="20"/>
      <c r="C6" s="21"/>
    </row>
    <row r="7" spans="1:3" s="17" customFormat="1" x14ac:dyDescent="0.15"/>
    <row r="8" spans="1:3" s="17" customFormat="1" x14ac:dyDescent="0.15">
      <c r="B8" s="22" t="s">
        <v>36</v>
      </c>
    </row>
    <row r="9" spans="1:3" s="17" customFormat="1" ht="19.5" customHeight="1" x14ac:dyDescent="0.15">
      <c r="B9" s="144" t="s">
        <v>118</v>
      </c>
      <c r="C9" s="144"/>
    </row>
    <row r="10" spans="1:3" s="23" customFormat="1" ht="15.95" customHeight="1" x14ac:dyDescent="0.15">
      <c r="B10" s="24" t="s">
        <v>1</v>
      </c>
      <c r="C10" s="24" t="s">
        <v>0</v>
      </c>
    </row>
    <row r="11" spans="1:3" s="17" customFormat="1" ht="34.5" customHeight="1" x14ac:dyDescent="0.15">
      <c r="B11" s="25" t="s">
        <v>32</v>
      </c>
      <c r="C11" s="25" t="s">
        <v>100</v>
      </c>
    </row>
    <row r="12" spans="1:3" s="17" customFormat="1" ht="32.1" customHeight="1" x14ac:dyDescent="0.15">
      <c r="B12" s="25" t="s">
        <v>33</v>
      </c>
      <c r="C12" s="25" t="s">
        <v>34</v>
      </c>
    </row>
    <row r="13" spans="1:3" s="17" customFormat="1" ht="32.1" customHeight="1" x14ac:dyDescent="0.15">
      <c r="B13" s="25" t="s">
        <v>119</v>
      </c>
      <c r="C13" s="25" t="s">
        <v>35</v>
      </c>
    </row>
    <row r="14" spans="1:3" s="17" customFormat="1" x14ac:dyDescent="0.15"/>
    <row r="15" spans="1:3" s="17" customFormat="1" x14ac:dyDescent="0.15">
      <c r="B15" s="22" t="s">
        <v>37</v>
      </c>
    </row>
    <row r="16" spans="1:3" s="17" customFormat="1" x14ac:dyDescent="0.15">
      <c r="B16" s="145" t="s">
        <v>38</v>
      </c>
      <c r="C16" s="146"/>
    </row>
    <row r="17" spans="2:3" s="17" customFormat="1" ht="12.75" customHeight="1" x14ac:dyDescent="0.15"/>
    <row r="18" spans="2:3" s="17" customFormat="1" x14ac:dyDescent="0.15">
      <c r="B18" s="22" t="s">
        <v>39</v>
      </c>
    </row>
    <row r="19" spans="2:3" s="17" customFormat="1" x14ac:dyDescent="0.15">
      <c r="B19" s="17" t="s">
        <v>120</v>
      </c>
    </row>
    <row r="20" spans="2:3" s="17" customFormat="1" ht="12.75" customHeight="1" x14ac:dyDescent="0.15">
      <c r="C20" s="26"/>
    </row>
    <row r="21" spans="2:3" s="17" customFormat="1" x14ac:dyDescent="0.15">
      <c r="B21" s="22" t="s">
        <v>40</v>
      </c>
      <c r="C21" s="16"/>
    </row>
    <row r="22" spans="2:3" s="17" customFormat="1" x14ac:dyDescent="0.15">
      <c r="B22" s="17" t="s">
        <v>41</v>
      </c>
    </row>
    <row r="23" spans="2:3" s="17" customFormat="1" x14ac:dyDescent="0.15"/>
    <row r="24" spans="2:3" s="17" customFormat="1" x14ac:dyDescent="0.15">
      <c r="B24" s="22" t="s">
        <v>42</v>
      </c>
    </row>
    <row r="25" spans="2:3" s="17" customFormat="1" x14ac:dyDescent="0.15">
      <c r="B25" s="17" t="s">
        <v>43</v>
      </c>
    </row>
    <row r="26" spans="2:3" s="17" customFormat="1" x14ac:dyDescent="0.15"/>
    <row r="27" spans="2:3" s="17" customFormat="1" x14ac:dyDescent="0.15"/>
    <row r="28" spans="2:3" s="17" customFormat="1" x14ac:dyDescent="0.15"/>
    <row r="29" spans="2:3" s="17" customFormat="1" x14ac:dyDescent="0.15"/>
    <row r="30" spans="2:3" s="17" customFormat="1" x14ac:dyDescent="0.15"/>
    <row r="31" spans="2:3" s="17" customFormat="1" x14ac:dyDescent="0.15"/>
    <row r="32" spans="2:3" s="17" customFormat="1" x14ac:dyDescent="0.15"/>
    <row r="33" s="17" customFormat="1" x14ac:dyDescent="0.15"/>
    <row r="34" s="17" customFormat="1" x14ac:dyDescent="0.15"/>
    <row r="35" s="17" customFormat="1" x14ac:dyDescent="0.15"/>
    <row r="36" s="17" customFormat="1" x14ac:dyDescent="0.15"/>
    <row r="37" s="17" customFormat="1" x14ac:dyDescent="0.15"/>
    <row r="38" s="17" customFormat="1" x14ac:dyDescent="0.15"/>
    <row r="39" s="17" customFormat="1" x14ac:dyDescent="0.15"/>
    <row r="40" s="17" customFormat="1" x14ac:dyDescent="0.15"/>
    <row r="41" s="17" customFormat="1" x14ac:dyDescent="0.15"/>
    <row r="42" s="17" customFormat="1" x14ac:dyDescent="0.15"/>
    <row r="43" s="17" customFormat="1" x14ac:dyDescent="0.15"/>
    <row r="44" s="17" customFormat="1" x14ac:dyDescent="0.15"/>
    <row r="45" s="17" customFormat="1" x14ac:dyDescent="0.15"/>
    <row r="46" s="17" customFormat="1" x14ac:dyDescent="0.15"/>
    <row r="47" s="17" customFormat="1" x14ac:dyDescent="0.15"/>
    <row r="48" s="17" customFormat="1" x14ac:dyDescent="0.15"/>
    <row r="49" s="17" customFormat="1" x14ac:dyDescent="0.15"/>
    <row r="50" s="17" customFormat="1" x14ac:dyDescent="0.15"/>
    <row r="51" s="17" customFormat="1" x14ac:dyDescent="0.15"/>
    <row r="52" s="17" customFormat="1" x14ac:dyDescent="0.15"/>
    <row r="53" s="17" customFormat="1" x14ac:dyDescent="0.15"/>
    <row r="54" s="17" customFormat="1" x14ac:dyDescent="0.15"/>
    <row r="55" s="17" customFormat="1" x14ac:dyDescent="0.15"/>
    <row r="56" s="17" customFormat="1" x14ac:dyDescent="0.15"/>
    <row r="57" s="17" customFormat="1" x14ac:dyDescent="0.15"/>
    <row r="58" s="17" customFormat="1" x14ac:dyDescent="0.15"/>
    <row r="59" s="17" customFormat="1" x14ac:dyDescent="0.15"/>
    <row r="60" s="17" customFormat="1" x14ac:dyDescent="0.15"/>
    <row r="61" s="17" customFormat="1" x14ac:dyDescent="0.15"/>
    <row r="62" s="17" customFormat="1" x14ac:dyDescent="0.15"/>
    <row r="63" s="17" customFormat="1" x14ac:dyDescent="0.15"/>
    <row r="64" s="17" customFormat="1" x14ac:dyDescent="0.15"/>
    <row r="65" s="17" customFormat="1" x14ac:dyDescent="0.15"/>
    <row r="66" s="17" customFormat="1" x14ac:dyDescent="0.15"/>
    <row r="67" s="17" customFormat="1" x14ac:dyDescent="0.15"/>
    <row r="68" s="17" customFormat="1" x14ac:dyDescent="0.15"/>
    <row r="69" s="17" customFormat="1" x14ac:dyDescent="0.15"/>
    <row r="70" s="17" customFormat="1" x14ac:dyDescent="0.15"/>
    <row r="71" s="17" customFormat="1" x14ac:dyDescent="0.15"/>
    <row r="72" s="17" customFormat="1" x14ac:dyDescent="0.15"/>
    <row r="73" s="17" customFormat="1" x14ac:dyDescent="0.15"/>
    <row r="74" s="17" customFormat="1" x14ac:dyDescent="0.15"/>
    <row r="75" s="17" customFormat="1" x14ac:dyDescent="0.15"/>
    <row r="76" s="17" customFormat="1" x14ac:dyDescent="0.15"/>
    <row r="77" s="17" customFormat="1" x14ac:dyDescent="0.15"/>
    <row r="78" s="17" customFormat="1" x14ac:dyDescent="0.15"/>
    <row r="79" s="17" customFormat="1" x14ac:dyDescent="0.15"/>
    <row r="80" s="17" customFormat="1" x14ac:dyDescent="0.15"/>
    <row r="81" s="17" customFormat="1" x14ac:dyDescent="0.15"/>
    <row r="82" s="17" customFormat="1" x14ac:dyDescent="0.15"/>
    <row r="83" s="17" customFormat="1" x14ac:dyDescent="0.15"/>
    <row r="84" s="17" customFormat="1" x14ac:dyDescent="0.15"/>
    <row r="85" s="17" customFormat="1" x14ac:dyDescent="0.15"/>
    <row r="86" s="17" customFormat="1" x14ac:dyDescent="0.15"/>
    <row r="87" s="17" customFormat="1" x14ac:dyDescent="0.15"/>
    <row r="88" s="17" customFormat="1" x14ac:dyDescent="0.15"/>
    <row r="89" s="17" customFormat="1" x14ac:dyDescent="0.15"/>
    <row r="90" s="17" customFormat="1" x14ac:dyDescent="0.15"/>
    <row r="91" s="17" customFormat="1" x14ac:dyDescent="0.15"/>
    <row r="92" s="17" customFormat="1" x14ac:dyDescent="0.15"/>
    <row r="93" s="17" customFormat="1" x14ac:dyDescent="0.15"/>
    <row r="94" s="17" customFormat="1" x14ac:dyDescent="0.15"/>
    <row r="95" s="17" customFormat="1" x14ac:dyDescent="0.15"/>
    <row r="96" s="17" customFormat="1" x14ac:dyDescent="0.15"/>
    <row r="97" s="17" customFormat="1" x14ac:dyDescent="0.15"/>
    <row r="98" s="17" customFormat="1" x14ac:dyDescent="0.15"/>
    <row r="99" s="17" customFormat="1" x14ac:dyDescent="0.15"/>
    <row r="100" s="17" customFormat="1" x14ac:dyDescent="0.15"/>
    <row r="101" s="17" customFormat="1" x14ac:dyDescent="0.15"/>
    <row r="102" s="17" customFormat="1" x14ac:dyDescent="0.15"/>
    <row r="103" s="17" customFormat="1" x14ac:dyDescent="0.15"/>
    <row r="104" s="17" customFormat="1" x14ac:dyDescent="0.15"/>
    <row r="105" s="17" customFormat="1" x14ac:dyDescent="0.15"/>
    <row r="106" s="17" customFormat="1" x14ac:dyDescent="0.15"/>
    <row r="107" s="17" customFormat="1" x14ac:dyDescent="0.15"/>
    <row r="108" s="17" customFormat="1" x14ac:dyDescent="0.15"/>
    <row r="109" s="17" customFormat="1" x14ac:dyDescent="0.15"/>
    <row r="110" s="17" customFormat="1" x14ac:dyDescent="0.15"/>
    <row r="111" s="17" customFormat="1" x14ac:dyDescent="0.15"/>
    <row r="112" s="17" customFormat="1" x14ac:dyDescent="0.15"/>
    <row r="113" s="17" customFormat="1" x14ac:dyDescent="0.15"/>
    <row r="114" s="17" customFormat="1" x14ac:dyDescent="0.15"/>
    <row r="115" s="17" customFormat="1" x14ac:dyDescent="0.15"/>
    <row r="116" s="17" customFormat="1" x14ac:dyDescent="0.15"/>
    <row r="117" s="17" customFormat="1" x14ac:dyDescent="0.15"/>
    <row r="118" s="17" customFormat="1" x14ac:dyDescent="0.15"/>
    <row r="119" s="17" customFormat="1" x14ac:dyDescent="0.15"/>
    <row r="120" s="17" customFormat="1" x14ac:dyDescent="0.15"/>
    <row r="121" s="17" customFormat="1" x14ac:dyDescent="0.15"/>
    <row r="122" s="17" customFormat="1" x14ac:dyDescent="0.15"/>
    <row r="123" s="17" customFormat="1" x14ac:dyDescent="0.15"/>
    <row r="124" s="17" customFormat="1" x14ac:dyDescent="0.15"/>
    <row r="125" s="17" customFormat="1" x14ac:dyDescent="0.15"/>
    <row r="126" s="17" customFormat="1" x14ac:dyDescent="0.15"/>
    <row r="127" s="17" customFormat="1" x14ac:dyDescent="0.15"/>
    <row r="128" s="17" customFormat="1" x14ac:dyDescent="0.15"/>
    <row r="129" s="17" customFormat="1" x14ac:dyDescent="0.15"/>
    <row r="130" s="17" customFormat="1" x14ac:dyDescent="0.15"/>
    <row r="131" s="17" customFormat="1" x14ac:dyDescent="0.15"/>
    <row r="132" s="17" customFormat="1" x14ac:dyDescent="0.15"/>
    <row r="133" s="17" customFormat="1" x14ac:dyDescent="0.15"/>
    <row r="134" s="17" customFormat="1" x14ac:dyDescent="0.15"/>
    <row r="135" s="17" customFormat="1" x14ac:dyDescent="0.15"/>
    <row r="136" s="17" customFormat="1" x14ac:dyDescent="0.15"/>
    <row r="137" s="17" customFormat="1" x14ac:dyDescent="0.15"/>
    <row r="138" s="17" customFormat="1" x14ac:dyDescent="0.15"/>
    <row r="139" s="17" customFormat="1" x14ac:dyDescent="0.15"/>
    <row r="140" s="17" customFormat="1" x14ac:dyDescent="0.15"/>
    <row r="141" s="17" customFormat="1" x14ac:dyDescent="0.15"/>
    <row r="142" s="17" customFormat="1" x14ac:dyDescent="0.15"/>
  </sheetData>
  <mergeCells count="3">
    <mergeCell ref="A2:C2"/>
    <mergeCell ref="B9:C9"/>
    <mergeCell ref="B16:C16"/>
  </mergeCells>
  <phoneticPr fontId="2"/>
  <pageMargins left="0.55118110236220474" right="0.37" top="0.59055118110236227" bottom="0.59055118110236227" header="0.47244094488188981" footer="0.31496062992125984"/>
  <pageSetup paperSize="9" scale="80" fitToHeight="0" orientation="portrait" r:id="rId1"/>
  <headerFooter alignWithMargins="0">
    <oddFooter>&amp;C&amp;P/&amp;N</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topLeftCell="A40" zoomScale="90" zoomScaleNormal="90" workbookViewId="0">
      <selection activeCell="C5" sqref="C5"/>
    </sheetView>
  </sheetViews>
  <sheetFormatPr defaultColWidth="9" defaultRowHeight="13.5" x14ac:dyDescent="0.15"/>
  <cols>
    <col min="1" max="1" width="12.625" style="2" customWidth="1"/>
    <col min="2" max="2" width="19.75" style="2" customWidth="1"/>
    <col min="3" max="3" width="25.5" style="2" customWidth="1"/>
    <col min="4" max="4" width="79.125" style="2" customWidth="1"/>
    <col min="5" max="16384" width="9" style="2"/>
  </cols>
  <sheetData>
    <row r="1" spans="1:7" ht="18.75" x14ac:dyDescent="0.2">
      <c r="A1" s="155" t="s">
        <v>71</v>
      </c>
      <c r="B1" s="155"/>
      <c r="C1" s="155"/>
      <c r="D1" s="155"/>
      <c r="E1" s="1"/>
    </row>
    <row r="2" spans="1:7" ht="18.75" customHeight="1" thickBot="1" x14ac:dyDescent="0.2"/>
    <row r="3" spans="1:7" s="6" customFormat="1" ht="18" customHeight="1" x14ac:dyDescent="0.15">
      <c r="A3" s="3" t="s">
        <v>44</v>
      </c>
      <c r="B3" s="4" t="s">
        <v>45</v>
      </c>
      <c r="C3" s="4" t="s">
        <v>46</v>
      </c>
      <c r="D3" s="5" t="s">
        <v>0</v>
      </c>
    </row>
    <row r="4" spans="1:7" ht="18" customHeight="1" x14ac:dyDescent="0.15">
      <c r="A4" s="156" t="s">
        <v>105</v>
      </c>
      <c r="B4" s="152" t="s">
        <v>106</v>
      </c>
      <c r="C4" s="7" t="s">
        <v>47</v>
      </c>
      <c r="D4" s="8" t="s">
        <v>48</v>
      </c>
      <c r="G4" s="9"/>
    </row>
    <row r="5" spans="1:7" ht="18" customHeight="1" x14ac:dyDescent="0.15">
      <c r="A5" s="156"/>
      <c r="B5" s="153"/>
      <c r="C5" s="10" t="s">
        <v>49</v>
      </c>
      <c r="D5" s="11" t="s">
        <v>50</v>
      </c>
    </row>
    <row r="6" spans="1:7" ht="18" customHeight="1" x14ac:dyDescent="0.15">
      <c r="A6" s="156"/>
      <c r="B6" s="153"/>
      <c r="C6" s="10" t="s">
        <v>51</v>
      </c>
      <c r="D6" s="11" t="s">
        <v>52</v>
      </c>
    </row>
    <row r="7" spans="1:7" ht="18" customHeight="1" x14ac:dyDescent="0.15">
      <c r="A7" s="156"/>
      <c r="B7" s="153"/>
      <c r="C7" s="10" t="s">
        <v>64</v>
      </c>
      <c r="D7" s="11" t="s">
        <v>53</v>
      </c>
    </row>
    <row r="8" spans="1:7" ht="18" customHeight="1" x14ac:dyDescent="0.15">
      <c r="A8" s="156"/>
      <c r="B8" s="153"/>
      <c r="C8" s="10" t="s">
        <v>121</v>
      </c>
      <c r="D8" s="11" t="s">
        <v>101</v>
      </c>
    </row>
    <row r="9" spans="1:7" ht="18" customHeight="1" x14ac:dyDescent="0.15">
      <c r="A9" s="156"/>
      <c r="B9" s="153"/>
      <c r="C9" s="10" t="s">
        <v>122</v>
      </c>
      <c r="D9" s="11" t="s">
        <v>66</v>
      </c>
    </row>
    <row r="10" spans="1:7" ht="18" customHeight="1" x14ac:dyDescent="0.15">
      <c r="A10" s="156"/>
      <c r="B10" s="153"/>
      <c r="C10" s="10" t="s">
        <v>9</v>
      </c>
      <c r="D10" s="11" t="s">
        <v>67</v>
      </c>
    </row>
    <row r="11" spans="1:7" ht="18" customHeight="1" x14ac:dyDescent="0.15">
      <c r="A11" s="156"/>
      <c r="B11" s="153"/>
      <c r="C11" s="10" t="s">
        <v>123</v>
      </c>
      <c r="D11" s="11" t="s">
        <v>68</v>
      </c>
    </row>
    <row r="12" spans="1:7" ht="18" customHeight="1" x14ac:dyDescent="0.15">
      <c r="A12" s="156"/>
      <c r="B12" s="153"/>
      <c r="C12" s="12" t="s">
        <v>124</v>
      </c>
      <c r="D12" s="13" t="s">
        <v>69</v>
      </c>
    </row>
    <row r="13" spans="1:7" ht="35.25" customHeight="1" x14ac:dyDescent="0.15">
      <c r="A13" s="156"/>
      <c r="B13" s="154"/>
      <c r="C13" s="14" t="s">
        <v>54</v>
      </c>
      <c r="D13" s="15" t="s">
        <v>72</v>
      </c>
    </row>
    <row r="14" spans="1:7" ht="18" customHeight="1" x14ac:dyDescent="0.15">
      <c r="A14" s="156"/>
      <c r="B14" s="150" t="s">
        <v>107</v>
      </c>
      <c r="C14" s="141" t="s">
        <v>47</v>
      </c>
      <c r="D14" s="8" t="s">
        <v>56</v>
      </c>
    </row>
    <row r="15" spans="1:7" ht="18" customHeight="1" x14ac:dyDescent="0.15">
      <c r="A15" s="156"/>
      <c r="B15" s="151"/>
      <c r="C15" s="142" t="s">
        <v>49</v>
      </c>
      <c r="D15" s="11" t="s">
        <v>50</v>
      </c>
    </row>
    <row r="16" spans="1:7" ht="18" customHeight="1" x14ac:dyDescent="0.15">
      <c r="A16" s="156"/>
      <c r="B16" s="151"/>
      <c r="C16" s="142" t="s">
        <v>51</v>
      </c>
      <c r="D16" s="11" t="s">
        <v>52</v>
      </c>
    </row>
    <row r="17" spans="1:4" ht="18" customHeight="1" x14ac:dyDescent="0.15">
      <c r="A17" s="156"/>
      <c r="B17" s="151"/>
      <c r="C17" s="142" t="s">
        <v>64</v>
      </c>
      <c r="D17" s="11" t="s">
        <v>53</v>
      </c>
    </row>
    <row r="18" spans="1:4" ht="18" customHeight="1" x14ac:dyDescent="0.15">
      <c r="A18" s="156"/>
      <c r="B18" s="151"/>
      <c r="C18" s="142" t="s">
        <v>121</v>
      </c>
      <c r="D18" s="11" t="s">
        <v>101</v>
      </c>
    </row>
    <row r="19" spans="1:4" ht="18" customHeight="1" x14ac:dyDescent="0.15">
      <c r="A19" s="156"/>
      <c r="B19" s="151"/>
      <c r="C19" s="142" t="s">
        <v>122</v>
      </c>
      <c r="D19" s="11" t="s">
        <v>66</v>
      </c>
    </row>
    <row r="20" spans="1:4" ht="18" customHeight="1" x14ac:dyDescent="0.15">
      <c r="A20" s="156"/>
      <c r="B20" s="151"/>
      <c r="C20" s="142" t="s">
        <v>9</v>
      </c>
      <c r="D20" s="11" t="s">
        <v>67</v>
      </c>
    </row>
    <row r="21" spans="1:4" ht="18" customHeight="1" x14ac:dyDescent="0.15">
      <c r="A21" s="156"/>
      <c r="B21" s="151"/>
      <c r="C21" s="142" t="s">
        <v>123</v>
      </c>
      <c r="D21" s="11" t="s">
        <v>68</v>
      </c>
    </row>
    <row r="22" spans="1:4" ht="18" customHeight="1" x14ac:dyDescent="0.15">
      <c r="A22" s="156"/>
      <c r="B22" s="151"/>
      <c r="C22" s="12" t="s">
        <v>124</v>
      </c>
      <c r="D22" s="13" t="s">
        <v>69</v>
      </c>
    </row>
    <row r="23" spans="1:4" ht="30.2" customHeight="1" x14ac:dyDescent="0.15">
      <c r="A23" s="156"/>
      <c r="B23" s="151"/>
      <c r="C23" s="14" t="s">
        <v>54</v>
      </c>
      <c r="D23" s="15" t="s">
        <v>72</v>
      </c>
    </row>
    <row r="24" spans="1:4" ht="30.2" customHeight="1" x14ac:dyDescent="0.15">
      <c r="A24" s="156" t="s">
        <v>33</v>
      </c>
      <c r="B24" s="152" t="s">
        <v>108</v>
      </c>
      <c r="C24" s="7" t="s">
        <v>47</v>
      </c>
      <c r="D24" s="8" t="s">
        <v>57</v>
      </c>
    </row>
    <row r="25" spans="1:4" ht="18" customHeight="1" x14ac:dyDescent="0.15">
      <c r="A25" s="156"/>
      <c r="B25" s="153"/>
      <c r="C25" s="10" t="s">
        <v>49</v>
      </c>
      <c r="D25" s="11" t="s">
        <v>50</v>
      </c>
    </row>
    <row r="26" spans="1:4" ht="57" customHeight="1" x14ac:dyDescent="0.15">
      <c r="A26" s="156"/>
      <c r="B26" s="153"/>
      <c r="C26" s="10" t="s">
        <v>51</v>
      </c>
      <c r="D26" s="11" t="s">
        <v>59</v>
      </c>
    </row>
    <row r="27" spans="1:4" ht="18" customHeight="1" x14ac:dyDescent="0.15">
      <c r="A27" s="156"/>
      <c r="B27" s="153"/>
      <c r="C27" s="142" t="s">
        <v>125</v>
      </c>
      <c r="D27" s="11" t="s">
        <v>58</v>
      </c>
    </row>
    <row r="28" spans="1:4" ht="18" customHeight="1" x14ac:dyDescent="0.15">
      <c r="A28" s="156"/>
      <c r="B28" s="153"/>
      <c r="C28" s="142" t="s">
        <v>126</v>
      </c>
      <c r="D28" s="11" t="s">
        <v>102</v>
      </c>
    </row>
    <row r="29" spans="1:4" ht="18" customHeight="1" x14ac:dyDescent="0.15">
      <c r="A29" s="156"/>
      <c r="B29" s="153"/>
      <c r="C29" s="10" t="s">
        <v>65</v>
      </c>
      <c r="D29" s="11" t="s">
        <v>66</v>
      </c>
    </row>
    <row r="30" spans="1:4" ht="18" customHeight="1" x14ac:dyDescent="0.15">
      <c r="A30" s="156"/>
      <c r="B30" s="153"/>
      <c r="C30" s="10" t="s">
        <v>9</v>
      </c>
      <c r="D30" s="11" t="s">
        <v>67</v>
      </c>
    </row>
    <row r="31" spans="1:4" ht="18" customHeight="1" x14ac:dyDescent="0.15">
      <c r="A31" s="156"/>
      <c r="B31" s="153"/>
      <c r="C31" s="142" t="s">
        <v>123</v>
      </c>
      <c r="D31" s="11" t="s">
        <v>68</v>
      </c>
    </row>
    <row r="32" spans="1:4" ht="18" customHeight="1" x14ac:dyDescent="0.15">
      <c r="A32" s="156"/>
      <c r="B32" s="153"/>
      <c r="C32" s="12" t="s">
        <v>124</v>
      </c>
      <c r="D32" s="13" t="s">
        <v>69</v>
      </c>
    </row>
    <row r="33" spans="1:4" ht="40.5" customHeight="1" x14ac:dyDescent="0.15">
      <c r="A33" s="156"/>
      <c r="B33" s="153"/>
      <c r="C33" s="14" t="s">
        <v>54</v>
      </c>
      <c r="D33" s="15" t="s">
        <v>72</v>
      </c>
    </row>
    <row r="34" spans="1:4" ht="30.2" customHeight="1" x14ac:dyDescent="0.15">
      <c r="A34" s="147" t="s">
        <v>17</v>
      </c>
      <c r="B34" s="150" t="s">
        <v>109</v>
      </c>
      <c r="C34" s="7" t="s">
        <v>47</v>
      </c>
      <c r="D34" s="8" t="s">
        <v>60</v>
      </c>
    </row>
    <row r="35" spans="1:4" ht="18" customHeight="1" x14ac:dyDescent="0.15">
      <c r="A35" s="148"/>
      <c r="B35" s="151"/>
      <c r="C35" s="10" t="s">
        <v>128</v>
      </c>
      <c r="D35" s="11" t="s">
        <v>61</v>
      </c>
    </row>
    <row r="36" spans="1:4" ht="18" customHeight="1" x14ac:dyDescent="0.15">
      <c r="A36" s="148"/>
      <c r="B36" s="151"/>
      <c r="C36" s="10" t="s">
        <v>51</v>
      </c>
      <c r="D36" s="11" t="s">
        <v>62</v>
      </c>
    </row>
    <row r="37" spans="1:4" ht="18" customHeight="1" x14ac:dyDescent="0.15">
      <c r="A37" s="148"/>
      <c r="B37" s="151"/>
      <c r="C37" s="10" t="s">
        <v>130</v>
      </c>
      <c r="D37" s="11" t="s">
        <v>58</v>
      </c>
    </row>
    <row r="38" spans="1:4" ht="18" customHeight="1" x14ac:dyDescent="0.15">
      <c r="A38" s="148"/>
      <c r="B38" s="151"/>
      <c r="C38" s="10" t="s">
        <v>132</v>
      </c>
      <c r="D38" s="11" t="s">
        <v>102</v>
      </c>
    </row>
    <row r="39" spans="1:4" ht="18" customHeight="1" x14ac:dyDescent="0.15">
      <c r="A39" s="148"/>
      <c r="B39" s="151"/>
      <c r="C39" s="10" t="s">
        <v>134</v>
      </c>
      <c r="D39" s="11" t="s">
        <v>70</v>
      </c>
    </row>
    <row r="40" spans="1:4" ht="18" customHeight="1" x14ac:dyDescent="0.15">
      <c r="A40" s="148"/>
      <c r="B40" s="151"/>
      <c r="C40" s="10" t="s">
        <v>9</v>
      </c>
      <c r="D40" s="11" t="s">
        <v>67</v>
      </c>
    </row>
    <row r="41" spans="1:4" ht="18" customHeight="1" x14ac:dyDescent="0.15">
      <c r="A41" s="148"/>
      <c r="B41" s="151"/>
      <c r="C41" s="142" t="s">
        <v>123</v>
      </c>
      <c r="D41" s="11" t="s">
        <v>68</v>
      </c>
    </row>
    <row r="42" spans="1:4" ht="18" customHeight="1" x14ac:dyDescent="0.15">
      <c r="A42" s="148"/>
      <c r="B42" s="151"/>
      <c r="C42" s="12" t="s">
        <v>124</v>
      </c>
      <c r="D42" s="13" t="s">
        <v>69</v>
      </c>
    </row>
    <row r="43" spans="1:4" ht="18" customHeight="1" x14ac:dyDescent="0.15">
      <c r="A43" s="148"/>
      <c r="B43" s="151"/>
      <c r="C43" s="14" t="s">
        <v>54</v>
      </c>
      <c r="D43" s="15" t="s">
        <v>55</v>
      </c>
    </row>
    <row r="44" spans="1:4" ht="30.2" customHeight="1" x14ac:dyDescent="0.15">
      <c r="A44" s="148"/>
      <c r="B44" s="152" t="s">
        <v>110</v>
      </c>
      <c r="C44" s="7" t="s">
        <v>47</v>
      </c>
      <c r="D44" s="8" t="s">
        <v>63</v>
      </c>
    </row>
    <row r="45" spans="1:4" ht="18" customHeight="1" x14ac:dyDescent="0.15">
      <c r="A45" s="148"/>
      <c r="B45" s="153"/>
      <c r="C45" s="10" t="s">
        <v>127</v>
      </c>
      <c r="D45" s="11" t="s">
        <v>61</v>
      </c>
    </row>
    <row r="46" spans="1:4" ht="18" customHeight="1" x14ac:dyDescent="0.15">
      <c r="A46" s="148"/>
      <c r="B46" s="153"/>
      <c r="C46" s="10" t="s">
        <v>51</v>
      </c>
      <c r="D46" s="11" t="s">
        <v>62</v>
      </c>
    </row>
    <row r="47" spans="1:4" ht="18" customHeight="1" x14ac:dyDescent="0.15">
      <c r="A47" s="148"/>
      <c r="B47" s="153"/>
      <c r="C47" s="10" t="s">
        <v>129</v>
      </c>
      <c r="D47" s="11" t="s">
        <v>58</v>
      </c>
    </row>
    <row r="48" spans="1:4" ht="18" customHeight="1" x14ac:dyDescent="0.15">
      <c r="A48" s="148"/>
      <c r="B48" s="153"/>
      <c r="C48" s="10" t="s">
        <v>131</v>
      </c>
      <c r="D48" s="11" t="s">
        <v>102</v>
      </c>
    </row>
    <row r="49" spans="1:4" ht="18" customHeight="1" x14ac:dyDescent="0.15">
      <c r="A49" s="148"/>
      <c r="B49" s="153"/>
      <c r="C49" s="10" t="s">
        <v>133</v>
      </c>
      <c r="D49" s="11" t="s">
        <v>70</v>
      </c>
    </row>
    <row r="50" spans="1:4" ht="18" customHeight="1" x14ac:dyDescent="0.15">
      <c r="A50" s="148"/>
      <c r="B50" s="153"/>
      <c r="C50" s="10" t="s">
        <v>9</v>
      </c>
      <c r="D50" s="11" t="s">
        <v>67</v>
      </c>
    </row>
    <row r="51" spans="1:4" ht="18" customHeight="1" x14ac:dyDescent="0.15">
      <c r="A51" s="148"/>
      <c r="B51" s="153"/>
      <c r="C51" s="10" t="s">
        <v>123</v>
      </c>
      <c r="D51" s="11" t="s">
        <v>68</v>
      </c>
    </row>
    <row r="52" spans="1:4" ht="18" customHeight="1" x14ac:dyDescent="0.15">
      <c r="A52" s="148"/>
      <c r="B52" s="153"/>
      <c r="C52" s="12" t="s">
        <v>124</v>
      </c>
      <c r="D52" s="13" t="s">
        <v>69</v>
      </c>
    </row>
    <row r="53" spans="1:4" ht="18" customHeight="1" x14ac:dyDescent="0.15">
      <c r="A53" s="149"/>
      <c r="B53" s="154"/>
      <c r="C53" s="14" t="s">
        <v>54</v>
      </c>
      <c r="D53" s="15" t="s">
        <v>55</v>
      </c>
    </row>
  </sheetData>
  <mergeCells count="9">
    <mergeCell ref="A34:A53"/>
    <mergeCell ref="B34:B43"/>
    <mergeCell ref="B44:B53"/>
    <mergeCell ref="A1:D1"/>
    <mergeCell ref="B4:B13"/>
    <mergeCell ref="B14:B23"/>
    <mergeCell ref="A4:A23"/>
    <mergeCell ref="A24:A33"/>
    <mergeCell ref="B24:B33"/>
  </mergeCells>
  <phoneticPr fontId="2"/>
  <pageMargins left="0.6692913385826772" right="0.59055118110236227" top="0.70866141732283472" bottom="0.59055118110236227" header="0.35433070866141736" footer="0.39370078740157483"/>
  <pageSetup paperSize="9" scale="66" fitToHeight="99"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U51"/>
  <sheetViews>
    <sheetView view="pageBreakPreview" zoomScale="87" zoomScaleNormal="87" zoomScaleSheetLayoutView="87" workbookViewId="0">
      <selection activeCell="I51" sqref="I51"/>
    </sheetView>
  </sheetViews>
  <sheetFormatPr defaultColWidth="9" defaultRowHeight="12" x14ac:dyDescent="0.15"/>
  <cols>
    <col min="1" max="1" width="6.25" style="28" customWidth="1"/>
    <col min="2" max="2" width="30.5" style="28" customWidth="1"/>
    <col min="3" max="3" width="7.5" style="29" customWidth="1"/>
    <col min="4" max="4" width="8.375" style="28" customWidth="1"/>
    <col min="5" max="6" width="10.625" style="28" customWidth="1"/>
    <col min="7" max="7" width="11.625" style="28" customWidth="1"/>
    <col min="8" max="8" width="10.625" style="28" customWidth="1"/>
    <col min="9" max="10" width="11.875" style="28" customWidth="1"/>
    <col min="11" max="11" width="12.5" style="28" customWidth="1"/>
    <col min="12" max="12" width="11.75" style="28" customWidth="1"/>
    <col min="13" max="13" width="12.25" style="28" customWidth="1"/>
    <col min="14" max="14" width="12.125" style="28" customWidth="1"/>
    <col min="15" max="15" width="13.5" style="28" customWidth="1"/>
    <col min="16" max="16" width="28.375" style="28" customWidth="1"/>
    <col min="17" max="16384" width="9" style="28"/>
  </cols>
  <sheetData>
    <row r="1" spans="1:21" ht="17.25" x14ac:dyDescent="0.2">
      <c r="A1" s="27" t="s">
        <v>104</v>
      </c>
      <c r="P1" s="30"/>
    </row>
    <row r="2" spans="1:21" x14ac:dyDescent="0.15">
      <c r="O2" s="30"/>
      <c r="P2" s="31"/>
    </row>
    <row r="3" spans="1:21" ht="20.100000000000001" customHeight="1" x14ac:dyDescent="0.15">
      <c r="B3" s="135" t="s">
        <v>3</v>
      </c>
      <c r="C3" s="160" t="s">
        <v>26</v>
      </c>
      <c r="D3" s="160"/>
      <c r="E3" s="160"/>
      <c r="F3" s="160"/>
      <c r="G3" s="119"/>
      <c r="H3" s="161" t="s">
        <v>25</v>
      </c>
      <c r="I3" s="161"/>
      <c r="J3" s="162" t="s">
        <v>27</v>
      </c>
      <c r="K3" s="162"/>
      <c r="L3" s="162"/>
      <c r="M3" s="162"/>
      <c r="N3" s="162"/>
      <c r="O3" s="136" t="s">
        <v>99</v>
      </c>
      <c r="P3" s="33">
        <v>20250099</v>
      </c>
    </row>
    <row r="4" spans="1:21" ht="20.100000000000001" customHeight="1" x14ac:dyDescent="0.15">
      <c r="B4" s="34" t="s">
        <v>24</v>
      </c>
      <c r="C4" s="162" t="s">
        <v>98</v>
      </c>
      <c r="D4" s="162"/>
      <c r="E4" s="162"/>
      <c r="F4" s="162"/>
      <c r="G4" s="119"/>
      <c r="H4" s="163" t="s">
        <v>28</v>
      </c>
      <c r="I4" s="163"/>
      <c r="J4" s="162" t="s">
        <v>29</v>
      </c>
      <c r="K4" s="162"/>
      <c r="L4" s="162"/>
      <c r="M4" s="162"/>
      <c r="N4" s="162"/>
      <c r="O4" s="120"/>
      <c r="P4" s="121"/>
    </row>
    <row r="5" spans="1:21" s="35" customFormat="1" ht="15" thickBot="1" x14ac:dyDescent="0.2">
      <c r="C5" s="36"/>
      <c r="O5" s="37" t="s">
        <v>4</v>
      </c>
    </row>
    <row r="6" spans="1:21" s="35" customFormat="1" ht="24" x14ac:dyDescent="0.15">
      <c r="A6" s="157" t="s">
        <v>22</v>
      </c>
      <c r="B6" s="38" t="s">
        <v>5</v>
      </c>
      <c r="C6" s="39" t="s">
        <v>6</v>
      </c>
      <c r="D6" s="40" t="s">
        <v>7</v>
      </c>
      <c r="E6" s="41" t="s">
        <v>30</v>
      </c>
      <c r="F6" s="42" t="s">
        <v>31</v>
      </c>
      <c r="G6" s="43" t="s">
        <v>8</v>
      </c>
      <c r="H6" s="44" t="s">
        <v>9</v>
      </c>
      <c r="I6" s="137">
        <v>8</v>
      </c>
      <c r="J6" s="137">
        <f>I6+1</f>
        <v>9</v>
      </c>
      <c r="K6" s="137">
        <f>J6+1</f>
        <v>10</v>
      </c>
      <c r="L6" s="137">
        <f>K6+1</f>
        <v>11</v>
      </c>
      <c r="M6" s="137">
        <f>L6+1</f>
        <v>12</v>
      </c>
      <c r="N6" s="137">
        <f>M6+1</f>
        <v>13</v>
      </c>
      <c r="O6" s="45" t="str">
        <f>"合計
（令和" &amp; I6 &amp; "～" &amp; N6 &amp; "年度）"</f>
        <v>合計
（令和8～13年度）</v>
      </c>
      <c r="P6" s="46" t="s">
        <v>10</v>
      </c>
      <c r="Q6" s="47"/>
      <c r="R6" s="47"/>
      <c r="S6" s="47"/>
      <c r="T6" s="47"/>
      <c r="U6" s="47"/>
    </row>
    <row r="7" spans="1:21" ht="91.5" customHeight="1" x14ac:dyDescent="0.15">
      <c r="A7" s="164"/>
      <c r="B7" s="48" t="s">
        <v>73</v>
      </c>
      <c r="C7" s="49">
        <v>1</v>
      </c>
      <c r="D7" s="50" t="s">
        <v>91</v>
      </c>
      <c r="E7" s="51">
        <v>300000</v>
      </c>
      <c r="F7" s="52">
        <v>200000</v>
      </c>
      <c r="G7" s="53">
        <f t="shared" ref="G7:G14" si="0">$C7*F7</f>
        <v>200000</v>
      </c>
      <c r="H7" s="54">
        <f>(1-(F7/E7))</f>
        <v>0.33333333333333337</v>
      </c>
      <c r="I7" s="55">
        <v>44800</v>
      </c>
      <c r="J7" s="52">
        <v>44800</v>
      </c>
      <c r="K7" s="52">
        <v>44800</v>
      </c>
      <c r="L7" s="52">
        <v>44800</v>
      </c>
      <c r="M7" s="52">
        <v>44800</v>
      </c>
      <c r="N7" s="52">
        <v>44800</v>
      </c>
      <c r="O7" s="56">
        <f t="shared" ref="O7:O19" si="1">SUM(I7:N7)</f>
        <v>268800</v>
      </c>
      <c r="P7" s="57"/>
      <c r="Q7" s="58"/>
      <c r="R7" s="58"/>
      <c r="S7" s="58"/>
      <c r="T7" s="58"/>
      <c r="U7" s="58"/>
    </row>
    <row r="8" spans="1:21" ht="37.5" customHeight="1" x14ac:dyDescent="0.15">
      <c r="A8" s="164"/>
      <c r="B8" s="59" t="s">
        <v>83</v>
      </c>
      <c r="C8" s="60">
        <v>1</v>
      </c>
      <c r="D8" s="50" t="s">
        <v>91</v>
      </c>
      <c r="E8" s="99">
        <v>120000</v>
      </c>
      <c r="F8" s="63">
        <v>80000</v>
      </c>
      <c r="G8" s="53">
        <f t="shared" si="0"/>
        <v>80000</v>
      </c>
      <c r="H8" s="54">
        <f t="shared" ref="H8:H14" si="2">(1-(F8/E8))</f>
        <v>0.33333333333333337</v>
      </c>
      <c r="I8" s="55">
        <v>17920</v>
      </c>
      <c r="J8" s="52">
        <v>17920</v>
      </c>
      <c r="K8" s="52">
        <v>17920</v>
      </c>
      <c r="L8" s="52">
        <v>17920</v>
      </c>
      <c r="M8" s="52">
        <v>17920</v>
      </c>
      <c r="N8" s="52">
        <v>17920</v>
      </c>
      <c r="O8" s="56">
        <f t="shared" si="1"/>
        <v>107520</v>
      </c>
      <c r="P8" s="57"/>
      <c r="Q8" s="58"/>
      <c r="R8" s="58"/>
      <c r="S8" s="58"/>
      <c r="T8" s="58"/>
      <c r="U8" s="58"/>
    </row>
    <row r="9" spans="1:21" ht="39.75" customHeight="1" x14ac:dyDescent="0.15">
      <c r="A9" s="164"/>
      <c r="B9" s="59" t="s">
        <v>84</v>
      </c>
      <c r="C9" s="60">
        <v>1</v>
      </c>
      <c r="D9" s="61" t="s">
        <v>92</v>
      </c>
      <c r="E9" s="99">
        <v>15000</v>
      </c>
      <c r="F9" s="63">
        <v>10000</v>
      </c>
      <c r="G9" s="53">
        <f t="shared" si="0"/>
        <v>10000</v>
      </c>
      <c r="H9" s="54">
        <f t="shared" si="2"/>
        <v>0.33333333333333337</v>
      </c>
      <c r="I9" s="55">
        <v>2240</v>
      </c>
      <c r="J9" s="52">
        <v>2240</v>
      </c>
      <c r="K9" s="52">
        <v>2240</v>
      </c>
      <c r="L9" s="52">
        <v>2240</v>
      </c>
      <c r="M9" s="52">
        <v>2240</v>
      </c>
      <c r="N9" s="52">
        <v>2240</v>
      </c>
      <c r="O9" s="56">
        <f t="shared" si="1"/>
        <v>13440</v>
      </c>
      <c r="P9" s="57"/>
      <c r="Q9" s="58"/>
      <c r="R9" s="58"/>
      <c r="S9" s="58"/>
      <c r="T9" s="58"/>
      <c r="U9" s="58"/>
    </row>
    <row r="10" spans="1:21" ht="32.25" customHeight="1" x14ac:dyDescent="0.15">
      <c r="A10" s="164"/>
      <c r="B10" s="59" t="s">
        <v>74</v>
      </c>
      <c r="C10" s="60">
        <v>1</v>
      </c>
      <c r="D10" s="61" t="s">
        <v>91</v>
      </c>
      <c r="E10" s="99">
        <v>56000</v>
      </c>
      <c r="F10" s="63">
        <v>42000</v>
      </c>
      <c r="G10" s="53">
        <f t="shared" si="0"/>
        <v>42000</v>
      </c>
      <c r="H10" s="54">
        <f t="shared" si="2"/>
        <v>0.25</v>
      </c>
      <c r="I10" s="55">
        <v>9408</v>
      </c>
      <c r="J10" s="52">
        <v>9408</v>
      </c>
      <c r="K10" s="52">
        <v>9408</v>
      </c>
      <c r="L10" s="52">
        <v>9408</v>
      </c>
      <c r="M10" s="52">
        <v>9408</v>
      </c>
      <c r="N10" s="52">
        <v>9408</v>
      </c>
      <c r="O10" s="56">
        <f t="shared" si="1"/>
        <v>56448</v>
      </c>
      <c r="P10" s="57"/>
      <c r="Q10" s="58"/>
      <c r="R10" s="58"/>
      <c r="S10" s="58"/>
      <c r="T10" s="58"/>
      <c r="U10" s="58"/>
    </row>
    <row r="11" spans="1:21" ht="32.25" customHeight="1" x14ac:dyDescent="0.15">
      <c r="A11" s="164"/>
      <c r="B11" s="59" t="s">
        <v>75</v>
      </c>
      <c r="C11" s="64">
        <v>5</v>
      </c>
      <c r="D11" s="65" t="s">
        <v>91</v>
      </c>
      <c r="E11" s="66">
        <v>100000</v>
      </c>
      <c r="F11" s="63">
        <v>60000</v>
      </c>
      <c r="G11" s="67">
        <f t="shared" si="0"/>
        <v>300000</v>
      </c>
      <c r="H11" s="54">
        <f t="shared" si="2"/>
        <v>0.4</v>
      </c>
      <c r="I11" s="68">
        <v>67200</v>
      </c>
      <c r="J11" s="69">
        <v>67200</v>
      </c>
      <c r="K11" s="69">
        <v>67200</v>
      </c>
      <c r="L11" s="69">
        <v>67200</v>
      </c>
      <c r="M11" s="69">
        <v>67200</v>
      </c>
      <c r="N11" s="69">
        <v>67200</v>
      </c>
      <c r="O11" s="70">
        <f t="shared" si="1"/>
        <v>403200</v>
      </c>
      <c r="P11" s="57"/>
      <c r="Q11" s="58"/>
      <c r="R11" s="58"/>
      <c r="S11" s="58"/>
      <c r="T11" s="58"/>
      <c r="U11" s="58"/>
    </row>
    <row r="12" spans="1:21" ht="27.75" customHeight="1" x14ac:dyDescent="0.15">
      <c r="A12" s="164"/>
      <c r="B12" s="59" t="s">
        <v>76</v>
      </c>
      <c r="C12" s="64">
        <v>5</v>
      </c>
      <c r="D12" s="65" t="s">
        <v>93</v>
      </c>
      <c r="E12" s="66">
        <v>3000</v>
      </c>
      <c r="F12" s="63">
        <v>1800</v>
      </c>
      <c r="G12" s="67">
        <f t="shared" si="0"/>
        <v>9000</v>
      </c>
      <c r="H12" s="54">
        <f t="shared" si="2"/>
        <v>0.4</v>
      </c>
      <c r="I12" s="68">
        <v>2016</v>
      </c>
      <c r="J12" s="69">
        <v>2016</v>
      </c>
      <c r="K12" s="69">
        <v>2016</v>
      </c>
      <c r="L12" s="69">
        <v>2016</v>
      </c>
      <c r="M12" s="69">
        <v>2016</v>
      </c>
      <c r="N12" s="69">
        <v>2016</v>
      </c>
      <c r="O12" s="70">
        <f t="shared" si="1"/>
        <v>12096</v>
      </c>
      <c r="P12" s="57"/>
      <c r="Q12" s="58"/>
      <c r="R12" s="58"/>
      <c r="S12" s="58"/>
      <c r="T12" s="58"/>
      <c r="U12" s="58"/>
    </row>
    <row r="13" spans="1:21" ht="26.25" customHeight="1" x14ac:dyDescent="0.15">
      <c r="A13" s="164"/>
      <c r="B13" s="59" t="s">
        <v>111</v>
      </c>
      <c r="C13" s="64">
        <v>1</v>
      </c>
      <c r="D13" s="65" t="s">
        <v>91</v>
      </c>
      <c r="E13" s="66">
        <v>100000</v>
      </c>
      <c r="F13" s="63">
        <v>60000</v>
      </c>
      <c r="G13" s="67">
        <f t="shared" si="0"/>
        <v>60000</v>
      </c>
      <c r="H13" s="54">
        <f t="shared" si="2"/>
        <v>0.4</v>
      </c>
      <c r="I13" s="68">
        <v>13440</v>
      </c>
      <c r="J13" s="69">
        <v>13440</v>
      </c>
      <c r="K13" s="69">
        <v>13440</v>
      </c>
      <c r="L13" s="69">
        <v>13440</v>
      </c>
      <c r="M13" s="69">
        <v>13440</v>
      </c>
      <c r="N13" s="69">
        <v>13440</v>
      </c>
      <c r="O13" s="70">
        <f t="shared" si="1"/>
        <v>80640</v>
      </c>
      <c r="P13" s="57"/>
      <c r="Q13" s="58"/>
      <c r="R13" s="58"/>
      <c r="S13" s="58"/>
      <c r="T13" s="58"/>
      <c r="U13" s="58"/>
    </row>
    <row r="14" spans="1:21" ht="33.75" customHeight="1" x14ac:dyDescent="0.15">
      <c r="A14" s="164"/>
      <c r="B14" s="59" t="s">
        <v>112</v>
      </c>
      <c r="C14" s="64">
        <v>1</v>
      </c>
      <c r="D14" s="65" t="s">
        <v>93</v>
      </c>
      <c r="E14" s="66">
        <v>2500</v>
      </c>
      <c r="F14" s="63">
        <v>1500</v>
      </c>
      <c r="G14" s="67">
        <f t="shared" si="0"/>
        <v>1500</v>
      </c>
      <c r="H14" s="54">
        <f t="shared" si="2"/>
        <v>0.4</v>
      </c>
      <c r="I14" s="68">
        <v>336</v>
      </c>
      <c r="J14" s="69">
        <v>336</v>
      </c>
      <c r="K14" s="69">
        <v>336</v>
      </c>
      <c r="L14" s="69">
        <v>336</v>
      </c>
      <c r="M14" s="69">
        <v>336</v>
      </c>
      <c r="N14" s="69">
        <v>336</v>
      </c>
      <c r="O14" s="70">
        <f t="shared" si="1"/>
        <v>2016</v>
      </c>
      <c r="P14" s="57"/>
      <c r="Q14" s="58"/>
      <c r="R14" s="58"/>
      <c r="S14" s="58"/>
      <c r="T14" s="58"/>
      <c r="U14" s="58"/>
    </row>
    <row r="15" spans="1:21" ht="52.5" customHeight="1" x14ac:dyDescent="0.15">
      <c r="A15" s="164"/>
      <c r="B15" s="59" t="s">
        <v>113</v>
      </c>
      <c r="C15" s="64">
        <v>1</v>
      </c>
      <c r="D15" s="65" t="s">
        <v>114</v>
      </c>
      <c r="E15" s="66">
        <v>500000</v>
      </c>
      <c r="F15" s="63">
        <v>370000</v>
      </c>
      <c r="G15" s="67">
        <f>$C15*F15</f>
        <v>370000</v>
      </c>
      <c r="H15" s="54">
        <f>(1-(F15/E15))</f>
        <v>0.26</v>
      </c>
      <c r="I15" s="68">
        <v>82880</v>
      </c>
      <c r="J15" s="69">
        <v>82880</v>
      </c>
      <c r="K15" s="69">
        <v>82880</v>
      </c>
      <c r="L15" s="69">
        <v>82880</v>
      </c>
      <c r="M15" s="69">
        <v>82880</v>
      </c>
      <c r="N15" s="69">
        <v>82880</v>
      </c>
      <c r="O15" s="70">
        <f t="shared" si="1"/>
        <v>497280</v>
      </c>
      <c r="P15" s="57"/>
      <c r="Q15" s="58"/>
      <c r="R15" s="58"/>
      <c r="S15" s="58"/>
      <c r="T15" s="58"/>
      <c r="U15" s="58"/>
    </row>
    <row r="16" spans="1:21" ht="45" customHeight="1" x14ac:dyDescent="0.15">
      <c r="A16" s="164"/>
      <c r="B16" s="59" t="s">
        <v>135</v>
      </c>
      <c r="C16" s="64">
        <v>1</v>
      </c>
      <c r="D16" s="65" t="s">
        <v>114</v>
      </c>
      <c r="E16" s="66">
        <v>450000</v>
      </c>
      <c r="F16" s="63">
        <v>300000</v>
      </c>
      <c r="G16" s="67">
        <f>$C16*F16</f>
        <v>300000</v>
      </c>
      <c r="H16" s="54">
        <f>(1-(F16/E16))</f>
        <v>0.33333333333333337</v>
      </c>
      <c r="I16" s="68">
        <v>67200</v>
      </c>
      <c r="J16" s="69">
        <v>67200</v>
      </c>
      <c r="K16" s="69">
        <v>67200</v>
      </c>
      <c r="L16" s="69">
        <v>67200</v>
      </c>
      <c r="M16" s="69">
        <v>67200</v>
      </c>
      <c r="N16" s="69">
        <v>67200</v>
      </c>
      <c r="O16" s="70">
        <f t="shared" si="1"/>
        <v>403200</v>
      </c>
      <c r="P16" s="57"/>
      <c r="Q16" s="58"/>
      <c r="R16" s="58"/>
      <c r="S16" s="58"/>
      <c r="T16" s="58"/>
      <c r="U16" s="58"/>
    </row>
    <row r="17" spans="1:21" ht="44.25" customHeight="1" x14ac:dyDescent="0.15">
      <c r="A17" s="164"/>
      <c r="B17" s="59" t="s">
        <v>115</v>
      </c>
      <c r="C17" s="64">
        <v>1</v>
      </c>
      <c r="D17" s="65" t="s">
        <v>114</v>
      </c>
      <c r="E17" s="66">
        <v>60000</v>
      </c>
      <c r="F17" s="63">
        <v>40000</v>
      </c>
      <c r="G17" s="67">
        <f>$C17*F17</f>
        <v>40000</v>
      </c>
      <c r="H17" s="54">
        <f>(1-(F17/E17))</f>
        <v>0.33333333333333337</v>
      </c>
      <c r="I17" s="68">
        <v>8960</v>
      </c>
      <c r="J17" s="69">
        <v>8960</v>
      </c>
      <c r="K17" s="69">
        <v>8960</v>
      </c>
      <c r="L17" s="69">
        <v>8960</v>
      </c>
      <c r="M17" s="69">
        <v>8960</v>
      </c>
      <c r="N17" s="69">
        <v>8960</v>
      </c>
      <c r="O17" s="70">
        <f t="shared" si="1"/>
        <v>53760</v>
      </c>
      <c r="P17" s="57"/>
      <c r="Q17" s="58"/>
      <c r="R17" s="58"/>
      <c r="S17" s="58"/>
      <c r="T17" s="58"/>
      <c r="U17" s="58"/>
    </row>
    <row r="18" spans="1:21" ht="15" customHeight="1" x14ac:dyDescent="0.15">
      <c r="A18" s="164"/>
      <c r="B18" s="59" t="s">
        <v>95</v>
      </c>
      <c r="C18" s="64">
        <v>1</v>
      </c>
      <c r="D18" s="65" t="s">
        <v>114</v>
      </c>
      <c r="E18" s="66">
        <v>1000000</v>
      </c>
      <c r="F18" s="63">
        <v>750000</v>
      </c>
      <c r="G18" s="67">
        <f>$C18*F18</f>
        <v>750000</v>
      </c>
      <c r="H18" s="54">
        <f>(1-(F18/E18))</f>
        <v>0.25</v>
      </c>
      <c r="I18" s="68">
        <v>168000</v>
      </c>
      <c r="J18" s="69">
        <v>168000</v>
      </c>
      <c r="K18" s="69">
        <v>168000</v>
      </c>
      <c r="L18" s="69">
        <v>168000</v>
      </c>
      <c r="M18" s="69">
        <v>168000</v>
      </c>
      <c r="N18" s="69">
        <v>168000</v>
      </c>
      <c r="O18" s="70">
        <f t="shared" si="1"/>
        <v>1008000</v>
      </c>
      <c r="P18" s="57"/>
      <c r="Q18" s="58"/>
      <c r="R18" s="58"/>
      <c r="S18" s="58"/>
      <c r="T18" s="58"/>
      <c r="U18" s="58"/>
    </row>
    <row r="19" spans="1:21" ht="15" customHeight="1" x14ac:dyDescent="0.15">
      <c r="A19" s="164"/>
      <c r="B19" s="71" t="s">
        <v>11</v>
      </c>
      <c r="C19" s="72"/>
      <c r="D19" s="73"/>
      <c r="E19" s="74"/>
      <c r="F19" s="75"/>
      <c r="G19" s="76">
        <f>SUM(G7:G18)</f>
        <v>2162500</v>
      </c>
      <c r="H19" s="77"/>
      <c r="I19" s="78">
        <f t="shared" ref="I19:N19" si="3">SUM(I7:I18)</f>
        <v>484400</v>
      </c>
      <c r="J19" s="79">
        <f t="shared" si="3"/>
        <v>484400</v>
      </c>
      <c r="K19" s="79">
        <f t="shared" si="3"/>
        <v>484400</v>
      </c>
      <c r="L19" s="79">
        <f t="shared" si="3"/>
        <v>484400</v>
      </c>
      <c r="M19" s="79">
        <f t="shared" si="3"/>
        <v>484400</v>
      </c>
      <c r="N19" s="79">
        <f t="shared" si="3"/>
        <v>484400</v>
      </c>
      <c r="O19" s="80">
        <f t="shared" si="1"/>
        <v>2906400</v>
      </c>
      <c r="P19" s="81"/>
      <c r="Q19" s="58"/>
      <c r="R19" s="58"/>
      <c r="S19" s="58"/>
      <c r="T19" s="58"/>
      <c r="U19" s="58"/>
    </row>
    <row r="20" spans="1:21" ht="15" customHeight="1" thickBot="1" x14ac:dyDescent="0.2">
      <c r="A20" s="82"/>
      <c r="B20" s="83"/>
      <c r="C20" s="84"/>
      <c r="D20" s="85"/>
      <c r="E20" s="86"/>
      <c r="F20" s="87"/>
      <c r="G20" s="88"/>
      <c r="H20" s="89"/>
      <c r="I20" s="87"/>
      <c r="J20" s="90"/>
      <c r="K20" s="90"/>
      <c r="L20" s="90"/>
      <c r="M20" s="90"/>
      <c r="N20" s="90"/>
      <c r="O20" s="91"/>
      <c r="P20" s="92"/>
      <c r="Q20" s="58"/>
      <c r="R20" s="58"/>
      <c r="S20" s="58"/>
      <c r="T20" s="58"/>
      <c r="U20" s="58"/>
    </row>
    <row r="21" spans="1:21" s="58" customFormat="1" ht="24" x14ac:dyDescent="0.15">
      <c r="A21" s="157" t="s">
        <v>116</v>
      </c>
      <c r="B21" s="38" t="s">
        <v>5</v>
      </c>
      <c r="C21" s="39" t="s">
        <v>6</v>
      </c>
      <c r="D21" s="93" t="s">
        <v>7</v>
      </c>
      <c r="E21" s="94" t="s">
        <v>13</v>
      </c>
      <c r="F21" s="95" t="s">
        <v>14</v>
      </c>
      <c r="G21" s="96" t="s">
        <v>15</v>
      </c>
      <c r="H21" s="97" t="s">
        <v>9</v>
      </c>
      <c r="I21" s="137">
        <v>8</v>
      </c>
      <c r="J21" s="137">
        <f>I21+1</f>
        <v>9</v>
      </c>
      <c r="K21" s="137">
        <f>J21+1</f>
        <v>10</v>
      </c>
      <c r="L21" s="137">
        <f>K21+1</f>
        <v>11</v>
      </c>
      <c r="M21" s="137">
        <f>L21+1</f>
        <v>12</v>
      </c>
      <c r="N21" s="137">
        <f>M21+1</f>
        <v>13</v>
      </c>
      <c r="O21" s="45" t="str">
        <f>"合計
（令和" &amp; I21 &amp; "～" &amp; N21 &amp; "年度）"</f>
        <v>合計
（令和8～13年度）</v>
      </c>
      <c r="P21" s="46" t="s">
        <v>12</v>
      </c>
    </row>
    <row r="22" spans="1:21" s="58" customFormat="1" ht="15" customHeight="1" x14ac:dyDescent="0.15">
      <c r="A22" s="158"/>
      <c r="B22" s="61" t="s">
        <v>77</v>
      </c>
      <c r="C22" s="64">
        <v>10</v>
      </c>
      <c r="D22" s="65" t="s">
        <v>94</v>
      </c>
      <c r="E22" s="66">
        <v>50000</v>
      </c>
      <c r="F22" s="52">
        <v>45000</v>
      </c>
      <c r="G22" s="98">
        <f t="shared" ref="G22:G31" si="4">$C22*F22</f>
        <v>450000</v>
      </c>
      <c r="H22" s="54">
        <f t="shared" ref="H22:H31" si="5">(1-(F22/E22))</f>
        <v>9.9999999999999978E-2</v>
      </c>
      <c r="I22" s="55">
        <v>100800</v>
      </c>
      <c r="J22" s="52">
        <v>100800</v>
      </c>
      <c r="K22" s="52">
        <v>100800</v>
      </c>
      <c r="L22" s="52">
        <v>100800</v>
      </c>
      <c r="M22" s="52">
        <v>100800</v>
      </c>
      <c r="N22" s="52">
        <v>100800</v>
      </c>
      <c r="O22" s="70">
        <f t="shared" ref="O22:O32" si="6">SUM(I22:N22)</f>
        <v>604800</v>
      </c>
      <c r="P22" s="57"/>
    </row>
    <row r="23" spans="1:21" s="58" customFormat="1" ht="15" customHeight="1" x14ac:dyDescent="0.15">
      <c r="A23" s="158"/>
      <c r="B23" s="59" t="s">
        <v>78</v>
      </c>
      <c r="C23" s="64">
        <v>5</v>
      </c>
      <c r="D23" s="65" t="s">
        <v>94</v>
      </c>
      <c r="E23" s="66">
        <v>50000</v>
      </c>
      <c r="F23" s="52">
        <v>45000</v>
      </c>
      <c r="G23" s="98">
        <f t="shared" si="4"/>
        <v>225000</v>
      </c>
      <c r="H23" s="54">
        <f t="shared" si="5"/>
        <v>9.9999999999999978E-2</v>
      </c>
      <c r="I23" s="55">
        <v>50400</v>
      </c>
      <c r="J23" s="52">
        <v>50400</v>
      </c>
      <c r="K23" s="52">
        <v>50400</v>
      </c>
      <c r="L23" s="52">
        <v>50400</v>
      </c>
      <c r="M23" s="52">
        <v>50400</v>
      </c>
      <c r="N23" s="52">
        <v>50400</v>
      </c>
      <c r="O23" s="70">
        <f t="shared" si="6"/>
        <v>302400</v>
      </c>
      <c r="P23" s="57"/>
    </row>
    <row r="24" spans="1:21" s="58" customFormat="1" ht="15" customHeight="1" x14ac:dyDescent="0.15">
      <c r="A24" s="158"/>
      <c r="B24" s="59" t="s">
        <v>79</v>
      </c>
      <c r="C24" s="64">
        <v>10</v>
      </c>
      <c r="D24" s="65" t="s">
        <v>94</v>
      </c>
      <c r="E24" s="66">
        <v>50000</v>
      </c>
      <c r="F24" s="52">
        <v>45000</v>
      </c>
      <c r="G24" s="98">
        <f t="shared" si="4"/>
        <v>450000</v>
      </c>
      <c r="H24" s="54">
        <f t="shared" si="5"/>
        <v>9.9999999999999978E-2</v>
      </c>
      <c r="I24" s="55">
        <v>100800</v>
      </c>
      <c r="J24" s="52">
        <v>100800</v>
      </c>
      <c r="K24" s="52">
        <v>100800</v>
      </c>
      <c r="L24" s="52">
        <v>100800</v>
      </c>
      <c r="M24" s="52">
        <v>100800</v>
      </c>
      <c r="N24" s="52">
        <v>100800</v>
      </c>
      <c r="O24" s="70">
        <f t="shared" si="6"/>
        <v>604800</v>
      </c>
      <c r="P24" s="57"/>
    </row>
    <row r="25" spans="1:21" s="58" customFormat="1" ht="15" customHeight="1" x14ac:dyDescent="0.15">
      <c r="A25" s="158"/>
      <c r="B25" s="59" t="s">
        <v>80</v>
      </c>
      <c r="C25" s="64">
        <v>20</v>
      </c>
      <c r="D25" s="65" t="s">
        <v>94</v>
      </c>
      <c r="E25" s="66">
        <v>50000</v>
      </c>
      <c r="F25" s="52">
        <v>45000</v>
      </c>
      <c r="G25" s="98">
        <f t="shared" si="4"/>
        <v>900000</v>
      </c>
      <c r="H25" s="54">
        <f t="shared" si="5"/>
        <v>9.9999999999999978E-2</v>
      </c>
      <c r="I25" s="55">
        <v>201600</v>
      </c>
      <c r="J25" s="52">
        <v>201600</v>
      </c>
      <c r="K25" s="52">
        <v>201600</v>
      </c>
      <c r="L25" s="52">
        <v>201600</v>
      </c>
      <c r="M25" s="52">
        <v>201600</v>
      </c>
      <c r="N25" s="52">
        <v>201600</v>
      </c>
      <c r="O25" s="70">
        <f t="shared" si="6"/>
        <v>1209600</v>
      </c>
      <c r="P25" s="57"/>
    </row>
    <row r="26" spans="1:21" s="58" customFormat="1" ht="15" customHeight="1" x14ac:dyDescent="0.15">
      <c r="A26" s="158"/>
      <c r="B26" s="59" t="s">
        <v>117</v>
      </c>
      <c r="C26" s="64">
        <v>20</v>
      </c>
      <c r="D26" s="65" t="s">
        <v>94</v>
      </c>
      <c r="E26" s="66">
        <v>50000</v>
      </c>
      <c r="F26" s="52">
        <v>45000</v>
      </c>
      <c r="G26" s="98">
        <f t="shared" si="4"/>
        <v>900000</v>
      </c>
      <c r="H26" s="54">
        <f t="shared" si="5"/>
        <v>9.9999999999999978E-2</v>
      </c>
      <c r="I26" s="55">
        <v>201600</v>
      </c>
      <c r="J26" s="52">
        <v>201600</v>
      </c>
      <c r="K26" s="52">
        <v>201600</v>
      </c>
      <c r="L26" s="52">
        <v>201600</v>
      </c>
      <c r="M26" s="52">
        <v>201600</v>
      </c>
      <c r="N26" s="52">
        <v>201600</v>
      </c>
      <c r="O26" s="70">
        <f t="shared" si="6"/>
        <v>1209600</v>
      </c>
      <c r="P26" s="57"/>
    </row>
    <row r="27" spans="1:21" s="58" customFormat="1" ht="15" customHeight="1" x14ac:dyDescent="0.15">
      <c r="A27" s="158"/>
      <c r="B27" s="59" t="s">
        <v>81</v>
      </c>
      <c r="C27" s="64">
        <v>5</v>
      </c>
      <c r="D27" s="65" t="s">
        <v>94</v>
      </c>
      <c r="E27" s="66">
        <v>50000</v>
      </c>
      <c r="F27" s="52">
        <v>45000</v>
      </c>
      <c r="G27" s="98">
        <f t="shared" si="4"/>
        <v>225000</v>
      </c>
      <c r="H27" s="54">
        <f t="shared" si="5"/>
        <v>9.9999999999999978E-2</v>
      </c>
      <c r="I27" s="55">
        <v>50400</v>
      </c>
      <c r="J27" s="52">
        <v>50400</v>
      </c>
      <c r="K27" s="52">
        <v>50400</v>
      </c>
      <c r="L27" s="52">
        <v>50400</v>
      </c>
      <c r="M27" s="52">
        <v>50400</v>
      </c>
      <c r="N27" s="52">
        <v>50400</v>
      </c>
      <c r="O27" s="70">
        <f t="shared" si="6"/>
        <v>302400</v>
      </c>
      <c r="P27" s="57"/>
    </row>
    <row r="28" spans="1:21" s="58" customFormat="1" ht="15" customHeight="1" x14ac:dyDescent="0.15">
      <c r="A28" s="158"/>
      <c r="B28" s="59" t="s">
        <v>82</v>
      </c>
      <c r="C28" s="64">
        <v>5</v>
      </c>
      <c r="D28" s="65" t="s">
        <v>94</v>
      </c>
      <c r="E28" s="66">
        <v>50000</v>
      </c>
      <c r="F28" s="52">
        <v>45000</v>
      </c>
      <c r="G28" s="98">
        <f t="shared" si="4"/>
        <v>225000</v>
      </c>
      <c r="H28" s="54">
        <f t="shared" si="5"/>
        <v>9.9999999999999978E-2</v>
      </c>
      <c r="I28" s="55">
        <v>50400</v>
      </c>
      <c r="J28" s="52">
        <v>50400</v>
      </c>
      <c r="K28" s="52">
        <v>50400</v>
      </c>
      <c r="L28" s="52">
        <v>50400</v>
      </c>
      <c r="M28" s="52">
        <v>50400</v>
      </c>
      <c r="N28" s="52">
        <v>50400</v>
      </c>
      <c r="O28" s="70">
        <f t="shared" si="6"/>
        <v>302400</v>
      </c>
      <c r="P28" s="57"/>
    </row>
    <row r="29" spans="1:21" s="58" customFormat="1" ht="15" customHeight="1" x14ac:dyDescent="0.15">
      <c r="A29" s="158"/>
      <c r="B29" s="59" t="s">
        <v>96</v>
      </c>
      <c r="C29" s="64">
        <v>10</v>
      </c>
      <c r="D29" s="65" t="s">
        <v>94</v>
      </c>
      <c r="E29" s="66">
        <v>50000</v>
      </c>
      <c r="F29" s="52">
        <v>45000</v>
      </c>
      <c r="G29" s="98">
        <f t="shared" si="4"/>
        <v>450000</v>
      </c>
      <c r="H29" s="54">
        <f t="shared" si="5"/>
        <v>9.9999999999999978E-2</v>
      </c>
      <c r="I29" s="55">
        <v>100800</v>
      </c>
      <c r="J29" s="52">
        <v>100800</v>
      </c>
      <c r="K29" s="52">
        <v>100800</v>
      </c>
      <c r="L29" s="52">
        <v>100800</v>
      </c>
      <c r="M29" s="52">
        <v>100800</v>
      </c>
      <c r="N29" s="52">
        <v>100800</v>
      </c>
      <c r="O29" s="70">
        <f t="shared" si="6"/>
        <v>604800</v>
      </c>
      <c r="P29" s="57"/>
    </row>
    <row r="30" spans="1:21" s="58" customFormat="1" ht="15" customHeight="1" x14ac:dyDescent="0.15">
      <c r="A30" s="158"/>
      <c r="B30" s="59"/>
      <c r="C30" s="64"/>
      <c r="D30" s="65"/>
      <c r="E30" s="66"/>
      <c r="F30" s="52"/>
      <c r="G30" s="98">
        <f t="shared" si="4"/>
        <v>0</v>
      </c>
      <c r="H30" s="54" t="e">
        <f t="shared" si="5"/>
        <v>#DIV/0!</v>
      </c>
      <c r="I30" s="55"/>
      <c r="J30" s="52"/>
      <c r="K30" s="52"/>
      <c r="L30" s="52"/>
      <c r="M30" s="52"/>
      <c r="N30" s="52"/>
      <c r="O30" s="70">
        <f t="shared" si="6"/>
        <v>0</v>
      </c>
      <c r="P30" s="57"/>
    </row>
    <row r="31" spans="1:21" s="58" customFormat="1" ht="15" customHeight="1" x14ac:dyDescent="0.15">
      <c r="A31" s="158"/>
      <c r="B31" s="61"/>
      <c r="C31" s="64"/>
      <c r="D31" s="65"/>
      <c r="E31" s="99"/>
      <c r="F31" s="52"/>
      <c r="G31" s="100">
        <f t="shared" si="4"/>
        <v>0</v>
      </c>
      <c r="H31" s="54" t="e">
        <f t="shared" si="5"/>
        <v>#DIV/0!</v>
      </c>
      <c r="I31" s="55"/>
      <c r="J31" s="52"/>
      <c r="K31" s="52"/>
      <c r="L31" s="52"/>
      <c r="M31" s="52"/>
      <c r="N31" s="52"/>
      <c r="O31" s="70">
        <f t="shared" si="6"/>
        <v>0</v>
      </c>
      <c r="P31" s="101"/>
    </row>
    <row r="32" spans="1:21" s="103" customFormat="1" ht="15" customHeight="1" x14ac:dyDescent="0.15">
      <c r="A32" s="158"/>
      <c r="B32" s="71" t="s">
        <v>11</v>
      </c>
      <c r="C32" s="72"/>
      <c r="D32" s="73"/>
      <c r="E32" s="74"/>
      <c r="F32" s="75"/>
      <c r="G32" s="76">
        <f>SUM(G22:G31)</f>
        <v>3825000</v>
      </c>
      <c r="H32" s="102"/>
      <c r="I32" s="78">
        <f t="shared" ref="I32:N32" si="7">SUM(I22:I31)</f>
        <v>856800</v>
      </c>
      <c r="J32" s="79">
        <f t="shared" si="7"/>
        <v>856800</v>
      </c>
      <c r="K32" s="79">
        <f t="shared" si="7"/>
        <v>856800</v>
      </c>
      <c r="L32" s="79">
        <f t="shared" si="7"/>
        <v>856800</v>
      </c>
      <c r="M32" s="79">
        <f t="shared" si="7"/>
        <v>856800</v>
      </c>
      <c r="N32" s="79">
        <f t="shared" si="7"/>
        <v>856800</v>
      </c>
      <c r="O32" s="80">
        <f t="shared" si="6"/>
        <v>5140800</v>
      </c>
      <c r="P32" s="81"/>
      <c r="Q32" s="58"/>
      <c r="R32" s="58"/>
      <c r="S32" s="58"/>
      <c r="T32" s="58"/>
      <c r="U32" s="58"/>
    </row>
    <row r="33" spans="1:21" ht="15" customHeight="1" thickBot="1" x14ac:dyDescent="0.2">
      <c r="A33" s="82"/>
      <c r="B33" s="83"/>
      <c r="C33" s="84"/>
      <c r="D33" s="85"/>
      <c r="E33" s="86"/>
      <c r="F33" s="87"/>
      <c r="G33" s="88"/>
      <c r="H33" s="89"/>
      <c r="I33" s="87"/>
      <c r="J33" s="90"/>
      <c r="K33" s="90"/>
      <c r="L33" s="90"/>
      <c r="M33" s="90"/>
      <c r="N33" s="90"/>
      <c r="O33" s="91"/>
      <c r="P33" s="92"/>
      <c r="Q33" s="58"/>
      <c r="R33" s="58"/>
      <c r="S33" s="58"/>
      <c r="T33" s="58"/>
      <c r="U33" s="58"/>
    </row>
    <row r="34" spans="1:21" s="58" customFormat="1" ht="36" x14ac:dyDescent="0.15">
      <c r="A34" s="157" t="s">
        <v>17</v>
      </c>
      <c r="B34" s="38" t="s">
        <v>5</v>
      </c>
      <c r="C34" s="104" t="s">
        <v>18</v>
      </c>
      <c r="D34" s="93" t="s">
        <v>7</v>
      </c>
      <c r="E34" s="94" t="s">
        <v>19</v>
      </c>
      <c r="F34" s="95" t="s">
        <v>20</v>
      </c>
      <c r="G34" s="96" t="s">
        <v>21</v>
      </c>
      <c r="H34" s="97" t="s">
        <v>9</v>
      </c>
      <c r="I34" s="137">
        <v>8</v>
      </c>
      <c r="J34" s="137">
        <f>I34+1</f>
        <v>9</v>
      </c>
      <c r="K34" s="137">
        <f>J34+1</f>
        <v>10</v>
      </c>
      <c r="L34" s="137">
        <f>K34+1</f>
        <v>11</v>
      </c>
      <c r="M34" s="137">
        <f>L34+1</f>
        <v>12</v>
      </c>
      <c r="N34" s="137">
        <f>M34+1</f>
        <v>13</v>
      </c>
      <c r="O34" s="45" t="str">
        <f>"合計
（令和" &amp; I34 &amp; "～" &amp; N34 &amp; "年度）"</f>
        <v>合計
（令和8～13年度）</v>
      </c>
      <c r="P34" s="46" t="s">
        <v>12</v>
      </c>
    </row>
    <row r="35" spans="1:21" s="58" customFormat="1" ht="15" customHeight="1" x14ac:dyDescent="0.15">
      <c r="A35" s="158"/>
      <c r="B35" s="61" t="s">
        <v>85</v>
      </c>
      <c r="C35" s="64"/>
      <c r="D35" s="105"/>
      <c r="E35" s="99"/>
      <c r="F35" s="63"/>
      <c r="G35" s="67">
        <f t="shared" ref="G35:G46" si="8">$C35*F35</f>
        <v>0</v>
      </c>
      <c r="H35" s="54" t="e">
        <f t="shared" ref="H35:H46" si="9">(1-(F35/E35))</f>
        <v>#DIV/0!</v>
      </c>
      <c r="I35" s="68">
        <v>30000</v>
      </c>
      <c r="J35" s="68">
        <v>30000</v>
      </c>
      <c r="K35" s="68">
        <v>30000</v>
      </c>
      <c r="L35" s="68">
        <v>30000</v>
      </c>
      <c r="M35" s="52">
        <v>30000</v>
      </c>
      <c r="N35" s="52">
        <v>30000</v>
      </c>
      <c r="O35" s="70">
        <f t="shared" ref="O35:O46" si="10">SUM(I35:N35)</f>
        <v>180000</v>
      </c>
      <c r="P35" s="57"/>
    </row>
    <row r="36" spans="1:21" s="58" customFormat="1" ht="15" customHeight="1" x14ac:dyDescent="0.15">
      <c r="A36" s="158"/>
      <c r="B36" s="59" t="s">
        <v>86</v>
      </c>
      <c r="C36" s="64"/>
      <c r="D36" s="105"/>
      <c r="E36" s="99"/>
      <c r="F36" s="63"/>
      <c r="G36" s="67">
        <f t="shared" si="8"/>
        <v>0</v>
      </c>
      <c r="H36" s="54" t="e">
        <f t="shared" si="9"/>
        <v>#DIV/0!</v>
      </c>
      <c r="I36" s="68">
        <v>5000</v>
      </c>
      <c r="J36" s="68">
        <v>5000</v>
      </c>
      <c r="K36" s="68">
        <v>5000</v>
      </c>
      <c r="L36" s="68">
        <v>5000</v>
      </c>
      <c r="M36" s="52">
        <v>5000</v>
      </c>
      <c r="N36" s="52">
        <v>5000</v>
      </c>
      <c r="O36" s="70">
        <f t="shared" si="10"/>
        <v>30000</v>
      </c>
      <c r="P36" s="57"/>
    </row>
    <row r="37" spans="1:21" s="58" customFormat="1" ht="15" customHeight="1" x14ac:dyDescent="0.15">
      <c r="A37" s="158"/>
      <c r="B37" s="59" t="s">
        <v>87</v>
      </c>
      <c r="C37" s="64"/>
      <c r="D37" s="105"/>
      <c r="E37" s="99"/>
      <c r="F37" s="63"/>
      <c r="G37" s="67">
        <f t="shared" si="8"/>
        <v>0</v>
      </c>
      <c r="H37" s="54" t="e">
        <f t="shared" si="9"/>
        <v>#DIV/0!</v>
      </c>
      <c r="I37" s="68">
        <v>1000</v>
      </c>
      <c r="J37" s="52">
        <v>1000</v>
      </c>
      <c r="K37" s="52">
        <v>1000</v>
      </c>
      <c r="L37" s="52">
        <v>1000</v>
      </c>
      <c r="M37" s="52">
        <v>1000</v>
      </c>
      <c r="N37" s="52">
        <v>1000</v>
      </c>
      <c r="O37" s="70">
        <f t="shared" si="10"/>
        <v>6000</v>
      </c>
      <c r="P37" s="57"/>
    </row>
    <row r="38" spans="1:21" s="58" customFormat="1" ht="15" customHeight="1" x14ac:dyDescent="0.15">
      <c r="A38" s="158"/>
      <c r="B38" s="61" t="s">
        <v>88</v>
      </c>
      <c r="C38" s="64"/>
      <c r="D38" s="105"/>
      <c r="E38" s="99"/>
      <c r="F38" s="63"/>
      <c r="G38" s="67">
        <f t="shared" si="8"/>
        <v>0</v>
      </c>
      <c r="H38" s="54" t="e">
        <f t="shared" si="9"/>
        <v>#DIV/0!</v>
      </c>
      <c r="I38" s="68">
        <v>5000</v>
      </c>
      <c r="J38" s="52">
        <v>5000</v>
      </c>
      <c r="K38" s="52">
        <v>5000</v>
      </c>
      <c r="L38" s="52">
        <v>5000</v>
      </c>
      <c r="M38" s="52">
        <v>5000</v>
      </c>
      <c r="N38" s="52">
        <v>5000</v>
      </c>
      <c r="O38" s="70">
        <f>SUM(I38:N38)</f>
        <v>30000</v>
      </c>
      <c r="P38" s="57"/>
    </row>
    <row r="39" spans="1:21" s="58" customFormat="1" ht="15" customHeight="1" x14ac:dyDescent="0.15">
      <c r="A39" s="158"/>
      <c r="B39" s="61" t="s">
        <v>89</v>
      </c>
      <c r="C39" s="64"/>
      <c r="D39" s="105"/>
      <c r="E39" s="99"/>
      <c r="F39" s="63"/>
      <c r="G39" s="67">
        <f t="shared" si="8"/>
        <v>0</v>
      </c>
      <c r="H39" s="54" t="e">
        <f t="shared" si="9"/>
        <v>#DIV/0!</v>
      </c>
      <c r="I39" s="68">
        <v>50000</v>
      </c>
      <c r="J39" s="68">
        <v>50000</v>
      </c>
      <c r="K39" s="68">
        <v>50000</v>
      </c>
      <c r="L39" s="68">
        <v>50000</v>
      </c>
      <c r="M39" s="52">
        <v>50000</v>
      </c>
      <c r="N39" s="52">
        <v>50000</v>
      </c>
      <c r="O39" s="70">
        <f t="shared" si="10"/>
        <v>300000</v>
      </c>
      <c r="P39" s="57"/>
    </row>
    <row r="40" spans="1:21" s="58" customFormat="1" ht="15" customHeight="1" x14ac:dyDescent="0.15">
      <c r="A40" s="158"/>
      <c r="B40" s="61" t="s">
        <v>90</v>
      </c>
      <c r="C40" s="64"/>
      <c r="D40" s="105"/>
      <c r="E40" s="99"/>
      <c r="F40" s="63"/>
      <c r="G40" s="67">
        <f>$C40*F40</f>
        <v>0</v>
      </c>
      <c r="H40" s="54" t="e">
        <f>(1-(F40/E40))</f>
        <v>#DIV/0!</v>
      </c>
      <c r="I40" s="68">
        <v>15000</v>
      </c>
      <c r="J40" s="68">
        <v>15000</v>
      </c>
      <c r="K40" s="68">
        <v>15000</v>
      </c>
      <c r="L40" s="68">
        <v>15000</v>
      </c>
      <c r="M40" s="52">
        <v>15000</v>
      </c>
      <c r="N40" s="52">
        <v>15000</v>
      </c>
      <c r="O40" s="70">
        <f>SUM(I40:N40)</f>
        <v>90000</v>
      </c>
      <c r="P40" s="57"/>
    </row>
    <row r="41" spans="1:21" s="58" customFormat="1" ht="36.75" customHeight="1" x14ac:dyDescent="0.15">
      <c r="A41" s="158"/>
      <c r="B41" s="59" t="s">
        <v>97</v>
      </c>
      <c r="C41" s="64"/>
      <c r="D41" s="105"/>
      <c r="E41" s="99"/>
      <c r="F41" s="63"/>
      <c r="G41" s="67">
        <f>$C41*F41</f>
        <v>0</v>
      </c>
      <c r="H41" s="54" t="e">
        <f>(1-(F41/E41))</f>
        <v>#DIV/0!</v>
      </c>
      <c r="I41" s="68">
        <v>250000</v>
      </c>
      <c r="J41" s="52">
        <v>250000</v>
      </c>
      <c r="K41" s="52">
        <v>250000</v>
      </c>
      <c r="L41" s="52">
        <v>250000</v>
      </c>
      <c r="M41" s="52">
        <v>250000</v>
      </c>
      <c r="N41" s="52">
        <v>250000</v>
      </c>
      <c r="O41" s="70">
        <f>SUM(I41:N41)</f>
        <v>1500000</v>
      </c>
      <c r="P41" s="57"/>
    </row>
    <row r="42" spans="1:21" s="58" customFormat="1" ht="15" customHeight="1" x14ac:dyDescent="0.15">
      <c r="A42" s="158"/>
      <c r="B42" s="61"/>
      <c r="C42" s="64"/>
      <c r="D42" s="105"/>
      <c r="E42" s="99"/>
      <c r="F42" s="63"/>
      <c r="G42" s="67">
        <f t="shared" si="8"/>
        <v>0</v>
      </c>
      <c r="H42" s="54" t="e">
        <f t="shared" si="9"/>
        <v>#DIV/0!</v>
      </c>
      <c r="I42" s="68"/>
      <c r="J42" s="52"/>
      <c r="K42" s="52"/>
      <c r="L42" s="52"/>
      <c r="M42" s="52"/>
      <c r="N42" s="52"/>
      <c r="O42" s="70">
        <f t="shared" si="10"/>
        <v>0</v>
      </c>
      <c r="P42" s="57"/>
    </row>
    <row r="43" spans="1:21" s="58" customFormat="1" ht="15" customHeight="1" x14ac:dyDescent="0.15">
      <c r="A43" s="158"/>
      <c r="B43" s="61"/>
      <c r="C43" s="64"/>
      <c r="D43" s="105"/>
      <c r="E43" s="99"/>
      <c r="F43" s="63"/>
      <c r="G43" s="67">
        <f t="shared" si="8"/>
        <v>0</v>
      </c>
      <c r="H43" s="54" t="e">
        <f t="shared" si="9"/>
        <v>#DIV/0!</v>
      </c>
      <c r="I43" s="68"/>
      <c r="J43" s="52"/>
      <c r="K43" s="52"/>
      <c r="L43" s="52"/>
      <c r="M43" s="52"/>
      <c r="N43" s="52"/>
      <c r="O43" s="70">
        <f t="shared" si="10"/>
        <v>0</v>
      </c>
      <c r="P43" s="57"/>
    </row>
    <row r="44" spans="1:21" ht="15" customHeight="1" x14ac:dyDescent="0.15">
      <c r="A44" s="158"/>
      <c r="B44" s="61"/>
      <c r="C44" s="106"/>
      <c r="D44" s="105"/>
      <c r="E44" s="99"/>
      <c r="F44" s="63"/>
      <c r="G44" s="67">
        <f t="shared" si="8"/>
        <v>0</v>
      </c>
      <c r="H44" s="54" t="e">
        <f t="shared" si="9"/>
        <v>#DIV/0!</v>
      </c>
      <c r="I44" s="68"/>
      <c r="J44" s="52"/>
      <c r="K44" s="52"/>
      <c r="L44" s="52"/>
      <c r="M44" s="52"/>
      <c r="N44" s="52"/>
      <c r="O44" s="70">
        <f t="shared" si="10"/>
        <v>0</v>
      </c>
      <c r="P44" s="101"/>
      <c r="Q44" s="58"/>
      <c r="R44" s="58"/>
      <c r="S44" s="58"/>
      <c r="T44" s="58"/>
      <c r="U44" s="58"/>
    </row>
    <row r="45" spans="1:21" ht="15" customHeight="1" x14ac:dyDescent="0.15">
      <c r="A45" s="158"/>
      <c r="B45" s="61"/>
      <c r="C45" s="106"/>
      <c r="D45" s="105"/>
      <c r="E45" s="99"/>
      <c r="F45" s="63"/>
      <c r="G45" s="67">
        <f t="shared" si="8"/>
        <v>0</v>
      </c>
      <c r="H45" s="54" t="e">
        <f t="shared" si="9"/>
        <v>#DIV/0!</v>
      </c>
      <c r="I45" s="68"/>
      <c r="J45" s="52"/>
      <c r="K45" s="52"/>
      <c r="L45" s="52"/>
      <c r="M45" s="52"/>
      <c r="N45" s="52"/>
      <c r="O45" s="70">
        <f t="shared" si="10"/>
        <v>0</v>
      </c>
      <c r="P45" s="101"/>
      <c r="Q45" s="58"/>
      <c r="R45" s="58"/>
      <c r="S45" s="58"/>
      <c r="T45" s="58"/>
      <c r="U45" s="58"/>
    </row>
    <row r="46" spans="1:21" ht="15" customHeight="1" x14ac:dyDescent="0.15">
      <c r="A46" s="158"/>
      <c r="B46" s="61"/>
      <c r="C46" s="64"/>
      <c r="D46" s="65"/>
      <c r="E46" s="99"/>
      <c r="F46" s="63"/>
      <c r="G46" s="67">
        <f t="shared" si="8"/>
        <v>0</v>
      </c>
      <c r="H46" s="54" t="e">
        <f t="shared" si="9"/>
        <v>#DIV/0!</v>
      </c>
      <c r="I46" s="68"/>
      <c r="J46" s="69"/>
      <c r="K46" s="69"/>
      <c r="L46" s="69"/>
      <c r="M46" s="69"/>
      <c r="N46" s="69"/>
      <c r="O46" s="70">
        <f t="shared" si="10"/>
        <v>0</v>
      </c>
      <c r="P46" s="101"/>
      <c r="Q46" s="58"/>
      <c r="R46" s="58"/>
      <c r="S46" s="58"/>
      <c r="T46" s="58"/>
      <c r="U46" s="58"/>
    </row>
    <row r="47" spans="1:21" ht="15" customHeight="1" thickBot="1" x14ac:dyDescent="0.2">
      <c r="A47" s="159"/>
      <c r="B47" s="107" t="s">
        <v>11</v>
      </c>
      <c r="C47" s="108"/>
      <c r="D47" s="109"/>
      <c r="E47" s="110"/>
      <c r="F47" s="111"/>
      <c r="G47" s="112">
        <f>SUM(G35:G46)</f>
        <v>0</v>
      </c>
      <c r="H47" s="113"/>
      <c r="I47" s="114">
        <f t="shared" ref="I47:N47" si="11">SUM(I35:I46)</f>
        <v>356000</v>
      </c>
      <c r="J47" s="115">
        <f t="shared" si="11"/>
        <v>356000</v>
      </c>
      <c r="K47" s="115">
        <f t="shared" si="11"/>
        <v>356000</v>
      </c>
      <c r="L47" s="115">
        <f t="shared" si="11"/>
        <v>356000</v>
      </c>
      <c r="M47" s="115">
        <f t="shared" si="11"/>
        <v>356000</v>
      </c>
      <c r="N47" s="115">
        <f t="shared" si="11"/>
        <v>356000</v>
      </c>
      <c r="O47" s="116">
        <f>SUM(I47:N47)</f>
        <v>2136000</v>
      </c>
      <c r="P47" s="117"/>
      <c r="Q47" s="58"/>
      <c r="R47" s="58"/>
      <c r="S47" s="58"/>
      <c r="T47" s="58"/>
      <c r="U47" s="58"/>
    </row>
    <row r="48" spans="1:21" ht="12.75" thickBot="1" x14ac:dyDescent="0.2">
      <c r="A48" s="35"/>
      <c r="B48" s="35"/>
      <c r="C48" s="36"/>
      <c r="D48" s="35"/>
      <c r="E48" s="35"/>
      <c r="F48" s="35"/>
      <c r="G48" s="35"/>
      <c r="H48" s="35"/>
      <c r="I48" s="35"/>
      <c r="J48" s="35"/>
      <c r="K48" s="35"/>
      <c r="L48" s="35"/>
      <c r="M48" s="35"/>
      <c r="N48" s="35"/>
      <c r="O48" s="118"/>
      <c r="P48" s="35"/>
    </row>
    <row r="49" spans="1:16" ht="24.75" thickBot="1" x14ac:dyDescent="0.2">
      <c r="A49" s="35"/>
      <c r="B49" s="35"/>
      <c r="C49" s="36"/>
      <c r="D49" s="35"/>
      <c r="E49" s="35"/>
      <c r="F49" s="35"/>
      <c r="G49" s="35"/>
      <c r="H49" s="35"/>
      <c r="I49" s="138">
        <v>8</v>
      </c>
      <c r="J49" s="137">
        <f>I49+1</f>
        <v>9</v>
      </c>
      <c r="K49" s="137">
        <f>J49+1</f>
        <v>10</v>
      </c>
      <c r="L49" s="137">
        <f>K49+1</f>
        <v>11</v>
      </c>
      <c r="M49" s="137">
        <f>L49+1</f>
        <v>12</v>
      </c>
      <c r="N49" s="137">
        <f>M49+1</f>
        <v>13</v>
      </c>
      <c r="O49" s="45" t="str">
        <f>"合計
（令和" &amp; I49 &amp; "～" &amp; N49 &amp; "年度）"</f>
        <v>合計
（令和8～13年度）</v>
      </c>
      <c r="P49" s="35"/>
    </row>
    <row r="50" spans="1:16" ht="18.95" customHeight="1" thickBot="1" x14ac:dyDescent="0.2">
      <c r="A50" s="35"/>
      <c r="B50" s="35"/>
      <c r="C50" s="36"/>
      <c r="D50" s="35"/>
      <c r="E50" s="35"/>
      <c r="F50" s="35"/>
      <c r="G50" s="122" t="s">
        <v>23</v>
      </c>
      <c r="H50" s="123"/>
      <c r="I50" s="131">
        <f t="shared" ref="I50:N50" si="12">SUMIF($B7:$B47,"合計",I7:I47)</f>
        <v>1697200</v>
      </c>
      <c r="J50" s="132">
        <f t="shared" si="12"/>
        <v>1697200</v>
      </c>
      <c r="K50" s="132">
        <f t="shared" si="12"/>
        <v>1697200</v>
      </c>
      <c r="L50" s="132">
        <f t="shared" si="12"/>
        <v>1697200</v>
      </c>
      <c r="M50" s="132">
        <f t="shared" si="12"/>
        <v>1697200</v>
      </c>
      <c r="N50" s="132">
        <f t="shared" si="12"/>
        <v>1697200</v>
      </c>
      <c r="O50" s="133">
        <f>SUM(I50:N50)</f>
        <v>10183200</v>
      </c>
    </row>
    <row r="51" spans="1:16" ht="15" customHeight="1" x14ac:dyDescent="0.15">
      <c r="A51" s="35"/>
      <c r="B51" s="35"/>
      <c r="C51" s="36"/>
      <c r="D51" s="35"/>
      <c r="E51" s="35"/>
      <c r="F51" s="35"/>
      <c r="I51" s="134"/>
      <c r="J51" s="134"/>
      <c r="K51" s="134"/>
      <c r="L51" s="134"/>
      <c r="M51" s="134"/>
      <c r="N51" s="134"/>
      <c r="O51" s="134"/>
    </row>
  </sheetData>
  <mergeCells count="9">
    <mergeCell ref="A21:A32"/>
    <mergeCell ref="A34:A47"/>
    <mergeCell ref="C3:F3"/>
    <mergeCell ref="H3:I3"/>
    <mergeCell ref="J3:N3"/>
    <mergeCell ref="C4:F4"/>
    <mergeCell ref="H4:I4"/>
    <mergeCell ref="J4:N4"/>
    <mergeCell ref="A6:A19"/>
  </mergeCells>
  <phoneticPr fontId="2"/>
  <pageMargins left="0.31496062992125984" right="0.23622047244094491" top="0.23622047244094491" bottom="0.19685039370078741" header="0.19685039370078741" footer="0.19685039370078741"/>
  <pageSetup paperSize="9" scale="69" fitToHeight="0" orientation="landscape" r:id="rId1"/>
  <headerFooter alignWithMargins="0"/>
  <rowBreaks count="1" manualBreakCount="1">
    <brk id="32"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V31"/>
  <sheetViews>
    <sheetView showGridLines="0" tabSelected="1" view="pageBreakPreview" zoomScale="90" zoomScaleNormal="87" zoomScaleSheetLayoutView="90" workbookViewId="0">
      <selection activeCell="P2" sqref="P2:Q2"/>
    </sheetView>
  </sheetViews>
  <sheetFormatPr defaultColWidth="9" defaultRowHeight="12" x14ac:dyDescent="0.15"/>
  <cols>
    <col min="1" max="1" width="1.875" style="28" customWidth="1"/>
    <col min="2" max="2" width="6.25" style="28" customWidth="1"/>
    <col min="3" max="3" width="30.5" style="28" customWidth="1"/>
    <col min="4" max="4" width="7.5" style="29" customWidth="1"/>
    <col min="5" max="5" width="8.375" style="28" customWidth="1"/>
    <col min="6" max="16" width="10.625" style="28" customWidth="1"/>
    <col min="17" max="17" width="28.375" style="28" customWidth="1"/>
    <col min="18" max="18" width="6.125" style="28" customWidth="1"/>
    <col min="19" max="16384" width="9" style="28"/>
  </cols>
  <sheetData>
    <row r="1" spans="2:22" ht="17.25" x14ac:dyDescent="0.2">
      <c r="B1" s="27" t="s">
        <v>104</v>
      </c>
      <c r="Q1" s="30"/>
    </row>
    <row r="2" spans="2:22" x14ac:dyDescent="0.15">
      <c r="P2" s="30"/>
      <c r="Q2" s="124"/>
    </row>
    <row r="3" spans="2:22" ht="20.100000000000001" customHeight="1" x14ac:dyDescent="0.15">
      <c r="C3" s="135" t="s">
        <v>3</v>
      </c>
      <c r="D3" s="165" t="s">
        <v>26</v>
      </c>
      <c r="E3" s="165"/>
      <c r="F3" s="165"/>
      <c r="G3" s="165"/>
      <c r="H3" s="32"/>
      <c r="I3" s="161" t="s">
        <v>25</v>
      </c>
      <c r="J3" s="161"/>
      <c r="K3" s="166" t="s">
        <v>137</v>
      </c>
      <c r="L3" s="166"/>
      <c r="M3" s="166"/>
      <c r="N3" s="166"/>
      <c r="O3" s="166"/>
      <c r="P3" s="136" t="s">
        <v>99</v>
      </c>
      <c r="Q3" s="33" t="s">
        <v>136</v>
      </c>
    </row>
    <row r="4" spans="2:22" ht="20.100000000000001" customHeight="1" x14ac:dyDescent="0.15">
      <c r="C4" s="34" t="s">
        <v>24</v>
      </c>
      <c r="D4" s="166" t="s">
        <v>138</v>
      </c>
      <c r="E4" s="166"/>
      <c r="F4" s="166"/>
      <c r="G4" s="166"/>
      <c r="H4" s="32"/>
      <c r="I4" s="163" t="s">
        <v>28</v>
      </c>
      <c r="J4" s="163"/>
      <c r="K4" s="166" t="s">
        <v>29</v>
      </c>
      <c r="L4" s="166"/>
      <c r="M4" s="166"/>
      <c r="N4" s="166"/>
      <c r="O4" s="166"/>
      <c r="P4" s="30"/>
      <c r="Q4" s="31"/>
    </row>
    <row r="5" spans="2:22" s="35" customFormat="1" ht="15" thickBot="1" x14ac:dyDescent="0.2">
      <c r="D5" s="36"/>
      <c r="P5" s="37" t="s">
        <v>4</v>
      </c>
    </row>
    <row r="6" spans="2:22" s="35" customFormat="1" ht="36" x14ac:dyDescent="0.15">
      <c r="B6" s="157" t="s">
        <v>22</v>
      </c>
      <c r="C6" s="38" t="s">
        <v>5</v>
      </c>
      <c r="D6" s="39" t="s">
        <v>6</v>
      </c>
      <c r="E6" s="40" t="s">
        <v>7</v>
      </c>
      <c r="F6" s="41" t="s">
        <v>30</v>
      </c>
      <c r="G6" s="42" t="s">
        <v>31</v>
      </c>
      <c r="H6" s="43" t="s">
        <v>8</v>
      </c>
      <c r="I6" s="44" t="s">
        <v>9</v>
      </c>
      <c r="J6" s="137">
        <v>9</v>
      </c>
      <c r="K6" s="137">
        <v>10</v>
      </c>
      <c r="L6" s="137">
        <f>K6+1</f>
        <v>11</v>
      </c>
      <c r="M6" s="137">
        <f>L6+1</f>
        <v>12</v>
      </c>
      <c r="N6" s="137">
        <f>M6+1</f>
        <v>13</v>
      </c>
      <c r="O6" s="137">
        <f>N6+1</f>
        <v>14</v>
      </c>
      <c r="P6" s="45" t="str">
        <f>"合計
（令和" &amp; J6 &amp; "～" &amp; O6 &amp; "年度）"</f>
        <v>合計
（令和9～14年度）</v>
      </c>
      <c r="Q6" s="46" t="s">
        <v>10</v>
      </c>
      <c r="R6" s="47"/>
      <c r="S6" s="47"/>
      <c r="T6" s="47"/>
      <c r="U6" s="47"/>
      <c r="V6" s="47"/>
    </row>
    <row r="7" spans="2:22" ht="15" customHeight="1" x14ac:dyDescent="0.15">
      <c r="B7" s="164"/>
      <c r="C7" s="48"/>
      <c r="D7" s="49"/>
      <c r="E7" s="50"/>
      <c r="F7" s="51"/>
      <c r="G7" s="52"/>
      <c r="H7" s="53">
        <f>$D7*G7</f>
        <v>0</v>
      </c>
      <c r="I7" s="54" t="e">
        <f>(1-(G7/F7))</f>
        <v>#DIV/0!</v>
      </c>
      <c r="J7" s="55"/>
      <c r="K7" s="52"/>
      <c r="L7" s="52"/>
      <c r="M7" s="52"/>
      <c r="N7" s="52"/>
      <c r="O7" s="52"/>
      <c r="P7" s="56">
        <f t="shared" ref="P7:P12" si="0">SUM(J7:O7)</f>
        <v>0</v>
      </c>
      <c r="Q7" s="57"/>
      <c r="R7" s="58"/>
      <c r="S7" s="58"/>
      <c r="T7" s="58"/>
      <c r="U7" s="58"/>
      <c r="V7" s="58"/>
    </row>
    <row r="8" spans="2:22" ht="15" customHeight="1" x14ac:dyDescent="0.15">
      <c r="B8" s="164"/>
      <c r="C8" s="59"/>
      <c r="D8" s="60"/>
      <c r="E8" s="61"/>
      <c r="F8" s="62"/>
      <c r="G8" s="63"/>
      <c r="H8" s="53">
        <f>$D8*G8</f>
        <v>0</v>
      </c>
      <c r="I8" s="54" t="e">
        <f>(1-(G8/F8))</f>
        <v>#DIV/0!</v>
      </c>
      <c r="J8" s="55"/>
      <c r="K8" s="52"/>
      <c r="L8" s="52"/>
      <c r="M8" s="52"/>
      <c r="N8" s="52"/>
      <c r="O8" s="52"/>
      <c r="P8" s="56">
        <f t="shared" si="0"/>
        <v>0</v>
      </c>
      <c r="Q8" s="57"/>
      <c r="R8" s="58"/>
      <c r="S8" s="58"/>
      <c r="T8" s="58"/>
      <c r="U8" s="58"/>
      <c r="V8" s="58"/>
    </row>
    <row r="9" spans="2:22" ht="15" customHeight="1" x14ac:dyDescent="0.15">
      <c r="B9" s="164"/>
      <c r="C9" s="59"/>
      <c r="D9" s="64"/>
      <c r="E9" s="65"/>
      <c r="F9" s="66"/>
      <c r="G9" s="63"/>
      <c r="H9" s="67">
        <f>$D9*G9</f>
        <v>0</v>
      </c>
      <c r="I9" s="54" t="e">
        <f>(1-(G9/F9))</f>
        <v>#DIV/0!</v>
      </c>
      <c r="J9" s="68"/>
      <c r="K9" s="69"/>
      <c r="L9" s="69"/>
      <c r="M9" s="69"/>
      <c r="N9" s="69"/>
      <c r="O9" s="69"/>
      <c r="P9" s="70">
        <f t="shared" si="0"/>
        <v>0</v>
      </c>
      <c r="Q9" s="57"/>
      <c r="R9" s="58"/>
      <c r="S9" s="58"/>
      <c r="T9" s="58"/>
      <c r="U9" s="58"/>
      <c r="V9" s="58"/>
    </row>
    <row r="10" spans="2:22" ht="15" customHeight="1" x14ac:dyDescent="0.15">
      <c r="B10" s="164"/>
      <c r="C10" s="59"/>
      <c r="D10" s="64"/>
      <c r="E10" s="65"/>
      <c r="F10" s="66"/>
      <c r="G10" s="63"/>
      <c r="H10" s="67">
        <f>$D10*G10</f>
        <v>0</v>
      </c>
      <c r="I10" s="54" t="e">
        <f>(1-(G10/F10))</f>
        <v>#DIV/0!</v>
      </c>
      <c r="J10" s="68"/>
      <c r="K10" s="69"/>
      <c r="L10" s="69"/>
      <c r="M10" s="69"/>
      <c r="N10" s="69"/>
      <c r="O10" s="69"/>
      <c r="P10" s="70">
        <f t="shared" si="0"/>
        <v>0</v>
      </c>
      <c r="Q10" s="57"/>
      <c r="R10" s="58"/>
      <c r="S10" s="58"/>
      <c r="T10" s="58"/>
      <c r="U10" s="58"/>
      <c r="V10" s="58"/>
    </row>
    <row r="11" spans="2:22" ht="15" customHeight="1" x14ac:dyDescent="0.15">
      <c r="B11" s="164"/>
      <c r="C11" s="59"/>
      <c r="D11" s="64"/>
      <c r="E11" s="65"/>
      <c r="F11" s="66"/>
      <c r="G11" s="69"/>
      <c r="H11" s="67">
        <f>$D11*G11</f>
        <v>0</v>
      </c>
      <c r="I11" s="54" t="e">
        <f>(1-(G11/F11))</f>
        <v>#DIV/0!</v>
      </c>
      <c r="J11" s="68"/>
      <c r="K11" s="69"/>
      <c r="L11" s="69"/>
      <c r="M11" s="69"/>
      <c r="N11" s="69"/>
      <c r="O11" s="69"/>
      <c r="P11" s="70">
        <f t="shared" si="0"/>
        <v>0</v>
      </c>
      <c r="Q11" s="57"/>
      <c r="R11" s="58"/>
      <c r="S11" s="58"/>
      <c r="T11" s="58"/>
      <c r="U11" s="58"/>
      <c r="V11" s="58"/>
    </row>
    <row r="12" spans="2:22" ht="15" customHeight="1" x14ac:dyDescent="0.15">
      <c r="B12" s="164"/>
      <c r="C12" s="71" t="s">
        <v>11</v>
      </c>
      <c r="D12" s="72"/>
      <c r="E12" s="73"/>
      <c r="F12" s="74"/>
      <c r="G12" s="75"/>
      <c r="H12" s="76">
        <f>SUM(H7:H11)</f>
        <v>0</v>
      </c>
      <c r="I12" s="77"/>
      <c r="J12" s="78">
        <f t="shared" ref="J12:O12" si="1">SUM(J7:J11)</f>
        <v>0</v>
      </c>
      <c r="K12" s="79">
        <f t="shared" si="1"/>
        <v>0</v>
      </c>
      <c r="L12" s="79">
        <f t="shared" si="1"/>
        <v>0</v>
      </c>
      <c r="M12" s="79">
        <f t="shared" si="1"/>
        <v>0</v>
      </c>
      <c r="N12" s="79">
        <f t="shared" si="1"/>
        <v>0</v>
      </c>
      <c r="O12" s="79">
        <f t="shared" si="1"/>
        <v>0</v>
      </c>
      <c r="P12" s="80">
        <f t="shared" si="0"/>
        <v>0</v>
      </c>
      <c r="Q12" s="81"/>
      <c r="R12" s="58"/>
      <c r="S12" s="58"/>
      <c r="T12" s="58"/>
      <c r="U12" s="58"/>
      <c r="V12" s="58"/>
    </row>
    <row r="13" spans="2:22" ht="15" customHeight="1" thickBot="1" x14ac:dyDescent="0.2">
      <c r="B13" s="82"/>
      <c r="C13" s="83"/>
      <c r="D13" s="84"/>
      <c r="E13" s="85"/>
      <c r="F13" s="86"/>
      <c r="G13" s="87"/>
      <c r="H13" s="88"/>
      <c r="I13" s="89"/>
      <c r="J13" s="87"/>
      <c r="K13" s="90"/>
      <c r="L13" s="90"/>
      <c r="M13" s="90"/>
      <c r="N13" s="90"/>
      <c r="O13" s="90"/>
      <c r="P13" s="91"/>
      <c r="Q13" s="92"/>
      <c r="R13" s="58"/>
      <c r="S13" s="58"/>
      <c r="T13" s="58"/>
      <c r="U13" s="58"/>
      <c r="V13" s="58"/>
    </row>
    <row r="14" spans="2:22" s="58" customFormat="1" ht="36" x14ac:dyDescent="0.15">
      <c r="B14" s="157" t="s">
        <v>16</v>
      </c>
      <c r="C14" s="38" t="s">
        <v>5</v>
      </c>
      <c r="D14" s="39" t="s">
        <v>6</v>
      </c>
      <c r="E14" s="93" t="s">
        <v>7</v>
      </c>
      <c r="F14" s="94" t="s">
        <v>13</v>
      </c>
      <c r="G14" s="95" t="s">
        <v>14</v>
      </c>
      <c r="H14" s="96" t="s">
        <v>15</v>
      </c>
      <c r="I14" s="97" t="s">
        <v>9</v>
      </c>
      <c r="J14" s="137">
        <v>9</v>
      </c>
      <c r="K14" s="139">
        <f>J14+1</f>
        <v>10</v>
      </c>
      <c r="L14" s="139">
        <f>K14+1</f>
        <v>11</v>
      </c>
      <c r="M14" s="139">
        <f>L14+1</f>
        <v>12</v>
      </c>
      <c r="N14" s="139">
        <f>M14+1</f>
        <v>13</v>
      </c>
      <c r="O14" s="139">
        <f>N14+1</f>
        <v>14</v>
      </c>
      <c r="P14" s="45" t="str">
        <f>"合計
（令和" &amp; J14 &amp; "～" &amp; O14 &amp; "年度）"</f>
        <v>合計
（令和9～14年度）</v>
      </c>
      <c r="Q14" s="46" t="s">
        <v>12</v>
      </c>
    </row>
    <row r="15" spans="2:22" s="58" customFormat="1" ht="15" customHeight="1" x14ac:dyDescent="0.15">
      <c r="B15" s="158"/>
      <c r="C15" s="61"/>
      <c r="D15" s="64"/>
      <c r="E15" s="65"/>
      <c r="F15" s="66"/>
      <c r="G15" s="52"/>
      <c r="H15" s="98">
        <f>$D15*G15</f>
        <v>0</v>
      </c>
      <c r="I15" s="54" t="e">
        <f>(1-(G15/F15))</f>
        <v>#DIV/0!</v>
      </c>
      <c r="J15" s="55"/>
      <c r="K15" s="52"/>
      <c r="L15" s="52"/>
      <c r="M15" s="52"/>
      <c r="N15" s="52"/>
      <c r="O15" s="52"/>
      <c r="P15" s="70">
        <f t="shared" ref="P15:P20" si="2">SUM(J15:O15)</f>
        <v>0</v>
      </c>
      <c r="Q15" s="57"/>
    </row>
    <row r="16" spans="2:22" s="58" customFormat="1" ht="15" customHeight="1" x14ac:dyDescent="0.15">
      <c r="B16" s="158"/>
      <c r="C16" s="59"/>
      <c r="D16" s="64"/>
      <c r="E16" s="65"/>
      <c r="F16" s="66"/>
      <c r="G16" s="52"/>
      <c r="H16" s="98">
        <f>$D16*G16</f>
        <v>0</v>
      </c>
      <c r="I16" s="54" t="e">
        <f>(1-(G16/F16))</f>
        <v>#DIV/0!</v>
      </c>
      <c r="J16" s="55"/>
      <c r="K16" s="52"/>
      <c r="L16" s="52"/>
      <c r="M16" s="52"/>
      <c r="N16" s="52"/>
      <c r="O16" s="52"/>
      <c r="P16" s="70">
        <f t="shared" si="2"/>
        <v>0</v>
      </c>
      <c r="Q16" s="57"/>
    </row>
    <row r="17" spans="1:22" s="58" customFormat="1" ht="15" customHeight="1" x14ac:dyDescent="0.15">
      <c r="B17" s="158"/>
      <c r="C17" s="59"/>
      <c r="D17" s="64"/>
      <c r="E17" s="65"/>
      <c r="F17" s="66"/>
      <c r="G17" s="52"/>
      <c r="H17" s="98">
        <f>$D17*G17</f>
        <v>0</v>
      </c>
      <c r="I17" s="54" t="e">
        <f>(1-(G17/F17))</f>
        <v>#DIV/0!</v>
      </c>
      <c r="J17" s="55"/>
      <c r="K17" s="52"/>
      <c r="L17" s="52"/>
      <c r="M17" s="52"/>
      <c r="N17" s="52"/>
      <c r="O17" s="52"/>
      <c r="P17" s="70">
        <f t="shared" si="2"/>
        <v>0</v>
      </c>
      <c r="Q17" s="57"/>
    </row>
    <row r="18" spans="1:22" s="58" customFormat="1" ht="15" customHeight="1" x14ac:dyDescent="0.15">
      <c r="B18" s="158"/>
      <c r="C18" s="59"/>
      <c r="D18" s="64"/>
      <c r="E18" s="65"/>
      <c r="F18" s="66"/>
      <c r="G18" s="52"/>
      <c r="H18" s="98">
        <f>$D18*G18</f>
        <v>0</v>
      </c>
      <c r="I18" s="54" t="e">
        <f>(1-(G18/F18))</f>
        <v>#DIV/0!</v>
      </c>
      <c r="J18" s="55"/>
      <c r="K18" s="52"/>
      <c r="L18" s="52"/>
      <c r="M18" s="52"/>
      <c r="N18" s="52"/>
      <c r="O18" s="52"/>
      <c r="P18" s="70">
        <f t="shared" si="2"/>
        <v>0</v>
      </c>
      <c r="Q18" s="57"/>
    </row>
    <row r="19" spans="1:22" s="58" customFormat="1" ht="15" customHeight="1" x14ac:dyDescent="0.15">
      <c r="B19" s="158"/>
      <c r="C19" s="61"/>
      <c r="D19" s="64"/>
      <c r="E19" s="65"/>
      <c r="F19" s="99"/>
      <c r="G19" s="52"/>
      <c r="H19" s="100">
        <f>$D19*G19</f>
        <v>0</v>
      </c>
      <c r="I19" s="54" t="e">
        <f>(1-(G19/F19))</f>
        <v>#DIV/0!</v>
      </c>
      <c r="J19" s="55"/>
      <c r="K19" s="52"/>
      <c r="L19" s="52"/>
      <c r="M19" s="52"/>
      <c r="N19" s="52"/>
      <c r="O19" s="52"/>
      <c r="P19" s="70">
        <f t="shared" si="2"/>
        <v>0</v>
      </c>
      <c r="Q19" s="101"/>
    </row>
    <row r="20" spans="1:22" s="103" customFormat="1" ht="15" customHeight="1" x14ac:dyDescent="0.15">
      <c r="A20" s="58"/>
      <c r="B20" s="158"/>
      <c r="C20" s="71" t="s">
        <v>11</v>
      </c>
      <c r="D20" s="72"/>
      <c r="E20" s="73"/>
      <c r="F20" s="74"/>
      <c r="G20" s="75"/>
      <c r="H20" s="76">
        <f>SUM(H15:H19)</f>
        <v>0</v>
      </c>
      <c r="I20" s="102"/>
      <c r="J20" s="78">
        <f t="shared" ref="J20:O20" si="3">SUM(J15:J19)</f>
        <v>0</v>
      </c>
      <c r="K20" s="79">
        <f t="shared" si="3"/>
        <v>0</v>
      </c>
      <c r="L20" s="79">
        <f t="shared" si="3"/>
        <v>0</v>
      </c>
      <c r="M20" s="79">
        <f t="shared" si="3"/>
        <v>0</v>
      </c>
      <c r="N20" s="79">
        <f t="shared" si="3"/>
        <v>0</v>
      </c>
      <c r="O20" s="79">
        <f t="shared" si="3"/>
        <v>0</v>
      </c>
      <c r="P20" s="80">
        <f t="shared" si="2"/>
        <v>0</v>
      </c>
      <c r="Q20" s="81"/>
      <c r="R20" s="58"/>
      <c r="S20" s="58"/>
      <c r="T20" s="58"/>
      <c r="U20" s="58"/>
      <c r="V20" s="58"/>
    </row>
    <row r="21" spans="1:22" ht="15" customHeight="1" thickBot="1" x14ac:dyDescent="0.2">
      <c r="B21" s="82"/>
      <c r="C21" s="83"/>
      <c r="D21" s="84"/>
      <c r="E21" s="85"/>
      <c r="F21" s="86"/>
      <c r="G21" s="87"/>
      <c r="H21" s="88"/>
      <c r="I21" s="89"/>
      <c r="J21" s="87"/>
      <c r="K21" s="90"/>
      <c r="L21" s="90"/>
      <c r="M21" s="90"/>
      <c r="N21" s="90"/>
      <c r="O21" s="90"/>
      <c r="P21" s="91"/>
      <c r="Q21" s="92"/>
      <c r="R21" s="58"/>
      <c r="S21" s="58"/>
      <c r="T21" s="58"/>
      <c r="U21" s="58"/>
      <c r="V21" s="58"/>
    </row>
    <row r="22" spans="1:22" s="58" customFormat="1" ht="36" x14ac:dyDescent="0.15">
      <c r="B22" s="157" t="s">
        <v>17</v>
      </c>
      <c r="C22" s="38" t="s">
        <v>5</v>
      </c>
      <c r="D22" s="104" t="s">
        <v>18</v>
      </c>
      <c r="E22" s="93" t="s">
        <v>7</v>
      </c>
      <c r="F22" s="94" t="s">
        <v>19</v>
      </c>
      <c r="G22" s="95" t="s">
        <v>20</v>
      </c>
      <c r="H22" s="96" t="s">
        <v>21</v>
      </c>
      <c r="I22" s="97" t="s">
        <v>9</v>
      </c>
      <c r="J22" s="137">
        <v>9</v>
      </c>
      <c r="K22" s="139">
        <f>J22+1</f>
        <v>10</v>
      </c>
      <c r="L22" s="139">
        <f>K22+1</f>
        <v>11</v>
      </c>
      <c r="M22" s="139">
        <f>L22+1</f>
        <v>12</v>
      </c>
      <c r="N22" s="139">
        <f>M22+1</f>
        <v>13</v>
      </c>
      <c r="O22" s="139">
        <f>N22+1</f>
        <v>14</v>
      </c>
      <c r="P22" s="45" t="str">
        <f>"合計
（令和" &amp; J22 &amp; "～" &amp; O22 &amp; "年度）"</f>
        <v>合計
（令和9～14年度）</v>
      </c>
      <c r="Q22" s="46" t="s">
        <v>12</v>
      </c>
    </row>
    <row r="23" spans="1:22" s="58" customFormat="1" ht="15" customHeight="1" x14ac:dyDescent="0.15">
      <c r="B23" s="158"/>
      <c r="C23" s="61"/>
      <c r="D23" s="64"/>
      <c r="E23" s="105"/>
      <c r="F23" s="99"/>
      <c r="G23" s="63"/>
      <c r="H23" s="67">
        <f>$D23*G23</f>
        <v>0</v>
      </c>
      <c r="I23" s="54" t="e">
        <f>(1-(G23/F23))</f>
        <v>#DIV/0!</v>
      </c>
      <c r="J23" s="68"/>
      <c r="K23" s="52"/>
      <c r="L23" s="52"/>
      <c r="M23" s="52"/>
      <c r="N23" s="52"/>
      <c r="O23" s="52"/>
      <c r="P23" s="70">
        <f>SUM(J23:O23)</f>
        <v>0</v>
      </c>
      <c r="Q23" s="57"/>
    </row>
    <row r="24" spans="1:22" s="58" customFormat="1" ht="15" customHeight="1" x14ac:dyDescent="0.15">
      <c r="B24" s="158"/>
      <c r="C24" s="61"/>
      <c r="D24" s="64"/>
      <c r="E24" s="105"/>
      <c r="F24" s="99"/>
      <c r="G24" s="63"/>
      <c r="H24" s="67">
        <f>$D24*G24</f>
        <v>0</v>
      </c>
      <c r="I24" s="54" t="e">
        <f>(1-(G24/F24))</f>
        <v>#DIV/0!</v>
      </c>
      <c r="J24" s="68"/>
      <c r="K24" s="52"/>
      <c r="L24" s="52"/>
      <c r="M24" s="52"/>
      <c r="N24" s="52"/>
      <c r="O24" s="52"/>
      <c r="P24" s="70">
        <f>SUM(J24:O24)</f>
        <v>0</v>
      </c>
      <c r="Q24" s="57"/>
    </row>
    <row r="25" spans="1:22" ht="15" customHeight="1" x14ac:dyDescent="0.15">
      <c r="B25" s="158"/>
      <c r="C25" s="61"/>
      <c r="D25" s="106"/>
      <c r="E25" s="105"/>
      <c r="F25" s="99"/>
      <c r="G25" s="63"/>
      <c r="H25" s="67">
        <f>$D25*G25</f>
        <v>0</v>
      </c>
      <c r="I25" s="54" t="e">
        <f>(1-(G25/F25))</f>
        <v>#DIV/0!</v>
      </c>
      <c r="J25" s="68"/>
      <c r="K25" s="52"/>
      <c r="L25" s="52"/>
      <c r="M25" s="52"/>
      <c r="N25" s="52"/>
      <c r="O25" s="52"/>
      <c r="P25" s="70">
        <f>SUM(J25:O25)</f>
        <v>0</v>
      </c>
      <c r="Q25" s="101"/>
      <c r="R25" s="58"/>
      <c r="S25" s="58"/>
      <c r="T25" s="58"/>
      <c r="U25" s="58"/>
      <c r="V25" s="58"/>
    </row>
    <row r="26" spans="1:22" ht="15" customHeight="1" x14ac:dyDescent="0.15">
      <c r="B26" s="158"/>
      <c r="C26" s="61"/>
      <c r="D26" s="64"/>
      <c r="E26" s="65"/>
      <c r="F26" s="99"/>
      <c r="G26" s="63"/>
      <c r="H26" s="67">
        <f>$D26*G26</f>
        <v>0</v>
      </c>
      <c r="I26" s="54" t="e">
        <f>(1-(G26/F26))</f>
        <v>#DIV/0!</v>
      </c>
      <c r="J26" s="68"/>
      <c r="K26" s="69"/>
      <c r="L26" s="69"/>
      <c r="M26" s="69"/>
      <c r="N26" s="69"/>
      <c r="O26" s="69"/>
      <c r="P26" s="70">
        <f>SUM(J26:O26)</f>
        <v>0</v>
      </c>
      <c r="Q26" s="101"/>
      <c r="R26" s="58"/>
      <c r="S26" s="58"/>
      <c r="T26" s="58"/>
      <c r="U26" s="58"/>
      <c r="V26" s="58"/>
    </row>
    <row r="27" spans="1:22" ht="15" customHeight="1" thickBot="1" x14ac:dyDescent="0.2">
      <c r="B27" s="159"/>
      <c r="C27" s="107" t="s">
        <v>11</v>
      </c>
      <c r="D27" s="108"/>
      <c r="E27" s="109"/>
      <c r="F27" s="110"/>
      <c r="G27" s="111"/>
      <c r="H27" s="112">
        <f>SUM(H23:H26)</f>
        <v>0</v>
      </c>
      <c r="I27" s="113"/>
      <c r="J27" s="114">
        <f t="shared" ref="J27:O27" si="4">SUM(J23:J26)</f>
        <v>0</v>
      </c>
      <c r="K27" s="115">
        <f t="shared" si="4"/>
        <v>0</v>
      </c>
      <c r="L27" s="115">
        <f t="shared" si="4"/>
        <v>0</v>
      </c>
      <c r="M27" s="115">
        <f t="shared" si="4"/>
        <v>0</v>
      </c>
      <c r="N27" s="115">
        <f t="shared" si="4"/>
        <v>0</v>
      </c>
      <c r="O27" s="115">
        <f t="shared" si="4"/>
        <v>0</v>
      </c>
      <c r="P27" s="116">
        <f>SUM(J27:O27)</f>
        <v>0</v>
      </c>
      <c r="Q27" s="117"/>
      <c r="R27" s="58"/>
      <c r="S27" s="58"/>
      <c r="T27" s="58"/>
      <c r="U27" s="58"/>
      <c r="V27" s="58"/>
    </row>
    <row r="28" spans="1:22" ht="12.75" thickBot="1" x14ac:dyDescent="0.2">
      <c r="B28" s="35"/>
      <c r="C28" s="35"/>
      <c r="D28" s="36"/>
      <c r="E28" s="35"/>
      <c r="F28" s="35"/>
      <c r="G28" s="35"/>
      <c r="H28" s="35"/>
      <c r="I28" s="35"/>
      <c r="J28" s="35"/>
      <c r="K28" s="35"/>
      <c r="L28" s="35"/>
      <c r="M28" s="35"/>
      <c r="N28" s="35"/>
      <c r="O28" s="35"/>
      <c r="P28" s="118"/>
      <c r="Q28" s="35"/>
    </row>
    <row r="29" spans="1:22" ht="36.75" thickBot="1" x14ac:dyDescent="0.2">
      <c r="B29" s="35"/>
      <c r="C29" s="35"/>
      <c r="D29" s="36"/>
      <c r="E29" s="35"/>
      <c r="F29" s="35"/>
      <c r="G29" s="35"/>
      <c r="H29" s="35"/>
      <c r="I29" s="35"/>
      <c r="J29" s="138">
        <v>9</v>
      </c>
      <c r="K29" s="140">
        <f>J29+1</f>
        <v>10</v>
      </c>
      <c r="L29" s="140">
        <f>K29+1</f>
        <v>11</v>
      </c>
      <c r="M29" s="140">
        <f>L29+1</f>
        <v>12</v>
      </c>
      <c r="N29" s="140">
        <f>M29+1</f>
        <v>13</v>
      </c>
      <c r="O29" s="140">
        <f>N29+1</f>
        <v>14</v>
      </c>
      <c r="P29" s="45" t="str">
        <f>"合計
（令和" &amp; J29 &amp; "～" &amp; O29 &amp; "年度）"</f>
        <v>合計
（令和9～14年度）</v>
      </c>
      <c r="Q29" s="35"/>
    </row>
    <row r="30" spans="1:22" ht="18.95" customHeight="1" thickBot="1" x14ac:dyDescent="0.2">
      <c r="B30" s="35"/>
      <c r="C30" s="35"/>
      <c r="D30" s="36"/>
      <c r="E30" s="35"/>
      <c r="F30" s="35"/>
      <c r="G30" s="35"/>
      <c r="H30" s="130" t="s">
        <v>23</v>
      </c>
      <c r="I30" s="126"/>
      <c r="J30" s="127">
        <f t="shared" ref="J30:O30" si="5">SUMIF($C7:$C27,"合計",J7:J27)</f>
        <v>0</v>
      </c>
      <c r="K30" s="128">
        <f t="shared" si="5"/>
        <v>0</v>
      </c>
      <c r="L30" s="128">
        <f t="shared" si="5"/>
        <v>0</v>
      </c>
      <c r="M30" s="128">
        <f t="shared" si="5"/>
        <v>0</v>
      </c>
      <c r="N30" s="128">
        <f t="shared" si="5"/>
        <v>0</v>
      </c>
      <c r="O30" s="128">
        <f t="shared" si="5"/>
        <v>0</v>
      </c>
      <c r="P30" s="129">
        <f>SUM(J30:O30)</f>
        <v>0</v>
      </c>
    </row>
    <row r="31" spans="1:22" ht="15" customHeight="1" x14ac:dyDescent="0.15">
      <c r="B31" s="35"/>
      <c r="C31" s="35"/>
      <c r="D31" s="36"/>
      <c r="E31" s="35"/>
      <c r="F31" s="35"/>
      <c r="G31" s="35"/>
      <c r="J31" s="125"/>
      <c r="K31" s="125"/>
      <c r="L31" s="125"/>
      <c r="M31" s="125"/>
      <c r="N31" s="125"/>
      <c r="O31" s="125"/>
      <c r="P31" s="125"/>
    </row>
  </sheetData>
  <mergeCells count="9">
    <mergeCell ref="B14:B20"/>
    <mergeCell ref="B22:B27"/>
    <mergeCell ref="D3:G3"/>
    <mergeCell ref="D4:G4"/>
    <mergeCell ref="K3:O3"/>
    <mergeCell ref="K4:O4"/>
    <mergeCell ref="I3:J3"/>
    <mergeCell ref="I4:J4"/>
    <mergeCell ref="B6:B12"/>
  </mergeCells>
  <phoneticPr fontId="2"/>
  <pageMargins left="0.3" right="0.22" top="0.24" bottom="0.21" header="0.2" footer="0.2"/>
  <pageSetup paperSize="9" scale="73" fitToHeight="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634210148A5E48B99BEA3FC975D3CF" ma:contentTypeVersion="25" ma:contentTypeDescription="新しいドキュメントを作成します。" ma:contentTypeScope="" ma:versionID="fb2c1dd6f2a549c3b63c7034d625e098">
  <xsd:schema xmlns:xsd="http://www.w3.org/2001/XMLSchema" xmlns:xs="http://www.w3.org/2001/XMLSchema" xmlns:p="http://schemas.microsoft.com/office/2006/metadata/properties" xmlns:ns2="70fa4a48-2d82-4cae-9908-0b599a5c0b57" xmlns:ns3="54a5dc5c-33ae-4aa5-bfd3-6947018d41dc" targetNamespace="http://schemas.microsoft.com/office/2006/metadata/properties" ma:root="true" ma:fieldsID="636b429e733d83d0ea1e33c1cc340edb" ns2:_="" ns3:_="">
    <xsd:import namespace="70fa4a48-2d82-4cae-9908-0b599a5c0b57"/>
    <xsd:import namespace="54a5dc5c-33ae-4aa5-bfd3-6947018d41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_x0030_1_ICT_x30a2__x30c9__x30d0__x30a4__x30b6__x30fc_" minOccurs="0"/>
                <xsd:element ref="ns2:_x0030_2__x4e88__x7b97__x7cbe__x67fb_" minOccurs="0"/>
                <xsd:element ref="ns2:_x0030_3__x8abf__x9054__x652f__x63f4_" minOccurs="0"/>
                <xsd:element ref="ns2:_x0030_4__x518d__x69cb__x7bc9__x652f__x63f4_" minOccurs="0"/>
                <xsd:element ref="ns2:_x0030_5__x60c5__x5831__x5316__x8a08__x753b_" minOccurs="0"/>
                <xsd:element ref="ns2:_x0030_6__x696d__x52d9__x6539__x9769_" minOccurs="0"/>
                <xsd:element ref="ns2:_x0030_7__x305d__x306e__x4ed6_"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a4a48-2d82-4cae-9908-0b599a5c0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_x0030_1_ICT_x30a2__x30c9__x30d0__x30a4__x30b6__x30fc_" ma:index="22" nillable="true" ma:displayName="01_ICTアドバイザー" ma:default="0" ma:format="Dropdown" ma:internalName="_x0030_1_ICT_x30a2__x30c9__x30d0__x30a4__x30b6__x30fc_">
      <xsd:simpleType>
        <xsd:restriction base="dms:Boolean"/>
      </xsd:simpleType>
    </xsd:element>
    <xsd:element name="_x0030_2__x4e88__x7b97__x7cbe__x67fb_" ma:index="23" nillable="true" ma:displayName="02_予算精査" ma:default="0" ma:format="Dropdown" ma:internalName="_x0030_2__x4e88__x7b97__x7cbe__x67fb_">
      <xsd:simpleType>
        <xsd:restriction base="dms:Boolean"/>
      </xsd:simpleType>
    </xsd:element>
    <xsd:element name="_x0030_3__x8abf__x9054__x652f__x63f4_" ma:index="24" nillable="true" ma:displayName="03_調達支援" ma:default="0" ma:format="Dropdown" ma:internalName="_x0030_3__x8abf__x9054__x652f__x63f4_">
      <xsd:simpleType>
        <xsd:restriction base="dms:Boolean"/>
      </xsd:simpleType>
    </xsd:element>
    <xsd:element name="_x0030_4__x518d__x69cb__x7bc9__x652f__x63f4_" ma:index="25" nillable="true" ma:displayName="04_再構築支援" ma:default="0" ma:format="Dropdown" ma:internalName="_x0030_4__x518d__x69cb__x7bc9__x652f__x63f4_">
      <xsd:simpleType>
        <xsd:restriction base="dms:Boolean"/>
      </xsd:simpleType>
    </xsd:element>
    <xsd:element name="_x0030_5__x60c5__x5831__x5316__x8a08__x753b_" ma:index="26" nillable="true" ma:displayName="05_情報化計画" ma:default="0" ma:format="Dropdown" ma:internalName="_x0030_5__x60c5__x5831__x5316__x8a08__x753b_">
      <xsd:simpleType>
        <xsd:restriction base="dms:Boolean"/>
      </xsd:simpleType>
    </xsd:element>
    <xsd:element name="_x0030_6__x696d__x52d9__x6539__x9769_" ma:index="27" nillable="true" ma:displayName="06_業務改革" ma:default="0" ma:format="Dropdown" ma:internalName="_x0030_6__x696d__x52d9__x6539__x9769_">
      <xsd:simpleType>
        <xsd:restriction base="dms:Boolean"/>
      </xsd:simpleType>
    </xsd:element>
    <xsd:element name="_x0030_7__x305d__x306e__x4ed6_" ma:index="28" nillable="true" ma:displayName="07_その他(詳細記入)" ma:format="Dropdown" ma:internalName="_x0030_7__x305d__x306e__x4ed6_">
      <xsd:simpleType>
        <xsd:restriction base="dms:Text">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a5dc5c-33ae-4aa5-bfd3-6947018d41d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cf17f4e-7dcb-4a22-930f-cd62f480cc81}" ma:internalName="TaxCatchAll" ma:showField="CatchAllData" ma:web="54a5dc5c-33ae-4aa5-bfd3-6947018d41dc">
      <xsd:complexType>
        <xsd:complexContent>
          <xsd:extension base="dms:MultiChoiceLookup">
            <xsd:sequence>
              <xsd:element name="Value" type="dms:Lookup" maxOccurs="unbounded" minOccurs="0" nillable="true"/>
            </xsd:sequence>
          </xsd:extension>
        </xsd:complexContent>
      </xsd:complexType>
    </xsd:element>
    <xsd:element name="SharedWithUsers" ma:index="3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fa4a48-2d82-4cae-9908-0b599a5c0b57">
      <Terms xmlns="http://schemas.microsoft.com/office/infopath/2007/PartnerControls"/>
    </lcf76f155ced4ddcb4097134ff3c332f>
    <TaxCatchAll xmlns="54a5dc5c-33ae-4aa5-bfd3-6947018d41dc" xsi:nil="true"/>
    <_x0030_1_ICT_x30a2__x30c9__x30d0__x30a4__x30b6__x30fc_ xmlns="70fa4a48-2d82-4cae-9908-0b599a5c0b57">false</_x0030_1_ICT_x30a2__x30c9__x30d0__x30a4__x30b6__x30fc_>
    <_x0030_5__x60c5__x5831__x5316__x8a08__x753b_ xmlns="70fa4a48-2d82-4cae-9908-0b599a5c0b57">false</_x0030_5__x60c5__x5831__x5316__x8a08__x753b_>
    <_x0030_3__x8abf__x9054__x652f__x63f4_ xmlns="70fa4a48-2d82-4cae-9908-0b599a5c0b57">false</_x0030_3__x8abf__x9054__x652f__x63f4_>
    <_x0030_4__x518d__x69cb__x7bc9__x652f__x63f4_ xmlns="70fa4a48-2d82-4cae-9908-0b599a5c0b57">false</_x0030_4__x518d__x69cb__x7bc9__x652f__x63f4_>
    <_x0030_6__x696d__x52d9__x6539__x9769_ xmlns="70fa4a48-2d82-4cae-9908-0b599a5c0b57">false</_x0030_6__x696d__x52d9__x6539__x9769_>
    <_x0030_7__x305d__x306e__x4ed6_ xmlns="70fa4a48-2d82-4cae-9908-0b599a5c0b57" xsi:nil="true"/>
    <_x0030_2__x4e88__x7b97__x7cbe__x67fb_ xmlns="70fa4a48-2d82-4cae-9908-0b599a5c0b57">false</_x0030_2__x4e88__x7b97__x7cbe__x67fb_>
  </documentManagement>
</p:properties>
</file>

<file path=customXml/itemProps1.xml><?xml version="1.0" encoding="utf-8"?>
<ds:datastoreItem xmlns:ds="http://schemas.openxmlformats.org/officeDocument/2006/customXml" ds:itemID="{3846FB7B-BB05-4A1D-865F-0AB663569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a4a48-2d82-4cae-9908-0b599a5c0b57"/>
    <ds:schemaRef ds:uri="54a5dc5c-33ae-4aa5-bfd3-6947018d4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AFD87C-D5F5-4910-8C8A-DE7F15F0A0DB}">
  <ds:schemaRefs>
    <ds:schemaRef ds:uri="http://schemas.microsoft.com/sharepoint/v3/contenttype/forms"/>
  </ds:schemaRefs>
</ds:datastoreItem>
</file>

<file path=customXml/itemProps3.xml><?xml version="1.0" encoding="utf-8"?>
<ds:datastoreItem xmlns:ds="http://schemas.openxmlformats.org/officeDocument/2006/customXml" ds:itemID="{1471403F-3EC8-4FE2-8855-E5D6CDE4EE6F}">
  <ds:schemaRefs>
    <ds:schemaRef ds:uri="http://schemas.microsoft.com/office/2006/metadata/properties"/>
    <ds:schemaRef ds:uri="http://schemas.microsoft.com/office/infopath/2007/PartnerControls"/>
    <ds:schemaRef ds:uri="70fa4a48-2d82-4cae-9908-0b599a5c0b57"/>
    <ds:schemaRef ds:uri="54a5dc5c-33ae-4aa5-bfd3-6947018d4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見積様式の作成について</vt:lpstr>
      <vt:lpstr>記入要領</vt:lpstr>
      <vt:lpstr>見積様式 (サンプル)</vt:lpstr>
      <vt:lpstr>見積様式</vt:lpstr>
      <vt:lpstr>見積様式!Print_Area</vt:lpstr>
      <vt:lpstr>'見積様式 (サンプル)'!Print_Area</vt:lpstr>
      <vt:lpstr>見積様式の作成について!Print_Area</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2015-07-03T03:01:04Z</cp:lastPrinted>
  <dcterms:created xsi:type="dcterms:W3CDTF">2015-04-02T05:16:23Z</dcterms:created>
  <dcterms:modified xsi:type="dcterms:W3CDTF">2026-01-23T05:27:04Z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0x0101002A634210148A5E48B99BEA3FC975D3CF</vt:lpwstr>
  </property>
  <property fmtid="{D5CDD505-2E9C-101B-9397-08002B2CF9AE}" pid="3" name="MediaServiceImageTags">
    <vt:lpwstr/>
  </property>
</Properties>
</file>