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0490" windowHeight="7635" tabRatio="787" activeTab="6"/>
  </bookViews>
  <sheets>
    <sheet name="51ページ" sheetId="1" r:id="rId1"/>
    <sheet name="52ページ" sheetId="2" r:id="rId2"/>
    <sheet name="53ページ" sheetId="3" r:id="rId3"/>
    <sheet name="54ページ" sheetId="4" r:id="rId4"/>
    <sheet name="55ページ" sheetId="5" r:id="rId5"/>
    <sheet name="56ページ" sheetId="6" r:id="rId6"/>
    <sheet name="57ページ" sheetId="7" r:id="rId7"/>
    <sheet name="58ページ" sheetId="8" r:id="rId8"/>
    <sheet name="59ページ" sheetId="9" r:id="rId9"/>
    <sheet name="60ページ" sheetId="10" r:id="rId10"/>
  </sheet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'53ページ'!$A$1:$H$65</definedName>
    <definedName name="_xlnm.Print_Area" localSheetId="3">'54ページ'!$A$1:$H$34</definedName>
    <definedName name="_xlnm.Print_Area" localSheetId="4">'55ページ'!$A$1:$I$44</definedName>
    <definedName name="_xlnm.Print_Area" localSheetId="5">'56ページ'!$A$1:$G$42</definedName>
    <definedName name="_xlnm.Print_Area" localSheetId="6">'57ページ'!$A$1:$G$43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0" l="1"/>
  <c r="G40" i="10" l="1"/>
  <c r="F40" i="10"/>
  <c r="E42" i="10"/>
  <c r="D42" i="10"/>
  <c r="C40" i="10"/>
  <c r="G31" i="4" l="1"/>
  <c r="C8" i="7" l="1"/>
  <c r="E15" i="7" l="1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9" i="7"/>
  <c r="E10" i="7"/>
  <c r="E11" i="7"/>
  <c r="E12" i="7"/>
  <c r="E13" i="7"/>
  <c r="E14" i="7"/>
  <c r="I39" i="5" l="1"/>
  <c r="G7" i="4" l="1"/>
  <c r="B7" i="8" l="1"/>
  <c r="G8" i="7" l="1"/>
  <c r="F8" i="7"/>
  <c r="D8" i="7"/>
  <c r="E8" i="7" l="1"/>
  <c r="B8" i="7"/>
  <c r="G36" i="3" l="1"/>
  <c r="G9" i="3"/>
</calcChain>
</file>

<file path=xl/sharedStrings.xml><?xml version="1.0" encoding="utf-8"?>
<sst xmlns="http://schemas.openxmlformats.org/spreadsheetml/2006/main" count="715" uniqueCount="153">
  <si>
    <t>06　製造業</t>
    <phoneticPr fontId="2"/>
  </si>
  <si>
    <t>製　　　　造　　　　業</t>
  </si>
  <si>
    <t xml:space="preserve">図 ０６ － １　製造業主要指標の推移  </t>
    <phoneticPr fontId="2"/>
  </si>
  <si>
    <t>（従業者４人以上の事業所）</t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</si>
  <si>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2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</si>
  <si>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2"/>
  </si>
  <si>
    <t>（従業者４人以上の事業所）</t>
    <phoneticPr fontId="2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</si>
  <si>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2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</si>
  <si>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2"/>
  </si>
  <si>
    <t>０６ － １．　　産業（中分類）別事業所数、従業者数及び製造品出荷額等総額  （年次別）</t>
    <phoneticPr fontId="2"/>
  </si>
  <si>
    <t>　従業者数４人以上の事業所の集計である。</t>
    <phoneticPr fontId="2"/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</si>
  <si>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</si>
  <si>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</si>
  <si>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</si>
  <si>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</si>
  <si>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</si>
  <si>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</si>
  <si>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</si>
  <si>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</si>
  <si>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</si>
  <si>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</si>
  <si>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</si>
  <si>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</si>
  <si>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</si>
  <si>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</si>
  <si>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</si>
  <si>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</si>
  <si>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</si>
  <si>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</si>
  <si>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</si>
  <si>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</si>
  <si>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</si>
  <si>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</si>
  <si>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</si>
  <si>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</si>
  <si>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</si>
  <si>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</si>
  <si>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4" eb="7">
      <t>セイゾウギョウ</t>
    </rPh>
    <phoneticPr fontId="1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</si>
  <si>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</si>
  <si>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０６ － １．　　産業（中分類）別事業所数、従業者数及び製造品出荷額等総額  (年次別)　(続き)</t>
    <phoneticPr fontId="2"/>
  </si>
  <si>
    <t>x</t>
  </si>
  <si>
    <t>０６ － ２.　　従業者規模別事業所数、従業者数及び製造品出荷額等総額　（年次別）</t>
    <phoneticPr fontId="2"/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</si>
  <si>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</si>
  <si>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</si>
  <si>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</si>
  <si>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</si>
  <si>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</si>
  <si>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</si>
  <si>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</si>
  <si>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</si>
  <si>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</si>
  <si>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　</t>
  </si>
  <si>
    <t>産業 （中分類）・従 業 者 規 模</t>
  </si>
  <si>
    <t>会　　　　　社</t>
  </si>
  <si>
    <t>組合、その他の法人</t>
  </si>
  <si>
    <t>電子部品・デバイス</t>
    <rPh sb="0" eb="2">
      <t>デンシ</t>
    </rPh>
    <rPh sb="2" eb="4">
      <t>ブヒン</t>
    </rPh>
    <phoneticPr fontId="1"/>
  </si>
  <si>
    <t>電気機械器具</t>
  </si>
  <si>
    <t>４　～　　　９人</t>
    <rPh sb="7" eb="8">
      <t>ニン</t>
    </rPh>
    <phoneticPr fontId="2"/>
  </si>
  <si>
    <t>産業（中分類）・従業者規模</t>
  </si>
  <si>
    <t>従業者数</t>
    <rPh sb="0" eb="1">
      <t>ジュウ</t>
    </rPh>
    <rPh sb="1" eb="4">
      <t>ギョウシャスウ</t>
    </rPh>
    <phoneticPr fontId="2"/>
  </si>
  <si>
    <t>常用労働者</t>
  </si>
  <si>
    <t>総　　数</t>
  </si>
  <si>
    <t>男</t>
  </si>
  <si>
    <t>女</t>
  </si>
  <si>
    <t>総　　　　　　　数</t>
  </si>
  <si>
    <t>産　業　（中分類 ）　</t>
  </si>
  <si>
    <t>総　数</t>
  </si>
  <si>
    <t>４～９人</t>
    <rPh sb="3" eb="4">
      <t>ニン</t>
    </rPh>
    <phoneticPr fontId="2"/>
  </si>
  <si>
    <t>１０ ～１９</t>
    <phoneticPr fontId="2"/>
  </si>
  <si>
    <t>２０  ～２９</t>
    <phoneticPr fontId="2"/>
  </si>
  <si>
    <t>３０  ～４９</t>
    <phoneticPr fontId="2"/>
  </si>
  <si>
    <t>５０  ～９９</t>
    <phoneticPr fontId="2"/>
  </si>
  <si>
    <t>１００  ～
 　２９９</t>
    <phoneticPr fontId="2"/>
  </si>
  <si>
    <t>３００   ～
  ４９９</t>
    <phoneticPr fontId="2"/>
  </si>
  <si>
    <t>０６ － ６．　　産業（中分類）、従業者規模、地区別事業所数、　　　　　　　　　　　</t>
    <phoneticPr fontId="2"/>
  </si>
  <si>
    <t>産業（中分類） ・ 従業者規模</t>
  </si>
  <si>
    <t>中     央</t>
    <rPh sb="0" eb="7">
      <t>チュウオウ</t>
    </rPh>
    <phoneticPr fontId="1"/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</si>
  <si>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</si>
  <si>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</si>
  <si>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</si>
  <si>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</si>
  <si>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</si>
  <si>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</si>
  <si>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 xml:space="preserve">　１０　～　　１９　　　 </t>
    <phoneticPr fontId="2"/>
  </si>
  <si>
    <t xml:space="preserve">　２０　～　　２９　　　 </t>
    <phoneticPr fontId="2"/>
  </si>
  <si>
    <t xml:space="preserve">　３０　～　　４９　　　 </t>
    <phoneticPr fontId="2"/>
  </si>
  <si>
    <t xml:space="preserve">　５０　～　　９９　　　 </t>
    <phoneticPr fontId="2"/>
  </si>
  <si>
    <t xml:space="preserve">１００　～　２９９　　　 </t>
    <phoneticPr fontId="2"/>
  </si>
  <si>
    <t xml:space="preserve">３００　～　４９９　　　 </t>
    <phoneticPr fontId="2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</si>
  <si>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</si>
  <si>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産業（中分類） ･ 従業者規模</t>
  </si>
  <si>
    <t>従               業               者               数　　（続　き）</t>
    <rPh sb="52" eb="53">
      <t>ツヅ</t>
    </rPh>
    <phoneticPr fontId="2"/>
  </si>
  <si>
    <t xml:space="preserve">　　　　４　～　　　９　人　　　 </t>
    <phoneticPr fontId="2"/>
  </si>
  <si>
    <t>x</t>
    <phoneticPr fontId="2"/>
  </si>
  <si>
    <t>　　　事　　　　　　　業　　　　　　　所　　　　　　　数</t>
    <phoneticPr fontId="2"/>
  </si>
  <si>
    <t>(１) 各年12月31日現在又は各年1年間の数値</t>
    <rPh sb="4" eb="5">
      <t>カク</t>
    </rPh>
    <rPh sb="14" eb="15">
      <t>マタ</t>
    </rPh>
    <rPh sb="16" eb="17">
      <t>カク</t>
    </rPh>
    <rPh sb="17" eb="18">
      <t>ネン</t>
    </rPh>
    <rPh sb="19" eb="21">
      <t>ネンカン</t>
    </rPh>
    <rPh sb="22" eb="24">
      <t>スウチ</t>
    </rPh>
    <phoneticPr fontId="2"/>
  </si>
  <si>
    <t>０６ － ３．　　産業（中分類）、従業者規模、経営組織別事業所数　（従業者４人以上の事業所）</t>
    <rPh sb="34" eb="37">
      <t>ジュウギョウシャ</t>
    </rPh>
    <rPh sb="38" eb="41">
      <t>ニンイジョウ</t>
    </rPh>
    <rPh sb="42" eb="45">
      <t>ジギョウショ</t>
    </rPh>
    <phoneticPr fontId="1"/>
  </si>
  <si>
    <t>０６ － ４．　　産業（中分類）、従業者規模、従業上の地位別従業者数　（従業者４人以上の事業所）</t>
    <rPh sb="36" eb="39">
      <t>ジュウギョウシャ</t>
    </rPh>
    <rPh sb="40" eb="43">
      <t>ニンイジョウ</t>
    </rPh>
    <rPh sb="44" eb="47">
      <t>ジギョウショ</t>
    </rPh>
    <phoneticPr fontId="1"/>
  </si>
  <si>
    <t>０６ － ５．　　産業（中分類）、従業者規模別事業所数　（従業者４人以上の事業所）</t>
    <rPh sb="29" eb="32">
      <t>ジュウギョウシャ</t>
    </rPh>
    <rPh sb="33" eb="36">
      <t>ニンイジョウ</t>
    </rPh>
    <rPh sb="37" eb="40">
      <t>ジギョウショ</t>
    </rPh>
    <phoneticPr fontId="1"/>
  </si>
  <si>
    <t>　　　　  　　　従業者数及び製造品出荷額等総額 （従業者４人以上の事業所）</t>
    <rPh sb="26" eb="29">
      <t>ジュウギョウシャ</t>
    </rPh>
    <rPh sb="30" eb="33">
      <t>ニンイジョウ</t>
    </rPh>
    <rPh sb="34" eb="37">
      <t>ジギョウショ</t>
    </rPh>
    <phoneticPr fontId="1"/>
  </si>
  <si>
    <t>　　　４　～　　　９　　人　</t>
    <rPh sb="12" eb="13">
      <t>ニン</t>
    </rPh>
    <phoneticPr fontId="2"/>
  </si>
  <si>
    <t>４　 ～　　９　人</t>
    <rPh sb="8" eb="9">
      <t>ニン</t>
    </rPh>
    <phoneticPr fontId="2"/>
  </si>
  <si>
    <t>５００　　人　　以　上</t>
    <phoneticPr fontId="2"/>
  </si>
  <si>
    <t>５００人
以上</t>
    <phoneticPr fontId="2"/>
  </si>
  <si>
    <t>　　　　　　４　～ 　　 ９　人　　　　　　</t>
    <rPh sb="15" eb="16">
      <t>ニン</t>
    </rPh>
    <phoneticPr fontId="2"/>
  </si>
  <si>
    <t>（令和３年６月1日現在）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</si>
  <si>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（令和３年６月１日）</t>
    <rPh sb="1" eb="3">
      <t>レイワ</t>
    </rPh>
    <phoneticPr fontId="2"/>
  </si>
  <si>
    <t>（令和２年１年間）</t>
    <rPh sb="1" eb="3">
      <t>レイワ</t>
    </rPh>
    <rPh sb="4" eb="5">
      <t>ネン</t>
    </rPh>
    <rPh sb="5" eb="6">
      <t>ガンネン</t>
    </rPh>
    <rPh sb="6" eb="8">
      <t>ネンカン</t>
    </rPh>
    <phoneticPr fontId="2"/>
  </si>
  <si>
    <t>（令和３年６月１日現在又は令和２年中）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マタ</t>
    </rPh>
    <rPh sb="13" eb="15">
      <t>レイワ</t>
    </rPh>
    <rPh sb="16" eb="17">
      <t>ネン</t>
    </rPh>
    <rPh sb="17" eb="18">
      <t>ナカ</t>
    </rPh>
    <phoneticPr fontId="2"/>
  </si>
  <si>
    <t>従　　　　　　　業　　　　　　　者　　　　　　　数</t>
    <phoneticPr fontId="2"/>
  </si>
  <si>
    <t>（各年６月１日）（単位：事業所、人）</t>
    <rPh sb="1" eb="3">
      <t>カクトシ</t>
    </rPh>
    <rPh sb="4" eb="5">
      <t>ガツ</t>
    </rPh>
    <rPh sb="6" eb="7">
      <t>ニチ</t>
    </rPh>
    <rPh sb="9" eb="11">
      <t>タンイ</t>
    </rPh>
    <rPh sb="12" eb="15">
      <t>ジギョウショ</t>
    </rPh>
    <rPh sb="16" eb="17">
      <t>ニン</t>
    </rPh>
    <phoneticPr fontId="2"/>
  </si>
  <si>
    <t>(１) 経済センサス－活動調査による</t>
    <phoneticPr fontId="2"/>
  </si>
  <si>
    <t>(２) 工業統計調査による</t>
    <rPh sb="4" eb="6">
      <t>コウギョウ</t>
    </rPh>
    <rPh sb="6" eb="8">
      <t>トウケイ</t>
    </rPh>
    <phoneticPr fontId="2"/>
  </si>
  <si>
    <t>（前年間）（単位：百万円）</t>
    <rPh sb="1" eb="2">
      <t>マエ</t>
    </rPh>
    <rPh sb="2" eb="3">
      <t>トシ</t>
    </rPh>
    <rPh sb="3" eb="4">
      <t>アイダ</t>
    </rPh>
    <rPh sb="6" eb="8">
      <t>タンイ</t>
    </rPh>
    <rPh sb="9" eb="12">
      <t>ヒャクマンエン</t>
    </rPh>
    <phoneticPr fontId="2"/>
  </si>
  <si>
    <t>製　　造　　品　　出　　荷　　額　　等　　総　　額</t>
    <phoneticPr fontId="1"/>
  </si>
  <si>
    <t>（単位：事業所、人、百万円）</t>
    <rPh sb="1" eb="3">
      <t>タンイ</t>
    </rPh>
    <rPh sb="4" eb="7">
      <t>ジギョウショ</t>
    </rPh>
    <rPh sb="8" eb="9">
      <t>ニン</t>
    </rPh>
    <rPh sb="10" eb="13">
      <t>ヒャクマンエン</t>
    </rPh>
    <phoneticPr fontId="2"/>
  </si>
  <si>
    <t>（各年６月１日 又は (１)）</t>
    <rPh sb="4" eb="5">
      <t>ガツ</t>
    </rPh>
    <rPh sb="6" eb="7">
      <t>ニチ</t>
    </rPh>
    <phoneticPr fontId="2"/>
  </si>
  <si>
    <t>(前年間 又は (１)）</t>
    <rPh sb="1" eb="2">
      <t>マエ</t>
    </rPh>
    <rPh sb="2" eb="4">
      <t>ネンカン</t>
    </rPh>
    <rPh sb="5" eb="6">
      <t>マタ</t>
    </rPh>
    <phoneticPr fontId="2"/>
  </si>
  <si>
    <t>　　　従               業               者               数</t>
    <phoneticPr fontId="2"/>
  </si>
  <si>
    <t>　　　製　　造　　品　　出　　荷　　額　　等　　総　　額</t>
    <phoneticPr fontId="1"/>
  </si>
  <si>
    <t>（令和３年６月１日）（単位：事業所）</t>
    <rPh sb="1" eb="3">
      <t>レイワ</t>
    </rPh>
    <rPh sb="11" eb="13">
      <t>タンイ</t>
    </rPh>
    <rPh sb="14" eb="17">
      <t>ジギョウショ</t>
    </rPh>
    <phoneticPr fontId="2"/>
  </si>
  <si>
    <t xml:space="preserve"> </t>
    <phoneticPr fontId="2"/>
  </si>
  <si>
    <t>（令和３年６月１日） (単位：人）</t>
    <rPh sb="1" eb="3">
      <t>レイワ</t>
    </rPh>
    <phoneticPr fontId="2"/>
  </si>
  <si>
    <t>（単位：事業所、人）</t>
    <rPh sb="1" eb="3">
      <t>タンイ</t>
    </rPh>
    <rPh sb="4" eb="7">
      <t>ジギョウショ</t>
    </rPh>
    <rPh sb="8" eb="9">
      <t>ニン</t>
    </rPh>
    <phoneticPr fontId="2"/>
  </si>
  <si>
    <t>（単位：人、万円）</t>
    <rPh sb="1" eb="3">
      <t>タンイ</t>
    </rPh>
    <rPh sb="4" eb="5">
      <t>ニン</t>
    </rPh>
    <rPh sb="6" eb="7">
      <t>マン</t>
    </rPh>
    <rPh sb="7" eb="8">
      <t>エン</t>
    </rPh>
    <phoneticPr fontId="2"/>
  </si>
  <si>
    <t>-</t>
    <phoneticPr fontId="2"/>
  </si>
  <si>
    <t>-</t>
    <phoneticPr fontId="2"/>
  </si>
  <si>
    <t>（平成28年＝１００）</t>
    <rPh sb="1" eb="3">
      <t>ヘイセイ</t>
    </rPh>
    <rPh sb="5" eb="6">
      <t>ネン</t>
    </rPh>
    <phoneticPr fontId="2"/>
  </si>
  <si>
    <t>-</t>
    <phoneticPr fontId="2"/>
  </si>
  <si>
    <t>(3) 令和３年については個人経営事業所を除く数値である</t>
    <rPh sb="4" eb="6">
      <t>レイワ</t>
    </rPh>
    <rPh sb="7" eb="8">
      <t>ネン</t>
    </rPh>
    <rPh sb="13" eb="15">
      <t>コジン</t>
    </rPh>
    <rPh sb="15" eb="17">
      <t>ケイエイ</t>
    </rPh>
    <rPh sb="17" eb="20">
      <t>ジギョウショ</t>
    </rPh>
    <rPh sb="21" eb="22">
      <t>ノゾ</t>
    </rPh>
    <rPh sb="23" eb="25">
      <t>スウチ</t>
    </rPh>
    <phoneticPr fontId="2"/>
  </si>
  <si>
    <t>(2) 令和３年については個人経営事業所を除く数値である</t>
    <phoneticPr fontId="2"/>
  </si>
  <si>
    <t>-</t>
  </si>
  <si>
    <t>従               業               者               数</t>
    <rPh sb="0" eb="1">
      <t>ジュウ</t>
    </rPh>
    <rPh sb="32" eb="33">
      <t>シャ</t>
    </rPh>
    <phoneticPr fontId="2"/>
  </si>
  <si>
    <t>平 成 ２８ 年
(１)</t>
    <rPh sb="0" eb="1">
      <t>ヒラ</t>
    </rPh>
    <rPh sb="2" eb="3">
      <t>シゲル</t>
    </rPh>
    <phoneticPr fontId="2"/>
  </si>
  <si>
    <t>２９ 年
（２）</t>
    <phoneticPr fontId="2"/>
  </si>
  <si>
    <t>３０ 年
（２）</t>
    <phoneticPr fontId="2"/>
  </si>
  <si>
    <t>令 和 元 年
（２）</t>
    <rPh sb="0" eb="1">
      <t>レイ</t>
    </rPh>
    <rPh sb="2" eb="3">
      <t>ワ</t>
    </rPh>
    <rPh sb="4" eb="5">
      <t>モト</t>
    </rPh>
    <rPh sb="6" eb="7">
      <t>ネン</t>
    </rPh>
    <phoneticPr fontId="2"/>
  </si>
  <si>
    <t>２ 年
（２）</t>
    <rPh sb="2" eb="3">
      <t>ネン</t>
    </rPh>
    <phoneticPr fontId="2"/>
  </si>
  <si>
    <t>３ 年
(１)（３）</t>
    <rPh sb="2" eb="3">
      <t>ネン</t>
    </rPh>
    <phoneticPr fontId="2"/>
  </si>
  <si>
    <t>平 成 ２８ 年</t>
    <rPh sb="0" eb="1">
      <t>ヒラ</t>
    </rPh>
    <rPh sb="2" eb="3">
      <t>シゲル</t>
    </rPh>
    <phoneticPr fontId="2"/>
  </si>
  <si>
    <t>２９ 年</t>
  </si>
  <si>
    <t>２９ 年</t>
    <phoneticPr fontId="2"/>
  </si>
  <si>
    <t>３０ 年</t>
  </si>
  <si>
    <t>３０ 年</t>
    <phoneticPr fontId="2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</si>
  <si>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2"/>
  </si>
  <si>
    <t>２ 年</t>
    <rPh sb="2" eb="3">
      <t>ネン</t>
    </rPh>
    <phoneticPr fontId="2"/>
  </si>
  <si>
    <t>３ 年</t>
    <rPh sb="2" eb="3">
      <t>ネン</t>
    </rPh>
    <phoneticPr fontId="2"/>
  </si>
  <si>
    <t>平 成 ２５ 年
(１)</t>
    <rPh sb="0" eb="1">
      <t>ヒラ</t>
    </rPh>
    <rPh sb="2" eb="3">
      <t>シゲル</t>
    </rPh>
    <rPh sb="7" eb="8">
      <t>ネン</t>
    </rPh>
    <phoneticPr fontId="2"/>
  </si>
  <si>
    <t>平 成 ２６ 年
(１)</t>
    <rPh sb="0" eb="1">
      <t>ヒラ</t>
    </rPh>
    <rPh sb="2" eb="3">
      <t>シゲル</t>
    </rPh>
    <rPh sb="7" eb="8">
      <t>ネン</t>
    </rPh>
    <phoneticPr fontId="2"/>
  </si>
  <si>
    <t>２８ 年</t>
    <phoneticPr fontId="2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</si>
  <si>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2"/>
  </si>
  <si>
    <t>２ 年</t>
    <rPh sb="2" eb="3">
      <t>トシ</t>
    </rPh>
    <phoneticPr fontId="2"/>
  </si>
  <si>
    <t>３ 年
（２）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</si>
</sst>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\(#,##0\)"/>
    <numFmt numFmtId="177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41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Alignment="1"/>
    <xf numFmtId="41" fontId="3" fillId="0" borderId="0" xfId="0" applyNumberFormat="1" applyFont="1" applyFill="1" applyAlignment="1">
      <alignment horizontal="centerContinuous"/>
    </xf>
    <xf numFmtId="41" fontId="4" fillId="0" borderId="10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177" fontId="3" fillId="2" borderId="0" xfId="1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NumberFormat="1" applyFont="1" applyFill="1" applyAlignment="1">
      <alignment horizontal="right" shrinkToFit="1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13" fillId="0" borderId="0" xfId="0" applyNumberFormat="1" applyFont="1" applyFill="1" applyAlignment="1">
      <alignment vertical="center"/>
    </xf>
    <xf numFmtId="41" fontId="13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shrinkToFit="1"/>
    </xf>
    <xf numFmtId="0" fontId="15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shrinkToFit="1"/>
    </xf>
    <xf numFmtId="0" fontId="1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7458884649728066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108.5</c:v>
              </c:pt>
              <c:pt idx="1">
                <c:v>103.3</c:v>
              </c:pt>
              <c:pt idx="2">
                <c:v>101.9</c:v>
              </c:pt>
              <c:pt idx="3">
                <c:v>96.8</c:v>
              </c:pt>
              <c:pt idx="4">
                <c:v>100</c:v>
              </c:pt>
              <c:pt idx="5">
                <c:v>90.5</c:v>
              </c:pt>
              <c:pt idx="6">
                <c:v>88.5</c:v>
              </c:pt>
              <c:pt idx="7">
                <c:v>86.7</c:v>
              </c:pt>
              <c:pt idx="8">
                <c:v>88.3</c:v>
              </c:pt>
              <c:pt idx="9">
                <c:v>80.8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A2-4A41-A962-5DB8D920F688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99.7</c:v>
              </c:pt>
              <c:pt idx="1">
                <c:v>100.3</c:v>
              </c:pt>
              <c:pt idx="2">
                <c:v>100.2</c:v>
              </c:pt>
              <c:pt idx="3">
                <c:v>96</c:v>
              </c:pt>
              <c:pt idx="4">
                <c:v>100</c:v>
              </c:pt>
              <c:pt idx="5">
                <c:v>97.8</c:v>
              </c:pt>
              <c:pt idx="6">
                <c:v>96</c:v>
              </c:pt>
              <c:pt idx="7">
                <c:v>97.3</c:v>
              </c:pt>
              <c:pt idx="8">
                <c:v>97.8</c:v>
              </c:pt>
              <c:pt idx="9">
                <c:v>93.9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A2-4A41-A962-5DB8D920F688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102.4</c:v>
              </c:pt>
              <c:pt idx="1">
                <c:v>97.8</c:v>
              </c:pt>
              <c:pt idx="2">
                <c:v>95.5</c:v>
              </c:pt>
              <c:pt idx="3">
                <c:v>95.4</c:v>
              </c:pt>
              <c:pt idx="4">
                <c:v>100</c:v>
              </c:pt>
              <c:pt idx="5">
                <c:v>98.9</c:v>
              </c:pt>
              <c:pt idx="6">
                <c:v>99.3</c:v>
              </c:pt>
              <c:pt idx="7">
                <c:v>105.2</c:v>
              </c:pt>
              <c:pt idx="8">
                <c:v>106.1</c:v>
              </c:pt>
              <c:pt idx="9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A2-4A41-A962-5DB8D920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20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2270535583324687"/>
          <c:y val="0.10946261871905187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17.399999999999999</c:v>
              </c:pt>
              <c:pt idx="1">
                <c:v>17.899999999999999</c:v>
              </c:pt>
              <c:pt idx="2">
                <c:v>19.7</c:v>
              </c:pt>
            </c:numLit>
          </c:val>
          <c:extLst>
            <c:ext xmlns:c16="http://schemas.microsoft.com/office/drawing/2014/chart" uri="{C3380CC4-5D6E-409C-BE32-E72D297353CC}">
              <c16:uniqueId val="{00000000-2C7A-4BAC-8436-2FF5C4E54EEA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15.7</c:v>
              </c:pt>
              <c:pt idx="1">
                <c:v>15.7</c:v>
              </c:pt>
              <c:pt idx="2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1-2C7A-4BAC-8436-2FF5C4E54EEA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9.6999999999999993</c:v>
              </c:pt>
              <c:pt idx="2">
                <c:v>9.6999999999999993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2-2C7A-4BAC-8436-2FF5C4E54EEA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9.1</c:v>
              </c:pt>
              <c:pt idx="1">
                <c:v>8.4</c:v>
              </c:pt>
              <c:pt idx="2">
                <c:v>10.9</c:v>
              </c:pt>
            </c:numLit>
          </c:val>
          <c:extLst>
            <c:ext xmlns:c16="http://schemas.microsoft.com/office/drawing/2014/chart" uri="{C3380CC4-5D6E-409C-BE32-E72D297353CC}">
              <c16:uniqueId val="{00000003-2C7A-4BAC-8436-2FF5C4E54EEA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8.3000000000000007</c:v>
              </c:pt>
              <c:pt idx="1">
                <c:v>8.1999999999999993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4-2C7A-4BAC-8436-2FF5C4E54EEA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4.5999999999999996</c:v>
              </c:pt>
              <c:pt idx="1">
                <c:v>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2C7A-4BAC-8436-2FF5C4E54EEA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6.2</c:v>
              </c:pt>
              <c:pt idx="1">
                <c:v>6.6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6-2C7A-4BAC-8436-2FF5C4E54EEA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6.9</c:v>
              </c:pt>
              <c:pt idx="1">
                <c:v>6.2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7-2C7A-4BAC-8436-2FF5C4E54EEA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5.4</c:v>
              </c:pt>
              <c:pt idx="1">
                <c:v>4.9000000000000004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2C7A-4BAC-8436-2FF5C4E54EEA}"/>
            </c:ext>
          </c:extLst>
        </c:ser>
        <c:ser>
          <c:idx val="10"/>
          <c:order val="9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3.4</c:v>
              </c:pt>
              <c:pt idx="2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A-2C7A-4BAC-8436-2FF5C4E54EEA}"/>
            </c:ext>
          </c:extLst>
        </c:ser>
        <c:ser>
          <c:idx val="9"/>
          <c:order val="10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4.0999999999999996</c:v>
              </c:pt>
              <c:pt idx="1">
                <c:v>3.4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9-2C7A-4BAC-8436-2FF5C4E54EEA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2.5</c:v>
              </c:pt>
              <c:pt idx="1">
                <c:v>2.4</c:v>
              </c:pt>
              <c:pt idx="2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B-2C7A-4BAC-8436-2FF5C4E54EEA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5.9</c:v>
              </c:pt>
              <c:pt idx="1">
                <c:v>5.2</c:v>
              </c:pt>
              <c:pt idx="2">
                <c:v>6.6</c:v>
              </c:pt>
            </c:numLit>
          </c:val>
          <c:extLst>
            <c:ext xmlns:c16="http://schemas.microsoft.com/office/drawing/2014/chart" uri="{C3380CC4-5D6E-409C-BE32-E72D297353CC}">
              <c16:uniqueId val="{0000000C-2C7A-4BAC-8436-2FF5C4E5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3-4863-AF3A-BD326586D633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3-4863-AF3A-BD326586D633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3-4863-AF3A-BD326586D633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3-4863-AF3A-BD326586D633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3-4863-AF3A-BD326586D633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43-4863-AF3A-BD326586D633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43-4863-AF3A-BD326586D633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43-4863-AF3A-BD326586D633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43-4863-AF3A-BD326586D633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43-4863-AF3A-BD326586D633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43-4863-AF3A-BD326586D633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43-4863-AF3A-BD326586D633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3-4863-AF3A-BD326586D633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3-4863-AF3A-BD326586D633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3-4863-AF3A-BD326586D633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3-4863-AF3A-BD326586D633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3-4863-AF3A-BD326586D633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3-4863-AF3A-BD326586D633}"/>
                </c:ext>
              </c:extLst>
            </c:dLbl>
            <c:dLbl>
              <c:idx val="6"/>
              <c:layout>
                <c:manualLayout>
                  <c:x val="-0.14542514400465043"/>
                  <c:y val="8.45655241999858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43-4863-AF3A-BD326586D633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43-4863-AF3A-BD326586D633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3-4863-AF3A-BD326586D633}"/>
                </c:ext>
              </c:extLst>
            </c:dLbl>
            <c:dLbl>
              <c:idx val="9"/>
              <c:layout>
                <c:manualLayout>
                  <c:x val="-0.17659046310486357"/>
                  <c:y val="-2.3718859960023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3-4863-AF3A-BD326586D633}"/>
                </c:ext>
              </c:extLst>
            </c:dLbl>
            <c:dLbl>
              <c:idx val="10"/>
              <c:layout>
                <c:manualLayout>
                  <c:x val="-0.17287646426746991"/>
                  <c:y val="-9.3865164664635875E-2"/>
                </c:manualLayout>
              </c:layout>
              <c:numFmt formatCode="#,##0.0_)&quot;%&quot;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1364653243847"/>
                      <c:h val="0.17459854014598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943-4863-AF3A-BD326586D633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43-4863-AF3A-BD326586D633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はん用機械器具</c:v>
              </c:pt>
              <c:pt idx="3">
                <c:v>鉄鋼業</c:v>
              </c:pt>
              <c:pt idx="4">
                <c:v>電気機械器具</c:v>
              </c:pt>
              <c:pt idx="5">
                <c:v>化学工業</c:v>
              </c:pt>
              <c:pt idx="6">
                <c:v>食料品</c:v>
              </c:pt>
              <c:pt idx="7">
                <c:v>輸送用機械器具</c:v>
              </c:pt>
              <c:pt idx="8">
                <c:v>窯業・土石製品</c:v>
              </c:pt>
              <c:pt idx="9">
                <c:v>プラスチック製品</c:v>
              </c:pt>
              <c:pt idx="10">
                <c:v>非鉄金属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22.3</c:v>
              </c:pt>
              <c:pt idx="1">
                <c:v>13.8</c:v>
              </c:pt>
              <c:pt idx="2">
                <c:v>7.8</c:v>
              </c:pt>
              <c:pt idx="3">
                <c:v>7.6</c:v>
              </c:pt>
              <c:pt idx="4">
                <c:v>6.4</c:v>
              </c:pt>
              <c:pt idx="5">
                <c:v>5.7</c:v>
              </c:pt>
              <c:pt idx="6">
                <c:v>4.7</c:v>
              </c:pt>
              <c:pt idx="7">
                <c:v>4.4000000000000004</c:v>
              </c:pt>
              <c:pt idx="8">
                <c:v>4.3</c:v>
              </c:pt>
              <c:pt idx="9">
                <c:v>3.8</c:v>
              </c:pt>
              <c:pt idx="10">
                <c:v>3.5</c:v>
              </c:pt>
              <c:pt idx="11">
                <c:v>15.6</c:v>
              </c:pt>
            </c:numLit>
          </c:val>
          <c:extLst>
            <c:ext xmlns:c16="http://schemas.microsoft.com/office/drawing/2014/chart" uri="{C3380CC4-5D6E-409C-BE32-E72D297353CC}">
              <c16:uniqueId val="{00000018-A943-4863-AF3A-BD326586D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139</c:v>
              </c:pt>
            </c:numLit>
          </c:xVal>
          <c:yVal>
            <c:numLit>
              <c:formatCode>General</c:formatCode>
              <c:ptCount val="1"/>
              <c:pt idx="0">
                <c:v>7130</c:v>
              </c:pt>
            </c:numLit>
          </c:yVal>
          <c:bubbleSize>
            <c:numLit>
              <c:formatCode>General</c:formatCode>
              <c:ptCount val="1"/>
              <c:pt idx="0">
                <c:v>2702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B548-408F-8E61-02D47687A585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8-408F-8E61-02D47687A585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261</c:v>
              </c:pt>
            </c:numLit>
          </c:xVal>
          <c:yVal>
            <c:numLit>
              <c:formatCode>General</c:formatCode>
              <c:ptCount val="1"/>
              <c:pt idx="0">
                <c:v>9545</c:v>
              </c:pt>
            </c:numLit>
          </c:yVal>
          <c:bubbleSize>
            <c:numLit>
              <c:formatCode>General</c:formatCode>
              <c:ptCount val="1"/>
              <c:pt idx="0">
                <c:v>4229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B548-408F-8E61-02D47687A585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83</c:v>
              </c:pt>
            </c:numLit>
          </c:xVal>
          <c:yVal>
            <c:numLit>
              <c:formatCode>General</c:formatCode>
              <c:ptCount val="1"/>
              <c:pt idx="0">
                <c:v>4761</c:v>
              </c:pt>
            </c:numLit>
          </c:yVal>
          <c:bubbleSize>
            <c:numLit>
              <c:formatCode>General</c:formatCode>
              <c:ptCount val="1"/>
              <c:pt idx="0">
                <c:v>2157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B548-408F-8E61-02D47687A585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50</c:v>
              </c:pt>
            </c:numLit>
          </c:xVal>
          <c:yVal>
            <c:numLit>
              <c:formatCode>General</c:formatCode>
              <c:ptCount val="1"/>
              <c:pt idx="0">
                <c:v>1841</c:v>
              </c:pt>
            </c:numLit>
          </c:yVal>
          <c:bubbleSize>
            <c:numLit>
              <c:formatCode>General</c:formatCode>
              <c:ptCount val="1"/>
              <c:pt idx="0">
                <c:v>532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B548-408F-8E61-02D47687A585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19</c:v>
              </c:pt>
            </c:numLit>
          </c:xVal>
          <c:yVal>
            <c:numLit>
              <c:formatCode>General</c:formatCode>
              <c:ptCount val="1"/>
              <c:pt idx="0">
                <c:v>373</c:v>
              </c:pt>
            </c:numLit>
          </c:yVal>
          <c:bubbleSize>
            <c:numLit>
              <c:formatCode>General</c:formatCode>
              <c:ptCount val="1"/>
              <c:pt idx="0">
                <c:v>82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B548-408F-8E61-02D47687A585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102</c:v>
              </c:pt>
            </c:numLit>
          </c:xVal>
          <c:yVal>
            <c:numLit>
              <c:formatCode>General</c:formatCode>
              <c:ptCount val="1"/>
              <c:pt idx="0">
                <c:v>8301</c:v>
              </c:pt>
            </c:numLit>
          </c:yVal>
          <c:bubbleSize>
            <c:numLit>
              <c:formatCode>General</c:formatCode>
              <c:ptCount val="1"/>
              <c:pt idx="0">
                <c:v>3385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B548-408F-8E61-02D47687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9</xdr:col>
      <xdr:colOff>558800</xdr:colOff>
      <xdr:row>30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4" name="テキスト ボックス 1"/>
        <xdr:cNvSpPr txBox="1"/>
      </xdr:nvSpPr>
      <xdr:spPr>
        <a:xfrm>
          <a:off x="2914650" y="2581275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（令和</a:t>
          </a:r>
          <a:r>
            <a:rPr lang="en-US" altLang="ja-JP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3</a:t>
          </a:r>
          <a:r>
            <a:rPr lang="ja-JP" altLang="en-US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654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6" name="テキスト ボックス 5"/>
        <xdr:cNvSpPr txBox="1"/>
      </xdr:nvSpPr>
      <xdr:spPr>
        <a:xfrm>
          <a:off x="50499" y="683895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従業者数（人）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7" name="テキスト ボックス 6"/>
        <xdr:cNvSpPr txBox="1"/>
      </xdr:nvSpPr>
      <xdr:spPr>
        <a:xfrm>
          <a:off x="2524125" y="1003007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293077</xdr:colOff>
      <xdr:row>8</xdr:row>
      <xdr:rowOff>175846</xdr:rowOff>
    </xdr:from>
    <xdr:to>
      <xdr:col>13</xdr:col>
      <xdr:colOff>381000</xdr:colOff>
      <xdr:row>19</xdr:row>
      <xdr:rowOff>139212</xdr:rowOff>
    </xdr:to>
    <xdr:sp macro="" textlink="">
      <xdr:nvSpPr>
        <xdr:cNvPr id="2" name="テキスト ボックス 1"/>
        <xdr:cNvSpPr txBox="1"/>
      </xdr:nvSpPr>
      <xdr:spPr>
        <a:xfrm>
          <a:off x="7334250" y="1604596"/>
          <a:ext cx="4220308" cy="2058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令和３年調査については個人経営事業所は集計対象外であるとのこと。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※55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ｐ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には「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(2) 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令和３年については個人経営事業所を除く数値である」と記載。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同様に次ページの個人事業主・家族従業者数の欄も割愛。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6"/>
      <c r="B3" s="3"/>
      <c r="C3" s="3"/>
      <c r="D3" s="3"/>
      <c r="E3" s="7" t="s">
        <v>1</v>
      </c>
      <c r="F3" s="8"/>
      <c r="G3" s="3"/>
      <c r="H3" s="3"/>
      <c r="I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4.25">
      <c r="A7" s="6"/>
      <c r="B7" s="3"/>
      <c r="C7" s="3"/>
      <c r="D7" s="3"/>
      <c r="E7" s="9" t="s">
        <v>2</v>
      </c>
      <c r="F7" s="10"/>
      <c r="G7" s="3"/>
      <c r="H7" s="3"/>
      <c r="I7" s="3"/>
      <c r="J7" s="3"/>
    </row>
    <row r="8" spans="1:10">
      <c r="A8" s="6"/>
      <c r="B8" s="3"/>
      <c r="C8" s="3"/>
      <c r="D8" s="3"/>
      <c r="E8" s="11" t="s">
        <v>3</v>
      </c>
      <c r="F8" s="8"/>
      <c r="G8" s="3"/>
      <c r="H8" s="3"/>
      <c r="I8" s="3"/>
      <c r="J8" s="3"/>
    </row>
    <row r="9" spans="1:10">
      <c r="A9" s="6"/>
      <c r="B9" s="4" t="s">
        <v>127</v>
      </c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F32" s="12"/>
      <c r="G32" s="6"/>
      <c r="H32" s="6"/>
      <c r="I32" s="6"/>
      <c r="J32" s="6"/>
    </row>
    <row r="33" spans="1:10" ht="14.25">
      <c r="A33" s="6"/>
      <c r="B33" s="6"/>
      <c r="C33" s="6"/>
      <c r="D33" s="6"/>
      <c r="E33" s="9" t="s">
        <v>4</v>
      </c>
      <c r="F33" s="12"/>
      <c r="G33" s="6"/>
      <c r="H33" s="6"/>
      <c r="I33" s="3"/>
    </row>
    <row r="34" spans="1:10">
      <c r="A34" s="6"/>
      <c r="B34" s="6"/>
      <c r="C34" s="6"/>
      <c r="D34" s="6"/>
      <c r="E34" s="11" t="s">
        <v>3</v>
      </c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13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13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F3" s="3"/>
      <c r="G3" s="3"/>
      <c r="H3" s="3"/>
      <c r="I3" s="3"/>
      <c r="J3" s="3"/>
    </row>
    <row r="4" spans="1:10" ht="14.25">
      <c r="B4" s="3"/>
      <c r="C4" s="8"/>
      <c r="D4" s="61" t="s">
        <v>5</v>
      </c>
      <c r="E4" s="8"/>
      <c r="F4" s="8"/>
      <c r="G4" s="8"/>
      <c r="H4" s="3"/>
      <c r="I4" s="3"/>
    </row>
    <row r="5" spans="1:10">
      <c r="B5" s="3"/>
      <c r="C5" s="8"/>
      <c r="E5" s="62" t="s">
        <v>6</v>
      </c>
      <c r="F5" s="8"/>
      <c r="G5" s="8"/>
      <c r="H5" s="101" t="s">
        <v>105</v>
      </c>
      <c r="I5" s="101"/>
      <c r="J5" s="101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63"/>
      <c r="F16" s="3"/>
      <c r="G16" s="3"/>
      <c r="H16" s="3"/>
      <c r="J16" s="3"/>
    </row>
    <row r="17" spans="1:10">
      <c r="A17" s="3"/>
      <c r="B17" s="3"/>
      <c r="C17" s="3"/>
      <c r="D17" s="3"/>
      <c r="E17" s="63"/>
      <c r="F17" s="3"/>
      <c r="G17" s="3"/>
      <c r="H17" s="3"/>
      <c r="J17" s="3"/>
    </row>
    <row r="18" spans="1:10">
      <c r="A18" s="3"/>
      <c r="B18" s="3"/>
      <c r="C18" s="3"/>
      <c r="D18" s="3"/>
      <c r="E18" s="63"/>
      <c r="F18" s="3"/>
      <c r="G18" s="3"/>
      <c r="H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J20" s="3"/>
    </row>
    <row r="21" spans="1:10">
      <c r="A21" s="3"/>
      <c r="B21" s="3"/>
      <c r="C21" s="3"/>
      <c r="G21" s="3"/>
      <c r="H21" s="3"/>
      <c r="J21" s="3"/>
    </row>
    <row r="22" spans="1:10">
      <c r="A22" s="3"/>
      <c r="B22" s="3"/>
      <c r="C22" s="3"/>
      <c r="G22" s="3"/>
      <c r="H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4.25">
      <c r="A32" s="3"/>
      <c r="B32" s="104" t="s">
        <v>7</v>
      </c>
      <c r="C32" s="104"/>
      <c r="D32" s="104"/>
      <c r="E32" s="104"/>
      <c r="F32" s="104"/>
      <c r="G32" s="104"/>
      <c r="H32" s="104"/>
      <c r="I32" s="104"/>
      <c r="J32" s="3"/>
    </row>
    <row r="33" spans="1:10">
      <c r="A33" s="3"/>
      <c r="B33" s="3"/>
      <c r="C33" s="3"/>
      <c r="E33" s="62" t="s">
        <v>6</v>
      </c>
      <c r="F33" s="3"/>
      <c r="G33" s="102" t="s">
        <v>108</v>
      </c>
      <c r="H33" s="103"/>
      <c r="I33" s="103"/>
      <c r="J33" s="103"/>
    </row>
    <row r="34" spans="1:10">
      <c r="A34" s="3"/>
      <c r="B34" s="3"/>
      <c r="C34" s="3"/>
      <c r="D34" s="3"/>
      <c r="E34" s="11"/>
      <c r="F34" s="8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100"/>
      <c r="F45" s="100"/>
      <c r="G45" s="3"/>
      <c r="H45" s="3"/>
      <c r="I45" s="3"/>
      <c r="J45" s="3"/>
    </row>
    <row r="46" spans="1:10">
      <c r="A46" s="3"/>
      <c r="B46" s="3"/>
      <c r="C46" s="3"/>
      <c r="D46" s="3"/>
      <c r="E46" s="100"/>
      <c r="F46" s="100"/>
      <c r="G46" s="3"/>
      <c r="H46" s="3"/>
      <c r="I46" s="3"/>
      <c r="J46" s="3"/>
    </row>
    <row r="47" spans="1:10">
      <c r="A47" s="3"/>
      <c r="B47" s="3"/>
      <c r="C47" s="3"/>
      <c r="D47" s="3"/>
      <c r="E47" s="100"/>
      <c r="F47" s="100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mergeCells count="6">
    <mergeCell ref="E47:F47"/>
    <mergeCell ref="H5:J5"/>
    <mergeCell ref="G33:J33"/>
    <mergeCell ref="B32:I32"/>
    <mergeCell ref="E45:F45"/>
    <mergeCell ref="E46:F46"/>
  </mergeCells>
  <phoneticPr fontId="2"/>
  <pageMargins left="0.59055118110236227" right="0.39370078740157483" top="0.39370078740157483" bottom="0.39370078740157483" header="0.31496062992125984" footer="0.51181102362204722"/>
  <pageSetup paperSize="9" firstPageNumber="5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7" width="10.625" style="5" customWidth="1"/>
    <col min="8" max="8" width="8.625" style="5" customWidth="1"/>
    <col min="9" max="35" width="9" style="5"/>
  </cols>
  <sheetData>
    <row r="1" spans="1:35">
      <c r="A1" s="3"/>
      <c r="B1" s="3"/>
      <c r="C1" s="3"/>
      <c r="D1" s="3"/>
      <c r="E1" s="3"/>
      <c r="F1" s="3"/>
      <c r="G1" s="3"/>
      <c r="H1" s="4" t="s">
        <v>0</v>
      </c>
    </row>
    <row r="2" spans="1:35">
      <c r="A2" s="3"/>
      <c r="B2" s="3"/>
      <c r="C2" s="3"/>
      <c r="D2" s="3"/>
      <c r="E2" s="3"/>
      <c r="F2" s="3"/>
      <c r="G2" s="3"/>
    </row>
    <row r="3" spans="1:35" ht="51" customHeight="1">
      <c r="A3" s="105" t="s">
        <v>8</v>
      </c>
      <c r="B3" s="105"/>
      <c r="C3" s="105"/>
      <c r="D3" s="105"/>
      <c r="E3" s="105"/>
      <c r="F3" s="105"/>
      <c r="G3" s="105"/>
      <c r="H3" s="105"/>
    </row>
    <row r="5" spans="1:35" ht="14.25">
      <c r="A5" s="14" t="s">
        <v>9</v>
      </c>
      <c r="B5" s="3"/>
      <c r="C5" s="3"/>
      <c r="D5" s="3"/>
      <c r="E5" s="3"/>
      <c r="F5" s="3"/>
      <c r="G5" s="3"/>
      <c r="M5" s="59"/>
    </row>
    <row r="6" spans="1:35" ht="12" customHeight="1">
      <c r="A6" s="13" t="s">
        <v>10</v>
      </c>
      <c r="B6" s="3"/>
      <c r="C6" s="3"/>
      <c r="D6" s="3"/>
      <c r="E6" s="3"/>
      <c r="F6" s="3"/>
      <c r="G6" s="4" t="s">
        <v>110</v>
      </c>
    </row>
    <row r="7" spans="1:35" s="2" customFormat="1" ht="26.25" customHeight="1">
      <c r="A7" s="50" t="s">
        <v>11</v>
      </c>
      <c r="B7" s="74" t="s">
        <v>133</v>
      </c>
      <c r="C7" s="35" t="s">
        <v>134</v>
      </c>
      <c r="D7" s="35" t="s">
        <v>135</v>
      </c>
      <c r="E7" s="35" t="s">
        <v>136</v>
      </c>
      <c r="F7" s="35" t="s">
        <v>137</v>
      </c>
      <c r="G7" s="35" t="s">
        <v>138</v>
      </c>
      <c r="H7" s="8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s="2" customFormat="1">
      <c r="A8" s="36"/>
      <c r="B8" s="106" t="s">
        <v>12</v>
      </c>
      <c r="C8" s="107"/>
      <c r="D8" s="107"/>
      <c r="E8" s="107"/>
      <c r="F8" s="107"/>
      <c r="G8" s="107"/>
      <c r="H8" s="8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2" customFormat="1" ht="13.5" customHeight="1">
      <c r="A9" s="37" t="s">
        <v>13</v>
      </c>
      <c r="B9" s="44">
        <v>809</v>
      </c>
      <c r="C9" s="38">
        <v>732</v>
      </c>
      <c r="D9" s="38">
        <v>716</v>
      </c>
      <c r="E9" s="38">
        <v>701</v>
      </c>
      <c r="F9" s="38">
        <v>714</v>
      </c>
      <c r="G9" s="38">
        <f>SUM(G10:G33)</f>
        <v>654</v>
      </c>
      <c r="H9" s="80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2" customFormat="1" ht="12" customHeight="1">
      <c r="A10" s="37" t="s">
        <v>14</v>
      </c>
      <c r="B10" s="38">
        <v>33</v>
      </c>
      <c r="C10" s="38">
        <v>35</v>
      </c>
      <c r="D10" s="38">
        <v>34</v>
      </c>
      <c r="E10" s="44">
        <v>33</v>
      </c>
      <c r="F10" s="44">
        <v>33</v>
      </c>
      <c r="G10" s="44">
        <v>31</v>
      </c>
      <c r="H10" s="8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2" customFormat="1" ht="12" customHeight="1">
      <c r="A11" s="37" t="s">
        <v>15</v>
      </c>
      <c r="B11" s="38">
        <v>4</v>
      </c>
      <c r="C11" s="38">
        <v>2</v>
      </c>
      <c r="D11" s="38">
        <v>1</v>
      </c>
      <c r="E11" s="44">
        <v>1</v>
      </c>
      <c r="F11" s="44">
        <v>1</v>
      </c>
      <c r="G11" s="44">
        <v>2</v>
      </c>
      <c r="H11" s="80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s="2" customFormat="1" ht="12" customHeight="1">
      <c r="A12" s="37" t="s">
        <v>16</v>
      </c>
      <c r="B12" s="38">
        <v>14</v>
      </c>
      <c r="C12" s="38">
        <v>10</v>
      </c>
      <c r="D12" s="38">
        <v>9</v>
      </c>
      <c r="E12" s="44">
        <v>9</v>
      </c>
      <c r="F12" s="44">
        <v>10</v>
      </c>
      <c r="G12" s="44">
        <v>7</v>
      </c>
      <c r="H12" s="80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2" customFormat="1" ht="12" customHeight="1">
      <c r="A13" s="37" t="s">
        <v>17</v>
      </c>
      <c r="B13" s="38">
        <v>7</v>
      </c>
      <c r="C13" s="38">
        <v>5</v>
      </c>
      <c r="D13" s="38">
        <v>6</v>
      </c>
      <c r="E13" s="44">
        <v>7</v>
      </c>
      <c r="F13" s="44">
        <v>7</v>
      </c>
      <c r="G13" s="44">
        <v>8</v>
      </c>
      <c r="H13" s="80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2" customFormat="1" ht="12" customHeight="1">
      <c r="A14" s="37" t="s">
        <v>18</v>
      </c>
      <c r="B14" s="38">
        <v>4</v>
      </c>
      <c r="C14" s="38">
        <v>3</v>
      </c>
      <c r="D14" s="38">
        <v>3</v>
      </c>
      <c r="E14" s="44">
        <v>2</v>
      </c>
      <c r="F14" s="44">
        <v>2</v>
      </c>
      <c r="G14" s="44">
        <v>5</v>
      </c>
      <c r="H14" s="80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s="2" customFormat="1" ht="12" customHeight="1">
      <c r="A15" s="37" t="s">
        <v>19</v>
      </c>
      <c r="B15" s="38">
        <v>24</v>
      </c>
      <c r="C15" s="38">
        <v>23</v>
      </c>
      <c r="D15" s="38">
        <v>21</v>
      </c>
      <c r="E15" s="44">
        <v>21</v>
      </c>
      <c r="F15" s="44">
        <v>22</v>
      </c>
      <c r="G15" s="44">
        <v>20</v>
      </c>
      <c r="H15" s="8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s="2" customFormat="1" ht="12" customHeight="1">
      <c r="A16" s="37" t="s">
        <v>20</v>
      </c>
      <c r="B16" s="38">
        <v>18</v>
      </c>
      <c r="C16" s="38">
        <v>19</v>
      </c>
      <c r="D16" s="38">
        <v>16</v>
      </c>
      <c r="E16" s="44">
        <v>18</v>
      </c>
      <c r="F16" s="44">
        <v>18</v>
      </c>
      <c r="G16" s="44">
        <v>14</v>
      </c>
      <c r="H16" s="80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s="2" customFormat="1" ht="12" customHeight="1">
      <c r="A17" s="37" t="s">
        <v>21</v>
      </c>
      <c r="B17" s="38">
        <v>41</v>
      </c>
      <c r="C17" s="38">
        <v>37</v>
      </c>
      <c r="D17" s="38">
        <v>41</v>
      </c>
      <c r="E17" s="44">
        <v>37</v>
      </c>
      <c r="F17" s="44">
        <v>40</v>
      </c>
      <c r="G17" s="44">
        <v>37</v>
      </c>
      <c r="H17" s="8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2" customFormat="1" ht="12" customHeight="1">
      <c r="A18" s="37" t="s">
        <v>22</v>
      </c>
      <c r="B18" s="38">
        <v>2</v>
      </c>
      <c r="C18" s="38">
        <v>1</v>
      </c>
      <c r="D18" s="38">
        <v>1</v>
      </c>
      <c r="E18" s="44">
        <v>1</v>
      </c>
      <c r="F18" s="44">
        <v>1</v>
      </c>
      <c r="G18" s="44">
        <v>1</v>
      </c>
      <c r="H18" s="80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s="2" customFormat="1" ht="12" customHeight="1">
      <c r="A19" s="37" t="s">
        <v>23</v>
      </c>
      <c r="B19" s="38">
        <v>42</v>
      </c>
      <c r="C19" s="38">
        <v>38</v>
      </c>
      <c r="D19" s="38">
        <v>34</v>
      </c>
      <c r="E19" s="44">
        <v>36</v>
      </c>
      <c r="F19" s="44">
        <v>37</v>
      </c>
      <c r="G19" s="44">
        <v>25</v>
      </c>
      <c r="H19" s="8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s="2" customFormat="1" ht="12" customHeight="1">
      <c r="A20" s="37" t="s">
        <v>24</v>
      </c>
      <c r="B20" s="38">
        <v>6</v>
      </c>
      <c r="C20" s="38">
        <v>3</v>
      </c>
      <c r="D20" s="38">
        <v>4</v>
      </c>
      <c r="E20" s="44">
        <v>3</v>
      </c>
      <c r="F20" s="44">
        <v>4</v>
      </c>
      <c r="G20" s="44">
        <v>4</v>
      </c>
      <c r="H20" s="80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s="2" customFormat="1" ht="12" customHeight="1">
      <c r="A21" s="37" t="s">
        <v>25</v>
      </c>
      <c r="B21" s="38">
        <v>1</v>
      </c>
      <c r="C21" s="38">
        <v>1</v>
      </c>
      <c r="D21" s="38">
        <v>1</v>
      </c>
      <c r="E21" s="44">
        <v>1</v>
      </c>
      <c r="F21" s="44">
        <v>1</v>
      </c>
      <c r="G21" s="44">
        <v>1</v>
      </c>
      <c r="H21" s="8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s="2" customFormat="1" ht="12" customHeight="1">
      <c r="A22" s="37" t="s">
        <v>26</v>
      </c>
      <c r="B22" s="38">
        <v>28</v>
      </c>
      <c r="C22" s="38">
        <v>27</v>
      </c>
      <c r="D22" s="38">
        <v>26</v>
      </c>
      <c r="E22" s="44">
        <v>27</v>
      </c>
      <c r="F22" s="44">
        <v>27</v>
      </c>
      <c r="G22" s="44">
        <v>28</v>
      </c>
      <c r="H22" s="8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s="2" customFormat="1" ht="12" customHeight="1">
      <c r="A23" s="37" t="s">
        <v>27</v>
      </c>
      <c r="B23" s="38">
        <v>48</v>
      </c>
      <c r="C23" s="38">
        <v>45</v>
      </c>
      <c r="D23" s="38">
        <v>44</v>
      </c>
      <c r="E23" s="44">
        <v>42</v>
      </c>
      <c r="F23" s="44">
        <v>46</v>
      </c>
      <c r="G23" s="44">
        <v>50</v>
      </c>
      <c r="H23" s="8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s="2" customFormat="1" ht="12" customHeight="1">
      <c r="A24" s="37" t="s">
        <v>28</v>
      </c>
      <c r="B24" s="38">
        <v>27</v>
      </c>
      <c r="C24" s="38">
        <v>24</v>
      </c>
      <c r="D24" s="38">
        <v>26</v>
      </c>
      <c r="E24" s="44">
        <v>25</v>
      </c>
      <c r="F24" s="44">
        <v>21</v>
      </c>
      <c r="G24" s="44">
        <v>23</v>
      </c>
      <c r="H24" s="8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s="2" customFormat="1" ht="12" customHeight="1">
      <c r="A25" s="37" t="s">
        <v>29</v>
      </c>
      <c r="B25" s="38">
        <v>186</v>
      </c>
      <c r="C25" s="38">
        <v>164</v>
      </c>
      <c r="D25" s="38">
        <v>167</v>
      </c>
      <c r="E25" s="44">
        <v>164</v>
      </c>
      <c r="F25" s="44">
        <v>168</v>
      </c>
      <c r="G25" s="44">
        <v>146</v>
      </c>
      <c r="H25" s="8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s="2" customFormat="1" ht="12" customHeight="1">
      <c r="A26" s="37" t="s">
        <v>30</v>
      </c>
      <c r="B26" s="38">
        <v>53</v>
      </c>
      <c r="C26" s="38">
        <v>50</v>
      </c>
      <c r="D26" s="38">
        <v>48</v>
      </c>
      <c r="E26" s="44">
        <v>49</v>
      </c>
      <c r="F26" s="44">
        <v>54</v>
      </c>
      <c r="G26" s="44">
        <v>51</v>
      </c>
      <c r="H26" s="8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s="2" customFormat="1" ht="12" customHeight="1">
      <c r="A27" s="37" t="s">
        <v>31</v>
      </c>
      <c r="B27" s="38">
        <v>128</v>
      </c>
      <c r="C27" s="38">
        <v>117</v>
      </c>
      <c r="D27" s="38">
        <v>111</v>
      </c>
      <c r="E27" s="44">
        <v>105</v>
      </c>
      <c r="F27" s="44">
        <v>104</v>
      </c>
      <c r="G27" s="44">
        <v>90</v>
      </c>
      <c r="H27" s="8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s="2" customFormat="1" ht="12" customHeight="1">
      <c r="A28" s="37" t="s">
        <v>32</v>
      </c>
      <c r="B28" s="38">
        <v>22</v>
      </c>
      <c r="C28" s="38">
        <v>13</v>
      </c>
      <c r="D28" s="38">
        <v>13</v>
      </c>
      <c r="E28" s="44">
        <v>16</v>
      </c>
      <c r="F28" s="44">
        <v>12</v>
      </c>
      <c r="G28" s="44">
        <v>11</v>
      </c>
      <c r="H28" s="8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s="2" customFormat="1" ht="12" customHeight="1">
      <c r="A29" s="37" t="s">
        <v>33</v>
      </c>
      <c r="B29" s="38">
        <v>13</v>
      </c>
      <c r="C29" s="38">
        <v>10</v>
      </c>
      <c r="D29" s="27">
        <v>12</v>
      </c>
      <c r="E29" s="44">
        <v>13</v>
      </c>
      <c r="F29" s="44">
        <v>13</v>
      </c>
      <c r="G29" s="44">
        <v>12</v>
      </c>
      <c r="H29" s="8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s="2" customFormat="1" ht="12" customHeight="1">
      <c r="A30" s="37" t="s">
        <v>34</v>
      </c>
      <c r="B30" s="38">
        <v>52</v>
      </c>
      <c r="C30" s="38">
        <v>49</v>
      </c>
      <c r="D30" s="27">
        <v>49</v>
      </c>
      <c r="E30" s="44">
        <v>43</v>
      </c>
      <c r="F30" s="44">
        <v>45</v>
      </c>
      <c r="G30" s="44">
        <v>42</v>
      </c>
      <c r="H30" s="8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s="2" customFormat="1" ht="12" customHeight="1">
      <c r="A31" s="37" t="s">
        <v>35</v>
      </c>
      <c r="B31" s="38">
        <v>7</v>
      </c>
      <c r="C31" s="38">
        <v>9</v>
      </c>
      <c r="D31" s="38">
        <v>6</v>
      </c>
      <c r="E31" s="44">
        <v>6</v>
      </c>
      <c r="F31" s="44">
        <v>8</v>
      </c>
      <c r="G31" s="44">
        <v>5</v>
      </c>
      <c r="H31" s="80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s="2" customFormat="1" ht="12" customHeight="1">
      <c r="A32" s="37" t="s">
        <v>36</v>
      </c>
      <c r="B32" s="38">
        <v>27</v>
      </c>
      <c r="C32" s="38">
        <v>28</v>
      </c>
      <c r="D32" s="38">
        <v>26</v>
      </c>
      <c r="E32" s="44">
        <v>29</v>
      </c>
      <c r="F32" s="44">
        <v>29</v>
      </c>
      <c r="G32" s="44">
        <v>29</v>
      </c>
      <c r="H32" s="8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s="2" customFormat="1" ht="12" customHeight="1">
      <c r="A33" s="37" t="s">
        <v>37</v>
      </c>
      <c r="B33" s="38">
        <v>22</v>
      </c>
      <c r="C33" s="38">
        <v>19</v>
      </c>
      <c r="D33" s="38">
        <v>17</v>
      </c>
      <c r="E33" s="44">
        <v>13</v>
      </c>
      <c r="F33" s="44">
        <v>11</v>
      </c>
      <c r="G33" s="44">
        <v>12</v>
      </c>
      <c r="H33" s="8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s="2" customFormat="1" ht="8.1" customHeight="1">
      <c r="A34" s="37"/>
      <c r="B34" s="60"/>
      <c r="C34" s="57"/>
      <c r="D34" s="31"/>
      <c r="E34" s="31"/>
      <c r="F34" s="31"/>
      <c r="G34" s="31"/>
      <c r="H34" s="8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s="2" customFormat="1" ht="13.5" customHeight="1">
      <c r="A35" s="37"/>
      <c r="B35" s="108" t="s">
        <v>109</v>
      </c>
      <c r="C35" s="109"/>
      <c r="D35" s="109"/>
      <c r="E35" s="109"/>
      <c r="F35" s="109"/>
      <c r="G35" s="109"/>
      <c r="H35" s="80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s="2" customFormat="1" ht="13.5" customHeight="1">
      <c r="A36" s="37" t="s">
        <v>13</v>
      </c>
      <c r="B36" s="38">
        <v>34009</v>
      </c>
      <c r="C36" s="38">
        <v>33261</v>
      </c>
      <c r="D36" s="38">
        <v>32647</v>
      </c>
      <c r="E36" s="38">
        <v>33101</v>
      </c>
      <c r="F36" s="38">
        <v>33263</v>
      </c>
      <c r="G36" s="38">
        <f>SUM(G37:G60)</f>
        <v>31951</v>
      </c>
      <c r="H36" s="80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s="2" customFormat="1" ht="12" customHeight="1">
      <c r="A37" s="37" t="s">
        <v>14</v>
      </c>
      <c r="B37" s="27">
        <v>1364</v>
      </c>
      <c r="C37" s="27">
        <v>1386</v>
      </c>
      <c r="D37" s="27">
        <v>1381</v>
      </c>
      <c r="E37" s="44">
        <v>1348</v>
      </c>
      <c r="F37" s="44">
        <v>1541</v>
      </c>
      <c r="G37" s="44">
        <v>1123</v>
      </c>
      <c r="H37" s="8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s="2" customFormat="1" ht="12" customHeight="1">
      <c r="A38" s="37" t="s">
        <v>15</v>
      </c>
      <c r="B38" s="27">
        <v>32</v>
      </c>
      <c r="C38" s="27">
        <v>30</v>
      </c>
      <c r="D38" s="27">
        <v>12</v>
      </c>
      <c r="E38" s="44">
        <v>12</v>
      </c>
      <c r="F38" s="44">
        <v>12</v>
      </c>
      <c r="G38" s="44">
        <v>19</v>
      </c>
      <c r="H38" s="8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s="2" customFormat="1" ht="12" customHeight="1">
      <c r="A39" s="37" t="s">
        <v>16</v>
      </c>
      <c r="B39" s="27">
        <v>108</v>
      </c>
      <c r="C39" s="27">
        <v>104</v>
      </c>
      <c r="D39" s="27">
        <v>117</v>
      </c>
      <c r="E39" s="44">
        <v>116</v>
      </c>
      <c r="F39" s="44">
        <v>123</v>
      </c>
      <c r="G39" s="44">
        <v>92</v>
      </c>
      <c r="H39" s="80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s="2" customFormat="1" ht="12" customHeight="1">
      <c r="A40" s="37" t="s">
        <v>17</v>
      </c>
      <c r="B40" s="27">
        <v>85</v>
      </c>
      <c r="C40" s="27">
        <v>89</v>
      </c>
      <c r="D40" s="27">
        <v>105</v>
      </c>
      <c r="E40" s="44">
        <v>113</v>
      </c>
      <c r="F40" s="44">
        <v>95</v>
      </c>
      <c r="G40" s="44">
        <v>124</v>
      </c>
      <c r="H40" s="8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s="2" customFormat="1" ht="12" customHeight="1">
      <c r="A41" s="37" t="s">
        <v>18</v>
      </c>
      <c r="B41" s="27">
        <v>45</v>
      </c>
      <c r="C41" s="27">
        <v>42</v>
      </c>
      <c r="D41" s="27">
        <v>42</v>
      </c>
      <c r="E41" s="44">
        <v>36</v>
      </c>
      <c r="F41" s="44">
        <v>36</v>
      </c>
      <c r="G41" s="44">
        <v>56</v>
      </c>
      <c r="H41" s="80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s="2" customFormat="1" ht="12" customHeight="1">
      <c r="A42" s="37" t="s">
        <v>19</v>
      </c>
      <c r="B42" s="27">
        <v>1095</v>
      </c>
      <c r="C42" s="27">
        <v>984</v>
      </c>
      <c r="D42" s="27">
        <v>1004</v>
      </c>
      <c r="E42" s="44">
        <v>971</v>
      </c>
      <c r="F42" s="44">
        <v>947</v>
      </c>
      <c r="G42" s="44">
        <v>964</v>
      </c>
      <c r="H42" s="80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s="2" customFormat="1" ht="12" customHeight="1">
      <c r="A43" s="37" t="s">
        <v>20</v>
      </c>
      <c r="B43" s="27">
        <v>470</v>
      </c>
      <c r="C43" s="27">
        <v>551</v>
      </c>
      <c r="D43" s="27">
        <v>474</v>
      </c>
      <c r="E43" s="44">
        <v>507</v>
      </c>
      <c r="F43" s="44">
        <v>536</v>
      </c>
      <c r="G43" s="44">
        <v>569</v>
      </c>
      <c r="H43" s="80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2" customFormat="1" ht="12" customHeight="1">
      <c r="A44" s="37" t="s">
        <v>21</v>
      </c>
      <c r="B44" s="27">
        <v>2824</v>
      </c>
      <c r="C44" s="27">
        <v>2841</v>
      </c>
      <c r="D44" s="27">
        <v>2964</v>
      </c>
      <c r="E44" s="44">
        <v>2956</v>
      </c>
      <c r="F44" s="44">
        <v>2847</v>
      </c>
      <c r="G44" s="44">
        <v>2662</v>
      </c>
      <c r="H44" s="80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s="2" customFormat="1" ht="12" customHeight="1">
      <c r="A45" s="37" t="s">
        <v>22</v>
      </c>
      <c r="B45" s="27">
        <v>68</v>
      </c>
      <c r="C45" s="27">
        <v>9</v>
      </c>
      <c r="D45" s="27">
        <v>9</v>
      </c>
      <c r="E45" s="44">
        <v>9</v>
      </c>
      <c r="F45" s="44">
        <v>8</v>
      </c>
      <c r="G45" s="44">
        <v>27</v>
      </c>
      <c r="H45" s="80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s="2" customFormat="1" ht="12" customHeight="1">
      <c r="A46" s="37" t="s">
        <v>23</v>
      </c>
      <c r="B46" s="27">
        <v>1507</v>
      </c>
      <c r="C46" s="27">
        <v>1450</v>
      </c>
      <c r="D46" s="27">
        <v>1448</v>
      </c>
      <c r="E46" s="44">
        <v>1452</v>
      </c>
      <c r="F46" s="44">
        <v>1470</v>
      </c>
      <c r="G46" s="44">
        <v>966</v>
      </c>
      <c r="H46" s="80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s="2" customFormat="1" ht="12" customHeight="1">
      <c r="A47" s="37" t="s">
        <v>24</v>
      </c>
      <c r="B47" s="27">
        <v>55</v>
      </c>
      <c r="C47" s="27">
        <v>29</v>
      </c>
      <c r="D47" s="27">
        <v>41</v>
      </c>
      <c r="E47" s="44">
        <v>32</v>
      </c>
      <c r="F47" s="44">
        <v>44</v>
      </c>
      <c r="G47" s="44">
        <v>36</v>
      </c>
      <c r="H47" s="80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s="2" customFormat="1" ht="12" customHeight="1">
      <c r="A48" s="37" t="s">
        <v>25</v>
      </c>
      <c r="B48" s="27">
        <v>14</v>
      </c>
      <c r="C48" s="27">
        <v>15</v>
      </c>
      <c r="D48" s="27">
        <v>13</v>
      </c>
      <c r="E48" s="44">
        <v>18</v>
      </c>
      <c r="F48" s="44">
        <v>16</v>
      </c>
      <c r="G48" s="44">
        <v>14</v>
      </c>
      <c r="H48" s="80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s="2" customFormat="1" ht="12" customHeight="1">
      <c r="A49" s="37" t="s">
        <v>26</v>
      </c>
      <c r="B49" s="27">
        <v>983</v>
      </c>
      <c r="C49" s="27">
        <v>845</v>
      </c>
      <c r="D49" s="27">
        <v>793</v>
      </c>
      <c r="E49" s="44">
        <v>815</v>
      </c>
      <c r="F49" s="44">
        <v>814</v>
      </c>
      <c r="G49" s="44">
        <v>861</v>
      </c>
      <c r="H49" s="8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s="2" customFormat="1" ht="12" customHeight="1">
      <c r="A50" s="37" t="s">
        <v>27</v>
      </c>
      <c r="B50" s="27">
        <v>3744</v>
      </c>
      <c r="C50" s="27">
        <v>3870</v>
      </c>
      <c r="D50" s="27">
        <v>3816</v>
      </c>
      <c r="E50" s="44">
        <v>3751</v>
      </c>
      <c r="F50" s="44">
        <v>3748</v>
      </c>
      <c r="G50" s="44">
        <v>3972</v>
      </c>
      <c r="H50" s="80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s="2" customFormat="1" ht="12" customHeight="1">
      <c r="A51" s="37" t="s">
        <v>28</v>
      </c>
      <c r="B51" s="27">
        <v>1771</v>
      </c>
      <c r="C51" s="27">
        <v>1812</v>
      </c>
      <c r="D51" s="27">
        <v>1902</v>
      </c>
      <c r="E51" s="44">
        <v>1893</v>
      </c>
      <c r="F51" s="44">
        <v>1901</v>
      </c>
      <c r="G51" s="44">
        <v>1561</v>
      </c>
      <c r="H51" s="8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s="2" customFormat="1" ht="12" customHeight="1">
      <c r="A52" s="37" t="s">
        <v>29</v>
      </c>
      <c r="B52" s="27">
        <v>3427</v>
      </c>
      <c r="C52" s="27">
        <v>3753</v>
      </c>
      <c r="D52" s="27">
        <v>3721</v>
      </c>
      <c r="E52" s="44">
        <v>3751</v>
      </c>
      <c r="F52" s="44">
        <v>3875</v>
      </c>
      <c r="G52" s="44">
        <v>3592</v>
      </c>
      <c r="H52" s="80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s="2" customFormat="1" ht="12" customHeight="1">
      <c r="A53" s="37" t="s">
        <v>30</v>
      </c>
      <c r="B53" s="27">
        <v>2080</v>
      </c>
      <c r="C53" s="27">
        <v>1852</v>
      </c>
      <c r="D53" s="27">
        <v>1844</v>
      </c>
      <c r="E53" s="44">
        <v>1833</v>
      </c>
      <c r="F53" s="44">
        <v>1846</v>
      </c>
      <c r="G53" s="44">
        <v>2197</v>
      </c>
      <c r="H53" s="8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s="2" customFormat="1" ht="12" customHeight="1">
      <c r="A54" s="37" t="s">
        <v>31</v>
      </c>
      <c r="B54" s="27">
        <v>3336</v>
      </c>
      <c r="C54" s="27">
        <v>3325</v>
      </c>
      <c r="D54" s="27">
        <v>2852</v>
      </c>
      <c r="E54" s="44">
        <v>3046</v>
      </c>
      <c r="F54" s="44">
        <v>3012</v>
      </c>
      <c r="G54" s="44">
        <v>2618</v>
      </c>
      <c r="H54" s="8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s="2" customFormat="1" ht="12" customHeight="1">
      <c r="A55" s="37" t="s">
        <v>32</v>
      </c>
      <c r="B55" s="27">
        <v>574</v>
      </c>
      <c r="C55" s="27">
        <v>582</v>
      </c>
      <c r="D55" s="27">
        <v>708</v>
      </c>
      <c r="E55" s="44">
        <v>763</v>
      </c>
      <c r="F55" s="44">
        <v>688</v>
      </c>
      <c r="G55" s="44">
        <v>579</v>
      </c>
      <c r="H55" s="8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s="2" customFormat="1" ht="12" customHeight="1">
      <c r="A56" s="37" t="s">
        <v>33</v>
      </c>
      <c r="B56" s="27">
        <v>914</v>
      </c>
      <c r="C56" s="27">
        <v>666</v>
      </c>
      <c r="D56" s="27">
        <v>802</v>
      </c>
      <c r="E56" s="44">
        <v>1119</v>
      </c>
      <c r="F56" s="44">
        <v>981</v>
      </c>
      <c r="G56" s="44">
        <v>1174</v>
      </c>
      <c r="H56" s="8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s="2" customFormat="1" ht="12" customHeight="1">
      <c r="A57" s="37" t="s">
        <v>34</v>
      </c>
      <c r="B57" s="27">
        <v>3261</v>
      </c>
      <c r="C57" s="27">
        <v>3380</v>
      </c>
      <c r="D57" s="27">
        <v>3252</v>
      </c>
      <c r="E57" s="44">
        <v>3278</v>
      </c>
      <c r="F57" s="44">
        <v>3364</v>
      </c>
      <c r="G57" s="44">
        <v>3398</v>
      </c>
      <c r="H57" s="80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s="2" customFormat="1" ht="12" customHeight="1">
      <c r="A58" s="37" t="s">
        <v>35</v>
      </c>
      <c r="B58" s="27">
        <v>3087</v>
      </c>
      <c r="C58" s="27">
        <v>2495</v>
      </c>
      <c r="D58" s="27">
        <v>2456</v>
      </c>
      <c r="E58" s="44">
        <v>2371</v>
      </c>
      <c r="F58" s="44">
        <v>2465</v>
      </c>
      <c r="G58" s="44">
        <v>2423</v>
      </c>
      <c r="H58" s="8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s="2" customFormat="1" ht="12" customHeight="1">
      <c r="A59" s="37" t="s">
        <v>36</v>
      </c>
      <c r="B59" s="27">
        <v>2832</v>
      </c>
      <c r="C59" s="27">
        <v>2841</v>
      </c>
      <c r="D59" s="27">
        <v>2590</v>
      </c>
      <c r="E59" s="44">
        <v>2712</v>
      </c>
      <c r="F59" s="44">
        <v>2706</v>
      </c>
      <c r="G59" s="44">
        <v>2713</v>
      </c>
      <c r="H59" s="80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s="2" customFormat="1" ht="12" customHeight="1">
      <c r="A60" s="37" t="s">
        <v>37</v>
      </c>
      <c r="B60" s="27">
        <v>333</v>
      </c>
      <c r="C60" s="27">
        <v>310</v>
      </c>
      <c r="D60" s="27">
        <v>301</v>
      </c>
      <c r="E60" s="44">
        <v>199</v>
      </c>
      <c r="F60" s="44">
        <v>188</v>
      </c>
      <c r="G60" s="44">
        <v>211</v>
      </c>
      <c r="H60" s="80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5.0999999999999996" customHeight="1">
      <c r="A61" s="29"/>
      <c r="B61" s="30"/>
      <c r="C61" s="30"/>
      <c r="D61" s="30"/>
      <c r="E61" s="30"/>
      <c r="F61" s="30"/>
      <c r="G61" s="30"/>
    </row>
    <row r="62" spans="1:35">
      <c r="A62" s="73" t="s">
        <v>111</v>
      </c>
      <c r="B62" s="3"/>
      <c r="C62" s="3"/>
      <c r="D62" s="3"/>
      <c r="E62" s="3"/>
      <c r="F62" s="3"/>
      <c r="G62" s="3"/>
    </row>
    <row r="63" spans="1:35">
      <c r="A63" s="75" t="s">
        <v>112</v>
      </c>
      <c r="B63" s="3"/>
      <c r="C63" s="3"/>
      <c r="D63" s="3"/>
      <c r="E63" s="3"/>
      <c r="F63" s="3"/>
      <c r="G63" s="3"/>
    </row>
    <row r="64" spans="1:35">
      <c r="A64" s="75" t="s">
        <v>129</v>
      </c>
      <c r="B64" s="3"/>
      <c r="C64" s="3"/>
      <c r="D64" s="3"/>
      <c r="E64" s="3"/>
      <c r="F64" s="3"/>
      <c r="G64" s="3"/>
    </row>
    <row r="65" spans="1:7">
      <c r="A65" s="3" t="s">
        <v>38</v>
      </c>
      <c r="B65" s="3"/>
      <c r="C65" s="3"/>
      <c r="D65" s="3"/>
      <c r="E65" s="3"/>
      <c r="F65" s="3"/>
      <c r="G65" s="3"/>
    </row>
  </sheetData>
  <mergeCells count="3">
    <mergeCell ref="A3:H3"/>
    <mergeCell ref="B8:G8"/>
    <mergeCell ref="B35:G35"/>
  </mergeCells>
  <phoneticPr fontId="2"/>
  <pageMargins left="0.98425196850393704" right="0.19685039370078741" top="0.39370078740157483" bottom="0.39370078740157483" header="0.31496062992125984" footer="0.51181102362204722"/>
  <pageSetup paperSize="9" firstPageNumber="5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Normal="100" zoomScaleSheetLayoutView="100" workbookViewId="0"/>
  </sheetViews>
  <sheetFormatPr defaultRowHeight="13.5"/>
  <cols>
    <col min="1" max="1" width="18.125" style="32" customWidth="1"/>
    <col min="2" max="7" width="10.625" style="32" customWidth="1"/>
    <col min="8" max="8" width="9.5" style="32" customWidth="1"/>
    <col min="9" max="35" width="9" style="32"/>
    <col min="36" max="16384" width="9" style="2"/>
  </cols>
  <sheetData>
    <row r="1" spans="1:11">
      <c r="A1" s="31" t="s">
        <v>0</v>
      </c>
      <c r="B1" s="31"/>
      <c r="C1" s="31"/>
      <c r="D1" s="31"/>
      <c r="E1" s="31"/>
      <c r="F1" s="31"/>
      <c r="G1" s="31"/>
      <c r="H1" s="4"/>
    </row>
    <row r="2" spans="1:11">
      <c r="A2" s="31"/>
      <c r="B2" s="31"/>
      <c r="C2" s="31"/>
      <c r="D2" s="31"/>
      <c r="E2" s="31"/>
      <c r="F2" s="31"/>
      <c r="G2" s="31"/>
      <c r="H2" s="31"/>
    </row>
    <row r="3" spans="1:11" ht="14.25">
      <c r="A3" s="33" t="s">
        <v>39</v>
      </c>
      <c r="B3" s="31"/>
      <c r="C3" s="31"/>
      <c r="D3" s="31"/>
      <c r="E3" s="31"/>
      <c r="F3" s="31"/>
      <c r="G3" s="31"/>
      <c r="H3" s="31"/>
    </row>
    <row r="4" spans="1:11">
      <c r="A4" s="31"/>
      <c r="B4" s="31"/>
      <c r="C4" s="31"/>
      <c r="D4" s="31"/>
      <c r="E4" s="31"/>
      <c r="F4" s="31"/>
      <c r="G4" s="4" t="s">
        <v>113</v>
      </c>
    </row>
    <row r="5" spans="1:11" ht="26.25" customHeight="1">
      <c r="A5" s="50" t="s">
        <v>11</v>
      </c>
      <c r="B5" s="35" t="s">
        <v>139</v>
      </c>
      <c r="C5" s="35" t="s">
        <v>141</v>
      </c>
      <c r="D5" s="35" t="s">
        <v>143</v>
      </c>
      <c r="E5" s="35" t="s">
        <v>144</v>
      </c>
      <c r="F5" s="35" t="s">
        <v>145</v>
      </c>
      <c r="G5" s="35" t="s">
        <v>146</v>
      </c>
    </row>
    <row r="6" spans="1:11" ht="13.5" customHeight="1">
      <c r="A6" s="36"/>
      <c r="B6" s="106" t="s">
        <v>114</v>
      </c>
      <c r="C6" s="107"/>
      <c r="D6" s="107"/>
      <c r="E6" s="107"/>
      <c r="F6" s="107"/>
      <c r="G6" s="107"/>
    </row>
    <row r="7" spans="1:11" ht="13.5" customHeight="1">
      <c r="A7" s="51" t="s">
        <v>13</v>
      </c>
      <c r="B7" s="27">
        <v>1377550</v>
      </c>
      <c r="C7" s="28">
        <v>1361983</v>
      </c>
      <c r="D7" s="52">
        <v>1368173</v>
      </c>
      <c r="E7" s="52">
        <v>1449763</v>
      </c>
      <c r="F7" s="52">
        <v>1461334</v>
      </c>
      <c r="G7" s="52">
        <f>SUM(G8:G31)</f>
        <v>1308745.8799999999</v>
      </c>
      <c r="J7" s="71"/>
    </row>
    <row r="8" spans="1:11" ht="12" customHeight="1">
      <c r="A8" s="53" t="s">
        <v>14</v>
      </c>
      <c r="B8" s="27">
        <v>17237</v>
      </c>
      <c r="C8" s="28">
        <v>21797</v>
      </c>
      <c r="D8" s="28">
        <v>21366</v>
      </c>
      <c r="E8" s="52">
        <v>22714</v>
      </c>
      <c r="F8" s="28">
        <v>26565</v>
      </c>
      <c r="G8" s="28">
        <v>21774.25</v>
      </c>
      <c r="J8" s="77"/>
      <c r="K8" s="76"/>
    </row>
    <row r="9" spans="1:11" ht="12" customHeight="1">
      <c r="A9" s="53" t="s">
        <v>15</v>
      </c>
      <c r="B9" s="27">
        <v>1005</v>
      </c>
      <c r="C9" s="28" t="s">
        <v>40</v>
      </c>
      <c r="D9" s="28" t="s">
        <v>40</v>
      </c>
      <c r="E9" s="52" t="s">
        <v>93</v>
      </c>
      <c r="F9" s="28" t="s">
        <v>93</v>
      </c>
      <c r="G9" s="28" t="s">
        <v>93</v>
      </c>
      <c r="K9" s="72"/>
    </row>
    <row r="10" spans="1:11" ht="12" customHeight="1">
      <c r="A10" s="53" t="s">
        <v>16</v>
      </c>
      <c r="B10" s="27">
        <v>1156</v>
      </c>
      <c r="C10" s="28">
        <v>633</v>
      </c>
      <c r="D10" s="28">
        <v>614</v>
      </c>
      <c r="E10" s="52">
        <v>557</v>
      </c>
      <c r="F10" s="28">
        <v>526</v>
      </c>
      <c r="G10" s="28">
        <v>1401.68</v>
      </c>
      <c r="K10" s="76"/>
    </row>
    <row r="11" spans="1:11" ht="12" customHeight="1">
      <c r="A11" s="53" t="s">
        <v>17</v>
      </c>
      <c r="B11" s="27">
        <v>1297</v>
      </c>
      <c r="C11" s="28">
        <v>6263</v>
      </c>
      <c r="D11" s="28">
        <v>1606</v>
      </c>
      <c r="E11" s="52">
        <v>2169</v>
      </c>
      <c r="F11" s="28">
        <v>2133</v>
      </c>
      <c r="G11" s="28">
        <v>1409.44</v>
      </c>
      <c r="K11" s="76"/>
    </row>
    <row r="12" spans="1:11" ht="12" customHeight="1">
      <c r="A12" s="53" t="s">
        <v>18</v>
      </c>
      <c r="B12" s="27">
        <v>1208</v>
      </c>
      <c r="C12" s="28">
        <v>1233</v>
      </c>
      <c r="D12" s="28">
        <v>1165</v>
      </c>
      <c r="E12" s="52" t="s">
        <v>93</v>
      </c>
      <c r="F12" s="28" t="s">
        <v>93</v>
      </c>
      <c r="G12" s="28">
        <v>1524.76</v>
      </c>
      <c r="K12" s="76"/>
    </row>
    <row r="13" spans="1:11" ht="12" customHeight="1">
      <c r="A13" s="53" t="s">
        <v>19</v>
      </c>
      <c r="B13" s="27">
        <v>64619</v>
      </c>
      <c r="C13" s="28">
        <v>64827</v>
      </c>
      <c r="D13" s="28">
        <v>67488</v>
      </c>
      <c r="E13" s="52">
        <v>72415</v>
      </c>
      <c r="F13" s="28">
        <v>73915</v>
      </c>
      <c r="G13" s="28">
        <v>70363.53</v>
      </c>
      <c r="K13" s="76"/>
    </row>
    <row r="14" spans="1:11" ht="12" customHeight="1">
      <c r="A14" s="53" t="s">
        <v>20</v>
      </c>
      <c r="B14" s="27">
        <v>12231</v>
      </c>
      <c r="C14" s="28">
        <v>10756</v>
      </c>
      <c r="D14" s="28">
        <v>8526</v>
      </c>
      <c r="E14" s="52">
        <v>8033</v>
      </c>
      <c r="F14" s="28">
        <v>9467</v>
      </c>
      <c r="G14" s="28">
        <v>7070.14</v>
      </c>
      <c r="K14" s="76"/>
    </row>
    <row r="15" spans="1:11" ht="12" customHeight="1">
      <c r="A15" s="53" t="s">
        <v>21</v>
      </c>
      <c r="B15" s="27">
        <v>156918</v>
      </c>
      <c r="C15" s="28">
        <v>203235</v>
      </c>
      <c r="D15" s="28">
        <v>214159</v>
      </c>
      <c r="E15" s="52">
        <v>226275</v>
      </c>
      <c r="F15" s="28">
        <v>218456</v>
      </c>
      <c r="G15" s="28">
        <v>205680.83</v>
      </c>
      <c r="K15" s="76"/>
    </row>
    <row r="16" spans="1:11" ht="12" customHeight="1">
      <c r="A16" s="53" t="s">
        <v>22</v>
      </c>
      <c r="B16" s="27" t="s">
        <v>40</v>
      </c>
      <c r="C16" s="28" t="s">
        <v>40</v>
      </c>
      <c r="D16" s="28" t="s">
        <v>40</v>
      </c>
      <c r="E16" s="52" t="s">
        <v>93</v>
      </c>
      <c r="F16" s="28" t="s">
        <v>93</v>
      </c>
      <c r="G16" s="28" t="s">
        <v>93</v>
      </c>
      <c r="K16" s="72"/>
    </row>
    <row r="17" spans="1:11" ht="12" customHeight="1">
      <c r="A17" s="53" t="s">
        <v>23</v>
      </c>
      <c r="B17" s="27">
        <v>46205</v>
      </c>
      <c r="C17" s="28">
        <v>43095</v>
      </c>
      <c r="D17" s="28">
        <v>46737</v>
      </c>
      <c r="E17" s="52">
        <v>47709</v>
      </c>
      <c r="F17" s="28">
        <v>48743</v>
      </c>
      <c r="G17" s="28">
        <v>38813.730000000003</v>
      </c>
      <c r="K17" s="76"/>
    </row>
    <row r="18" spans="1:11" ht="12" customHeight="1">
      <c r="A18" s="53" t="s">
        <v>24</v>
      </c>
      <c r="B18" s="27">
        <v>935</v>
      </c>
      <c r="C18" s="28">
        <v>581</v>
      </c>
      <c r="D18" s="28">
        <v>802</v>
      </c>
      <c r="E18" s="52">
        <v>517</v>
      </c>
      <c r="F18" s="28">
        <v>726</v>
      </c>
      <c r="G18" s="28">
        <v>739.82</v>
      </c>
      <c r="K18" s="76"/>
    </row>
    <row r="19" spans="1:11" ht="12" customHeight="1">
      <c r="A19" s="53" t="s">
        <v>25</v>
      </c>
      <c r="B19" s="27" t="s">
        <v>40</v>
      </c>
      <c r="C19" s="28" t="s">
        <v>40</v>
      </c>
      <c r="D19" s="28" t="s">
        <v>40</v>
      </c>
      <c r="E19" s="54">
        <v>1743</v>
      </c>
      <c r="F19" s="54">
        <v>2008</v>
      </c>
      <c r="G19" s="54">
        <v>781.12</v>
      </c>
      <c r="K19" s="72"/>
    </row>
    <row r="20" spans="1:11" ht="12" customHeight="1">
      <c r="A20" s="53" t="s">
        <v>26</v>
      </c>
      <c r="B20" s="27">
        <v>37045</v>
      </c>
      <c r="C20" s="28">
        <v>32783</v>
      </c>
      <c r="D20" s="28">
        <v>33192</v>
      </c>
      <c r="E20" s="52">
        <v>44317</v>
      </c>
      <c r="F20" s="28">
        <v>29439</v>
      </c>
      <c r="G20" s="28">
        <v>32339.35</v>
      </c>
      <c r="K20" s="76"/>
    </row>
    <row r="21" spans="1:11" ht="12" customHeight="1">
      <c r="A21" s="53" t="s">
        <v>27</v>
      </c>
      <c r="B21" s="27">
        <v>266609</v>
      </c>
      <c r="C21" s="28">
        <v>246543</v>
      </c>
      <c r="D21" s="28">
        <v>245549</v>
      </c>
      <c r="E21" s="52">
        <v>253846</v>
      </c>
      <c r="F21" s="28">
        <v>246890</v>
      </c>
      <c r="G21" s="28">
        <v>227344.55</v>
      </c>
      <c r="K21" s="76"/>
    </row>
    <row r="22" spans="1:11" ht="12" customHeight="1">
      <c r="A22" s="53" t="s">
        <v>28</v>
      </c>
      <c r="B22" s="27">
        <v>90987</v>
      </c>
      <c r="C22" s="28">
        <v>94038</v>
      </c>
      <c r="D22" s="28">
        <v>108855</v>
      </c>
      <c r="E22" s="52">
        <v>118669</v>
      </c>
      <c r="F22" s="28">
        <v>117904</v>
      </c>
      <c r="G22" s="28">
        <v>60062.5</v>
      </c>
      <c r="K22" s="76"/>
    </row>
    <row r="23" spans="1:11" ht="12" customHeight="1">
      <c r="A23" s="53" t="s">
        <v>29</v>
      </c>
      <c r="B23" s="27">
        <v>74101</v>
      </c>
      <c r="C23" s="28">
        <v>83678</v>
      </c>
      <c r="D23" s="28">
        <v>85082</v>
      </c>
      <c r="E23" s="52">
        <v>87983</v>
      </c>
      <c r="F23" s="28">
        <v>90710</v>
      </c>
      <c r="G23" s="28">
        <v>90434.43</v>
      </c>
      <c r="K23" s="76"/>
    </row>
    <row r="24" spans="1:11" ht="12" customHeight="1">
      <c r="A24" s="53" t="s">
        <v>30</v>
      </c>
      <c r="B24" s="27">
        <v>56912</v>
      </c>
      <c r="C24" s="28">
        <v>48954</v>
      </c>
      <c r="D24" s="28">
        <v>46526</v>
      </c>
      <c r="E24" s="52">
        <v>49163</v>
      </c>
      <c r="F24" s="28">
        <v>46158</v>
      </c>
      <c r="G24" s="28">
        <v>53771.43</v>
      </c>
      <c r="K24" s="76"/>
    </row>
    <row r="25" spans="1:11" ht="12" customHeight="1">
      <c r="A25" s="53" t="s">
        <v>31</v>
      </c>
      <c r="B25" s="27">
        <v>101085</v>
      </c>
      <c r="C25" s="28">
        <v>93547</v>
      </c>
      <c r="D25" s="28">
        <v>90142</v>
      </c>
      <c r="E25" s="52">
        <v>97859</v>
      </c>
      <c r="F25" s="28">
        <v>94246</v>
      </c>
      <c r="G25" s="28">
        <v>80884.149999999994</v>
      </c>
      <c r="K25" s="76"/>
    </row>
    <row r="26" spans="1:11" ht="12" customHeight="1">
      <c r="A26" s="53" t="s">
        <v>32</v>
      </c>
      <c r="B26" s="27">
        <v>13436</v>
      </c>
      <c r="C26" s="28">
        <v>11514</v>
      </c>
      <c r="D26" s="28">
        <v>16022</v>
      </c>
      <c r="E26" s="52">
        <v>17293</v>
      </c>
      <c r="F26" s="28">
        <v>17270</v>
      </c>
      <c r="G26" s="28">
        <v>16950.3</v>
      </c>
      <c r="K26" s="76"/>
    </row>
    <row r="27" spans="1:11" ht="12" customHeight="1">
      <c r="A27" s="53" t="s">
        <v>33</v>
      </c>
      <c r="B27" s="27">
        <v>18475</v>
      </c>
      <c r="C27" s="28">
        <v>12667</v>
      </c>
      <c r="D27" s="28">
        <v>15223</v>
      </c>
      <c r="E27" s="52">
        <v>21521</v>
      </c>
      <c r="F27" s="28">
        <v>20358</v>
      </c>
      <c r="G27" s="28">
        <v>21899.45</v>
      </c>
      <c r="K27" s="76"/>
    </row>
    <row r="28" spans="1:11" ht="12" customHeight="1">
      <c r="A28" s="53" t="s">
        <v>34</v>
      </c>
      <c r="B28" s="27">
        <v>144387</v>
      </c>
      <c r="C28" s="28">
        <v>137800</v>
      </c>
      <c r="D28" s="28">
        <v>132303</v>
      </c>
      <c r="E28" s="52">
        <v>139373</v>
      </c>
      <c r="F28" s="28">
        <v>155773</v>
      </c>
      <c r="G28" s="28">
        <v>143979.76</v>
      </c>
      <c r="K28" s="76"/>
    </row>
    <row r="29" spans="1:11" ht="12" customHeight="1">
      <c r="A29" s="53" t="s">
        <v>35</v>
      </c>
      <c r="B29" s="27">
        <v>139594</v>
      </c>
      <c r="C29" s="28">
        <v>126426</v>
      </c>
      <c r="D29" s="28">
        <v>115105</v>
      </c>
      <c r="E29" s="52">
        <v>112800</v>
      </c>
      <c r="F29" s="28">
        <v>133811</v>
      </c>
      <c r="G29" s="28">
        <v>118799.21</v>
      </c>
      <c r="K29" s="76"/>
    </row>
    <row r="30" spans="1:11" ht="12" customHeight="1">
      <c r="A30" s="53" t="s">
        <v>36</v>
      </c>
      <c r="B30" s="27">
        <v>122995</v>
      </c>
      <c r="C30" s="28">
        <v>114187</v>
      </c>
      <c r="D30" s="28">
        <v>111756</v>
      </c>
      <c r="E30" s="52">
        <v>119900</v>
      </c>
      <c r="F30" s="28">
        <v>120388</v>
      </c>
      <c r="G30" s="28">
        <v>108535.67999999999</v>
      </c>
      <c r="K30" s="76"/>
    </row>
    <row r="31" spans="1:11" ht="12" customHeight="1">
      <c r="A31" s="53" t="s">
        <v>37</v>
      </c>
      <c r="B31" s="54">
        <v>9117</v>
      </c>
      <c r="C31" s="54">
        <v>7426</v>
      </c>
      <c r="D31" s="54">
        <v>5954</v>
      </c>
      <c r="E31" s="52">
        <v>4905</v>
      </c>
      <c r="F31" s="28">
        <v>5848</v>
      </c>
      <c r="G31" s="28">
        <f>4185.77</f>
        <v>4185.7700000000004</v>
      </c>
      <c r="K31" s="76"/>
    </row>
    <row r="32" spans="1:11" ht="5.0999999999999996" customHeight="1">
      <c r="A32" s="55"/>
      <c r="B32" s="56"/>
      <c r="C32" s="55"/>
      <c r="D32" s="55"/>
      <c r="E32" s="55"/>
      <c r="F32" s="55"/>
      <c r="G32" s="55"/>
    </row>
    <row r="33" spans="1:8">
      <c r="A33" s="31" t="s">
        <v>38</v>
      </c>
    </row>
    <row r="36" spans="1:8">
      <c r="H36" s="58"/>
    </row>
  </sheetData>
  <mergeCells count="1">
    <mergeCell ref="B6:G6"/>
  </mergeCells>
  <phoneticPr fontId="2"/>
  <pageMargins left="0.59055118110236227" right="0.39370078740157483" top="0.39370078740157483" bottom="0.39370078740157483" header="0.31496062992125984" footer="0.51181102362204722"/>
  <pageSetup paperSize="9" firstPageNumber="5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9" width="9.5" style="5" customWidth="1"/>
    <col min="10" max="10" width="10.5" style="5" bestFit="1" customWidth="1"/>
    <col min="11" max="35" width="9" style="5"/>
  </cols>
  <sheetData>
    <row r="1" spans="1:9">
      <c r="A1" s="3"/>
      <c r="B1" s="3"/>
      <c r="C1" s="3"/>
      <c r="D1" s="3"/>
      <c r="E1" s="3"/>
      <c r="F1" s="3"/>
      <c r="G1" s="3"/>
      <c r="H1" s="3"/>
      <c r="I1" s="4" t="s">
        <v>0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14.25">
      <c r="A3" s="14" t="s">
        <v>41</v>
      </c>
      <c r="B3" s="3"/>
      <c r="C3" s="3"/>
      <c r="D3" s="3"/>
      <c r="E3" s="3"/>
      <c r="F3" s="3"/>
      <c r="G3" s="3"/>
      <c r="H3" s="3"/>
      <c r="I3" s="3"/>
    </row>
    <row r="4" spans="1:9">
      <c r="A4" s="13" t="s">
        <v>10</v>
      </c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1"/>
      <c r="I5" s="4" t="s">
        <v>115</v>
      </c>
    </row>
    <row r="6" spans="1:9" ht="28.5" customHeight="1">
      <c r="A6" s="15" t="s">
        <v>42</v>
      </c>
      <c r="B6" s="35" t="s">
        <v>147</v>
      </c>
      <c r="C6" s="35" t="s">
        <v>148</v>
      </c>
      <c r="D6" s="35" t="s">
        <v>149</v>
      </c>
      <c r="E6" s="35" t="s">
        <v>140</v>
      </c>
      <c r="F6" s="35" t="s">
        <v>142</v>
      </c>
      <c r="G6" s="35" t="s">
        <v>150</v>
      </c>
      <c r="H6" s="35" t="s">
        <v>151</v>
      </c>
      <c r="I6" s="35" t="s">
        <v>152</v>
      </c>
    </row>
    <row r="7" spans="1:9" ht="20.100000000000001" customHeight="1">
      <c r="A7" s="45"/>
      <c r="B7" s="106" t="s">
        <v>94</v>
      </c>
      <c r="C7" s="112"/>
      <c r="D7" s="112"/>
      <c r="E7" s="112"/>
      <c r="F7" s="112"/>
      <c r="G7" s="110" t="s">
        <v>116</v>
      </c>
      <c r="H7" s="111"/>
      <c r="I7" s="111"/>
    </row>
    <row r="8" spans="1:9" ht="16.5" customHeight="1">
      <c r="A8" s="43" t="s">
        <v>43</v>
      </c>
      <c r="B8" s="46">
        <v>824</v>
      </c>
      <c r="C8" s="46">
        <v>783</v>
      </c>
      <c r="D8" s="46">
        <v>809</v>
      </c>
      <c r="E8" s="46">
        <v>732</v>
      </c>
      <c r="F8" s="46">
        <v>716</v>
      </c>
      <c r="G8" s="46">
        <v>701</v>
      </c>
      <c r="H8" s="46">
        <v>714</v>
      </c>
      <c r="I8" s="46">
        <v>654</v>
      </c>
    </row>
    <row r="9" spans="1:9">
      <c r="A9" s="43" t="s">
        <v>100</v>
      </c>
      <c r="B9" s="46">
        <v>347</v>
      </c>
      <c r="C9" s="46">
        <v>313</v>
      </c>
      <c r="D9" s="46">
        <v>346</v>
      </c>
      <c r="E9" s="47">
        <v>272</v>
      </c>
      <c r="F9" s="47">
        <v>248</v>
      </c>
      <c r="G9" s="47">
        <v>235</v>
      </c>
      <c r="H9" s="47">
        <v>238</v>
      </c>
      <c r="I9" s="47">
        <v>216</v>
      </c>
    </row>
    <row r="10" spans="1:9">
      <c r="A10" s="43" t="s">
        <v>44</v>
      </c>
      <c r="B10" s="46">
        <v>194</v>
      </c>
      <c r="C10" s="46">
        <v>197</v>
      </c>
      <c r="D10" s="46">
        <v>192</v>
      </c>
      <c r="E10" s="47">
        <v>188</v>
      </c>
      <c r="F10" s="47">
        <v>190</v>
      </c>
      <c r="G10" s="47">
        <v>190</v>
      </c>
      <c r="H10" s="47">
        <v>197</v>
      </c>
      <c r="I10" s="47">
        <v>154</v>
      </c>
    </row>
    <row r="11" spans="1:9">
      <c r="A11" s="43" t="s">
        <v>45</v>
      </c>
      <c r="B11" s="46">
        <v>89</v>
      </c>
      <c r="C11" s="46">
        <v>82</v>
      </c>
      <c r="D11" s="46">
        <v>90</v>
      </c>
      <c r="E11" s="47">
        <v>83</v>
      </c>
      <c r="F11" s="47">
        <v>88</v>
      </c>
      <c r="G11" s="47">
        <v>85</v>
      </c>
      <c r="H11" s="47">
        <v>90</v>
      </c>
      <c r="I11" s="47">
        <v>89</v>
      </c>
    </row>
    <row r="12" spans="1:9">
      <c r="A12" s="43" t="s">
        <v>46</v>
      </c>
      <c r="B12" s="46">
        <v>66</v>
      </c>
      <c r="C12" s="46">
        <v>64</v>
      </c>
      <c r="D12" s="46">
        <v>52</v>
      </c>
      <c r="E12" s="47">
        <v>68</v>
      </c>
      <c r="F12" s="47">
        <v>65</v>
      </c>
      <c r="G12" s="47">
        <v>66</v>
      </c>
      <c r="H12" s="47">
        <v>64</v>
      </c>
      <c r="I12" s="47">
        <v>71</v>
      </c>
    </row>
    <row r="13" spans="1:9">
      <c r="A13" s="43" t="s">
        <v>47</v>
      </c>
      <c r="B13" s="46">
        <v>65</v>
      </c>
      <c r="C13" s="46">
        <v>66</v>
      </c>
      <c r="D13" s="46">
        <v>64</v>
      </c>
      <c r="E13" s="47">
        <v>60</v>
      </c>
      <c r="F13" s="47">
        <v>62</v>
      </c>
      <c r="G13" s="47">
        <v>62</v>
      </c>
      <c r="H13" s="47">
        <v>64</v>
      </c>
      <c r="I13" s="47">
        <v>60</v>
      </c>
    </row>
    <row r="14" spans="1:9">
      <c r="A14" s="43" t="s">
        <v>48</v>
      </c>
      <c r="B14" s="46">
        <v>44</v>
      </c>
      <c r="C14" s="46">
        <v>44</v>
      </c>
      <c r="D14" s="46">
        <v>47</v>
      </c>
      <c r="E14" s="47">
        <v>43</v>
      </c>
      <c r="F14" s="47">
        <v>46</v>
      </c>
      <c r="G14" s="47">
        <v>47</v>
      </c>
      <c r="H14" s="47">
        <v>45</v>
      </c>
      <c r="I14" s="47">
        <v>49</v>
      </c>
    </row>
    <row r="15" spans="1:9">
      <c r="A15" s="43" t="s">
        <v>49</v>
      </c>
      <c r="B15" s="46">
        <v>8</v>
      </c>
      <c r="C15" s="46">
        <v>7</v>
      </c>
      <c r="D15" s="46">
        <v>8</v>
      </c>
      <c r="E15" s="47">
        <v>9</v>
      </c>
      <c r="F15" s="47">
        <v>8</v>
      </c>
      <c r="G15" s="47">
        <v>7</v>
      </c>
      <c r="H15" s="47">
        <v>7</v>
      </c>
      <c r="I15" s="47">
        <v>5</v>
      </c>
    </row>
    <row r="16" spans="1:9">
      <c r="A16" s="43" t="s">
        <v>50</v>
      </c>
      <c r="B16" s="46">
        <v>11</v>
      </c>
      <c r="C16" s="46">
        <v>10</v>
      </c>
      <c r="D16" s="46">
        <v>10</v>
      </c>
      <c r="E16" s="47">
        <v>9</v>
      </c>
      <c r="F16" s="47">
        <v>9</v>
      </c>
      <c r="G16" s="47">
        <v>9</v>
      </c>
      <c r="H16" s="47">
        <v>9</v>
      </c>
      <c r="I16" s="47">
        <v>10</v>
      </c>
    </row>
    <row r="17" spans="1:35">
      <c r="A17" s="41"/>
      <c r="B17" s="3"/>
      <c r="C17" s="3"/>
      <c r="D17" s="3"/>
      <c r="E17" s="3"/>
      <c r="F17" s="3"/>
      <c r="G17" s="3"/>
      <c r="H17" s="3"/>
      <c r="I17" s="3"/>
    </row>
    <row r="18" spans="1:35">
      <c r="A18" s="41"/>
      <c r="B18" s="3"/>
      <c r="C18" s="3"/>
      <c r="D18" s="3"/>
      <c r="E18" s="3"/>
      <c r="F18" s="3"/>
      <c r="G18" s="3"/>
      <c r="H18" s="48"/>
      <c r="I18" s="48"/>
    </row>
    <row r="19" spans="1:35" ht="20.100000000000001" customHeight="1">
      <c r="A19" s="41"/>
      <c r="B19" s="108" t="s">
        <v>118</v>
      </c>
      <c r="C19" s="115"/>
      <c r="D19" s="115"/>
      <c r="E19" s="115"/>
      <c r="F19" s="115"/>
      <c r="G19" s="113" t="s">
        <v>116</v>
      </c>
      <c r="H19" s="114"/>
      <c r="I19" s="114"/>
    </row>
    <row r="20" spans="1:35" ht="16.5" customHeight="1">
      <c r="A20" s="43" t="s">
        <v>43</v>
      </c>
      <c r="B20" s="46">
        <v>34085</v>
      </c>
      <c r="C20" s="46">
        <v>32645</v>
      </c>
      <c r="D20" s="46">
        <v>34009</v>
      </c>
      <c r="E20" s="46">
        <v>33261</v>
      </c>
      <c r="F20" s="46">
        <v>32647</v>
      </c>
      <c r="G20" s="46">
        <v>33101</v>
      </c>
      <c r="H20" s="46">
        <v>33263</v>
      </c>
      <c r="I20" s="46">
        <v>31951</v>
      </c>
    </row>
    <row r="21" spans="1:35">
      <c r="A21" s="43" t="s">
        <v>100</v>
      </c>
      <c r="B21" s="46">
        <v>2094</v>
      </c>
      <c r="C21" s="46">
        <v>1905</v>
      </c>
      <c r="D21" s="46">
        <v>2035</v>
      </c>
      <c r="E21" s="47">
        <v>1720</v>
      </c>
      <c r="F21" s="47">
        <v>1571</v>
      </c>
      <c r="G21" s="47">
        <v>1504</v>
      </c>
      <c r="H21" s="47">
        <v>1506</v>
      </c>
      <c r="I21" s="47">
        <v>1358</v>
      </c>
    </row>
    <row r="22" spans="1:35">
      <c r="A22" s="43" t="s">
        <v>44</v>
      </c>
      <c r="B22" s="46">
        <v>2621</v>
      </c>
      <c r="C22" s="46">
        <v>2684</v>
      </c>
      <c r="D22" s="46">
        <v>2637</v>
      </c>
      <c r="E22" s="47">
        <v>2588</v>
      </c>
      <c r="F22" s="47">
        <v>2580</v>
      </c>
      <c r="G22" s="47">
        <v>2568</v>
      </c>
      <c r="H22" s="47">
        <v>2693</v>
      </c>
      <c r="I22" s="47">
        <v>2068</v>
      </c>
    </row>
    <row r="23" spans="1:35">
      <c r="A23" s="43" t="s">
        <v>45</v>
      </c>
      <c r="B23" s="46">
        <v>2165</v>
      </c>
      <c r="C23" s="46">
        <v>2019</v>
      </c>
      <c r="D23" s="46">
        <v>2189</v>
      </c>
      <c r="E23" s="47">
        <v>2057</v>
      </c>
      <c r="F23" s="47">
        <v>2174</v>
      </c>
      <c r="G23" s="47">
        <v>2115</v>
      </c>
      <c r="H23" s="47">
        <v>2221</v>
      </c>
      <c r="I23" s="47">
        <v>2165</v>
      </c>
    </row>
    <row r="24" spans="1:35">
      <c r="A24" s="43" t="s">
        <v>46</v>
      </c>
      <c r="B24" s="46">
        <v>2594</v>
      </c>
      <c r="C24" s="46">
        <v>2444</v>
      </c>
      <c r="D24" s="46">
        <v>2033</v>
      </c>
      <c r="E24" s="47">
        <v>2680</v>
      </c>
      <c r="F24" s="47">
        <v>2535</v>
      </c>
      <c r="G24" s="47">
        <v>2609</v>
      </c>
      <c r="H24" s="47">
        <v>2544</v>
      </c>
      <c r="I24" s="47">
        <v>2702</v>
      </c>
    </row>
    <row r="25" spans="1:35">
      <c r="A25" s="43" t="s">
        <v>47</v>
      </c>
      <c r="B25" s="46">
        <v>4527</v>
      </c>
      <c r="C25" s="46">
        <v>4581</v>
      </c>
      <c r="D25" s="46">
        <v>4346</v>
      </c>
      <c r="E25" s="47">
        <v>4236</v>
      </c>
      <c r="F25" s="47">
        <v>4183</v>
      </c>
      <c r="G25" s="47">
        <v>4294</v>
      </c>
      <c r="H25" s="47">
        <v>4538</v>
      </c>
      <c r="I25" s="47">
        <v>4180</v>
      </c>
    </row>
    <row r="26" spans="1:35">
      <c r="A26" s="43" t="s">
        <v>48</v>
      </c>
      <c r="B26" s="46">
        <v>7689</v>
      </c>
      <c r="C26" s="46">
        <v>7464</v>
      </c>
      <c r="D26" s="46">
        <v>8031</v>
      </c>
      <c r="E26" s="47">
        <v>7351</v>
      </c>
      <c r="F26" s="47">
        <v>7863</v>
      </c>
      <c r="G26" s="47">
        <v>8545</v>
      </c>
      <c r="H26" s="47">
        <v>8192</v>
      </c>
      <c r="I26" s="47">
        <v>8306</v>
      </c>
    </row>
    <row r="27" spans="1:35">
      <c r="A27" s="43" t="s">
        <v>49</v>
      </c>
      <c r="B27" s="46">
        <v>3034</v>
      </c>
      <c r="C27" s="46">
        <v>2663</v>
      </c>
      <c r="D27" s="46">
        <v>3124</v>
      </c>
      <c r="E27" s="47">
        <v>3619</v>
      </c>
      <c r="F27" s="47">
        <v>3074</v>
      </c>
      <c r="G27" s="47">
        <v>2753</v>
      </c>
      <c r="H27" s="47">
        <v>2805</v>
      </c>
      <c r="I27" s="47">
        <v>1852</v>
      </c>
    </row>
    <row r="28" spans="1:35">
      <c r="A28" s="43" t="s">
        <v>50</v>
      </c>
      <c r="B28" s="46">
        <v>9361</v>
      </c>
      <c r="C28" s="46">
        <v>8885</v>
      </c>
      <c r="D28" s="46">
        <v>9614</v>
      </c>
      <c r="E28" s="47">
        <v>9010</v>
      </c>
      <c r="F28" s="47">
        <v>8667</v>
      </c>
      <c r="G28" s="47">
        <v>8713</v>
      </c>
      <c r="H28" s="47">
        <v>8764</v>
      </c>
      <c r="I28" s="47">
        <v>9320</v>
      </c>
    </row>
    <row r="29" spans="1:35">
      <c r="A29" s="41"/>
      <c r="B29" s="3"/>
      <c r="C29" s="3"/>
      <c r="D29" s="3"/>
      <c r="E29" s="3"/>
      <c r="F29" s="3"/>
      <c r="G29" s="3"/>
      <c r="H29" s="3"/>
    </row>
    <row r="30" spans="1:35">
      <c r="A30" s="41"/>
      <c r="B30" s="3"/>
      <c r="C30" s="3"/>
      <c r="D30" s="3"/>
      <c r="E30" s="3"/>
      <c r="F30" s="3"/>
      <c r="G30" s="3" t="s">
        <v>51</v>
      </c>
      <c r="H30" s="3" t="s">
        <v>51</v>
      </c>
    </row>
    <row r="31" spans="1:35" s="1" customFormat="1" ht="20.100000000000001" customHeight="1">
      <c r="A31" s="41"/>
      <c r="B31" s="108" t="s">
        <v>119</v>
      </c>
      <c r="C31" s="118"/>
      <c r="D31" s="118"/>
      <c r="E31" s="118"/>
      <c r="F31" s="118"/>
      <c r="G31" s="116" t="s">
        <v>117</v>
      </c>
      <c r="H31" s="117"/>
      <c r="I31" s="11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ht="16.5" customHeight="1">
      <c r="A32" s="43" t="s">
        <v>43</v>
      </c>
      <c r="B32" s="46">
        <v>1315212</v>
      </c>
      <c r="C32" s="46">
        <v>1314443</v>
      </c>
      <c r="D32" s="46">
        <v>1377550</v>
      </c>
      <c r="E32" s="46">
        <v>1361983</v>
      </c>
      <c r="F32" s="46">
        <v>1368173</v>
      </c>
      <c r="G32" s="46">
        <v>1449763</v>
      </c>
      <c r="H32" s="46">
        <v>1461335</v>
      </c>
      <c r="I32" s="46">
        <v>1308746</v>
      </c>
      <c r="J32" s="5">
        <v>130874588</v>
      </c>
    </row>
    <row r="33" spans="1:10">
      <c r="A33" s="43" t="s">
        <v>100</v>
      </c>
      <c r="B33" s="46">
        <v>31013</v>
      </c>
      <c r="C33" s="46">
        <v>30236</v>
      </c>
      <c r="D33" s="46">
        <v>33152</v>
      </c>
      <c r="E33" s="47">
        <v>28299</v>
      </c>
      <c r="F33" s="47">
        <v>26903</v>
      </c>
      <c r="G33" s="47">
        <v>27875</v>
      </c>
      <c r="H33" s="47">
        <v>27793</v>
      </c>
      <c r="I33" s="47">
        <v>29775</v>
      </c>
      <c r="J33" s="5">
        <v>2977512</v>
      </c>
    </row>
    <row r="34" spans="1:10">
      <c r="A34" s="43" t="s">
        <v>44</v>
      </c>
      <c r="B34" s="46">
        <v>48377</v>
      </c>
      <c r="C34" s="46">
        <v>55334</v>
      </c>
      <c r="D34" s="46">
        <v>54514</v>
      </c>
      <c r="E34" s="47">
        <v>48676</v>
      </c>
      <c r="F34" s="47">
        <v>48283</v>
      </c>
      <c r="G34" s="47">
        <v>55306</v>
      </c>
      <c r="H34" s="47">
        <v>54048</v>
      </c>
      <c r="I34" s="47">
        <v>44877</v>
      </c>
      <c r="J34" s="5">
        <v>4487712</v>
      </c>
    </row>
    <row r="35" spans="1:10">
      <c r="A35" s="43" t="s">
        <v>45</v>
      </c>
      <c r="B35" s="46">
        <v>44519</v>
      </c>
      <c r="C35" s="46">
        <v>40126</v>
      </c>
      <c r="D35" s="46">
        <v>61428</v>
      </c>
      <c r="E35" s="47">
        <v>47684</v>
      </c>
      <c r="F35" s="47">
        <v>43093</v>
      </c>
      <c r="G35" s="47">
        <v>43380</v>
      </c>
      <c r="H35" s="47">
        <v>45509</v>
      </c>
      <c r="I35" s="47">
        <v>52442</v>
      </c>
      <c r="J35" s="5">
        <v>5244202</v>
      </c>
    </row>
    <row r="36" spans="1:10">
      <c r="A36" s="43" t="s">
        <v>46</v>
      </c>
      <c r="B36" s="46">
        <v>75305</v>
      </c>
      <c r="C36" s="46">
        <v>67299</v>
      </c>
      <c r="D36" s="46">
        <v>59508</v>
      </c>
      <c r="E36" s="47">
        <v>74850</v>
      </c>
      <c r="F36" s="47">
        <v>65824</v>
      </c>
      <c r="G36" s="47">
        <v>76436</v>
      </c>
      <c r="H36" s="47">
        <v>76431</v>
      </c>
      <c r="I36" s="47">
        <v>76021</v>
      </c>
      <c r="J36" s="5">
        <v>7602079</v>
      </c>
    </row>
    <row r="37" spans="1:10">
      <c r="A37" s="43" t="s">
        <v>47</v>
      </c>
      <c r="B37" s="46">
        <v>144972</v>
      </c>
      <c r="C37" s="46">
        <v>156447</v>
      </c>
      <c r="D37" s="46">
        <v>148044</v>
      </c>
      <c r="E37" s="47">
        <v>150009</v>
      </c>
      <c r="F37" s="47">
        <v>167420</v>
      </c>
      <c r="G37" s="47">
        <v>166247</v>
      </c>
      <c r="H37" s="47">
        <v>176124</v>
      </c>
      <c r="I37" s="47">
        <v>136662</v>
      </c>
      <c r="J37" s="5">
        <v>13666228</v>
      </c>
    </row>
    <row r="38" spans="1:10">
      <c r="A38" s="43" t="s">
        <v>48</v>
      </c>
      <c r="B38" s="46">
        <v>281023</v>
      </c>
      <c r="C38" s="46">
        <v>309187</v>
      </c>
      <c r="D38" s="46">
        <v>359952</v>
      </c>
      <c r="E38" s="47">
        <v>382382</v>
      </c>
      <c r="F38" s="47">
        <v>410912</v>
      </c>
      <c r="G38" s="47">
        <v>453542</v>
      </c>
      <c r="H38" s="47">
        <v>430855</v>
      </c>
      <c r="I38" s="47">
        <v>382629</v>
      </c>
      <c r="J38" s="5">
        <v>38262926</v>
      </c>
    </row>
    <row r="39" spans="1:10">
      <c r="A39" s="43" t="s">
        <v>49</v>
      </c>
      <c r="B39" s="46">
        <v>206429</v>
      </c>
      <c r="C39" s="46">
        <v>148583</v>
      </c>
      <c r="D39" s="46">
        <v>137564</v>
      </c>
      <c r="E39" s="47">
        <v>181595</v>
      </c>
      <c r="F39" s="47">
        <v>179922</v>
      </c>
      <c r="G39" s="47">
        <v>174661</v>
      </c>
      <c r="H39" s="47">
        <v>180603</v>
      </c>
      <c r="I39" s="47">
        <f>138113+1</f>
        <v>138114</v>
      </c>
      <c r="J39" s="5">
        <v>13811347</v>
      </c>
    </row>
    <row r="40" spans="1:10">
      <c r="A40" s="43" t="s">
        <v>50</v>
      </c>
      <c r="B40" s="46">
        <v>483575</v>
      </c>
      <c r="C40" s="46">
        <v>507233</v>
      </c>
      <c r="D40" s="46">
        <v>523387</v>
      </c>
      <c r="E40" s="47">
        <v>448488</v>
      </c>
      <c r="F40" s="47">
        <v>425815</v>
      </c>
      <c r="G40" s="47">
        <v>452316</v>
      </c>
      <c r="H40" s="47">
        <v>469972</v>
      </c>
      <c r="I40" s="47">
        <v>448226</v>
      </c>
      <c r="J40" s="5">
        <v>44822582</v>
      </c>
    </row>
    <row r="41" spans="1:10">
      <c r="A41" s="29"/>
      <c r="B41" s="30"/>
      <c r="C41" s="30"/>
      <c r="D41" s="30"/>
      <c r="E41" s="30"/>
      <c r="F41" s="30"/>
      <c r="G41" s="30"/>
      <c r="H41" s="30"/>
      <c r="I41" s="26"/>
    </row>
    <row r="42" spans="1:10">
      <c r="A42" s="73" t="s">
        <v>95</v>
      </c>
      <c r="B42" s="3"/>
      <c r="C42" s="3"/>
      <c r="D42" s="3"/>
      <c r="E42" s="3"/>
      <c r="F42" s="3"/>
      <c r="G42" s="3"/>
      <c r="H42" s="3"/>
      <c r="I42" s="3"/>
    </row>
    <row r="43" spans="1:10">
      <c r="A43" s="73" t="s">
        <v>130</v>
      </c>
      <c r="B43" s="3"/>
      <c r="C43" s="3"/>
      <c r="D43" s="3"/>
      <c r="E43" s="3"/>
      <c r="F43" s="3"/>
      <c r="G43" s="3"/>
      <c r="H43" s="3"/>
      <c r="I43" s="3"/>
    </row>
    <row r="44" spans="1:10">
      <c r="A44" s="3" t="s">
        <v>38</v>
      </c>
    </row>
  </sheetData>
  <mergeCells count="6">
    <mergeCell ref="G7:I7"/>
    <mergeCell ref="B7:F7"/>
    <mergeCell ref="G19:I19"/>
    <mergeCell ref="B19:F19"/>
    <mergeCell ref="G31:I31"/>
    <mergeCell ref="B31:F31"/>
  </mergeCells>
  <phoneticPr fontId="2"/>
  <pageMargins left="0.78740157480314965" right="0.19685039370078741" top="0.39370078740157483" bottom="0.39370078740157483" header="0.31496062992125984" footer="0.51181102362204722"/>
  <pageSetup paperSize="9" firstPageNumber="5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view="pageBreakPreview" zoomScaleNormal="100" zoomScaleSheetLayoutView="100" workbookViewId="0"/>
  </sheetViews>
  <sheetFormatPr defaultRowHeight="13.5"/>
  <cols>
    <col min="1" max="1" width="25.625" style="32" customWidth="1"/>
    <col min="2" max="2" width="15.5" style="32" customWidth="1"/>
    <col min="3" max="3" width="6.625" style="32" customWidth="1"/>
    <col min="4" max="4" width="15.5" style="32" customWidth="1"/>
    <col min="5" max="5" width="6.625" style="32" customWidth="1"/>
    <col min="6" max="6" width="15.875" style="32" customWidth="1"/>
    <col min="7" max="7" width="6.625" style="32" customWidth="1"/>
    <col min="8" max="33" width="9" style="32"/>
    <col min="34" max="16384" width="9" style="2"/>
  </cols>
  <sheetData>
    <row r="1" spans="1:7">
      <c r="A1" s="31" t="s">
        <v>0</v>
      </c>
      <c r="B1" s="87"/>
      <c r="C1" s="87"/>
      <c r="D1" s="87"/>
      <c r="E1" s="87"/>
      <c r="F1" s="78"/>
      <c r="G1" s="88"/>
    </row>
    <row r="2" spans="1:7">
      <c r="A2" s="31"/>
      <c r="B2" s="87"/>
      <c r="C2" s="87"/>
      <c r="D2" s="87"/>
      <c r="E2" s="87"/>
      <c r="F2" s="87"/>
      <c r="G2" s="87"/>
    </row>
    <row r="3" spans="1:7" ht="14.25">
      <c r="A3" s="33" t="s">
        <v>96</v>
      </c>
      <c r="B3" s="88"/>
      <c r="C3" s="87"/>
      <c r="D3" s="87"/>
      <c r="E3" s="87"/>
      <c r="F3" s="87"/>
      <c r="G3" s="87"/>
    </row>
    <row r="4" spans="1:7">
      <c r="A4" s="31"/>
      <c r="B4" s="87"/>
      <c r="C4" s="87"/>
      <c r="D4" s="87"/>
      <c r="E4" s="87"/>
      <c r="F4" s="87"/>
      <c r="G4" s="78" t="s">
        <v>120</v>
      </c>
    </row>
    <row r="5" spans="1:7">
      <c r="A5" s="15" t="s">
        <v>52</v>
      </c>
      <c r="B5" s="119" t="s">
        <v>43</v>
      </c>
      <c r="C5" s="119"/>
      <c r="D5" s="119" t="s">
        <v>53</v>
      </c>
      <c r="E5" s="119"/>
      <c r="F5" s="119" t="s">
        <v>54</v>
      </c>
      <c r="G5" s="120"/>
    </row>
    <row r="6" spans="1:7">
      <c r="A6" s="36"/>
      <c r="B6" s="87"/>
      <c r="C6" s="87"/>
      <c r="D6" s="87"/>
      <c r="E6" s="87"/>
      <c r="F6" s="87"/>
      <c r="G6" s="87"/>
    </row>
    <row r="7" spans="1:7" ht="16.5" customHeight="1">
      <c r="A7" s="43" t="s">
        <v>43</v>
      </c>
      <c r="B7" s="89">
        <v>654</v>
      </c>
      <c r="C7" s="89"/>
      <c r="D7" s="89">
        <v>653</v>
      </c>
      <c r="E7" s="89"/>
      <c r="F7" s="90">
        <v>1</v>
      </c>
      <c r="G7" s="89"/>
    </row>
    <row r="8" spans="1:7" ht="15" customHeight="1">
      <c r="A8" s="37" t="s">
        <v>14</v>
      </c>
      <c r="B8" s="89">
        <v>31</v>
      </c>
      <c r="C8" s="89"/>
      <c r="D8" s="89">
        <v>31</v>
      </c>
      <c r="E8" s="89"/>
      <c r="F8" s="90" t="s">
        <v>131</v>
      </c>
      <c r="G8" s="89" t="s">
        <v>51</v>
      </c>
    </row>
    <row r="9" spans="1:7" ht="15" customHeight="1">
      <c r="A9" s="37" t="s">
        <v>15</v>
      </c>
      <c r="B9" s="89">
        <v>2</v>
      </c>
      <c r="C9" s="89"/>
      <c r="D9" s="89">
        <v>2</v>
      </c>
      <c r="E9" s="89"/>
      <c r="F9" s="90" t="s">
        <v>131</v>
      </c>
      <c r="G9" s="89"/>
    </row>
    <row r="10" spans="1:7" ht="15" customHeight="1">
      <c r="A10" s="37" t="s">
        <v>16</v>
      </c>
      <c r="B10" s="89">
        <v>7</v>
      </c>
      <c r="C10" s="89"/>
      <c r="D10" s="89">
        <v>7</v>
      </c>
      <c r="E10" s="89"/>
      <c r="F10" s="90" t="s">
        <v>131</v>
      </c>
      <c r="G10" s="89"/>
    </row>
    <row r="11" spans="1:7" ht="15" customHeight="1">
      <c r="A11" s="37" t="s">
        <v>17</v>
      </c>
      <c r="B11" s="89">
        <v>8</v>
      </c>
      <c r="C11" s="89"/>
      <c r="D11" s="89">
        <v>8</v>
      </c>
      <c r="E11" s="89"/>
      <c r="F11" s="90" t="s">
        <v>131</v>
      </c>
      <c r="G11" s="89"/>
    </row>
    <row r="12" spans="1:7" ht="15" customHeight="1">
      <c r="A12" s="37" t="s">
        <v>18</v>
      </c>
      <c r="B12" s="89">
        <v>5</v>
      </c>
      <c r="C12" s="89"/>
      <c r="D12" s="89">
        <v>5</v>
      </c>
      <c r="E12" s="89"/>
      <c r="F12" s="90" t="s">
        <v>131</v>
      </c>
      <c r="G12" s="89"/>
    </row>
    <row r="13" spans="1:7" ht="15" customHeight="1">
      <c r="A13" s="37" t="s">
        <v>19</v>
      </c>
      <c r="B13" s="89">
        <v>20</v>
      </c>
      <c r="C13" s="89"/>
      <c r="D13" s="89">
        <v>20</v>
      </c>
      <c r="E13" s="89"/>
      <c r="F13" s="90" t="s">
        <v>131</v>
      </c>
      <c r="G13" s="89"/>
    </row>
    <row r="14" spans="1:7" ht="15" customHeight="1">
      <c r="A14" s="37" t="s">
        <v>20</v>
      </c>
      <c r="B14" s="89">
        <v>14</v>
      </c>
      <c r="C14" s="89"/>
      <c r="D14" s="89">
        <v>14</v>
      </c>
      <c r="E14" s="89"/>
      <c r="F14" s="90" t="s">
        <v>131</v>
      </c>
      <c r="G14" s="89"/>
    </row>
    <row r="15" spans="1:7" ht="15" customHeight="1">
      <c r="A15" s="37" t="s">
        <v>21</v>
      </c>
      <c r="B15" s="89">
        <v>37</v>
      </c>
      <c r="C15" s="89"/>
      <c r="D15" s="89">
        <v>37</v>
      </c>
      <c r="E15" s="89"/>
      <c r="F15" s="90" t="s">
        <v>131</v>
      </c>
      <c r="G15" s="89"/>
    </row>
    <row r="16" spans="1:7" ht="15" customHeight="1">
      <c r="A16" s="37" t="s">
        <v>22</v>
      </c>
      <c r="B16" s="89">
        <v>1</v>
      </c>
      <c r="C16" s="89"/>
      <c r="D16" s="89">
        <v>1</v>
      </c>
      <c r="E16" s="89"/>
      <c r="F16" s="90" t="s">
        <v>131</v>
      </c>
      <c r="G16" s="89"/>
    </row>
    <row r="17" spans="1:7" ht="15" customHeight="1">
      <c r="A17" s="37" t="s">
        <v>23</v>
      </c>
      <c r="B17" s="89">
        <v>25</v>
      </c>
      <c r="C17" s="89"/>
      <c r="D17" s="89">
        <v>25</v>
      </c>
      <c r="E17" s="89"/>
      <c r="F17" s="90" t="s">
        <v>131</v>
      </c>
      <c r="G17" s="89"/>
    </row>
    <row r="18" spans="1:7" ht="15" customHeight="1">
      <c r="A18" s="37" t="s">
        <v>24</v>
      </c>
      <c r="B18" s="89">
        <v>4</v>
      </c>
      <c r="C18" s="89"/>
      <c r="D18" s="89">
        <v>4</v>
      </c>
      <c r="E18" s="89"/>
      <c r="F18" s="90" t="s">
        <v>131</v>
      </c>
      <c r="G18" s="89"/>
    </row>
    <row r="19" spans="1:7" ht="15" customHeight="1">
      <c r="A19" s="37" t="s">
        <v>25</v>
      </c>
      <c r="B19" s="89">
        <v>1</v>
      </c>
      <c r="C19" s="89"/>
      <c r="D19" s="89">
        <v>1</v>
      </c>
      <c r="E19" s="89"/>
      <c r="F19" s="90" t="s">
        <v>131</v>
      </c>
      <c r="G19" s="89"/>
    </row>
    <row r="20" spans="1:7" ht="15" customHeight="1">
      <c r="A20" s="37" t="s">
        <v>26</v>
      </c>
      <c r="B20" s="89">
        <v>28</v>
      </c>
      <c r="C20" s="89"/>
      <c r="D20" s="89">
        <v>28</v>
      </c>
      <c r="E20" s="89"/>
      <c r="F20" s="90" t="s">
        <v>131</v>
      </c>
      <c r="G20" s="89"/>
    </row>
    <row r="21" spans="1:7" ht="15" customHeight="1">
      <c r="A21" s="37" t="s">
        <v>27</v>
      </c>
      <c r="B21" s="89">
        <v>50</v>
      </c>
      <c r="C21" s="89"/>
      <c r="D21" s="89">
        <v>50</v>
      </c>
      <c r="E21" s="89"/>
      <c r="F21" s="90" t="s">
        <v>131</v>
      </c>
      <c r="G21" s="89"/>
    </row>
    <row r="22" spans="1:7" ht="15" customHeight="1">
      <c r="A22" s="37" t="s">
        <v>28</v>
      </c>
      <c r="B22" s="89">
        <v>23</v>
      </c>
      <c r="C22" s="89"/>
      <c r="D22" s="89">
        <v>23</v>
      </c>
      <c r="E22" s="89"/>
      <c r="F22" s="90" t="s">
        <v>131</v>
      </c>
      <c r="G22" s="89"/>
    </row>
    <row r="23" spans="1:7" ht="15" customHeight="1">
      <c r="A23" s="37" t="s">
        <v>29</v>
      </c>
      <c r="B23" s="89">
        <v>146</v>
      </c>
      <c r="C23" s="89"/>
      <c r="D23" s="89">
        <v>146</v>
      </c>
      <c r="E23" s="89"/>
      <c r="F23" s="90" t="s">
        <v>131</v>
      </c>
      <c r="G23" s="89"/>
    </row>
    <row r="24" spans="1:7" ht="15" customHeight="1">
      <c r="A24" s="37" t="s">
        <v>30</v>
      </c>
      <c r="B24" s="89">
        <v>51</v>
      </c>
      <c r="C24" s="89"/>
      <c r="D24" s="89">
        <v>51</v>
      </c>
      <c r="E24" s="89"/>
      <c r="F24" s="90" t="s">
        <v>131</v>
      </c>
      <c r="G24" s="89"/>
    </row>
    <row r="25" spans="1:7" ht="15" customHeight="1">
      <c r="A25" s="37" t="s">
        <v>31</v>
      </c>
      <c r="B25" s="89">
        <v>90</v>
      </c>
      <c r="C25" s="89"/>
      <c r="D25" s="89">
        <v>89</v>
      </c>
      <c r="E25" s="89"/>
      <c r="F25" s="90">
        <v>1</v>
      </c>
      <c r="G25" s="89"/>
    </row>
    <row r="26" spans="1:7" ht="15" customHeight="1">
      <c r="A26" s="37" t="s">
        <v>32</v>
      </c>
      <c r="B26" s="89">
        <v>11</v>
      </c>
      <c r="C26" s="89"/>
      <c r="D26" s="89">
        <v>11</v>
      </c>
      <c r="E26" s="89"/>
      <c r="F26" s="90" t="s">
        <v>131</v>
      </c>
      <c r="G26" s="89"/>
    </row>
    <row r="27" spans="1:7" ht="15" customHeight="1">
      <c r="A27" s="37" t="s">
        <v>55</v>
      </c>
      <c r="B27" s="89">
        <v>12</v>
      </c>
      <c r="C27" s="89"/>
      <c r="D27" s="89">
        <v>12</v>
      </c>
      <c r="E27" s="89"/>
      <c r="F27" s="90" t="s">
        <v>131</v>
      </c>
      <c r="G27" s="89"/>
    </row>
    <row r="28" spans="1:7" ht="15" customHeight="1">
      <c r="A28" s="37" t="s">
        <v>56</v>
      </c>
      <c r="B28" s="89">
        <v>42</v>
      </c>
      <c r="C28" s="89"/>
      <c r="D28" s="89">
        <v>42</v>
      </c>
      <c r="E28" s="89"/>
      <c r="F28" s="90" t="s">
        <v>131</v>
      </c>
      <c r="G28" s="89"/>
    </row>
    <row r="29" spans="1:7" ht="15" customHeight="1">
      <c r="A29" s="37" t="s">
        <v>35</v>
      </c>
      <c r="B29" s="89">
        <v>5</v>
      </c>
      <c r="C29" s="89"/>
      <c r="D29" s="89">
        <v>5</v>
      </c>
      <c r="E29" s="89"/>
      <c r="F29" s="90" t="s">
        <v>131</v>
      </c>
      <c r="G29" s="89"/>
    </row>
    <row r="30" spans="1:7" ht="15" customHeight="1">
      <c r="A30" s="37" t="s">
        <v>36</v>
      </c>
      <c r="B30" s="89">
        <v>29</v>
      </c>
      <c r="C30" s="89"/>
      <c r="D30" s="89">
        <v>29</v>
      </c>
      <c r="E30" s="89"/>
      <c r="F30" s="90" t="s">
        <v>131</v>
      </c>
      <c r="G30" s="89"/>
    </row>
    <row r="31" spans="1:7" ht="15" customHeight="1">
      <c r="A31" s="37" t="s">
        <v>37</v>
      </c>
      <c r="B31" s="91">
        <v>12</v>
      </c>
      <c r="C31" s="91"/>
      <c r="D31" s="91">
        <v>12</v>
      </c>
      <c r="E31" s="91"/>
      <c r="F31" s="92" t="s">
        <v>131</v>
      </c>
      <c r="G31" s="89"/>
    </row>
    <row r="32" spans="1:7" ht="15" customHeight="1">
      <c r="A32" s="37"/>
      <c r="B32" s="89"/>
      <c r="C32" s="89"/>
      <c r="D32" s="89"/>
      <c r="E32" s="89"/>
      <c r="F32" s="89"/>
      <c r="G32" s="89"/>
    </row>
    <row r="33" spans="1:7" ht="15" customHeight="1">
      <c r="A33" s="43" t="s">
        <v>57</v>
      </c>
      <c r="B33" s="89">
        <v>216</v>
      </c>
      <c r="C33" s="89"/>
      <c r="D33" s="89">
        <v>215</v>
      </c>
      <c r="E33" s="89"/>
      <c r="F33" s="90">
        <v>1</v>
      </c>
      <c r="G33" s="89"/>
    </row>
    <row r="34" spans="1:7" ht="15" customHeight="1">
      <c r="A34" s="43" t="s">
        <v>44</v>
      </c>
      <c r="B34" s="89">
        <v>154</v>
      </c>
      <c r="C34" s="89"/>
      <c r="D34" s="89">
        <v>154</v>
      </c>
      <c r="E34" s="89"/>
      <c r="F34" s="90" t="s">
        <v>131</v>
      </c>
      <c r="G34" s="89"/>
    </row>
    <row r="35" spans="1:7" ht="15" customHeight="1">
      <c r="A35" s="43" t="s">
        <v>45</v>
      </c>
      <c r="B35" s="89">
        <v>89</v>
      </c>
      <c r="C35" s="89"/>
      <c r="D35" s="89">
        <v>89</v>
      </c>
      <c r="E35" s="89"/>
      <c r="F35" s="90" t="s">
        <v>131</v>
      </c>
      <c r="G35" s="89"/>
    </row>
    <row r="36" spans="1:7" ht="15" customHeight="1">
      <c r="A36" s="43" t="s">
        <v>46</v>
      </c>
      <c r="B36" s="89">
        <v>71</v>
      </c>
      <c r="C36" s="89"/>
      <c r="D36" s="89">
        <v>71</v>
      </c>
      <c r="E36" s="89"/>
      <c r="F36" s="90" t="s">
        <v>131</v>
      </c>
      <c r="G36" s="89"/>
    </row>
    <row r="37" spans="1:7" ht="15" customHeight="1">
      <c r="A37" s="43" t="s">
        <v>47</v>
      </c>
      <c r="B37" s="89">
        <v>60</v>
      </c>
      <c r="C37" s="89"/>
      <c r="D37" s="89">
        <v>60</v>
      </c>
      <c r="E37" s="89"/>
      <c r="F37" s="90" t="s">
        <v>131</v>
      </c>
      <c r="G37" s="89"/>
    </row>
    <row r="38" spans="1:7" ht="15" customHeight="1">
      <c r="A38" s="43" t="s">
        <v>48</v>
      </c>
      <c r="B38" s="89">
        <v>49</v>
      </c>
      <c r="C38" s="89"/>
      <c r="D38" s="89">
        <v>49</v>
      </c>
      <c r="E38" s="89"/>
      <c r="F38" s="90" t="s">
        <v>131</v>
      </c>
      <c r="G38" s="89"/>
    </row>
    <row r="39" spans="1:7" ht="15" customHeight="1">
      <c r="A39" s="43" t="s">
        <v>49</v>
      </c>
      <c r="B39" s="89">
        <v>5</v>
      </c>
      <c r="C39" s="89"/>
      <c r="D39" s="89">
        <v>5</v>
      </c>
      <c r="E39" s="89"/>
      <c r="F39" s="90" t="s">
        <v>131</v>
      </c>
      <c r="G39" s="89"/>
    </row>
    <row r="40" spans="1:7" ht="15" customHeight="1">
      <c r="A40" s="43" t="s">
        <v>50</v>
      </c>
      <c r="B40" s="91">
        <v>10</v>
      </c>
      <c r="C40" s="91"/>
      <c r="D40" s="91">
        <v>10</v>
      </c>
      <c r="E40" s="91"/>
      <c r="F40" s="92" t="s">
        <v>131</v>
      </c>
      <c r="G40" s="89"/>
    </row>
    <row r="41" spans="1:7">
      <c r="A41" s="40"/>
      <c r="B41" s="93"/>
      <c r="C41" s="93"/>
      <c r="D41" s="93"/>
      <c r="E41" s="93"/>
      <c r="F41" s="93"/>
      <c r="G41" s="93"/>
    </row>
    <row r="42" spans="1:7">
      <c r="A42" s="31" t="s">
        <v>38</v>
      </c>
      <c r="C42" s="31"/>
      <c r="D42" s="31"/>
      <c r="E42" s="31"/>
      <c r="F42" s="31"/>
      <c r="G42" s="31"/>
    </row>
  </sheetData>
  <mergeCells count="3">
    <mergeCell ref="B5:C5"/>
    <mergeCell ref="D5:E5"/>
    <mergeCell ref="F5:G5"/>
  </mergeCells>
  <phoneticPr fontId="2"/>
  <pageMargins left="0.59055118110236227" right="0.39370078740157483" top="0.39370078740157483" bottom="0.39370078740157483" header="0.31496062992125984" footer="0.51181102362204722"/>
  <pageSetup paperSize="9" firstPageNumber="56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Normal="100" zoomScaleSheetLayoutView="100" workbookViewId="0">
      <selection activeCell="E5" sqref="E5:G6"/>
    </sheetView>
  </sheetViews>
  <sheetFormatPr defaultRowHeight="13.5"/>
  <cols>
    <col min="1" max="1" width="19.625" style="5" customWidth="1"/>
    <col min="2" max="7" width="11.75" style="5" customWidth="1"/>
    <col min="8" max="32" width="9" style="5"/>
  </cols>
  <sheetData>
    <row r="1" spans="1:7">
      <c r="A1" s="3"/>
      <c r="B1" s="3"/>
      <c r="C1" s="3"/>
      <c r="D1" s="3"/>
      <c r="E1" s="3"/>
      <c r="F1" s="3"/>
      <c r="G1" s="4" t="s">
        <v>0</v>
      </c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97</v>
      </c>
      <c r="B3" s="3"/>
      <c r="C3" s="3"/>
      <c r="D3" s="3"/>
      <c r="E3" s="3"/>
      <c r="F3" s="3"/>
      <c r="G3" s="3"/>
    </row>
    <row r="4" spans="1:7">
      <c r="A4" s="70" t="s">
        <v>121</v>
      </c>
      <c r="B4" s="3"/>
      <c r="C4" s="3"/>
      <c r="D4" s="3"/>
      <c r="E4" s="3"/>
      <c r="F4" s="3"/>
      <c r="G4" s="4" t="s">
        <v>122</v>
      </c>
    </row>
    <row r="5" spans="1:7">
      <c r="A5" s="121" t="s">
        <v>58</v>
      </c>
      <c r="B5" s="122" t="s">
        <v>59</v>
      </c>
      <c r="C5" s="122"/>
      <c r="D5" s="122"/>
      <c r="E5" s="122" t="s">
        <v>60</v>
      </c>
      <c r="F5" s="122"/>
      <c r="G5" s="123"/>
    </row>
    <row r="6" spans="1:7">
      <c r="A6" s="121"/>
      <c r="B6" s="16" t="s">
        <v>61</v>
      </c>
      <c r="C6" s="16" t="s">
        <v>62</v>
      </c>
      <c r="D6" s="16" t="s">
        <v>63</v>
      </c>
      <c r="E6" s="98" t="s">
        <v>61</v>
      </c>
      <c r="F6" s="98" t="s">
        <v>62</v>
      </c>
      <c r="G6" s="82" t="s">
        <v>63</v>
      </c>
    </row>
    <row r="7" spans="1:7">
      <c r="A7" s="41"/>
      <c r="B7" s="42"/>
      <c r="C7" s="42"/>
      <c r="D7" s="42"/>
      <c r="E7" s="42"/>
      <c r="F7" s="42"/>
      <c r="G7" s="42"/>
    </row>
    <row r="8" spans="1:7" ht="16.5" customHeight="1">
      <c r="A8" s="20" t="s">
        <v>64</v>
      </c>
      <c r="B8" s="85">
        <f>C8+D8</f>
        <v>31951</v>
      </c>
      <c r="C8" s="85">
        <f>22106+2121+1785-584</f>
        <v>25428</v>
      </c>
      <c r="D8" s="85">
        <f>4109+1696+774-56</f>
        <v>6523</v>
      </c>
      <c r="E8" s="85">
        <f>F8+G8</f>
        <v>32591</v>
      </c>
      <c r="F8" s="85">
        <f>22106+2121+1785</f>
        <v>26012</v>
      </c>
      <c r="G8" s="85">
        <f>4109+1696+774</f>
        <v>6579</v>
      </c>
    </row>
    <row r="9" spans="1:7" ht="15" customHeight="1">
      <c r="A9" s="21" t="s">
        <v>14</v>
      </c>
      <c r="B9" s="85">
        <v>1123</v>
      </c>
      <c r="C9" s="85">
        <v>480</v>
      </c>
      <c r="D9" s="85">
        <v>643</v>
      </c>
      <c r="E9" s="85">
        <f t="shared" ref="E9:E32" si="0">F9+G9</f>
        <v>1123</v>
      </c>
      <c r="F9" s="85">
        <v>480</v>
      </c>
      <c r="G9" s="85">
        <v>643</v>
      </c>
    </row>
    <row r="10" spans="1:7" ht="15" customHeight="1">
      <c r="A10" s="21" t="s">
        <v>15</v>
      </c>
      <c r="B10" s="85">
        <v>19</v>
      </c>
      <c r="C10" s="85">
        <v>13</v>
      </c>
      <c r="D10" s="85">
        <v>6</v>
      </c>
      <c r="E10" s="85">
        <f t="shared" si="0"/>
        <v>19</v>
      </c>
      <c r="F10" s="85">
        <v>13</v>
      </c>
      <c r="G10" s="85">
        <v>6</v>
      </c>
    </row>
    <row r="11" spans="1:7" ht="15" customHeight="1">
      <c r="A11" s="21" t="s">
        <v>16</v>
      </c>
      <c r="B11" s="85">
        <v>92</v>
      </c>
      <c r="C11" s="85">
        <v>24</v>
      </c>
      <c r="D11" s="85">
        <v>68</v>
      </c>
      <c r="E11" s="85">
        <f t="shared" si="0"/>
        <v>92</v>
      </c>
      <c r="F11" s="85">
        <v>24</v>
      </c>
      <c r="G11" s="85">
        <v>68</v>
      </c>
    </row>
    <row r="12" spans="1:7" ht="15" customHeight="1">
      <c r="A12" s="21" t="s">
        <v>17</v>
      </c>
      <c r="B12" s="85">
        <v>124</v>
      </c>
      <c r="C12" s="85">
        <v>101</v>
      </c>
      <c r="D12" s="85">
        <v>23</v>
      </c>
      <c r="E12" s="85">
        <f t="shared" si="0"/>
        <v>124</v>
      </c>
      <c r="F12" s="85">
        <v>101</v>
      </c>
      <c r="G12" s="85">
        <v>23</v>
      </c>
    </row>
    <row r="13" spans="1:7" ht="15" customHeight="1">
      <c r="A13" s="21" t="s">
        <v>18</v>
      </c>
      <c r="B13" s="85">
        <v>56</v>
      </c>
      <c r="C13" s="85">
        <v>47</v>
      </c>
      <c r="D13" s="85">
        <v>9</v>
      </c>
      <c r="E13" s="85">
        <f t="shared" si="0"/>
        <v>56</v>
      </c>
      <c r="F13" s="85">
        <v>47</v>
      </c>
      <c r="G13" s="85">
        <v>9</v>
      </c>
    </row>
    <row r="14" spans="1:7" ht="15" customHeight="1">
      <c r="A14" s="21" t="s">
        <v>19</v>
      </c>
      <c r="B14" s="85">
        <v>964</v>
      </c>
      <c r="C14" s="85">
        <v>773</v>
      </c>
      <c r="D14" s="85">
        <v>191</v>
      </c>
      <c r="E14" s="85">
        <f t="shared" si="0"/>
        <v>982</v>
      </c>
      <c r="F14" s="85">
        <v>788</v>
      </c>
      <c r="G14" s="85">
        <v>194</v>
      </c>
    </row>
    <row r="15" spans="1:7" ht="15" customHeight="1">
      <c r="A15" s="21" t="s">
        <v>20</v>
      </c>
      <c r="B15" s="85">
        <v>569</v>
      </c>
      <c r="C15" s="85">
        <v>395</v>
      </c>
      <c r="D15" s="85">
        <v>174</v>
      </c>
      <c r="E15" s="85">
        <f t="shared" si="0"/>
        <v>569</v>
      </c>
      <c r="F15" s="85">
        <v>395</v>
      </c>
      <c r="G15" s="85">
        <v>174</v>
      </c>
    </row>
    <row r="16" spans="1:7" ht="15" customHeight="1">
      <c r="A16" s="21" t="s">
        <v>21</v>
      </c>
      <c r="B16" s="85">
        <v>2662</v>
      </c>
      <c r="C16" s="85">
        <v>1935</v>
      </c>
      <c r="D16" s="85">
        <v>727</v>
      </c>
      <c r="E16" s="85">
        <f t="shared" si="0"/>
        <v>2763</v>
      </c>
      <c r="F16" s="85">
        <v>2031</v>
      </c>
      <c r="G16" s="85">
        <v>732</v>
      </c>
    </row>
    <row r="17" spans="1:7" ht="15" customHeight="1">
      <c r="A17" s="21" t="s">
        <v>22</v>
      </c>
      <c r="B17" s="85">
        <v>27</v>
      </c>
      <c r="C17" s="85">
        <v>21</v>
      </c>
      <c r="D17" s="85">
        <v>6</v>
      </c>
      <c r="E17" s="85">
        <f t="shared" si="0"/>
        <v>27</v>
      </c>
      <c r="F17" s="85">
        <v>21</v>
      </c>
      <c r="G17" s="85">
        <v>6</v>
      </c>
    </row>
    <row r="18" spans="1:7" ht="15" customHeight="1">
      <c r="A18" s="21" t="s">
        <v>23</v>
      </c>
      <c r="B18" s="85">
        <v>966</v>
      </c>
      <c r="C18" s="85">
        <v>725</v>
      </c>
      <c r="D18" s="85">
        <v>241</v>
      </c>
      <c r="E18" s="85">
        <f t="shared" si="0"/>
        <v>968</v>
      </c>
      <c r="F18" s="85">
        <v>727</v>
      </c>
      <c r="G18" s="85">
        <v>241</v>
      </c>
    </row>
    <row r="19" spans="1:7" ht="15" customHeight="1">
      <c r="A19" s="21" t="s">
        <v>24</v>
      </c>
      <c r="B19" s="85">
        <v>36</v>
      </c>
      <c r="C19" s="85">
        <v>26</v>
      </c>
      <c r="D19" s="85">
        <v>10</v>
      </c>
      <c r="E19" s="85">
        <f t="shared" si="0"/>
        <v>36</v>
      </c>
      <c r="F19" s="85">
        <v>26</v>
      </c>
      <c r="G19" s="85">
        <v>10</v>
      </c>
    </row>
    <row r="20" spans="1:7" ht="15" customHeight="1">
      <c r="A20" s="21" t="s">
        <v>25</v>
      </c>
      <c r="B20" s="85">
        <v>14</v>
      </c>
      <c r="C20" s="85">
        <v>5</v>
      </c>
      <c r="D20" s="85">
        <v>9</v>
      </c>
      <c r="E20" s="85">
        <f t="shared" si="0"/>
        <v>14</v>
      </c>
      <c r="F20" s="85">
        <v>5</v>
      </c>
      <c r="G20" s="85">
        <v>9</v>
      </c>
    </row>
    <row r="21" spans="1:7" ht="15" customHeight="1">
      <c r="A21" s="21" t="s">
        <v>26</v>
      </c>
      <c r="B21" s="85">
        <v>861</v>
      </c>
      <c r="C21" s="85">
        <v>693</v>
      </c>
      <c r="D21" s="85">
        <v>168</v>
      </c>
      <c r="E21" s="85">
        <f t="shared" si="0"/>
        <v>871</v>
      </c>
      <c r="F21" s="85">
        <v>703</v>
      </c>
      <c r="G21" s="85">
        <v>168</v>
      </c>
    </row>
    <row r="22" spans="1:7" ht="15" customHeight="1">
      <c r="A22" s="21" t="s">
        <v>27</v>
      </c>
      <c r="B22" s="85">
        <v>3972</v>
      </c>
      <c r="C22" s="85">
        <v>3671</v>
      </c>
      <c r="D22" s="85">
        <v>301</v>
      </c>
      <c r="E22" s="85">
        <f t="shared" si="0"/>
        <v>4010</v>
      </c>
      <c r="F22" s="85">
        <v>3708</v>
      </c>
      <c r="G22" s="85">
        <v>302</v>
      </c>
    </row>
    <row r="23" spans="1:7" ht="15" customHeight="1">
      <c r="A23" s="21" t="s">
        <v>28</v>
      </c>
      <c r="B23" s="85">
        <v>1561</v>
      </c>
      <c r="C23" s="85">
        <v>1236</v>
      </c>
      <c r="D23" s="85">
        <v>325</v>
      </c>
      <c r="E23" s="85">
        <f t="shared" si="0"/>
        <v>1602</v>
      </c>
      <c r="F23" s="85">
        <v>1276</v>
      </c>
      <c r="G23" s="85">
        <v>326</v>
      </c>
    </row>
    <row r="24" spans="1:7" ht="15" customHeight="1">
      <c r="A24" s="21" t="s">
        <v>29</v>
      </c>
      <c r="B24" s="85">
        <v>3592</v>
      </c>
      <c r="C24" s="85">
        <v>2856</v>
      </c>
      <c r="D24" s="85">
        <v>736</v>
      </c>
      <c r="E24" s="85">
        <f t="shared" si="0"/>
        <v>3607</v>
      </c>
      <c r="F24" s="85">
        <v>2870</v>
      </c>
      <c r="G24" s="85">
        <v>737</v>
      </c>
    </row>
    <row r="25" spans="1:7" ht="15" customHeight="1">
      <c r="A25" s="21" t="s">
        <v>30</v>
      </c>
      <c r="B25" s="85">
        <v>2197</v>
      </c>
      <c r="C25" s="85">
        <v>1868</v>
      </c>
      <c r="D25" s="85">
        <v>329</v>
      </c>
      <c r="E25" s="85">
        <f t="shared" si="0"/>
        <v>2226</v>
      </c>
      <c r="F25" s="85">
        <v>1895</v>
      </c>
      <c r="G25" s="85">
        <v>331</v>
      </c>
    </row>
    <row r="26" spans="1:7" ht="15" customHeight="1">
      <c r="A26" s="21" t="s">
        <v>31</v>
      </c>
      <c r="B26" s="85">
        <v>2618</v>
      </c>
      <c r="C26" s="85">
        <v>2216</v>
      </c>
      <c r="D26" s="85">
        <v>402</v>
      </c>
      <c r="E26" s="85">
        <f t="shared" si="0"/>
        <v>2635</v>
      </c>
      <c r="F26" s="85">
        <v>2232</v>
      </c>
      <c r="G26" s="85">
        <v>403</v>
      </c>
    </row>
    <row r="27" spans="1:7" ht="15" customHeight="1">
      <c r="A27" s="21" t="s">
        <v>32</v>
      </c>
      <c r="B27" s="85">
        <v>579</v>
      </c>
      <c r="C27" s="85">
        <v>421</v>
      </c>
      <c r="D27" s="85">
        <v>158</v>
      </c>
      <c r="E27" s="85">
        <f t="shared" si="0"/>
        <v>593</v>
      </c>
      <c r="F27" s="85">
        <v>434</v>
      </c>
      <c r="G27" s="85">
        <v>159</v>
      </c>
    </row>
    <row r="28" spans="1:7" ht="15" customHeight="1">
      <c r="A28" s="21" t="s">
        <v>55</v>
      </c>
      <c r="B28" s="85">
        <v>1174</v>
      </c>
      <c r="C28" s="85">
        <v>792</v>
      </c>
      <c r="D28" s="85">
        <v>382</v>
      </c>
      <c r="E28" s="85">
        <f t="shared" si="0"/>
        <v>1201</v>
      </c>
      <c r="F28" s="85">
        <v>814</v>
      </c>
      <c r="G28" s="85">
        <v>387</v>
      </c>
    </row>
    <row r="29" spans="1:7" ht="15" customHeight="1">
      <c r="A29" s="21" t="s">
        <v>56</v>
      </c>
      <c r="B29" s="85">
        <v>3398</v>
      </c>
      <c r="C29" s="85">
        <v>2622</v>
      </c>
      <c r="D29" s="85">
        <v>776</v>
      </c>
      <c r="E29" s="85">
        <f t="shared" si="0"/>
        <v>3499</v>
      </c>
      <c r="F29" s="85">
        <v>2705</v>
      </c>
      <c r="G29" s="85">
        <v>794</v>
      </c>
    </row>
    <row r="30" spans="1:7" ht="15" customHeight="1">
      <c r="A30" s="21" t="s">
        <v>35</v>
      </c>
      <c r="B30" s="85">
        <v>2423</v>
      </c>
      <c r="C30" s="85">
        <v>2012</v>
      </c>
      <c r="D30" s="85">
        <v>411</v>
      </c>
      <c r="E30" s="85">
        <f t="shared" si="0"/>
        <v>2493</v>
      </c>
      <c r="F30" s="85">
        <v>2080</v>
      </c>
      <c r="G30" s="85">
        <v>413</v>
      </c>
    </row>
    <row r="31" spans="1:7" ht="15" customHeight="1">
      <c r="A31" s="21" t="s">
        <v>36</v>
      </c>
      <c r="B31" s="85">
        <v>2713</v>
      </c>
      <c r="C31" s="85">
        <v>2340</v>
      </c>
      <c r="D31" s="85">
        <v>373</v>
      </c>
      <c r="E31" s="85">
        <f t="shared" si="0"/>
        <v>2870</v>
      </c>
      <c r="F31" s="85">
        <v>2481</v>
      </c>
      <c r="G31" s="85">
        <v>389</v>
      </c>
    </row>
    <row r="32" spans="1:7" ht="15" customHeight="1">
      <c r="A32" s="21" t="s">
        <v>37</v>
      </c>
      <c r="B32" s="86">
        <v>211</v>
      </c>
      <c r="C32" s="86">
        <v>156</v>
      </c>
      <c r="D32" s="86">
        <v>55</v>
      </c>
      <c r="E32" s="85">
        <f t="shared" si="0"/>
        <v>211</v>
      </c>
      <c r="F32" s="86">
        <v>156</v>
      </c>
      <c r="G32" s="86">
        <v>55</v>
      </c>
    </row>
    <row r="33" spans="1:7" ht="15" customHeight="1">
      <c r="A33" s="21"/>
      <c r="B33" s="64"/>
      <c r="C33" s="64"/>
      <c r="D33" s="64"/>
      <c r="E33" s="64"/>
      <c r="F33" s="64"/>
      <c r="G33" s="64"/>
    </row>
    <row r="34" spans="1:7" ht="15" customHeight="1">
      <c r="A34" s="43" t="s">
        <v>101</v>
      </c>
      <c r="B34" s="85">
        <v>1358</v>
      </c>
      <c r="C34" s="85">
        <v>952</v>
      </c>
      <c r="D34" s="85">
        <v>406</v>
      </c>
      <c r="E34" s="85">
        <v>1363</v>
      </c>
      <c r="F34" s="85">
        <v>957</v>
      </c>
      <c r="G34" s="85">
        <v>406</v>
      </c>
    </row>
    <row r="35" spans="1:7" ht="15" customHeight="1">
      <c r="A35" s="43" t="s">
        <v>44</v>
      </c>
      <c r="B35" s="85">
        <v>2068</v>
      </c>
      <c r="C35" s="85">
        <v>1556</v>
      </c>
      <c r="D35" s="85">
        <v>512</v>
      </c>
      <c r="E35" s="85">
        <v>2069</v>
      </c>
      <c r="F35" s="85">
        <v>1557</v>
      </c>
      <c r="G35" s="85">
        <v>512</v>
      </c>
    </row>
    <row r="36" spans="1:7" ht="15" customHeight="1">
      <c r="A36" s="43" t="s">
        <v>45</v>
      </c>
      <c r="B36" s="85">
        <v>2165</v>
      </c>
      <c r="C36" s="85">
        <v>1568</v>
      </c>
      <c r="D36" s="85">
        <v>597</v>
      </c>
      <c r="E36" s="85">
        <v>2168</v>
      </c>
      <c r="F36" s="85">
        <v>1571</v>
      </c>
      <c r="G36" s="85">
        <v>597</v>
      </c>
    </row>
    <row r="37" spans="1:7" ht="15" customHeight="1">
      <c r="A37" s="43" t="s">
        <v>46</v>
      </c>
      <c r="B37" s="85">
        <v>2702</v>
      </c>
      <c r="C37" s="85">
        <v>2116</v>
      </c>
      <c r="D37" s="85">
        <v>586</v>
      </c>
      <c r="E37" s="85">
        <v>2738</v>
      </c>
      <c r="F37" s="85">
        <v>2146</v>
      </c>
      <c r="G37" s="85">
        <v>592</v>
      </c>
    </row>
    <row r="38" spans="1:7" ht="15" customHeight="1">
      <c r="A38" s="43" t="s">
        <v>47</v>
      </c>
      <c r="B38" s="85">
        <v>4180</v>
      </c>
      <c r="C38" s="85">
        <v>3174</v>
      </c>
      <c r="D38" s="85">
        <v>1006</v>
      </c>
      <c r="E38" s="85">
        <v>4198</v>
      </c>
      <c r="F38" s="85">
        <v>3189</v>
      </c>
      <c r="G38" s="85">
        <v>1009</v>
      </c>
    </row>
    <row r="39" spans="1:7" ht="15" customHeight="1">
      <c r="A39" s="43" t="s">
        <v>48</v>
      </c>
      <c r="B39" s="85">
        <v>8306</v>
      </c>
      <c r="C39" s="85">
        <v>6420</v>
      </c>
      <c r="D39" s="85">
        <v>1886</v>
      </c>
      <c r="E39" s="85">
        <v>8461</v>
      </c>
      <c r="F39" s="85">
        <v>6567</v>
      </c>
      <c r="G39" s="85">
        <v>1894</v>
      </c>
    </row>
    <row r="40" spans="1:7" ht="15" customHeight="1">
      <c r="A40" s="43" t="s">
        <v>49</v>
      </c>
      <c r="B40" s="85">
        <v>1852</v>
      </c>
      <c r="C40" s="85">
        <v>1530</v>
      </c>
      <c r="D40" s="85">
        <v>322</v>
      </c>
      <c r="E40" s="85">
        <v>1894</v>
      </c>
      <c r="F40" s="85">
        <v>1570</v>
      </c>
      <c r="G40" s="85">
        <v>324</v>
      </c>
    </row>
    <row r="41" spans="1:7" ht="15" customHeight="1">
      <c r="A41" s="43" t="s">
        <v>50</v>
      </c>
      <c r="B41" s="86">
        <v>9320</v>
      </c>
      <c r="C41" s="86">
        <v>8112</v>
      </c>
      <c r="D41" s="86">
        <v>1208</v>
      </c>
      <c r="E41" s="86">
        <v>9700</v>
      </c>
      <c r="F41" s="86">
        <v>8455</v>
      </c>
      <c r="G41" s="86">
        <v>1245</v>
      </c>
    </row>
    <row r="42" spans="1:7">
      <c r="A42" s="29"/>
      <c r="B42" s="65"/>
      <c r="C42" s="65"/>
      <c r="D42" s="65"/>
      <c r="E42" s="65"/>
      <c r="F42" s="65"/>
      <c r="G42" s="65"/>
    </row>
    <row r="43" spans="1:7">
      <c r="A43" s="3" t="s">
        <v>38</v>
      </c>
      <c r="B43" s="3"/>
      <c r="C43" s="3"/>
      <c r="D43" s="3"/>
      <c r="E43" s="3"/>
      <c r="F43" s="3"/>
      <c r="G43" s="3"/>
    </row>
  </sheetData>
  <mergeCells count="3">
    <mergeCell ref="A5:A6"/>
    <mergeCell ref="B5:D5"/>
    <mergeCell ref="E5:G5"/>
  </mergeCells>
  <phoneticPr fontId="2"/>
  <pageMargins left="0.78740157480314965" right="0.19685039370078741" top="0.39370078740157483" bottom="0.39370078740157483" header="0.31496062992125984" footer="0.51181102362204722"/>
  <pageSetup paperSize="9" firstPageNumber="57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zoomScaleNormal="100" zoomScaleSheetLayoutView="100" workbookViewId="0"/>
  </sheetViews>
  <sheetFormatPr defaultRowHeight="13.5"/>
  <cols>
    <col min="1" max="1" width="18.125" style="32" customWidth="1"/>
    <col min="2" max="10" width="7.625" style="32" customWidth="1"/>
    <col min="11" max="35" width="9" style="32"/>
    <col min="36" max="16384" width="9" style="2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4"/>
    </row>
    <row r="2" spans="1:10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4.25">
      <c r="A3" s="33" t="s">
        <v>98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>
      <c r="A4" s="70"/>
      <c r="B4" s="31"/>
      <c r="C4" s="31"/>
      <c r="D4" s="31"/>
      <c r="E4" s="31"/>
      <c r="F4" s="31"/>
      <c r="G4" s="31"/>
      <c r="H4" s="31"/>
      <c r="I4" s="31"/>
      <c r="J4" s="78" t="s">
        <v>120</v>
      </c>
    </row>
    <row r="5" spans="1:10" ht="22.5">
      <c r="A5" s="83" t="s">
        <v>65</v>
      </c>
      <c r="B5" s="81" t="s">
        <v>66</v>
      </c>
      <c r="C5" s="81" t="s">
        <v>67</v>
      </c>
      <c r="D5" s="34" t="s">
        <v>68</v>
      </c>
      <c r="E5" s="34" t="s">
        <v>69</v>
      </c>
      <c r="F5" s="34" t="s">
        <v>70</v>
      </c>
      <c r="G5" s="34" t="s">
        <v>71</v>
      </c>
      <c r="H5" s="34" t="s">
        <v>72</v>
      </c>
      <c r="I5" s="34" t="s">
        <v>73</v>
      </c>
      <c r="J5" s="35" t="s">
        <v>103</v>
      </c>
    </row>
    <row r="6" spans="1:10">
      <c r="A6" s="36"/>
      <c r="B6" s="31"/>
      <c r="C6" s="31"/>
      <c r="D6" s="31"/>
      <c r="E6" s="31"/>
      <c r="F6" s="31"/>
      <c r="G6" s="31"/>
      <c r="H6" s="31"/>
      <c r="I6" s="31"/>
      <c r="J6" s="31"/>
    </row>
    <row r="7" spans="1:10" ht="16.5" customHeight="1">
      <c r="A7" s="37" t="s">
        <v>64</v>
      </c>
      <c r="B7" s="84">
        <f>SUM(B9:B32)</f>
        <v>654</v>
      </c>
      <c r="C7" s="47">
        <v>216</v>
      </c>
      <c r="D7" s="47">
        <v>154</v>
      </c>
      <c r="E7" s="47">
        <v>89</v>
      </c>
      <c r="F7" s="47">
        <v>71</v>
      </c>
      <c r="G7" s="47">
        <v>60</v>
      </c>
      <c r="H7" s="47">
        <v>49</v>
      </c>
      <c r="I7" s="47">
        <v>5</v>
      </c>
      <c r="J7" s="47">
        <v>10</v>
      </c>
    </row>
    <row r="8" spans="1:10" ht="8.1" customHeight="1">
      <c r="A8" s="39"/>
      <c r="B8" s="94"/>
      <c r="C8" s="95"/>
      <c r="D8" s="95"/>
      <c r="E8" s="95"/>
      <c r="F8" s="95"/>
      <c r="G8" s="95"/>
      <c r="H8" s="95"/>
      <c r="I8" s="95"/>
      <c r="J8" s="95"/>
    </row>
    <row r="9" spans="1:10" ht="15" customHeight="1">
      <c r="A9" s="37" t="s">
        <v>14</v>
      </c>
      <c r="B9" s="84">
        <v>31</v>
      </c>
      <c r="C9" s="85">
        <v>9</v>
      </c>
      <c r="D9" s="85">
        <v>7</v>
      </c>
      <c r="E9" s="85">
        <v>5</v>
      </c>
      <c r="F9" s="85">
        <v>5</v>
      </c>
      <c r="G9" s="85">
        <v>1</v>
      </c>
      <c r="H9" s="85">
        <v>4</v>
      </c>
      <c r="I9" s="85" t="s">
        <v>126</v>
      </c>
      <c r="J9" s="85" t="s">
        <v>125</v>
      </c>
    </row>
    <row r="10" spans="1:10" ht="15" customHeight="1">
      <c r="A10" s="37" t="s">
        <v>15</v>
      </c>
      <c r="B10" s="84">
        <v>2</v>
      </c>
      <c r="C10" s="85">
        <v>1</v>
      </c>
      <c r="D10" s="85">
        <v>1</v>
      </c>
      <c r="E10" s="85" t="s">
        <v>128</v>
      </c>
      <c r="F10" s="85" t="s">
        <v>128</v>
      </c>
      <c r="G10" s="85" t="s">
        <v>128</v>
      </c>
      <c r="H10" s="85" t="s">
        <v>128</v>
      </c>
      <c r="I10" s="85" t="s">
        <v>125</v>
      </c>
      <c r="J10" s="85" t="s">
        <v>125</v>
      </c>
    </row>
    <row r="11" spans="1:10" ht="15" customHeight="1">
      <c r="A11" s="37" t="s">
        <v>16</v>
      </c>
      <c r="B11" s="84">
        <v>7</v>
      </c>
      <c r="C11" s="85">
        <v>4</v>
      </c>
      <c r="D11" s="85">
        <v>1</v>
      </c>
      <c r="E11" s="85">
        <v>2</v>
      </c>
      <c r="F11" s="85" t="s">
        <v>128</v>
      </c>
      <c r="G11" s="85" t="s">
        <v>128</v>
      </c>
      <c r="H11" s="85" t="s">
        <v>128</v>
      </c>
      <c r="I11" s="85" t="s">
        <v>125</v>
      </c>
      <c r="J11" s="85" t="s">
        <v>125</v>
      </c>
    </row>
    <row r="12" spans="1:10" ht="15" customHeight="1">
      <c r="A12" s="37" t="s">
        <v>17</v>
      </c>
      <c r="B12" s="84">
        <v>8</v>
      </c>
      <c r="C12" s="85">
        <v>4</v>
      </c>
      <c r="D12" s="85">
        <v>1</v>
      </c>
      <c r="E12" s="85">
        <v>2</v>
      </c>
      <c r="F12" s="85">
        <v>1</v>
      </c>
      <c r="G12" s="85" t="s">
        <v>128</v>
      </c>
      <c r="H12" s="85" t="s">
        <v>128</v>
      </c>
      <c r="I12" s="85" t="s">
        <v>125</v>
      </c>
      <c r="J12" s="85" t="s">
        <v>125</v>
      </c>
    </row>
    <row r="13" spans="1:10" ht="15" customHeight="1">
      <c r="A13" s="37" t="s">
        <v>18</v>
      </c>
      <c r="B13" s="84">
        <v>5</v>
      </c>
      <c r="C13" s="85">
        <v>4</v>
      </c>
      <c r="D13" s="85" t="s">
        <v>128</v>
      </c>
      <c r="E13" s="85" t="s">
        <v>128</v>
      </c>
      <c r="F13" s="85">
        <v>1</v>
      </c>
      <c r="G13" s="85" t="s">
        <v>128</v>
      </c>
      <c r="H13" s="85" t="s">
        <v>128</v>
      </c>
      <c r="I13" s="85" t="s">
        <v>125</v>
      </c>
      <c r="J13" s="85" t="s">
        <v>125</v>
      </c>
    </row>
    <row r="14" spans="1:10" ht="15" customHeight="1">
      <c r="A14" s="37" t="s">
        <v>19</v>
      </c>
      <c r="B14" s="84">
        <v>20</v>
      </c>
      <c r="C14" s="85">
        <v>5</v>
      </c>
      <c r="D14" s="85">
        <v>5</v>
      </c>
      <c r="E14" s="85">
        <v>5</v>
      </c>
      <c r="F14" s="85">
        <v>2</v>
      </c>
      <c r="G14" s="85">
        <v>1</v>
      </c>
      <c r="H14" s="85">
        <v>1</v>
      </c>
      <c r="I14" s="85">
        <v>1</v>
      </c>
      <c r="J14" s="85" t="s">
        <v>128</v>
      </c>
    </row>
    <row r="15" spans="1:10" ht="15" customHeight="1">
      <c r="A15" s="37" t="s">
        <v>20</v>
      </c>
      <c r="B15" s="84">
        <v>14</v>
      </c>
      <c r="C15" s="85">
        <v>3</v>
      </c>
      <c r="D15" s="85">
        <v>3</v>
      </c>
      <c r="E15" s="85">
        <v>2</v>
      </c>
      <c r="F15" s="85">
        <v>2</v>
      </c>
      <c r="G15" s="85">
        <v>2</v>
      </c>
      <c r="H15" s="85">
        <v>2</v>
      </c>
      <c r="I15" s="85" t="s">
        <v>125</v>
      </c>
      <c r="J15" s="85" t="s">
        <v>125</v>
      </c>
    </row>
    <row r="16" spans="1:10" ht="15" customHeight="1">
      <c r="A16" s="37" t="s">
        <v>21</v>
      </c>
      <c r="B16" s="84">
        <v>37</v>
      </c>
      <c r="C16" s="85">
        <v>8</v>
      </c>
      <c r="D16" s="85">
        <v>3</v>
      </c>
      <c r="E16" s="85">
        <v>3</v>
      </c>
      <c r="F16" s="85">
        <v>6</v>
      </c>
      <c r="G16" s="85">
        <v>8</v>
      </c>
      <c r="H16" s="85">
        <v>8</v>
      </c>
      <c r="I16" s="85">
        <v>1</v>
      </c>
      <c r="J16" s="85" t="s">
        <v>128</v>
      </c>
    </row>
    <row r="17" spans="1:10" ht="15" customHeight="1">
      <c r="A17" s="37" t="s">
        <v>22</v>
      </c>
      <c r="B17" s="84">
        <v>1</v>
      </c>
      <c r="C17" s="85" t="s">
        <v>126</v>
      </c>
      <c r="D17" s="85" t="s">
        <v>128</v>
      </c>
      <c r="E17" s="85">
        <v>1</v>
      </c>
      <c r="F17" s="85" t="s">
        <v>128</v>
      </c>
      <c r="G17" s="85" t="s">
        <v>128</v>
      </c>
      <c r="H17" s="85" t="s">
        <v>128</v>
      </c>
      <c r="I17" s="85" t="s">
        <v>125</v>
      </c>
      <c r="J17" s="85" t="s">
        <v>125</v>
      </c>
    </row>
    <row r="18" spans="1:10" ht="15" customHeight="1">
      <c r="A18" s="37" t="s">
        <v>23</v>
      </c>
      <c r="B18" s="84">
        <v>25</v>
      </c>
      <c r="C18" s="85">
        <v>9</v>
      </c>
      <c r="D18" s="85">
        <v>6</v>
      </c>
      <c r="E18" s="85">
        <v>4</v>
      </c>
      <c r="F18" s="85">
        <v>3</v>
      </c>
      <c r="G18" s="85">
        <v>1</v>
      </c>
      <c r="H18" s="85">
        <v>1</v>
      </c>
      <c r="I18" s="85">
        <v>1</v>
      </c>
      <c r="J18" s="85" t="s">
        <v>128</v>
      </c>
    </row>
    <row r="19" spans="1:10" ht="15" customHeight="1">
      <c r="A19" s="37" t="s">
        <v>24</v>
      </c>
      <c r="B19" s="84">
        <v>4</v>
      </c>
      <c r="C19" s="85">
        <v>2</v>
      </c>
      <c r="D19" s="85">
        <v>2</v>
      </c>
      <c r="E19" s="85" t="s">
        <v>128</v>
      </c>
      <c r="F19" s="85" t="s">
        <v>128</v>
      </c>
      <c r="G19" s="85" t="s">
        <v>128</v>
      </c>
      <c r="H19" s="85" t="s">
        <v>128</v>
      </c>
      <c r="I19" s="85" t="s">
        <v>125</v>
      </c>
      <c r="J19" s="85" t="s">
        <v>125</v>
      </c>
    </row>
    <row r="20" spans="1:10" ht="15" customHeight="1">
      <c r="A20" s="37" t="s">
        <v>25</v>
      </c>
      <c r="B20" s="84">
        <v>1</v>
      </c>
      <c r="C20" s="85" t="s">
        <v>126</v>
      </c>
      <c r="D20" s="85">
        <v>1</v>
      </c>
      <c r="E20" s="85" t="s">
        <v>128</v>
      </c>
      <c r="F20" s="85" t="s">
        <v>128</v>
      </c>
      <c r="G20" s="85" t="s">
        <v>128</v>
      </c>
      <c r="H20" s="85" t="s">
        <v>128</v>
      </c>
      <c r="I20" s="85" t="s">
        <v>125</v>
      </c>
      <c r="J20" s="85" t="s">
        <v>125</v>
      </c>
    </row>
    <row r="21" spans="1:10" ht="15" customHeight="1">
      <c r="A21" s="37" t="s">
        <v>26</v>
      </c>
      <c r="B21" s="84">
        <v>28</v>
      </c>
      <c r="C21" s="85">
        <v>11</v>
      </c>
      <c r="D21" s="85">
        <v>4</v>
      </c>
      <c r="E21" s="85">
        <v>2</v>
      </c>
      <c r="F21" s="85">
        <v>7</v>
      </c>
      <c r="G21" s="85">
        <v>2</v>
      </c>
      <c r="H21" s="85">
        <v>2</v>
      </c>
      <c r="I21" s="85" t="s">
        <v>125</v>
      </c>
      <c r="J21" s="85" t="s">
        <v>125</v>
      </c>
    </row>
    <row r="22" spans="1:10" ht="15" customHeight="1">
      <c r="A22" s="37" t="s">
        <v>27</v>
      </c>
      <c r="B22" s="84">
        <v>50</v>
      </c>
      <c r="C22" s="85">
        <v>14</v>
      </c>
      <c r="D22" s="85">
        <v>9</v>
      </c>
      <c r="E22" s="85">
        <v>5</v>
      </c>
      <c r="F22" s="85">
        <v>7</v>
      </c>
      <c r="G22" s="85">
        <v>6</v>
      </c>
      <c r="H22" s="85">
        <v>6</v>
      </c>
      <c r="I22" s="85">
        <v>1</v>
      </c>
      <c r="J22" s="85">
        <v>2</v>
      </c>
    </row>
    <row r="23" spans="1:10" ht="15" customHeight="1">
      <c r="A23" s="37" t="s">
        <v>28</v>
      </c>
      <c r="B23" s="84">
        <v>23</v>
      </c>
      <c r="C23" s="85">
        <v>7</v>
      </c>
      <c r="D23" s="85">
        <v>7</v>
      </c>
      <c r="E23" s="85">
        <v>3</v>
      </c>
      <c r="F23" s="85">
        <v>1</v>
      </c>
      <c r="G23" s="85">
        <v>2</v>
      </c>
      <c r="H23" s="85">
        <v>2</v>
      </c>
      <c r="I23" s="85" t="s">
        <v>128</v>
      </c>
      <c r="J23" s="85">
        <v>1</v>
      </c>
    </row>
    <row r="24" spans="1:10" ht="15" customHeight="1">
      <c r="A24" s="37" t="s">
        <v>29</v>
      </c>
      <c r="B24" s="84">
        <v>146</v>
      </c>
      <c r="C24" s="85">
        <v>49</v>
      </c>
      <c r="D24" s="85">
        <v>38</v>
      </c>
      <c r="E24" s="85">
        <v>29</v>
      </c>
      <c r="F24" s="85">
        <v>13</v>
      </c>
      <c r="G24" s="85">
        <v>13</v>
      </c>
      <c r="H24" s="85">
        <v>3</v>
      </c>
      <c r="I24" s="85">
        <v>1</v>
      </c>
      <c r="J24" s="85" t="s">
        <v>128</v>
      </c>
    </row>
    <row r="25" spans="1:10" ht="15" customHeight="1">
      <c r="A25" s="37" t="s">
        <v>30</v>
      </c>
      <c r="B25" s="84">
        <v>51</v>
      </c>
      <c r="C25" s="85">
        <v>16</v>
      </c>
      <c r="D25" s="85">
        <v>17</v>
      </c>
      <c r="E25" s="85">
        <v>5</v>
      </c>
      <c r="F25" s="85">
        <v>4</v>
      </c>
      <c r="G25" s="85">
        <v>6</v>
      </c>
      <c r="H25" s="85">
        <v>2</v>
      </c>
      <c r="I25" s="85" t="s">
        <v>128</v>
      </c>
      <c r="J25" s="85">
        <v>1</v>
      </c>
    </row>
    <row r="26" spans="1:10" ht="15" customHeight="1">
      <c r="A26" s="37" t="s">
        <v>31</v>
      </c>
      <c r="B26" s="84">
        <v>90</v>
      </c>
      <c r="C26" s="85">
        <v>39</v>
      </c>
      <c r="D26" s="85">
        <v>22</v>
      </c>
      <c r="E26" s="85">
        <v>9</v>
      </c>
      <c r="F26" s="85">
        <v>8</v>
      </c>
      <c r="G26" s="85">
        <v>6</v>
      </c>
      <c r="H26" s="85">
        <v>6</v>
      </c>
      <c r="I26" s="85" t="s">
        <v>125</v>
      </c>
      <c r="J26" s="85" t="s">
        <v>125</v>
      </c>
    </row>
    <row r="27" spans="1:10" ht="15" customHeight="1">
      <c r="A27" s="37" t="s">
        <v>32</v>
      </c>
      <c r="B27" s="84">
        <v>11</v>
      </c>
      <c r="C27" s="85">
        <v>1</v>
      </c>
      <c r="D27" s="85">
        <v>4</v>
      </c>
      <c r="E27" s="85" t="s">
        <v>128</v>
      </c>
      <c r="F27" s="85">
        <v>2</v>
      </c>
      <c r="G27" s="85">
        <v>2</v>
      </c>
      <c r="H27" s="85">
        <v>2</v>
      </c>
      <c r="I27" s="85" t="s">
        <v>125</v>
      </c>
      <c r="J27" s="85" t="s">
        <v>125</v>
      </c>
    </row>
    <row r="28" spans="1:10" ht="15" customHeight="1">
      <c r="A28" s="37" t="s">
        <v>55</v>
      </c>
      <c r="B28" s="84">
        <v>12</v>
      </c>
      <c r="C28" s="85" t="s">
        <v>126</v>
      </c>
      <c r="D28" s="85">
        <v>1</v>
      </c>
      <c r="E28" s="85">
        <v>2</v>
      </c>
      <c r="F28" s="85">
        <v>2</v>
      </c>
      <c r="G28" s="85">
        <v>1</v>
      </c>
      <c r="H28" s="85">
        <v>6</v>
      </c>
      <c r="I28" s="85" t="s">
        <v>125</v>
      </c>
      <c r="J28" s="85" t="s">
        <v>125</v>
      </c>
    </row>
    <row r="29" spans="1:10" ht="15" customHeight="1">
      <c r="A29" s="37" t="s">
        <v>56</v>
      </c>
      <c r="B29" s="84">
        <v>42</v>
      </c>
      <c r="C29" s="85">
        <v>13</v>
      </c>
      <c r="D29" s="85">
        <v>11</v>
      </c>
      <c r="E29" s="85">
        <v>6</v>
      </c>
      <c r="F29" s="85">
        <v>3</v>
      </c>
      <c r="G29" s="85">
        <v>5</v>
      </c>
      <c r="H29" s="85">
        <v>2</v>
      </c>
      <c r="I29" s="85" t="s">
        <v>128</v>
      </c>
      <c r="J29" s="85">
        <v>2</v>
      </c>
    </row>
    <row r="30" spans="1:10" ht="15" customHeight="1">
      <c r="A30" s="37" t="s">
        <v>35</v>
      </c>
      <c r="B30" s="84">
        <v>5</v>
      </c>
      <c r="C30" s="85">
        <v>1</v>
      </c>
      <c r="D30" s="85">
        <v>1</v>
      </c>
      <c r="E30" s="85" t="s">
        <v>128</v>
      </c>
      <c r="F30" s="85" t="s">
        <v>128</v>
      </c>
      <c r="G30" s="85">
        <v>1</v>
      </c>
      <c r="H30" s="85" t="s">
        <v>128</v>
      </c>
      <c r="I30" s="85" t="s">
        <v>128</v>
      </c>
      <c r="J30" s="85">
        <v>2</v>
      </c>
    </row>
    <row r="31" spans="1:10" ht="15" customHeight="1">
      <c r="A31" s="37" t="s">
        <v>36</v>
      </c>
      <c r="B31" s="84">
        <v>29</v>
      </c>
      <c r="C31" s="85">
        <v>8</v>
      </c>
      <c r="D31" s="85">
        <v>8</v>
      </c>
      <c r="E31" s="85">
        <v>4</v>
      </c>
      <c r="F31" s="85">
        <v>3</v>
      </c>
      <c r="G31" s="85">
        <v>3</v>
      </c>
      <c r="H31" s="85">
        <v>1</v>
      </c>
      <c r="I31" s="85" t="s">
        <v>128</v>
      </c>
      <c r="J31" s="85">
        <v>2</v>
      </c>
    </row>
    <row r="32" spans="1:10" ht="15" customHeight="1">
      <c r="A32" s="37" t="s">
        <v>37</v>
      </c>
      <c r="B32" s="84">
        <v>12</v>
      </c>
      <c r="C32" s="86">
        <v>8</v>
      </c>
      <c r="D32" s="85">
        <v>2</v>
      </c>
      <c r="E32" s="86" t="s">
        <v>128</v>
      </c>
      <c r="F32" s="86">
        <v>1</v>
      </c>
      <c r="G32" s="86" t="s">
        <v>128</v>
      </c>
      <c r="H32" s="86">
        <v>1</v>
      </c>
      <c r="I32" s="85" t="s">
        <v>125</v>
      </c>
      <c r="J32" s="85" t="s">
        <v>125</v>
      </c>
    </row>
    <row r="33" spans="1:10">
      <c r="A33" s="40"/>
      <c r="B33" s="66"/>
      <c r="C33" s="66"/>
      <c r="D33" s="66"/>
      <c r="E33" s="66"/>
      <c r="F33" s="66"/>
      <c r="G33" s="66"/>
      <c r="H33" s="66"/>
      <c r="I33" s="66"/>
      <c r="J33" s="66"/>
    </row>
    <row r="34" spans="1:10">
      <c r="A34" s="31" t="s">
        <v>38</v>
      </c>
      <c r="B34" s="31"/>
      <c r="C34" s="31"/>
      <c r="D34" s="31"/>
      <c r="E34" s="31"/>
      <c r="F34" s="31"/>
      <c r="G34" s="31"/>
      <c r="H34" s="31"/>
      <c r="I34" s="31"/>
      <c r="J34" s="31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zoomScaleNormal="100" zoomScaleSheetLayoutView="100" workbookViewId="0">
      <selection activeCell="L32" sqref="L32"/>
    </sheetView>
  </sheetViews>
  <sheetFormatPr defaultRowHeight="13.5"/>
  <cols>
    <col min="1" max="1" width="22.75" style="5" customWidth="1"/>
    <col min="2" max="7" width="12" style="5" customWidth="1"/>
    <col min="8" max="35" width="9" style="5"/>
    <col min="36" max="16384" width="9" style="96"/>
  </cols>
  <sheetData>
    <row r="1" spans="1:7">
      <c r="A1" s="3"/>
      <c r="B1" s="3"/>
      <c r="C1" s="3"/>
      <c r="D1" s="3"/>
      <c r="E1" s="3"/>
      <c r="F1" s="3"/>
      <c r="G1" s="4" t="s">
        <v>0</v>
      </c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74</v>
      </c>
      <c r="B3" s="3"/>
      <c r="C3" s="3"/>
      <c r="D3" s="3"/>
      <c r="E3" s="3"/>
      <c r="F3" s="3"/>
      <c r="G3" s="3"/>
    </row>
    <row r="4" spans="1:7" ht="14.25">
      <c r="A4" s="14" t="s">
        <v>99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 t="s">
        <v>123</v>
      </c>
    </row>
    <row r="6" spans="1:7">
      <c r="A6" s="83" t="s">
        <v>75</v>
      </c>
      <c r="B6" s="81" t="s">
        <v>76</v>
      </c>
      <c r="C6" s="81" t="s">
        <v>77</v>
      </c>
      <c r="D6" s="81" t="s">
        <v>78</v>
      </c>
      <c r="E6" s="81" t="s">
        <v>79</v>
      </c>
      <c r="F6" s="81" t="s">
        <v>80</v>
      </c>
      <c r="G6" s="82" t="s">
        <v>81</v>
      </c>
    </row>
    <row r="7" spans="1:7">
      <c r="A7" s="21"/>
      <c r="B7" s="22"/>
      <c r="C7" s="23"/>
      <c r="D7" s="24" t="s">
        <v>82</v>
      </c>
      <c r="E7" s="24"/>
      <c r="F7" s="23"/>
      <c r="G7" s="78" t="s">
        <v>106</v>
      </c>
    </row>
    <row r="8" spans="1:7" ht="13.5" customHeight="1">
      <c r="A8" s="21" t="s">
        <v>64</v>
      </c>
      <c r="B8" s="85">
        <v>139</v>
      </c>
      <c r="C8" s="85">
        <v>261</v>
      </c>
      <c r="D8" s="85">
        <v>83</v>
      </c>
      <c r="E8" s="85">
        <v>50</v>
      </c>
      <c r="F8" s="85">
        <v>19</v>
      </c>
      <c r="G8" s="85">
        <v>102</v>
      </c>
    </row>
    <row r="9" spans="1:7" ht="12" customHeight="1">
      <c r="A9" s="21" t="s">
        <v>14</v>
      </c>
      <c r="B9" s="85">
        <v>8</v>
      </c>
      <c r="C9" s="85">
        <v>10</v>
      </c>
      <c r="D9" s="85">
        <v>2</v>
      </c>
      <c r="E9" s="85">
        <v>6</v>
      </c>
      <c r="F9" s="85">
        <v>2</v>
      </c>
      <c r="G9" s="85">
        <v>3</v>
      </c>
    </row>
    <row r="10" spans="1:7" ht="12" customHeight="1">
      <c r="A10" s="21" t="s">
        <v>15</v>
      </c>
      <c r="B10" s="85" t="s">
        <v>128</v>
      </c>
      <c r="C10" s="85">
        <v>1</v>
      </c>
      <c r="D10" s="85">
        <v>1</v>
      </c>
      <c r="E10" s="85" t="s">
        <v>128</v>
      </c>
      <c r="F10" s="85" t="s">
        <v>128</v>
      </c>
      <c r="G10" s="85" t="s">
        <v>128</v>
      </c>
    </row>
    <row r="11" spans="1:7" ht="12" customHeight="1">
      <c r="A11" s="21" t="s">
        <v>16</v>
      </c>
      <c r="B11" s="85" t="s">
        <v>128</v>
      </c>
      <c r="C11" s="85">
        <v>1</v>
      </c>
      <c r="D11" s="85" t="s">
        <v>128</v>
      </c>
      <c r="E11" s="85">
        <v>1</v>
      </c>
      <c r="F11" s="85">
        <v>3</v>
      </c>
      <c r="G11" s="85">
        <v>2</v>
      </c>
    </row>
    <row r="12" spans="1:7" ht="12" customHeight="1">
      <c r="A12" s="21" t="s">
        <v>17</v>
      </c>
      <c r="B12" s="85">
        <v>1</v>
      </c>
      <c r="C12" s="85">
        <v>2</v>
      </c>
      <c r="D12" s="85">
        <v>1</v>
      </c>
      <c r="E12" s="85">
        <v>1</v>
      </c>
      <c r="F12" s="85" t="s">
        <v>128</v>
      </c>
      <c r="G12" s="85">
        <v>3</v>
      </c>
    </row>
    <row r="13" spans="1:7" ht="12" customHeight="1">
      <c r="A13" s="21" t="s">
        <v>18</v>
      </c>
      <c r="B13" s="85">
        <v>2</v>
      </c>
      <c r="C13" s="85">
        <v>1</v>
      </c>
      <c r="D13" s="85" t="s">
        <v>128</v>
      </c>
      <c r="E13" s="85">
        <v>2</v>
      </c>
      <c r="F13" s="85" t="s">
        <v>128</v>
      </c>
      <c r="G13" s="85" t="s">
        <v>128</v>
      </c>
    </row>
    <row r="14" spans="1:7" ht="12" customHeight="1">
      <c r="A14" s="21" t="s">
        <v>19</v>
      </c>
      <c r="B14" s="85">
        <v>3</v>
      </c>
      <c r="C14" s="85">
        <v>10</v>
      </c>
      <c r="D14" s="85">
        <v>3</v>
      </c>
      <c r="E14" s="85">
        <v>1</v>
      </c>
      <c r="F14" s="85" t="s">
        <v>128</v>
      </c>
      <c r="G14" s="85">
        <v>3</v>
      </c>
    </row>
    <row r="15" spans="1:7" ht="12" customHeight="1">
      <c r="A15" s="21" t="s">
        <v>20</v>
      </c>
      <c r="B15" s="85">
        <v>3</v>
      </c>
      <c r="C15" s="85">
        <v>5</v>
      </c>
      <c r="D15" s="85">
        <v>3</v>
      </c>
      <c r="E15" s="85">
        <v>1</v>
      </c>
      <c r="F15" s="85" t="s">
        <v>128</v>
      </c>
      <c r="G15" s="85">
        <v>2</v>
      </c>
    </row>
    <row r="16" spans="1:7" ht="12" customHeight="1">
      <c r="A16" s="21" t="s">
        <v>21</v>
      </c>
      <c r="B16" s="85">
        <v>7</v>
      </c>
      <c r="C16" s="85">
        <v>14</v>
      </c>
      <c r="D16" s="85">
        <v>5</v>
      </c>
      <c r="E16" s="85">
        <v>6</v>
      </c>
      <c r="F16" s="85" t="s">
        <v>128</v>
      </c>
      <c r="G16" s="85">
        <v>5</v>
      </c>
    </row>
    <row r="17" spans="1:7" ht="12" customHeight="1">
      <c r="A17" s="21" t="s">
        <v>22</v>
      </c>
      <c r="B17" s="85" t="s">
        <v>128</v>
      </c>
      <c r="C17" s="85" t="s">
        <v>128</v>
      </c>
      <c r="D17" s="85" t="s">
        <v>128</v>
      </c>
      <c r="E17" s="85" t="s">
        <v>128</v>
      </c>
      <c r="F17" s="85" t="s">
        <v>128</v>
      </c>
      <c r="G17" s="85">
        <v>1</v>
      </c>
    </row>
    <row r="18" spans="1:7" ht="12" customHeight="1">
      <c r="A18" s="21" t="s">
        <v>23</v>
      </c>
      <c r="B18" s="85">
        <v>9</v>
      </c>
      <c r="C18" s="85">
        <v>9</v>
      </c>
      <c r="D18" s="85">
        <v>1</v>
      </c>
      <c r="E18" s="85">
        <v>3</v>
      </c>
      <c r="F18" s="85" t="s">
        <v>128</v>
      </c>
      <c r="G18" s="85">
        <v>3</v>
      </c>
    </row>
    <row r="19" spans="1:7" ht="12" customHeight="1">
      <c r="A19" s="21" t="s">
        <v>24</v>
      </c>
      <c r="B19" s="85">
        <v>1</v>
      </c>
      <c r="C19" s="85">
        <v>1</v>
      </c>
      <c r="D19" s="85" t="s">
        <v>128</v>
      </c>
      <c r="E19" s="85" t="s">
        <v>128</v>
      </c>
      <c r="F19" s="85" t="s">
        <v>128</v>
      </c>
      <c r="G19" s="85">
        <v>2</v>
      </c>
    </row>
    <row r="20" spans="1:7" ht="12" customHeight="1">
      <c r="A20" s="21" t="s">
        <v>25</v>
      </c>
      <c r="B20" s="85" t="s">
        <v>128</v>
      </c>
      <c r="C20" s="85" t="s">
        <v>128</v>
      </c>
      <c r="D20" s="85" t="s">
        <v>128</v>
      </c>
      <c r="E20" s="85" t="s">
        <v>128</v>
      </c>
      <c r="F20" s="85">
        <v>1</v>
      </c>
      <c r="G20" s="85" t="s">
        <v>128</v>
      </c>
    </row>
    <row r="21" spans="1:7" ht="12" customHeight="1">
      <c r="A21" s="21" t="s">
        <v>26</v>
      </c>
      <c r="B21" s="85">
        <v>14</v>
      </c>
      <c r="C21" s="85">
        <v>4</v>
      </c>
      <c r="D21" s="85">
        <v>7</v>
      </c>
      <c r="E21" s="85">
        <v>1</v>
      </c>
      <c r="F21" s="85">
        <v>1</v>
      </c>
      <c r="G21" s="85">
        <v>1</v>
      </c>
    </row>
    <row r="22" spans="1:7" ht="12" customHeight="1">
      <c r="A22" s="21" t="s">
        <v>27</v>
      </c>
      <c r="B22" s="85">
        <v>17</v>
      </c>
      <c r="C22" s="85">
        <v>15</v>
      </c>
      <c r="D22" s="85">
        <v>13</v>
      </c>
      <c r="E22" s="85">
        <v>1</v>
      </c>
      <c r="F22" s="85">
        <v>2</v>
      </c>
      <c r="G22" s="85">
        <v>2</v>
      </c>
    </row>
    <row r="23" spans="1:7" ht="12" customHeight="1">
      <c r="A23" s="21" t="s">
        <v>28</v>
      </c>
      <c r="B23" s="85">
        <v>4</v>
      </c>
      <c r="C23" s="85">
        <v>10</v>
      </c>
      <c r="D23" s="85">
        <v>3</v>
      </c>
      <c r="E23" s="85">
        <v>1</v>
      </c>
      <c r="F23" s="85">
        <v>1</v>
      </c>
      <c r="G23" s="85">
        <v>4</v>
      </c>
    </row>
    <row r="24" spans="1:7" ht="12" customHeight="1">
      <c r="A24" s="21" t="s">
        <v>29</v>
      </c>
      <c r="B24" s="85">
        <v>28</v>
      </c>
      <c r="C24" s="85">
        <v>56</v>
      </c>
      <c r="D24" s="85">
        <v>25</v>
      </c>
      <c r="E24" s="85">
        <v>9</v>
      </c>
      <c r="F24" s="85">
        <v>1</v>
      </c>
      <c r="G24" s="85">
        <v>27</v>
      </c>
    </row>
    <row r="25" spans="1:7" ht="12" customHeight="1">
      <c r="A25" s="21" t="s">
        <v>30</v>
      </c>
      <c r="B25" s="85">
        <v>9</v>
      </c>
      <c r="C25" s="85">
        <v>24</v>
      </c>
      <c r="D25" s="85">
        <v>7</v>
      </c>
      <c r="E25" s="85">
        <v>1</v>
      </c>
      <c r="F25" s="85" t="s">
        <v>128</v>
      </c>
      <c r="G25" s="85">
        <v>10</v>
      </c>
    </row>
    <row r="26" spans="1:7" ht="12" customHeight="1">
      <c r="A26" s="21" t="s">
        <v>31</v>
      </c>
      <c r="B26" s="85">
        <v>12</v>
      </c>
      <c r="C26" s="85">
        <v>50</v>
      </c>
      <c r="D26" s="85">
        <v>4</v>
      </c>
      <c r="E26" s="85">
        <v>4</v>
      </c>
      <c r="F26" s="85">
        <v>5</v>
      </c>
      <c r="G26" s="85">
        <v>15</v>
      </c>
    </row>
    <row r="27" spans="1:7" ht="12" customHeight="1">
      <c r="A27" s="21" t="s">
        <v>32</v>
      </c>
      <c r="B27" s="85">
        <v>4</v>
      </c>
      <c r="C27" s="85">
        <v>4</v>
      </c>
      <c r="D27" s="85" t="s">
        <v>128</v>
      </c>
      <c r="E27" s="85">
        <v>2</v>
      </c>
      <c r="F27" s="85" t="s">
        <v>128</v>
      </c>
      <c r="G27" s="85">
        <v>1</v>
      </c>
    </row>
    <row r="28" spans="1:7" ht="12" customHeight="1">
      <c r="A28" s="21" t="s">
        <v>55</v>
      </c>
      <c r="B28" s="85">
        <v>2</v>
      </c>
      <c r="C28" s="85">
        <v>5</v>
      </c>
      <c r="D28" s="85">
        <v>1</v>
      </c>
      <c r="E28" s="85" t="s">
        <v>128</v>
      </c>
      <c r="F28" s="85">
        <v>1</v>
      </c>
      <c r="G28" s="85">
        <v>3</v>
      </c>
    </row>
    <row r="29" spans="1:7" ht="12" customHeight="1">
      <c r="A29" s="21" t="s">
        <v>56</v>
      </c>
      <c r="B29" s="85">
        <v>8</v>
      </c>
      <c r="C29" s="85">
        <v>18</v>
      </c>
      <c r="D29" s="85">
        <v>3</v>
      </c>
      <c r="E29" s="85">
        <v>5</v>
      </c>
      <c r="F29" s="85">
        <v>1</v>
      </c>
      <c r="G29" s="85">
        <v>7</v>
      </c>
    </row>
    <row r="30" spans="1:7" ht="12" customHeight="1">
      <c r="A30" s="21" t="s">
        <v>35</v>
      </c>
      <c r="B30" s="85" t="s">
        <v>128</v>
      </c>
      <c r="C30" s="85">
        <v>2</v>
      </c>
      <c r="D30" s="85" t="s">
        <v>128</v>
      </c>
      <c r="E30" s="85">
        <v>1</v>
      </c>
      <c r="F30" s="85" t="s">
        <v>128</v>
      </c>
      <c r="G30" s="85">
        <v>2</v>
      </c>
    </row>
    <row r="31" spans="1:7" ht="12" customHeight="1">
      <c r="A31" s="21" t="s">
        <v>36</v>
      </c>
      <c r="B31" s="85">
        <v>4</v>
      </c>
      <c r="C31" s="85">
        <v>15</v>
      </c>
      <c r="D31" s="85">
        <v>2</v>
      </c>
      <c r="E31" s="85">
        <v>2</v>
      </c>
      <c r="F31" s="85" t="s">
        <v>128</v>
      </c>
      <c r="G31" s="85">
        <v>6</v>
      </c>
    </row>
    <row r="32" spans="1:7" ht="12" customHeight="1">
      <c r="A32" s="21" t="s">
        <v>37</v>
      </c>
      <c r="B32" s="86">
        <v>3</v>
      </c>
      <c r="C32" s="86">
        <v>4</v>
      </c>
      <c r="D32" s="86">
        <v>2</v>
      </c>
      <c r="E32" s="86">
        <v>2</v>
      </c>
      <c r="F32" s="86">
        <v>1</v>
      </c>
      <c r="G32" s="86" t="s">
        <v>128</v>
      </c>
    </row>
    <row r="33" spans="1:7" ht="9.9499999999999993" customHeight="1">
      <c r="A33" s="21"/>
      <c r="B33" s="64"/>
      <c r="C33" s="64"/>
      <c r="D33" s="64"/>
      <c r="E33" s="64"/>
      <c r="F33" s="64"/>
      <c r="G33" s="64"/>
    </row>
    <row r="34" spans="1:7" ht="12" customHeight="1">
      <c r="A34" s="21" t="s">
        <v>104</v>
      </c>
      <c r="B34" s="85">
        <v>40</v>
      </c>
      <c r="C34" s="85">
        <v>97</v>
      </c>
      <c r="D34" s="85">
        <v>19</v>
      </c>
      <c r="E34" s="85">
        <v>15</v>
      </c>
      <c r="F34" s="85">
        <v>8</v>
      </c>
      <c r="G34" s="85">
        <v>37</v>
      </c>
    </row>
    <row r="35" spans="1:7" ht="12" customHeight="1">
      <c r="A35" s="20" t="s">
        <v>83</v>
      </c>
      <c r="B35" s="85">
        <v>28</v>
      </c>
      <c r="C35" s="85">
        <v>58</v>
      </c>
      <c r="D35" s="85">
        <v>23</v>
      </c>
      <c r="E35" s="85">
        <v>10</v>
      </c>
      <c r="F35" s="85">
        <v>7</v>
      </c>
      <c r="G35" s="85">
        <v>28</v>
      </c>
    </row>
    <row r="36" spans="1:7" ht="12" customHeight="1">
      <c r="A36" s="20" t="s">
        <v>84</v>
      </c>
      <c r="B36" s="85">
        <v>22</v>
      </c>
      <c r="C36" s="85">
        <v>31</v>
      </c>
      <c r="D36" s="85">
        <v>9</v>
      </c>
      <c r="E36" s="85">
        <v>8</v>
      </c>
      <c r="F36" s="85">
        <v>2</v>
      </c>
      <c r="G36" s="85">
        <v>17</v>
      </c>
    </row>
    <row r="37" spans="1:7" ht="12" customHeight="1">
      <c r="A37" s="20" t="s">
        <v>85</v>
      </c>
      <c r="B37" s="85">
        <v>20</v>
      </c>
      <c r="C37" s="85">
        <v>27</v>
      </c>
      <c r="D37" s="85">
        <v>11</v>
      </c>
      <c r="E37" s="85">
        <v>7</v>
      </c>
      <c r="F37" s="85" t="s">
        <v>128</v>
      </c>
      <c r="G37" s="85">
        <v>6</v>
      </c>
    </row>
    <row r="38" spans="1:7" ht="12" customHeight="1">
      <c r="A38" s="20" t="s">
        <v>86</v>
      </c>
      <c r="B38" s="85">
        <v>16</v>
      </c>
      <c r="C38" s="85">
        <v>26</v>
      </c>
      <c r="D38" s="85">
        <v>8</v>
      </c>
      <c r="E38" s="85">
        <v>6</v>
      </c>
      <c r="F38" s="85">
        <v>2</v>
      </c>
      <c r="G38" s="85">
        <v>2</v>
      </c>
    </row>
    <row r="39" spans="1:7" ht="12" customHeight="1">
      <c r="A39" s="20" t="s">
        <v>87</v>
      </c>
      <c r="B39" s="85">
        <v>10</v>
      </c>
      <c r="C39" s="85">
        <v>20</v>
      </c>
      <c r="D39" s="85">
        <v>10</v>
      </c>
      <c r="E39" s="85">
        <v>4</v>
      </c>
      <c r="F39" s="85" t="s">
        <v>128</v>
      </c>
      <c r="G39" s="85">
        <v>5</v>
      </c>
    </row>
    <row r="40" spans="1:7" ht="12" customHeight="1">
      <c r="A40" s="20" t="s">
        <v>88</v>
      </c>
      <c r="B40" s="85" t="s">
        <v>128</v>
      </c>
      <c r="C40" s="85">
        <v>1</v>
      </c>
      <c r="D40" s="85">
        <v>2</v>
      </c>
      <c r="E40" s="85" t="s">
        <v>128</v>
      </c>
      <c r="F40" s="85" t="s">
        <v>128</v>
      </c>
      <c r="G40" s="85">
        <v>2</v>
      </c>
    </row>
    <row r="41" spans="1:7" ht="12" customHeight="1">
      <c r="A41" s="20" t="s">
        <v>102</v>
      </c>
      <c r="B41" s="86">
        <v>3</v>
      </c>
      <c r="C41" s="86">
        <v>1</v>
      </c>
      <c r="D41" s="86">
        <v>1</v>
      </c>
      <c r="E41" s="86" t="s">
        <v>128</v>
      </c>
      <c r="F41" s="86" t="s">
        <v>128</v>
      </c>
      <c r="G41" s="86">
        <v>5</v>
      </c>
    </row>
    <row r="42" spans="1:7" ht="13.5" customHeight="1">
      <c r="A42" s="21"/>
      <c r="B42" s="64"/>
      <c r="C42" s="64"/>
      <c r="D42" s="64"/>
      <c r="E42" s="64"/>
      <c r="F42" s="64"/>
      <c r="G42" s="64"/>
    </row>
    <row r="43" spans="1:7" ht="13.5" customHeight="1">
      <c r="A43" s="21"/>
      <c r="B43" s="22"/>
      <c r="C43" s="23"/>
      <c r="D43" s="24" t="s">
        <v>132</v>
      </c>
      <c r="E43" s="24"/>
      <c r="F43" s="23"/>
      <c r="G43" s="78" t="s">
        <v>106</v>
      </c>
    </row>
    <row r="44" spans="1:7" ht="13.5" customHeight="1">
      <c r="A44" s="21" t="s">
        <v>64</v>
      </c>
      <c r="B44" s="85">
        <v>7130</v>
      </c>
      <c r="C44" s="85">
        <v>9545</v>
      </c>
      <c r="D44" s="85">
        <v>4761</v>
      </c>
      <c r="E44" s="85">
        <v>1841</v>
      </c>
      <c r="F44" s="85">
        <v>373</v>
      </c>
      <c r="G44" s="85">
        <v>8301</v>
      </c>
    </row>
    <row r="45" spans="1:7" ht="12" customHeight="1">
      <c r="A45" s="21" t="s">
        <v>14</v>
      </c>
      <c r="B45" s="85">
        <v>229</v>
      </c>
      <c r="C45" s="85">
        <v>377</v>
      </c>
      <c r="D45" s="85">
        <v>43</v>
      </c>
      <c r="E45" s="85">
        <v>142</v>
      </c>
      <c r="F45" s="85">
        <v>45</v>
      </c>
      <c r="G45" s="85">
        <v>287</v>
      </c>
    </row>
    <row r="46" spans="1:7" ht="12" customHeight="1">
      <c r="A46" s="21" t="s">
        <v>15</v>
      </c>
      <c r="B46" s="85" t="s">
        <v>128</v>
      </c>
      <c r="C46" s="85">
        <v>11</v>
      </c>
      <c r="D46" s="85">
        <v>8</v>
      </c>
      <c r="E46" s="85" t="s">
        <v>128</v>
      </c>
      <c r="F46" s="85" t="s">
        <v>128</v>
      </c>
      <c r="G46" s="85" t="s">
        <v>128</v>
      </c>
    </row>
    <row r="47" spans="1:7" ht="12" customHeight="1">
      <c r="A47" s="21" t="s">
        <v>16</v>
      </c>
      <c r="B47" s="85" t="s">
        <v>128</v>
      </c>
      <c r="C47" s="85">
        <v>29</v>
      </c>
      <c r="D47" s="85" t="s">
        <v>128</v>
      </c>
      <c r="E47" s="85">
        <v>20</v>
      </c>
      <c r="F47" s="85">
        <v>31</v>
      </c>
      <c r="G47" s="85">
        <v>12</v>
      </c>
    </row>
    <row r="48" spans="1:7" ht="12" customHeight="1">
      <c r="A48" s="21" t="s">
        <v>17</v>
      </c>
      <c r="B48" s="85">
        <v>8</v>
      </c>
      <c r="C48" s="85">
        <v>21</v>
      </c>
      <c r="D48" s="85">
        <v>7</v>
      </c>
      <c r="E48" s="85">
        <v>33</v>
      </c>
      <c r="F48" s="85" t="s">
        <v>128</v>
      </c>
      <c r="G48" s="85">
        <v>55</v>
      </c>
    </row>
    <row r="49" spans="1:7" ht="12" customHeight="1">
      <c r="A49" s="21" t="s">
        <v>18</v>
      </c>
      <c r="B49" s="85">
        <v>36</v>
      </c>
      <c r="C49" s="85">
        <v>6</v>
      </c>
      <c r="D49" s="85" t="s">
        <v>128</v>
      </c>
      <c r="E49" s="85">
        <v>14</v>
      </c>
      <c r="F49" s="85" t="s">
        <v>128</v>
      </c>
      <c r="G49" s="85" t="s">
        <v>128</v>
      </c>
    </row>
    <row r="50" spans="1:7" ht="12" customHeight="1">
      <c r="A50" s="21" t="s">
        <v>19</v>
      </c>
      <c r="B50" s="85">
        <v>87</v>
      </c>
      <c r="C50" s="85">
        <v>742</v>
      </c>
      <c r="D50" s="85">
        <v>34</v>
      </c>
      <c r="E50" s="85">
        <v>25</v>
      </c>
      <c r="F50" s="85" t="s">
        <v>128</v>
      </c>
      <c r="G50" s="85">
        <v>76</v>
      </c>
    </row>
    <row r="51" spans="1:7" ht="12" customHeight="1">
      <c r="A51" s="21" t="s">
        <v>20</v>
      </c>
      <c r="B51" s="85">
        <v>60</v>
      </c>
      <c r="C51" s="85">
        <v>226</v>
      </c>
      <c r="D51" s="85">
        <v>134</v>
      </c>
      <c r="E51" s="85">
        <v>125</v>
      </c>
      <c r="F51" s="85" t="s">
        <v>128</v>
      </c>
      <c r="G51" s="85">
        <v>24</v>
      </c>
    </row>
    <row r="52" spans="1:7" ht="12" customHeight="1">
      <c r="A52" s="21" t="s">
        <v>21</v>
      </c>
      <c r="B52" s="85">
        <v>332</v>
      </c>
      <c r="C52" s="85">
        <v>1051</v>
      </c>
      <c r="D52" s="85">
        <v>617</v>
      </c>
      <c r="E52" s="85">
        <v>581</v>
      </c>
      <c r="F52" s="85" t="s">
        <v>128</v>
      </c>
      <c r="G52" s="85">
        <v>81</v>
      </c>
    </row>
    <row r="53" spans="1:7" ht="12" customHeight="1">
      <c r="A53" s="21" t="s">
        <v>22</v>
      </c>
      <c r="B53" s="85" t="s">
        <v>128</v>
      </c>
      <c r="C53" s="85" t="s">
        <v>128</v>
      </c>
      <c r="D53" s="85" t="s">
        <v>128</v>
      </c>
      <c r="E53" s="85" t="s">
        <v>128</v>
      </c>
      <c r="F53" s="85" t="s">
        <v>128</v>
      </c>
      <c r="G53" s="85">
        <v>27</v>
      </c>
    </row>
    <row r="54" spans="1:7" ht="12" customHeight="1">
      <c r="A54" s="21" t="s">
        <v>23</v>
      </c>
      <c r="B54" s="85">
        <v>177</v>
      </c>
      <c r="C54" s="85">
        <v>264</v>
      </c>
      <c r="D54" s="85">
        <v>99</v>
      </c>
      <c r="E54" s="85">
        <v>26</v>
      </c>
      <c r="F54" s="85" t="s">
        <v>128</v>
      </c>
      <c r="G54" s="85">
        <v>400</v>
      </c>
    </row>
    <row r="55" spans="1:7" ht="12" customHeight="1">
      <c r="A55" s="21" t="s">
        <v>24</v>
      </c>
      <c r="B55" s="85">
        <v>12</v>
      </c>
      <c r="C55" s="85">
        <v>5</v>
      </c>
      <c r="D55" s="85" t="s">
        <v>128</v>
      </c>
      <c r="E55" s="85" t="s">
        <v>128</v>
      </c>
      <c r="F55" s="85" t="s">
        <v>128</v>
      </c>
      <c r="G55" s="85">
        <v>19</v>
      </c>
    </row>
    <row r="56" spans="1:7" ht="12" customHeight="1">
      <c r="A56" s="21" t="s">
        <v>25</v>
      </c>
      <c r="B56" s="85" t="s">
        <v>128</v>
      </c>
      <c r="C56" s="85" t="s">
        <v>128</v>
      </c>
      <c r="D56" s="85" t="s">
        <v>128</v>
      </c>
      <c r="E56" s="85" t="s">
        <v>128</v>
      </c>
      <c r="F56" s="85">
        <v>14</v>
      </c>
      <c r="G56" s="85" t="s">
        <v>128</v>
      </c>
    </row>
    <row r="57" spans="1:7" ht="12" customHeight="1">
      <c r="A57" s="21" t="s">
        <v>26</v>
      </c>
      <c r="B57" s="85">
        <v>486</v>
      </c>
      <c r="C57" s="85">
        <v>104</v>
      </c>
      <c r="D57" s="85">
        <v>231</v>
      </c>
      <c r="E57" s="85">
        <v>24</v>
      </c>
      <c r="F57" s="85">
        <v>8</v>
      </c>
      <c r="G57" s="85">
        <v>8</v>
      </c>
    </row>
    <row r="58" spans="1:7" ht="12" customHeight="1">
      <c r="A58" s="21" t="s">
        <v>27</v>
      </c>
      <c r="B58" s="85">
        <v>1448</v>
      </c>
      <c r="C58" s="85">
        <v>543</v>
      </c>
      <c r="D58" s="85">
        <v>1812</v>
      </c>
      <c r="E58" s="85">
        <v>7</v>
      </c>
      <c r="F58" s="85">
        <v>16</v>
      </c>
      <c r="G58" s="85">
        <v>146</v>
      </c>
    </row>
    <row r="59" spans="1:7" ht="12" customHeight="1">
      <c r="A59" s="21" t="s">
        <v>28</v>
      </c>
      <c r="B59" s="85">
        <v>966</v>
      </c>
      <c r="C59" s="85">
        <v>410</v>
      </c>
      <c r="D59" s="85">
        <v>53</v>
      </c>
      <c r="E59" s="85">
        <v>85</v>
      </c>
      <c r="F59" s="85">
        <v>15</v>
      </c>
      <c r="G59" s="85">
        <v>32</v>
      </c>
    </row>
    <row r="60" spans="1:7" ht="12" customHeight="1">
      <c r="A60" s="21" t="s">
        <v>29</v>
      </c>
      <c r="B60" s="85">
        <v>699</v>
      </c>
      <c r="C60" s="85">
        <v>1278</v>
      </c>
      <c r="D60" s="85">
        <v>739</v>
      </c>
      <c r="E60" s="85">
        <v>164</v>
      </c>
      <c r="F60" s="85">
        <v>15</v>
      </c>
      <c r="G60" s="85">
        <v>697</v>
      </c>
    </row>
    <row r="61" spans="1:7" ht="12" customHeight="1">
      <c r="A61" s="21" t="s">
        <v>30</v>
      </c>
      <c r="B61" s="85">
        <v>305</v>
      </c>
      <c r="C61" s="85">
        <v>450</v>
      </c>
      <c r="D61" s="85">
        <v>426</v>
      </c>
      <c r="E61" s="85">
        <v>27</v>
      </c>
      <c r="F61" s="85" t="s">
        <v>128</v>
      </c>
      <c r="G61" s="85">
        <v>989</v>
      </c>
    </row>
    <row r="62" spans="1:7" ht="12" customHeight="1">
      <c r="A62" s="21" t="s">
        <v>31</v>
      </c>
      <c r="B62" s="85">
        <v>500</v>
      </c>
      <c r="C62" s="85">
        <v>1573</v>
      </c>
      <c r="D62" s="85">
        <v>57</v>
      </c>
      <c r="E62" s="85">
        <v>130</v>
      </c>
      <c r="F62" s="85">
        <v>128</v>
      </c>
      <c r="G62" s="85">
        <v>230</v>
      </c>
    </row>
    <row r="63" spans="1:7" ht="12" customHeight="1">
      <c r="A63" s="21" t="s">
        <v>32</v>
      </c>
      <c r="B63" s="85">
        <v>232</v>
      </c>
      <c r="C63" s="85">
        <v>276</v>
      </c>
      <c r="D63" s="85" t="s">
        <v>128</v>
      </c>
      <c r="E63" s="85">
        <v>59</v>
      </c>
      <c r="F63" s="85" t="s">
        <v>128</v>
      </c>
      <c r="G63" s="85">
        <v>12</v>
      </c>
    </row>
    <row r="64" spans="1:7" ht="12" customHeight="1">
      <c r="A64" s="21" t="s">
        <v>55</v>
      </c>
      <c r="B64" s="85">
        <v>137</v>
      </c>
      <c r="C64" s="85">
        <v>530</v>
      </c>
      <c r="D64" s="85">
        <v>241</v>
      </c>
      <c r="E64" s="85" t="s">
        <v>128</v>
      </c>
      <c r="F64" s="85">
        <v>70</v>
      </c>
      <c r="G64" s="85">
        <v>196</v>
      </c>
    </row>
    <row r="65" spans="1:7" ht="12" customHeight="1">
      <c r="A65" s="21" t="s">
        <v>56</v>
      </c>
      <c r="B65" s="85">
        <v>109</v>
      </c>
      <c r="C65" s="85">
        <v>496</v>
      </c>
      <c r="D65" s="85">
        <v>117</v>
      </c>
      <c r="E65" s="85">
        <v>108</v>
      </c>
      <c r="F65" s="85">
        <v>27</v>
      </c>
      <c r="G65" s="85">
        <v>2541</v>
      </c>
    </row>
    <row r="66" spans="1:7" ht="12" customHeight="1">
      <c r="A66" s="21" t="s">
        <v>35</v>
      </c>
      <c r="B66" s="85" t="s">
        <v>128</v>
      </c>
      <c r="C66" s="85">
        <v>84</v>
      </c>
      <c r="D66" s="85" t="s">
        <v>128</v>
      </c>
      <c r="E66" s="85">
        <v>4</v>
      </c>
      <c r="F66" s="85" t="s">
        <v>128</v>
      </c>
      <c r="G66" s="85">
        <v>2335</v>
      </c>
    </row>
    <row r="67" spans="1:7" ht="12" customHeight="1">
      <c r="A67" s="21" t="s">
        <v>36</v>
      </c>
      <c r="B67" s="85">
        <v>1281</v>
      </c>
      <c r="C67" s="85">
        <v>1011</v>
      </c>
      <c r="D67" s="85">
        <v>36</v>
      </c>
      <c r="E67" s="85">
        <v>251</v>
      </c>
      <c r="F67" s="85" t="s">
        <v>128</v>
      </c>
      <c r="G67" s="85">
        <v>134</v>
      </c>
    </row>
    <row r="68" spans="1:7" ht="12" customHeight="1">
      <c r="A68" s="21" t="s">
        <v>37</v>
      </c>
      <c r="B68" s="86">
        <v>26</v>
      </c>
      <c r="C68" s="86">
        <v>58</v>
      </c>
      <c r="D68" s="86">
        <v>107</v>
      </c>
      <c r="E68" s="86">
        <v>16</v>
      </c>
      <c r="F68" s="86">
        <v>4</v>
      </c>
      <c r="G68" s="86" t="s">
        <v>128</v>
      </c>
    </row>
    <row r="69" spans="1:7" ht="5.0999999999999996" customHeight="1">
      <c r="A69" s="29"/>
      <c r="B69" s="30"/>
      <c r="C69" s="30"/>
      <c r="D69" s="30"/>
      <c r="E69" s="30"/>
      <c r="F69" s="30"/>
      <c r="G69" s="30"/>
    </row>
    <row r="70" spans="1:7" ht="12" customHeight="1">
      <c r="A70" s="3" t="s">
        <v>38</v>
      </c>
      <c r="B70" s="3"/>
      <c r="C70" s="3"/>
      <c r="D70" s="3"/>
      <c r="E70" s="3"/>
      <c r="F70" s="3"/>
      <c r="G70" s="3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topLeftCell="A10" zoomScaleNormal="100" zoomScaleSheetLayoutView="100" workbookViewId="0">
      <selection activeCell="D28" sqref="D28"/>
    </sheetView>
  </sheetViews>
  <sheetFormatPr defaultRowHeight="13.5"/>
  <cols>
    <col min="1" max="1" width="22.75" style="5" customWidth="1"/>
    <col min="2" max="7" width="12" style="5" customWidth="1"/>
    <col min="8" max="35" width="9" style="5"/>
    <col min="36" max="16384" width="9" style="96"/>
  </cols>
  <sheetData>
    <row r="1" spans="1:7">
      <c r="A1" s="3" t="s">
        <v>0</v>
      </c>
      <c r="B1" s="3"/>
      <c r="C1" s="3"/>
      <c r="D1" s="3"/>
      <c r="E1" s="3"/>
      <c r="F1" s="3"/>
      <c r="G1" s="4"/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74</v>
      </c>
      <c r="B3" s="3"/>
      <c r="C3" s="3"/>
      <c r="D3" s="3"/>
      <c r="E3" s="3"/>
      <c r="F3" s="3"/>
      <c r="G3" s="3"/>
    </row>
    <row r="4" spans="1:7" ht="14.25">
      <c r="A4" s="14" t="s">
        <v>89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 t="s">
        <v>124</v>
      </c>
    </row>
    <row r="6" spans="1:7">
      <c r="A6" s="83" t="s">
        <v>90</v>
      </c>
      <c r="B6" s="81" t="s">
        <v>76</v>
      </c>
      <c r="C6" s="81" t="s">
        <v>77</v>
      </c>
      <c r="D6" s="81" t="s">
        <v>78</v>
      </c>
      <c r="E6" s="81" t="s">
        <v>79</v>
      </c>
      <c r="F6" s="81" t="s">
        <v>80</v>
      </c>
      <c r="G6" s="82" t="s">
        <v>81</v>
      </c>
    </row>
    <row r="7" spans="1:7">
      <c r="A7" s="17"/>
      <c r="B7" s="18"/>
      <c r="C7" s="18"/>
      <c r="D7" s="19" t="s">
        <v>91</v>
      </c>
      <c r="E7" s="19"/>
      <c r="F7" s="18"/>
      <c r="G7" s="78" t="s">
        <v>106</v>
      </c>
    </row>
    <row r="8" spans="1:7" ht="12" customHeight="1">
      <c r="A8" s="20" t="s">
        <v>92</v>
      </c>
      <c r="B8" s="85">
        <v>250</v>
      </c>
      <c r="C8" s="85">
        <v>585</v>
      </c>
      <c r="D8" s="85">
        <v>120</v>
      </c>
      <c r="E8" s="85">
        <v>92</v>
      </c>
      <c r="F8" s="85">
        <v>57</v>
      </c>
      <c r="G8" s="85">
        <v>254</v>
      </c>
    </row>
    <row r="9" spans="1:7" ht="12" customHeight="1">
      <c r="A9" s="20" t="s">
        <v>83</v>
      </c>
      <c r="B9" s="85">
        <v>368</v>
      </c>
      <c r="C9" s="85">
        <v>770</v>
      </c>
      <c r="D9" s="85">
        <v>330</v>
      </c>
      <c r="E9" s="85">
        <v>132</v>
      </c>
      <c r="F9" s="85">
        <v>106</v>
      </c>
      <c r="G9" s="85">
        <v>362</v>
      </c>
    </row>
    <row r="10" spans="1:7" ht="12" customHeight="1">
      <c r="A10" s="20" t="s">
        <v>84</v>
      </c>
      <c r="B10" s="85">
        <v>522</v>
      </c>
      <c r="C10" s="85">
        <v>762</v>
      </c>
      <c r="D10" s="85">
        <v>226</v>
      </c>
      <c r="E10" s="85">
        <v>189</v>
      </c>
      <c r="F10" s="85">
        <v>54</v>
      </c>
      <c r="G10" s="85">
        <v>412</v>
      </c>
    </row>
    <row r="11" spans="1:7" ht="12" customHeight="1">
      <c r="A11" s="20" t="s">
        <v>85</v>
      </c>
      <c r="B11" s="85">
        <v>727</v>
      </c>
      <c r="C11" s="85">
        <v>1066</v>
      </c>
      <c r="D11" s="85">
        <v>439</v>
      </c>
      <c r="E11" s="85">
        <v>254</v>
      </c>
      <c r="F11" s="85" t="s">
        <v>128</v>
      </c>
      <c r="G11" s="85">
        <v>216</v>
      </c>
    </row>
    <row r="12" spans="1:7" ht="12" customHeight="1">
      <c r="A12" s="20" t="s">
        <v>86</v>
      </c>
      <c r="B12" s="85">
        <v>1113</v>
      </c>
      <c r="C12" s="85">
        <v>1818</v>
      </c>
      <c r="D12" s="85">
        <v>517</v>
      </c>
      <c r="E12" s="85">
        <v>431</v>
      </c>
      <c r="F12" s="85">
        <v>156</v>
      </c>
      <c r="G12" s="85">
        <v>145</v>
      </c>
    </row>
    <row r="13" spans="1:7" ht="12" customHeight="1">
      <c r="A13" s="20" t="s">
        <v>87</v>
      </c>
      <c r="B13" s="85">
        <v>1555</v>
      </c>
      <c r="C13" s="85">
        <v>3375</v>
      </c>
      <c r="D13" s="85">
        <v>1719</v>
      </c>
      <c r="E13" s="85">
        <v>743</v>
      </c>
      <c r="F13" s="85" t="s">
        <v>128</v>
      </c>
      <c r="G13" s="85">
        <v>914</v>
      </c>
    </row>
    <row r="14" spans="1:7" ht="12" customHeight="1">
      <c r="A14" s="20" t="s">
        <v>88</v>
      </c>
      <c r="B14" s="85" t="s">
        <v>128</v>
      </c>
      <c r="C14" s="85">
        <v>441</v>
      </c>
      <c r="D14" s="85">
        <v>726</v>
      </c>
      <c r="E14" s="85" t="s">
        <v>128</v>
      </c>
      <c r="F14" s="85" t="s">
        <v>128</v>
      </c>
      <c r="G14" s="85">
        <v>685</v>
      </c>
    </row>
    <row r="15" spans="1:7" ht="12" customHeight="1">
      <c r="A15" s="20" t="s">
        <v>102</v>
      </c>
      <c r="B15" s="86">
        <v>2595</v>
      </c>
      <c r="C15" s="86">
        <v>728</v>
      </c>
      <c r="D15" s="86">
        <v>684</v>
      </c>
      <c r="E15" s="86" t="s">
        <v>128</v>
      </c>
      <c r="F15" s="86" t="s">
        <v>128</v>
      </c>
      <c r="G15" s="86">
        <v>5313</v>
      </c>
    </row>
    <row r="16" spans="1:7">
      <c r="A16" s="21"/>
      <c r="B16" s="18"/>
      <c r="C16" s="18"/>
      <c r="D16" s="18"/>
      <c r="E16" s="18"/>
      <c r="F16" s="18"/>
      <c r="G16" s="18"/>
    </row>
    <row r="17" spans="1:7">
      <c r="A17" s="21"/>
      <c r="B17" s="67"/>
      <c r="C17" s="64"/>
      <c r="D17" s="68" t="s">
        <v>114</v>
      </c>
      <c r="E17" s="68"/>
      <c r="F17" s="64"/>
      <c r="G17" s="79" t="s">
        <v>107</v>
      </c>
    </row>
    <row r="18" spans="1:7" ht="13.5" customHeight="1">
      <c r="A18" s="20" t="s">
        <v>64</v>
      </c>
      <c r="B18" s="86">
        <v>27021751</v>
      </c>
      <c r="C18" s="86">
        <v>42291676</v>
      </c>
      <c r="D18" s="86">
        <v>21574161</v>
      </c>
      <c r="E18" s="86">
        <v>5319704</v>
      </c>
      <c r="F18" s="86">
        <v>815710</v>
      </c>
      <c r="G18" s="86">
        <v>33851586</v>
      </c>
    </row>
    <row r="19" spans="1:7" ht="12" customHeight="1">
      <c r="A19" s="21" t="s">
        <v>14</v>
      </c>
      <c r="B19" s="86">
        <v>1004573</v>
      </c>
      <c r="C19" s="86">
        <v>446616</v>
      </c>
      <c r="D19" s="99" t="s">
        <v>40</v>
      </c>
      <c r="E19" s="86">
        <v>187774</v>
      </c>
      <c r="F19" s="99" t="s">
        <v>40</v>
      </c>
      <c r="G19" s="86">
        <v>458244</v>
      </c>
    </row>
    <row r="20" spans="1:7" ht="12" customHeight="1">
      <c r="A20" s="21" t="s">
        <v>15</v>
      </c>
      <c r="B20" s="86" t="s">
        <v>128</v>
      </c>
      <c r="C20" s="99" t="s">
        <v>40</v>
      </c>
      <c r="D20" s="99" t="s">
        <v>40</v>
      </c>
      <c r="E20" s="86" t="s">
        <v>128</v>
      </c>
      <c r="F20" s="86" t="s">
        <v>128</v>
      </c>
      <c r="G20" s="86" t="s">
        <v>128</v>
      </c>
    </row>
    <row r="21" spans="1:7" ht="12" customHeight="1">
      <c r="A21" s="21" t="s">
        <v>16</v>
      </c>
      <c r="B21" s="86" t="s">
        <v>128</v>
      </c>
      <c r="C21" s="99" t="s">
        <v>40</v>
      </c>
      <c r="D21" s="86" t="s">
        <v>128</v>
      </c>
      <c r="E21" s="99" t="s">
        <v>40</v>
      </c>
      <c r="F21" s="86">
        <v>97896</v>
      </c>
      <c r="G21" s="99" t="s">
        <v>40</v>
      </c>
    </row>
    <row r="22" spans="1:7" ht="12" customHeight="1">
      <c r="A22" s="21" t="s">
        <v>17</v>
      </c>
      <c r="B22" s="99" t="s">
        <v>40</v>
      </c>
      <c r="C22" s="99" t="s">
        <v>40</v>
      </c>
      <c r="D22" s="99" t="s">
        <v>40</v>
      </c>
      <c r="E22" s="99" t="s">
        <v>40</v>
      </c>
      <c r="F22" s="86" t="s">
        <v>128</v>
      </c>
      <c r="G22" s="86">
        <v>56378</v>
      </c>
    </row>
    <row r="23" spans="1:7" ht="12" customHeight="1">
      <c r="A23" s="21" t="s">
        <v>18</v>
      </c>
      <c r="B23" s="99" t="s">
        <v>40</v>
      </c>
      <c r="C23" s="99" t="s">
        <v>40</v>
      </c>
      <c r="D23" s="86" t="s">
        <v>128</v>
      </c>
      <c r="E23" s="99" t="s">
        <v>40</v>
      </c>
      <c r="F23" s="86" t="s">
        <v>128</v>
      </c>
      <c r="G23" s="86" t="s">
        <v>128</v>
      </c>
    </row>
    <row r="24" spans="1:7" ht="12" customHeight="1">
      <c r="A24" s="21" t="s">
        <v>19</v>
      </c>
      <c r="B24" s="86">
        <v>198609</v>
      </c>
      <c r="C24" s="86">
        <v>6610038</v>
      </c>
      <c r="D24" s="86">
        <v>87315</v>
      </c>
      <c r="E24" s="99" t="s">
        <v>40</v>
      </c>
      <c r="F24" s="86" t="s">
        <v>128</v>
      </c>
      <c r="G24" s="86">
        <v>118636</v>
      </c>
    </row>
    <row r="25" spans="1:7" ht="12" customHeight="1">
      <c r="A25" s="21" t="s">
        <v>20</v>
      </c>
      <c r="B25" s="86">
        <v>94488</v>
      </c>
      <c r="C25" s="86">
        <v>252505</v>
      </c>
      <c r="D25" s="86">
        <v>291461</v>
      </c>
      <c r="E25" s="99" t="s">
        <v>40</v>
      </c>
      <c r="F25" s="86" t="s">
        <v>128</v>
      </c>
      <c r="G25" s="99" t="s">
        <v>40</v>
      </c>
    </row>
    <row r="26" spans="1:7" ht="12" customHeight="1">
      <c r="A26" s="21" t="s">
        <v>21</v>
      </c>
      <c r="B26" s="86">
        <v>3354475</v>
      </c>
      <c r="C26" s="86">
        <v>9526643</v>
      </c>
      <c r="D26" s="86">
        <v>5819489</v>
      </c>
      <c r="E26" s="86">
        <v>1467471</v>
      </c>
      <c r="F26" s="86" t="s">
        <v>128</v>
      </c>
      <c r="G26" s="86">
        <v>400005</v>
      </c>
    </row>
    <row r="27" spans="1:7" ht="12" customHeight="1">
      <c r="A27" s="21" t="s">
        <v>22</v>
      </c>
      <c r="B27" s="86" t="s">
        <v>128</v>
      </c>
      <c r="C27" s="86" t="s">
        <v>128</v>
      </c>
      <c r="D27" s="86" t="s">
        <v>128</v>
      </c>
      <c r="E27" s="86" t="s">
        <v>128</v>
      </c>
      <c r="F27" s="86" t="s">
        <v>128</v>
      </c>
      <c r="G27" s="99" t="s">
        <v>40</v>
      </c>
    </row>
    <row r="28" spans="1:7" ht="12" customHeight="1">
      <c r="A28" s="21" t="s">
        <v>23</v>
      </c>
      <c r="B28" s="86">
        <v>300372</v>
      </c>
      <c r="C28" s="86">
        <v>877744</v>
      </c>
      <c r="D28" s="99" t="s">
        <v>40</v>
      </c>
      <c r="E28" s="86">
        <v>34159</v>
      </c>
      <c r="F28" s="86" t="s">
        <v>128</v>
      </c>
      <c r="G28" s="86">
        <v>2484056</v>
      </c>
    </row>
    <row r="29" spans="1:7" ht="12" customHeight="1">
      <c r="A29" s="21" t="s">
        <v>24</v>
      </c>
      <c r="B29" s="99" t="s">
        <v>40</v>
      </c>
      <c r="C29" s="99" t="s">
        <v>40</v>
      </c>
      <c r="D29" s="86" t="s">
        <v>128</v>
      </c>
      <c r="E29" s="86" t="s">
        <v>128</v>
      </c>
      <c r="F29" s="86" t="s">
        <v>128</v>
      </c>
      <c r="G29" s="99" t="s">
        <v>40</v>
      </c>
    </row>
    <row r="30" spans="1:7" ht="12" customHeight="1">
      <c r="A30" s="21" t="s">
        <v>25</v>
      </c>
      <c r="B30" s="86" t="s">
        <v>128</v>
      </c>
      <c r="C30" s="86" t="s">
        <v>128</v>
      </c>
      <c r="D30" s="86" t="s">
        <v>128</v>
      </c>
      <c r="E30" s="86" t="s">
        <v>128</v>
      </c>
      <c r="F30" s="99" t="s">
        <v>40</v>
      </c>
      <c r="G30" s="86" t="s">
        <v>128</v>
      </c>
    </row>
    <row r="31" spans="1:7" ht="12" customHeight="1">
      <c r="A31" s="21" t="s">
        <v>26</v>
      </c>
      <c r="B31" s="86">
        <v>2078705</v>
      </c>
      <c r="C31" s="86">
        <v>151255</v>
      </c>
      <c r="D31" s="86">
        <v>791694</v>
      </c>
      <c r="E31" s="99" t="s">
        <v>40</v>
      </c>
      <c r="F31" s="99" t="s">
        <v>40</v>
      </c>
      <c r="G31" s="99" t="s">
        <v>40</v>
      </c>
    </row>
    <row r="32" spans="1:7" ht="12" customHeight="1">
      <c r="A32" s="21" t="s">
        <v>27</v>
      </c>
      <c r="B32" s="86">
        <v>7579297</v>
      </c>
      <c r="C32" s="86">
        <v>4662431</v>
      </c>
      <c r="D32" s="86">
        <v>9596373</v>
      </c>
      <c r="E32" s="99" t="s">
        <v>40</v>
      </c>
      <c r="F32" s="99" t="s">
        <v>40</v>
      </c>
      <c r="G32" s="99" t="s">
        <v>40</v>
      </c>
    </row>
    <row r="33" spans="1:7" ht="12" customHeight="1">
      <c r="A33" s="21" t="s">
        <v>28</v>
      </c>
      <c r="B33" s="86">
        <v>4333344</v>
      </c>
      <c r="C33" s="86">
        <v>924304</v>
      </c>
      <c r="D33" s="86">
        <v>187074</v>
      </c>
      <c r="E33" s="99" t="s">
        <v>40</v>
      </c>
      <c r="F33" s="99" t="s">
        <v>40</v>
      </c>
      <c r="G33" s="86">
        <v>29557</v>
      </c>
    </row>
    <row r="34" spans="1:7" ht="12" customHeight="1">
      <c r="A34" s="21" t="s">
        <v>29</v>
      </c>
      <c r="B34" s="86">
        <v>1770906</v>
      </c>
      <c r="C34" s="86">
        <v>3259083</v>
      </c>
      <c r="D34" s="86">
        <v>2385246</v>
      </c>
      <c r="E34" s="86">
        <v>269397</v>
      </c>
      <c r="F34" s="99" t="s">
        <v>40</v>
      </c>
      <c r="G34" s="86">
        <v>1349549</v>
      </c>
    </row>
    <row r="35" spans="1:7" ht="12" customHeight="1">
      <c r="A35" s="21" t="s">
        <v>30</v>
      </c>
      <c r="B35" s="86">
        <v>388587</v>
      </c>
      <c r="C35" s="86">
        <v>1130534</v>
      </c>
      <c r="D35" s="86">
        <v>1155176</v>
      </c>
      <c r="E35" s="99" t="s">
        <v>40</v>
      </c>
      <c r="F35" s="86" t="s">
        <v>128</v>
      </c>
      <c r="G35" s="86">
        <v>2672846</v>
      </c>
    </row>
    <row r="36" spans="1:7" ht="12" customHeight="1">
      <c r="A36" s="21" t="s">
        <v>31</v>
      </c>
      <c r="B36" s="86">
        <v>1355703</v>
      </c>
      <c r="C36" s="86">
        <v>5324723</v>
      </c>
      <c r="D36" s="86">
        <v>68138</v>
      </c>
      <c r="E36" s="86">
        <v>413412</v>
      </c>
      <c r="F36" s="86">
        <v>340047</v>
      </c>
      <c r="G36" s="86">
        <v>586392</v>
      </c>
    </row>
    <row r="37" spans="1:7" ht="12" customHeight="1">
      <c r="A37" s="21" t="s">
        <v>32</v>
      </c>
      <c r="B37" s="86">
        <v>428135</v>
      </c>
      <c r="C37" s="86">
        <v>1191115</v>
      </c>
      <c r="D37" s="86" t="s">
        <v>128</v>
      </c>
      <c r="E37" s="99" t="s">
        <v>40</v>
      </c>
      <c r="F37" s="86" t="s">
        <v>128</v>
      </c>
      <c r="G37" s="99" t="s">
        <v>40</v>
      </c>
    </row>
    <row r="38" spans="1:7" ht="12" customHeight="1">
      <c r="A38" s="21" t="s">
        <v>55</v>
      </c>
      <c r="B38" s="54">
        <f>10476+134380+40177+258047</f>
        <v>443080</v>
      </c>
      <c r="C38" s="86">
        <v>1097947</v>
      </c>
      <c r="D38" s="99" t="s">
        <v>40</v>
      </c>
      <c r="E38" s="86" t="s">
        <v>128</v>
      </c>
      <c r="F38" s="99" t="s">
        <v>40</v>
      </c>
      <c r="G38" s="86">
        <v>136034</v>
      </c>
    </row>
    <row r="39" spans="1:7" ht="12" customHeight="1">
      <c r="A39" s="21" t="s">
        <v>56</v>
      </c>
      <c r="B39" s="86">
        <v>241148</v>
      </c>
      <c r="C39" s="86">
        <v>1099487</v>
      </c>
      <c r="D39" s="86">
        <v>90560</v>
      </c>
      <c r="E39" s="86">
        <v>244491</v>
      </c>
      <c r="F39" s="99" t="s">
        <v>40</v>
      </c>
      <c r="G39" s="86">
        <v>12715796</v>
      </c>
    </row>
    <row r="40" spans="1:7" ht="12" customHeight="1">
      <c r="A40" s="21" t="s">
        <v>35</v>
      </c>
      <c r="B40" s="86" t="s">
        <v>128</v>
      </c>
      <c r="C40" s="54">
        <f>28352+29097+35884+9214+7065+332707</f>
        <v>442319</v>
      </c>
      <c r="D40" s="86" t="s">
        <v>128</v>
      </c>
      <c r="E40" s="99" t="s">
        <v>40</v>
      </c>
      <c r="F40" s="54">
        <f>70098+13199+94965+14550+17508+9262+150000+6494+1691</f>
        <v>377767</v>
      </c>
      <c r="G40" s="54">
        <f>5002+31877+34127+26740+61055+876624+11717+11544758</f>
        <v>12591900</v>
      </c>
    </row>
    <row r="41" spans="1:7" ht="12" customHeight="1">
      <c r="A41" s="21" t="s">
        <v>36</v>
      </c>
      <c r="B41" s="86">
        <v>3424012</v>
      </c>
      <c r="C41" s="86">
        <v>5224536</v>
      </c>
      <c r="D41" s="99" t="s">
        <v>40</v>
      </c>
      <c r="E41" s="99" t="s">
        <v>40</v>
      </c>
      <c r="F41" s="86" t="s">
        <v>128</v>
      </c>
      <c r="G41" s="86">
        <v>252193</v>
      </c>
    </row>
    <row r="42" spans="1:7" ht="12" customHeight="1">
      <c r="A42" s="21" t="s">
        <v>37</v>
      </c>
      <c r="B42" s="86">
        <v>26317</v>
      </c>
      <c r="C42" s="86">
        <v>70396</v>
      </c>
      <c r="D42" s="54">
        <f>10120+2434+5280+185042+547917+51157+299685</f>
        <v>1101635</v>
      </c>
      <c r="E42" s="54">
        <f>8173+32926+8882+21755+36683+56261+5180+514463+30000+64063+2456+1901670+20488</f>
        <v>2703000</v>
      </c>
      <c r="F42" s="86" t="s">
        <v>125</v>
      </c>
      <c r="G42" s="86" t="s">
        <v>128</v>
      </c>
    </row>
    <row r="43" spans="1:7">
      <c r="A43" s="21"/>
      <c r="B43" s="86"/>
      <c r="C43" s="86"/>
      <c r="D43" s="86"/>
      <c r="E43" s="86"/>
      <c r="F43" s="86"/>
      <c r="G43" s="86"/>
    </row>
    <row r="44" spans="1:7" ht="12" customHeight="1">
      <c r="A44" s="20" t="s">
        <v>92</v>
      </c>
      <c r="B44" s="97">
        <v>1034407</v>
      </c>
      <c r="C44" s="86">
        <v>909514</v>
      </c>
      <c r="D44" s="86">
        <v>295526</v>
      </c>
      <c r="E44" s="86">
        <v>138816</v>
      </c>
      <c r="F44" s="86">
        <v>172647</v>
      </c>
      <c r="G44" s="86">
        <v>426602</v>
      </c>
    </row>
    <row r="45" spans="1:7" ht="12" customHeight="1">
      <c r="A45" s="20" t="s">
        <v>83</v>
      </c>
      <c r="B45" s="86">
        <v>1046116</v>
      </c>
      <c r="C45" s="86">
        <v>1605334</v>
      </c>
      <c r="D45" s="86">
        <v>723644</v>
      </c>
      <c r="E45" s="86">
        <v>203976</v>
      </c>
      <c r="F45" s="86">
        <v>169633</v>
      </c>
      <c r="G45" s="86">
        <v>739009</v>
      </c>
    </row>
    <row r="46" spans="1:7" ht="12" customHeight="1">
      <c r="A46" s="20" t="s">
        <v>84</v>
      </c>
      <c r="B46" s="86">
        <v>1506567</v>
      </c>
      <c r="C46" s="86">
        <v>2231823</v>
      </c>
      <c r="D46" s="86">
        <v>401202</v>
      </c>
      <c r="E46" s="86">
        <v>242516</v>
      </c>
      <c r="F46" s="86">
        <v>50608</v>
      </c>
      <c r="G46" s="86">
        <v>811486</v>
      </c>
    </row>
    <row r="47" spans="1:7" ht="12" customHeight="1">
      <c r="A47" s="20" t="s">
        <v>85</v>
      </c>
      <c r="B47" s="86">
        <v>2507019</v>
      </c>
      <c r="C47" s="86">
        <v>2356975</v>
      </c>
      <c r="D47" s="86">
        <v>1671704</v>
      </c>
      <c r="E47" s="86">
        <v>529202</v>
      </c>
      <c r="F47" s="86" t="s">
        <v>128</v>
      </c>
      <c r="G47" s="86">
        <v>537179</v>
      </c>
    </row>
    <row r="48" spans="1:7" ht="12" customHeight="1">
      <c r="A48" s="20" t="s">
        <v>86</v>
      </c>
      <c r="B48" s="86">
        <v>5040354</v>
      </c>
      <c r="C48" s="86">
        <v>5913276</v>
      </c>
      <c r="D48" s="86">
        <v>905984</v>
      </c>
      <c r="E48" s="86">
        <v>1087870</v>
      </c>
      <c r="F48" s="86">
        <v>422822</v>
      </c>
      <c r="G48" s="86">
        <v>295922</v>
      </c>
    </row>
    <row r="49" spans="1:7" ht="12" customHeight="1">
      <c r="A49" s="20" t="s">
        <v>87</v>
      </c>
      <c r="B49" s="86">
        <v>4816204</v>
      </c>
      <c r="C49" s="86">
        <v>21213873</v>
      </c>
      <c r="D49" s="86">
        <v>6736576</v>
      </c>
      <c r="E49" s="86">
        <v>3117324</v>
      </c>
      <c r="F49" s="86" t="s">
        <v>128</v>
      </c>
      <c r="G49" s="86">
        <v>2378949</v>
      </c>
    </row>
    <row r="50" spans="1:7" ht="12" customHeight="1">
      <c r="A50" s="20" t="s">
        <v>88</v>
      </c>
      <c r="B50" s="86" t="s">
        <v>128</v>
      </c>
      <c r="C50" s="86">
        <v>3439170</v>
      </c>
      <c r="D50" s="86">
        <v>7254344</v>
      </c>
      <c r="E50" s="86" t="s">
        <v>128</v>
      </c>
      <c r="F50" s="86" t="s">
        <v>128</v>
      </c>
      <c r="G50" s="86">
        <v>3117833</v>
      </c>
    </row>
    <row r="51" spans="1:7" ht="12" customHeight="1">
      <c r="A51" s="20" t="s">
        <v>102</v>
      </c>
      <c r="B51" s="86">
        <v>11071084</v>
      </c>
      <c r="C51" s="86">
        <v>4621711</v>
      </c>
      <c r="D51" s="86">
        <v>3585181</v>
      </c>
      <c r="E51" s="86" t="s">
        <v>128</v>
      </c>
      <c r="F51" s="86" t="s">
        <v>128</v>
      </c>
      <c r="G51" s="86">
        <v>25544606</v>
      </c>
    </row>
    <row r="52" spans="1:7">
      <c r="A52" s="25"/>
      <c r="B52" s="69"/>
      <c r="C52" s="69"/>
      <c r="D52" s="69"/>
      <c r="E52" s="69"/>
      <c r="F52" s="69"/>
      <c r="G52" s="69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  <vt:lpstr>'52ページ'!Print_Area</vt:lpstr>
      <vt:lpstr>'53ページ'!Print_Area</vt:lpstr>
      <vt:lpstr>'54ページ'!Print_Area</vt:lpstr>
      <vt:lpstr>'55ページ'!Print_Area</vt:lpstr>
      <vt:lpstr>'56ページ'!Print_Area</vt:lpstr>
      <vt:lpstr>'57ページ'!Print_Area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2025-03-06T01:34:41Z</cp:lastPrinted>
  <dcterms:created xsi:type="dcterms:W3CDTF">2021-03-01T01:59:30Z</dcterms:created>
  <dcterms:modified xsi:type="dcterms:W3CDTF">2025-03-06T01:36:18Z</dcterms:modified>
</cp:coreProperties>
</file>