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健康福祉局\障害福祉担当障害福祉課\0106請求・認定担当\新型コロナ関係\R2放課後等デイサービス支援事業\R1-R2_放デイ利用者負担補助\07_021023放デイ補助金（事業所送付７）\事業所送付用\"/>
    </mc:Choice>
  </mc:AlternateContent>
  <bookViews>
    <workbookView xWindow="-105" yWindow="-105" windowWidth="23250" windowHeight="12570" tabRatio="685"/>
  </bookViews>
  <sheets>
    <sheet name="補助対象額一覧表（提出用NO.１）" sheetId="8" r:id="rId1"/>
    <sheet name="補助対象額個人計算シート (提出用NO.2） 記入例" sheetId="45" r:id="rId2"/>
    <sheet name="個人計算1" sheetId="15" r:id="rId3"/>
    <sheet name="個人計算2" sheetId="155" r:id="rId4"/>
    <sheet name="個人計算3" sheetId="96" r:id="rId5"/>
    <sheet name="個人計算4" sheetId="97" r:id="rId6"/>
    <sheet name="個人計算5" sheetId="98" r:id="rId7"/>
    <sheet name="個人計算6" sheetId="99" r:id="rId8"/>
    <sheet name="個人計算7" sheetId="100" r:id="rId9"/>
    <sheet name="個人計算8" sheetId="101" r:id="rId10"/>
    <sheet name="個人計算9" sheetId="102" r:id="rId11"/>
    <sheet name="個人計算10" sheetId="103" r:id="rId12"/>
    <sheet name="個人計算11" sheetId="104" r:id="rId13"/>
    <sheet name="個人計算12" sheetId="105" r:id="rId14"/>
    <sheet name="個人計算13" sheetId="106" r:id="rId15"/>
    <sheet name="個人計算14" sheetId="107" r:id="rId16"/>
    <sheet name="個人計算15" sheetId="108" r:id="rId17"/>
    <sheet name="個人計算16" sheetId="109" r:id="rId18"/>
    <sheet name="個人計算17" sheetId="110" r:id="rId19"/>
    <sheet name="個人計算18" sheetId="111" r:id="rId20"/>
    <sheet name="個人計算19" sheetId="112" r:id="rId21"/>
    <sheet name="個人計算20" sheetId="113" r:id="rId22"/>
    <sheet name="個人計算21" sheetId="114" r:id="rId23"/>
    <sheet name="個人計算22" sheetId="115" r:id="rId24"/>
    <sheet name="個人計算23" sheetId="116" r:id="rId25"/>
    <sheet name="個人計算24" sheetId="117" r:id="rId26"/>
    <sheet name="個人計算25" sheetId="118" r:id="rId27"/>
    <sheet name="個人計算26" sheetId="119" r:id="rId28"/>
    <sheet name="個人計算27" sheetId="120" r:id="rId29"/>
    <sheet name="個人計算28" sheetId="121" r:id="rId30"/>
    <sheet name="個人計算29" sheetId="122" r:id="rId31"/>
    <sheet name="個人計算30" sheetId="123" r:id="rId32"/>
    <sheet name="個人計算31" sheetId="124" r:id="rId33"/>
    <sheet name="個人計算32" sheetId="125" r:id="rId34"/>
    <sheet name="個人計算33" sheetId="126" r:id="rId35"/>
    <sheet name="個人計算34" sheetId="127" r:id="rId36"/>
    <sheet name="個人計算35" sheetId="128" r:id="rId37"/>
    <sheet name="個人計算36" sheetId="129" r:id="rId38"/>
    <sheet name="個人計算37" sheetId="130" r:id="rId39"/>
    <sheet name="個人計算38" sheetId="131" r:id="rId40"/>
    <sheet name="個人計算39" sheetId="132" r:id="rId41"/>
    <sheet name="個人計算40" sheetId="133" r:id="rId42"/>
    <sheet name="個人計算41" sheetId="134" r:id="rId43"/>
    <sheet name="個人計算42" sheetId="135" r:id="rId44"/>
    <sheet name="個人計算43" sheetId="136" r:id="rId45"/>
    <sheet name="個人計算44" sheetId="137" r:id="rId46"/>
    <sheet name="個人計算45" sheetId="138" r:id="rId47"/>
    <sheet name="個人計算46" sheetId="139" r:id="rId48"/>
    <sheet name="個人計算47" sheetId="140" r:id="rId49"/>
    <sheet name="個人計算48" sheetId="141" r:id="rId50"/>
    <sheet name="個人計算49" sheetId="142" r:id="rId51"/>
    <sheet name="個人計算50" sheetId="143" r:id="rId52"/>
  </sheets>
  <definedNames>
    <definedName name="_BQ4.1" localSheetId="2" hidden="1">#REF!</definedName>
    <definedName name="_BQ4.1" localSheetId="11" hidden="1">#REF!</definedName>
    <definedName name="_BQ4.1" localSheetId="12" hidden="1">#REF!</definedName>
    <definedName name="_BQ4.1" localSheetId="13" hidden="1">#REF!</definedName>
    <definedName name="_BQ4.1" localSheetId="14" hidden="1">#REF!</definedName>
    <definedName name="_BQ4.1" localSheetId="15" hidden="1">#REF!</definedName>
    <definedName name="_BQ4.1" localSheetId="16" hidden="1">#REF!</definedName>
    <definedName name="_BQ4.1" localSheetId="17" hidden="1">#REF!</definedName>
    <definedName name="_BQ4.1" localSheetId="18" hidden="1">#REF!</definedName>
    <definedName name="_BQ4.1" localSheetId="19" hidden="1">#REF!</definedName>
    <definedName name="_BQ4.1" localSheetId="20" hidden="1">#REF!</definedName>
    <definedName name="_BQ4.1" localSheetId="3" hidden="1">#REF!</definedName>
    <definedName name="_BQ4.1" localSheetId="21" hidden="1">#REF!</definedName>
    <definedName name="_BQ4.1" localSheetId="22" hidden="1">#REF!</definedName>
    <definedName name="_BQ4.1" localSheetId="23" hidden="1">#REF!</definedName>
    <definedName name="_BQ4.1" localSheetId="24" hidden="1">#REF!</definedName>
    <definedName name="_BQ4.1" localSheetId="25" hidden="1">#REF!</definedName>
    <definedName name="_BQ4.1" localSheetId="26" hidden="1">#REF!</definedName>
    <definedName name="_BQ4.1" localSheetId="27" hidden="1">#REF!</definedName>
    <definedName name="_BQ4.1" localSheetId="28" hidden="1">#REF!</definedName>
    <definedName name="_BQ4.1" localSheetId="29" hidden="1">#REF!</definedName>
    <definedName name="_BQ4.1" localSheetId="30" hidden="1">#REF!</definedName>
    <definedName name="_BQ4.1" localSheetId="4" hidden="1">#REF!</definedName>
    <definedName name="_BQ4.1" localSheetId="31" hidden="1">#REF!</definedName>
    <definedName name="_BQ4.1" localSheetId="32" hidden="1">#REF!</definedName>
    <definedName name="_BQ4.1" localSheetId="33" hidden="1">#REF!</definedName>
    <definedName name="_BQ4.1" localSheetId="34" hidden="1">#REF!</definedName>
    <definedName name="_BQ4.1" localSheetId="35" hidden="1">#REF!</definedName>
    <definedName name="_BQ4.1" localSheetId="36" hidden="1">#REF!</definedName>
    <definedName name="_BQ4.1" localSheetId="37" hidden="1">#REF!</definedName>
    <definedName name="_BQ4.1" localSheetId="38" hidden="1">#REF!</definedName>
    <definedName name="_BQ4.1" localSheetId="39" hidden="1">#REF!</definedName>
    <definedName name="_BQ4.1" localSheetId="40" hidden="1">#REF!</definedName>
    <definedName name="_BQ4.1" localSheetId="5" hidden="1">#REF!</definedName>
    <definedName name="_BQ4.1" localSheetId="41" hidden="1">#REF!</definedName>
    <definedName name="_BQ4.1" localSheetId="42" hidden="1">#REF!</definedName>
    <definedName name="_BQ4.1" localSheetId="43" hidden="1">#REF!</definedName>
    <definedName name="_BQ4.1" localSheetId="44" hidden="1">#REF!</definedName>
    <definedName name="_BQ4.1" localSheetId="45" hidden="1">#REF!</definedName>
    <definedName name="_BQ4.1" localSheetId="46" hidden="1">#REF!</definedName>
    <definedName name="_BQ4.1" localSheetId="47" hidden="1">#REF!</definedName>
    <definedName name="_BQ4.1" localSheetId="48" hidden="1">#REF!</definedName>
    <definedName name="_BQ4.1" localSheetId="49" hidden="1">#REF!</definedName>
    <definedName name="_BQ4.1" localSheetId="50" hidden="1">#REF!</definedName>
    <definedName name="_BQ4.1" localSheetId="6" hidden="1">#REF!</definedName>
    <definedName name="_BQ4.1" localSheetId="51" hidden="1">#REF!</definedName>
    <definedName name="_BQ4.1" localSheetId="7" hidden="1">#REF!</definedName>
    <definedName name="_BQ4.1" localSheetId="8" hidden="1">#REF!</definedName>
    <definedName name="_BQ4.1" localSheetId="9" hidden="1">#REF!</definedName>
    <definedName name="_BQ4.1" localSheetId="10" hidden="1">#REF!</definedName>
    <definedName name="_BQ4.1" hidden="1">#REF!</definedName>
    <definedName name="_Fill" localSheetId="2"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3"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localSheetId="30" hidden="1">#REF!</definedName>
    <definedName name="_Fill" localSheetId="4" hidden="1">#REF!</definedName>
    <definedName name="_Fill" localSheetId="31" hidden="1">#REF!</definedName>
    <definedName name="_Fill" localSheetId="32" hidden="1">#REF!</definedName>
    <definedName name="_Fill" localSheetId="33" hidden="1">#REF!</definedName>
    <definedName name="_Fill" localSheetId="34" hidden="1">#REF!</definedName>
    <definedName name="_Fill" localSheetId="35" hidden="1">#REF!</definedName>
    <definedName name="_Fill" localSheetId="36" hidden="1">#REF!</definedName>
    <definedName name="_Fill" localSheetId="37" hidden="1">#REF!</definedName>
    <definedName name="_Fill" localSheetId="38" hidden="1">#REF!</definedName>
    <definedName name="_Fill" localSheetId="39" hidden="1">#REF!</definedName>
    <definedName name="_Fill" localSheetId="40" hidden="1">#REF!</definedName>
    <definedName name="_Fill" localSheetId="5" hidden="1">#REF!</definedName>
    <definedName name="_Fill" localSheetId="41" hidden="1">#REF!</definedName>
    <definedName name="_Fill" localSheetId="42" hidden="1">#REF!</definedName>
    <definedName name="_Fill" localSheetId="43" hidden="1">#REF!</definedName>
    <definedName name="_Fill" localSheetId="44" hidden="1">#REF!</definedName>
    <definedName name="_Fill" localSheetId="45" hidden="1">#REF!</definedName>
    <definedName name="_Fill" localSheetId="46" hidden="1">#REF!</definedName>
    <definedName name="_Fill" localSheetId="47" hidden="1">#REF!</definedName>
    <definedName name="_Fill" localSheetId="48" hidden="1">#REF!</definedName>
    <definedName name="_Fill" localSheetId="49" hidden="1">#REF!</definedName>
    <definedName name="_Fill" localSheetId="50" hidden="1">#REF!</definedName>
    <definedName name="_Fill" localSheetId="6" hidden="1">#REF!</definedName>
    <definedName name="_Fill" localSheetId="51"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Order1" hidden="1">255</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18" hidden="1">#REF!</definedName>
    <definedName name="_Regression_X" localSheetId="19" hidden="1">#REF!</definedName>
    <definedName name="_Regression_X" localSheetId="20" hidden="1">#REF!</definedName>
    <definedName name="_Regression_X" localSheetId="3" hidden="1">#REF!</definedName>
    <definedName name="_Regression_X" localSheetId="21"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28" hidden="1">#REF!</definedName>
    <definedName name="_Regression_X" localSheetId="29" hidden="1">#REF!</definedName>
    <definedName name="_Regression_X" localSheetId="30" hidden="1">#REF!</definedName>
    <definedName name="_Regression_X" localSheetId="4" hidden="1">#REF!</definedName>
    <definedName name="_Regression_X" localSheetId="31" hidden="1">#REF!</definedName>
    <definedName name="_Regression_X" localSheetId="32" hidden="1">#REF!</definedName>
    <definedName name="_Regression_X" localSheetId="33" hidden="1">#REF!</definedName>
    <definedName name="_Regression_X" localSheetId="34" hidden="1">#REF!</definedName>
    <definedName name="_Regression_X" localSheetId="35" hidden="1">#REF!</definedName>
    <definedName name="_Regression_X" localSheetId="36" hidden="1">#REF!</definedName>
    <definedName name="_Regression_X" localSheetId="37" hidden="1">#REF!</definedName>
    <definedName name="_Regression_X" localSheetId="38" hidden="1">#REF!</definedName>
    <definedName name="_Regression_X" localSheetId="39" hidden="1">#REF!</definedName>
    <definedName name="_Regression_X" localSheetId="40" hidden="1">#REF!</definedName>
    <definedName name="_Regression_X" localSheetId="5" hidden="1">#REF!</definedName>
    <definedName name="_Regression_X" localSheetId="41" hidden="1">#REF!</definedName>
    <definedName name="_Regression_X" localSheetId="42" hidden="1">#REF!</definedName>
    <definedName name="_Regression_X" localSheetId="43" hidden="1">#REF!</definedName>
    <definedName name="_Regression_X" localSheetId="44" hidden="1">#REF!</definedName>
    <definedName name="_Regression_X" localSheetId="45" hidden="1">#REF!</definedName>
    <definedName name="_Regression_X" localSheetId="46" hidden="1">#REF!</definedName>
    <definedName name="_Regression_X" localSheetId="47" hidden="1">#REF!</definedName>
    <definedName name="_Regression_X" localSheetId="48" hidden="1">#REF!</definedName>
    <definedName name="_Regression_X" localSheetId="49" hidden="1">#REF!</definedName>
    <definedName name="_Regression_X" localSheetId="50" hidden="1">#REF!</definedName>
    <definedName name="_Regression_X" localSheetId="6" hidden="1">#REF!</definedName>
    <definedName name="_Regression_X" localSheetId="51"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hidden="1">#REF!</definedName>
    <definedName name="ACwvu.受給権者テーブル." localSheetId="2" hidden="1">#REF!</definedName>
    <definedName name="ACwvu.受給権者テーブル." localSheetId="11" hidden="1">#REF!</definedName>
    <definedName name="ACwvu.受給権者テーブル." localSheetId="12" hidden="1">#REF!</definedName>
    <definedName name="ACwvu.受給権者テーブル." localSheetId="13" hidden="1">#REF!</definedName>
    <definedName name="ACwvu.受給権者テーブル." localSheetId="14" hidden="1">#REF!</definedName>
    <definedName name="ACwvu.受給権者テーブル." localSheetId="15" hidden="1">#REF!</definedName>
    <definedName name="ACwvu.受給権者テーブル." localSheetId="16" hidden="1">#REF!</definedName>
    <definedName name="ACwvu.受給権者テーブル." localSheetId="17" hidden="1">#REF!</definedName>
    <definedName name="ACwvu.受給権者テーブル." localSheetId="18" hidden="1">#REF!</definedName>
    <definedName name="ACwvu.受給権者テーブル." localSheetId="19" hidden="1">#REF!</definedName>
    <definedName name="ACwvu.受給権者テーブル." localSheetId="20" hidden="1">#REF!</definedName>
    <definedName name="ACwvu.受給権者テーブル." localSheetId="3" hidden="1">#REF!</definedName>
    <definedName name="ACwvu.受給権者テーブル." localSheetId="21" hidden="1">#REF!</definedName>
    <definedName name="ACwvu.受給権者テーブル." localSheetId="22" hidden="1">#REF!</definedName>
    <definedName name="ACwvu.受給権者テーブル." localSheetId="23" hidden="1">#REF!</definedName>
    <definedName name="ACwvu.受給権者テーブル." localSheetId="24" hidden="1">#REF!</definedName>
    <definedName name="ACwvu.受給権者テーブル." localSheetId="25" hidden="1">#REF!</definedName>
    <definedName name="ACwvu.受給権者テーブル." localSheetId="26" hidden="1">#REF!</definedName>
    <definedName name="ACwvu.受給権者テーブル." localSheetId="27" hidden="1">#REF!</definedName>
    <definedName name="ACwvu.受給権者テーブル." localSheetId="28" hidden="1">#REF!</definedName>
    <definedName name="ACwvu.受給権者テーブル." localSheetId="29" hidden="1">#REF!</definedName>
    <definedName name="ACwvu.受給権者テーブル." localSheetId="30" hidden="1">#REF!</definedName>
    <definedName name="ACwvu.受給権者テーブル." localSheetId="4" hidden="1">#REF!</definedName>
    <definedName name="ACwvu.受給権者テーブル." localSheetId="31" hidden="1">#REF!</definedName>
    <definedName name="ACwvu.受給権者テーブル." localSheetId="32" hidden="1">#REF!</definedName>
    <definedName name="ACwvu.受給権者テーブル." localSheetId="33" hidden="1">#REF!</definedName>
    <definedName name="ACwvu.受給権者テーブル." localSheetId="34" hidden="1">#REF!</definedName>
    <definedName name="ACwvu.受給権者テーブル." localSheetId="35" hidden="1">#REF!</definedName>
    <definedName name="ACwvu.受給権者テーブル." localSheetId="36" hidden="1">#REF!</definedName>
    <definedName name="ACwvu.受給権者テーブル." localSheetId="37" hidden="1">#REF!</definedName>
    <definedName name="ACwvu.受給権者テーブル." localSheetId="38" hidden="1">#REF!</definedName>
    <definedName name="ACwvu.受給権者テーブル." localSheetId="39" hidden="1">#REF!</definedName>
    <definedName name="ACwvu.受給権者テーブル." localSheetId="40" hidden="1">#REF!</definedName>
    <definedName name="ACwvu.受給権者テーブル." localSheetId="5" hidden="1">#REF!</definedName>
    <definedName name="ACwvu.受給権者テーブル." localSheetId="41" hidden="1">#REF!</definedName>
    <definedName name="ACwvu.受給権者テーブル." localSheetId="42" hidden="1">#REF!</definedName>
    <definedName name="ACwvu.受給権者テーブル." localSheetId="43" hidden="1">#REF!</definedName>
    <definedName name="ACwvu.受給権者テーブル." localSheetId="44" hidden="1">#REF!</definedName>
    <definedName name="ACwvu.受給権者テーブル." localSheetId="45" hidden="1">#REF!</definedName>
    <definedName name="ACwvu.受給権者テーブル." localSheetId="46" hidden="1">#REF!</definedName>
    <definedName name="ACwvu.受給権者テーブル." localSheetId="47" hidden="1">#REF!</definedName>
    <definedName name="ACwvu.受給権者テーブル." localSheetId="48" hidden="1">#REF!</definedName>
    <definedName name="ACwvu.受給権者テーブル." localSheetId="49" hidden="1">#REF!</definedName>
    <definedName name="ACwvu.受給権者テーブル." localSheetId="50" hidden="1">#REF!</definedName>
    <definedName name="ACwvu.受給権者テーブル." localSheetId="6" hidden="1">#REF!</definedName>
    <definedName name="ACwvu.受給権者テーブル." localSheetId="51" hidden="1">#REF!</definedName>
    <definedName name="ACwvu.受給権者テーブル." localSheetId="7" hidden="1">#REF!</definedName>
    <definedName name="ACwvu.受給権者テーブル." localSheetId="8" hidden="1">#REF!</definedName>
    <definedName name="ACwvu.受給権者テーブル." localSheetId="9" hidden="1">#REF!</definedName>
    <definedName name="ACwvu.受給権者テーブル." localSheetId="10" hidden="1">#REF!</definedName>
    <definedName name="ACwvu.受給権者テーブル." hidden="1">#REF!</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_xlnm.Print_Area" localSheetId="2">個人計算1!$A$1:$N$79</definedName>
    <definedName name="_xlnm.Print_Area" localSheetId="11">個人計算10!$A$1:$N$79</definedName>
    <definedName name="_xlnm.Print_Area" localSheetId="12">個人計算11!$A$1:$N$79</definedName>
    <definedName name="_xlnm.Print_Area" localSheetId="13">個人計算12!$A$1:$N$79</definedName>
    <definedName name="_xlnm.Print_Area" localSheetId="14">個人計算13!$A$1:$N$79</definedName>
    <definedName name="_xlnm.Print_Area" localSheetId="15">個人計算14!$A$1:$N$79</definedName>
    <definedName name="_xlnm.Print_Area" localSheetId="16">個人計算15!$A$1:$N$79</definedName>
    <definedName name="_xlnm.Print_Area" localSheetId="17">個人計算16!$A$1:$N$79</definedName>
    <definedName name="_xlnm.Print_Area" localSheetId="18">個人計算17!$A$1:$N$79</definedName>
    <definedName name="_xlnm.Print_Area" localSheetId="19">個人計算18!$A$1:$N$79</definedName>
    <definedName name="_xlnm.Print_Area" localSheetId="20">個人計算19!$A$1:$N$79</definedName>
    <definedName name="_xlnm.Print_Area" localSheetId="3">個人計算2!$A$1:$N$79</definedName>
    <definedName name="_xlnm.Print_Area" localSheetId="21">個人計算20!$A$1:$N$79</definedName>
    <definedName name="_xlnm.Print_Area" localSheetId="22">個人計算21!$A$1:$N$79</definedName>
    <definedName name="_xlnm.Print_Area" localSheetId="23">個人計算22!$A$1:$N$79</definedName>
    <definedName name="_xlnm.Print_Area" localSheetId="24">個人計算23!$A$1:$N$79</definedName>
    <definedName name="_xlnm.Print_Area" localSheetId="25">個人計算24!$A$1:$N$79</definedName>
    <definedName name="_xlnm.Print_Area" localSheetId="26">個人計算25!$A$1:$N$79</definedName>
    <definedName name="_xlnm.Print_Area" localSheetId="27">個人計算26!$A$1:$N$79</definedName>
    <definedName name="_xlnm.Print_Area" localSheetId="28">個人計算27!$A$1:$N$79</definedName>
    <definedName name="_xlnm.Print_Area" localSheetId="29">個人計算28!$A$1:$N$79</definedName>
    <definedName name="_xlnm.Print_Area" localSheetId="30">個人計算29!$A$1:$N$79</definedName>
    <definedName name="_xlnm.Print_Area" localSheetId="4">個人計算3!$A$1:$N$79</definedName>
    <definedName name="_xlnm.Print_Area" localSheetId="31">個人計算30!$A$1:$N$79</definedName>
    <definedName name="_xlnm.Print_Area" localSheetId="32">個人計算31!$A$1:$N$79</definedName>
    <definedName name="_xlnm.Print_Area" localSheetId="33">個人計算32!$A$1:$N$79</definedName>
    <definedName name="_xlnm.Print_Area" localSheetId="34">個人計算33!$A$1:$N$79</definedName>
    <definedName name="_xlnm.Print_Area" localSheetId="35">個人計算34!$A$1:$N$79</definedName>
    <definedName name="_xlnm.Print_Area" localSheetId="36">個人計算35!$A$1:$N$79</definedName>
    <definedName name="_xlnm.Print_Area" localSheetId="37">個人計算36!$A$1:$N$79</definedName>
    <definedName name="_xlnm.Print_Area" localSheetId="38">個人計算37!$A$1:$N$79</definedName>
    <definedName name="_xlnm.Print_Area" localSheetId="39">個人計算38!$A$1:$N$79</definedName>
    <definedName name="_xlnm.Print_Area" localSheetId="40">個人計算39!$A$1:$N$79</definedName>
    <definedName name="_xlnm.Print_Area" localSheetId="5">個人計算4!$A$1:$N$79</definedName>
    <definedName name="_xlnm.Print_Area" localSheetId="41">個人計算40!$A$1:$N$79</definedName>
    <definedName name="_xlnm.Print_Area" localSheetId="42">個人計算41!$A$1:$N$79</definedName>
    <definedName name="_xlnm.Print_Area" localSheetId="43">個人計算42!$A$1:$N$79</definedName>
    <definedName name="_xlnm.Print_Area" localSheetId="44">個人計算43!$A$1:$N$79</definedName>
    <definedName name="_xlnm.Print_Area" localSheetId="45">個人計算44!$A$1:$N$79</definedName>
    <definedName name="_xlnm.Print_Area" localSheetId="46">個人計算45!$A$1:$N$79</definedName>
    <definedName name="_xlnm.Print_Area" localSheetId="47">個人計算46!$A$1:$N$79</definedName>
    <definedName name="_xlnm.Print_Area" localSheetId="48">個人計算47!$A$1:$N$79</definedName>
    <definedName name="_xlnm.Print_Area" localSheetId="49">個人計算48!$A$1:$N$79</definedName>
    <definedName name="_xlnm.Print_Area" localSheetId="50">個人計算49!$A$1:$N$79</definedName>
    <definedName name="_xlnm.Print_Area" localSheetId="6">個人計算5!$A$1:$N$79</definedName>
    <definedName name="_xlnm.Print_Area" localSheetId="51">個人計算50!$A$1:$N$79</definedName>
    <definedName name="_xlnm.Print_Area" localSheetId="7">個人計算6!$A$1:$N$79</definedName>
    <definedName name="_xlnm.Print_Area" localSheetId="8">個人計算7!$A$1:$N$79</definedName>
    <definedName name="_xlnm.Print_Area" localSheetId="9">個人計算8!$A$1:$N$79</definedName>
    <definedName name="_xlnm.Print_Area" localSheetId="10">個人計算9!$A$1:$N$79</definedName>
    <definedName name="_xlnm.Print_Area" localSheetId="0">'補助対象額一覧表（提出用NO.１）'!$A$1:$P$89</definedName>
    <definedName name="_xlnm.Print_Titles" localSheetId="0">'補助対象額一覧表（提出用NO.１）'!$13:$14</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2" hidden="1">#REF!</definedName>
    <definedName name="Rwvu.受給権者テーブル." localSheetId="11" hidden="1">#REF!</definedName>
    <definedName name="Rwvu.受給権者テーブル." localSheetId="12" hidden="1">#REF!</definedName>
    <definedName name="Rwvu.受給権者テーブル." localSheetId="13" hidden="1">#REF!</definedName>
    <definedName name="Rwvu.受給権者テーブル." localSheetId="14" hidden="1">#REF!</definedName>
    <definedName name="Rwvu.受給権者テーブル." localSheetId="15" hidden="1">#REF!</definedName>
    <definedName name="Rwvu.受給権者テーブル." localSheetId="16" hidden="1">#REF!</definedName>
    <definedName name="Rwvu.受給権者テーブル." localSheetId="17" hidden="1">#REF!</definedName>
    <definedName name="Rwvu.受給権者テーブル." localSheetId="18" hidden="1">#REF!</definedName>
    <definedName name="Rwvu.受給権者テーブル." localSheetId="19" hidden="1">#REF!</definedName>
    <definedName name="Rwvu.受給権者テーブル." localSheetId="20" hidden="1">#REF!</definedName>
    <definedName name="Rwvu.受給権者テーブル." localSheetId="3" hidden="1">#REF!</definedName>
    <definedName name="Rwvu.受給権者テーブル." localSheetId="21" hidden="1">#REF!</definedName>
    <definedName name="Rwvu.受給権者テーブル." localSheetId="22" hidden="1">#REF!</definedName>
    <definedName name="Rwvu.受給権者テーブル." localSheetId="23" hidden="1">#REF!</definedName>
    <definedName name="Rwvu.受給権者テーブル." localSheetId="24" hidden="1">#REF!</definedName>
    <definedName name="Rwvu.受給権者テーブル." localSheetId="25" hidden="1">#REF!</definedName>
    <definedName name="Rwvu.受給権者テーブル." localSheetId="26" hidden="1">#REF!</definedName>
    <definedName name="Rwvu.受給権者テーブル." localSheetId="27" hidden="1">#REF!</definedName>
    <definedName name="Rwvu.受給権者テーブル." localSheetId="28" hidden="1">#REF!</definedName>
    <definedName name="Rwvu.受給権者テーブル." localSheetId="29" hidden="1">#REF!</definedName>
    <definedName name="Rwvu.受給権者テーブル." localSheetId="30" hidden="1">#REF!</definedName>
    <definedName name="Rwvu.受給権者テーブル." localSheetId="4" hidden="1">#REF!</definedName>
    <definedName name="Rwvu.受給権者テーブル." localSheetId="31" hidden="1">#REF!</definedName>
    <definedName name="Rwvu.受給権者テーブル." localSheetId="32" hidden="1">#REF!</definedName>
    <definedName name="Rwvu.受給権者テーブル." localSheetId="33" hidden="1">#REF!</definedName>
    <definedName name="Rwvu.受給権者テーブル." localSheetId="34" hidden="1">#REF!</definedName>
    <definedName name="Rwvu.受給権者テーブル." localSheetId="35" hidden="1">#REF!</definedName>
    <definedName name="Rwvu.受給権者テーブル." localSheetId="36" hidden="1">#REF!</definedName>
    <definedName name="Rwvu.受給権者テーブル." localSheetId="37" hidden="1">#REF!</definedName>
    <definedName name="Rwvu.受給権者テーブル." localSheetId="38" hidden="1">#REF!</definedName>
    <definedName name="Rwvu.受給権者テーブル." localSheetId="39" hidden="1">#REF!</definedName>
    <definedName name="Rwvu.受給権者テーブル." localSheetId="40" hidden="1">#REF!</definedName>
    <definedName name="Rwvu.受給権者テーブル." localSheetId="5" hidden="1">#REF!</definedName>
    <definedName name="Rwvu.受給権者テーブル." localSheetId="41" hidden="1">#REF!</definedName>
    <definedName name="Rwvu.受給権者テーブル." localSheetId="42" hidden="1">#REF!</definedName>
    <definedName name="Rwvu.受給権者テーブル." localSheetId="43" hidden="1">#REF!</definedName>
    <definedName name="Rwvu.受給権者テーブル." localSheetId="44" hidden="1">#REF!</definedName>
    <definedName name="Rwvu.受給権者テーブル." localSheetId="45" hidden="1">#REF!</definedName>
    <definedName name="Rwvu.受給権者テーブル." localSheetId="46" hidden="1">#REF!</definedName>
    <definedName name="Rwvu.受給権者テーブル." localSheetId="47" hidden="1">#REF!</definedName>
    <definedName name="Rwvu.受給権者テーブル." localSheetId="48" hidden="1">#REF!</definedName>
    <definedName name="Rwvu.受給権者テーブル." localSheetId="49" hidden="1">#REF!</definedName>
    <definedName name="Rwvu.受給権者テーブル." localSheetId="50" hidden="1">#REF!</definedName>
    <definedName name="Rwvu.受給権者テーブル." localSheetId="6" hidden="1">#REF!</definedName>
    <definedName name="Rwvu.受給権者テーブル." localSheetId="51" hidden="1">#REF!</definedName>
    <definedName name="Rwvu.受給権者テーブル." localSheetId="7" hidden="1">#REF!</definedName>
    <definedName name="Rwvu.受給権者テーブル." localSheetId="8" hidden="1">#REF!</definedName>
    <definedName name="Rwvu.受給権者テーブル." localSheetId="9" hidden="1">#REF!</definedName>
    <definedName name="Rwvu.受給権者テーブル." localSheetId="10" hidden="1">#REF!</definedName>
    <definedName name="Rwvu.受給権者テーブル." hidden="1">#REF!</definedName>
    <definedName name="Swvu.受給権者テーブル." localSheetId="2" hidden="1">#REF!</definedName>
    <definedName name="Swvu.受給権者テーブル." localSheetId="11" hidden="1">#REF!</definedName>
    <definedName name="Swvu.受給権者テーブル." localSheetId="12" hidden="1">#REF!</definedName>
    <definedName name="Swvu.受給権者テーブル." localSheetId="13" hidden="1">#REF!</definedName>
    <definedName name="Swvu.受給権者テーブル." localSheetId="14" hidden="1">#REF!</definedName>
    <definedName name="Swvu.受給権者テーブル." localSheetId="15" hidden="1">#REF!</definedName>
    <definedName name="Swvu.受給権者テーブル." localSheetId="16" hidden="1">#REF!</definedName>
    <definedName name="Swvu.受給権者テーブル." localSheetId="17" hidden="1">#REF!</definedName>
    <definedName name="Swvu.受給権者テーブル." localSheetId="18" hidden="1">#REF!</definedName>
    <definedName name="Swvu.受給権者テーブル." localSheetId="19" hidden="1">#REF!</definedName>
    <definedName name="Swvu.受給権者テーブル." localSheetId="20" hidden="1">#REF!</definedName>
    <definedName name="Swvu.受給権者テーブル." localSheetId="3" hidden="1">#REF!</definedName>
    <definedName name="Swvu.受給権者テーブル." localSheetId="21" hidden="1">#REF!</definedName>
    <definedName name="Swvu.受給権者テーブル." localSheetId="22" hidden="1">#REF!</definedName>
    <definedName name="Swvu.受給権者テーブル." localSheetId="23" hidden="1">#REF!</definedName>
    <definedName name="Swvu.受給権者テーブル." localSheetId="24" hidden="1">#REF!</definedName>
    <definedName name="Swvu.受給権者テーブル." localSheetId="25" hidden="1">#REF!</definedName>
    <definedName name="Swvu.受給権者テーブル." localSheetId="26" hidden="1">#REF!</definedName>
    <definedName name="Swvu.受給権者テーブル." localSheetId="27" hidden="1">#REF!</definedName>
    <definedName name="Swvu.受給権者テーブル." localSheetId="28" hidden="1">#REF!</definedName>
    <definedName name="Swvu.受給権者テーブル." localSheetId="29" hidden="1">#REF!</definedName>
    <definedName name="Swvu.受給権者テーブル." localSheetId="30" hidden="1">#REF!</definedName>
    <definedName name="Swvu.受給権者テーブル." localSheetId="4" hidden="1">#REF!</definedName>
    <definedName name="Swvu.受給権者テーブル." localSheetId="31" hidden="1">#REF!</definedName>
    <definedName name="Swvu.受給権者テーブル." localSheetId="32" hidden="1">#REF!</definedName>
    <definedName name="Swvu.受給権者テーブル." localSheetId="33" hidden="1">#REF!</definedName>
    <definedName name="Swvu.受給権者テーブル." localSheetId="34" hidden="1">#REF!</definedName>
    <definedName name="Swvu.受給権者テーブル." localSheetId="35" hidden="1">#REF!</definedName>
    <definedName name="Swvu.受給権者テーブル." localSheetId="36" hidden="1">#REF!</definedName>
    <definedName name="Swvu.受給権者テーブル." localSheetId="37" hidden="1">#REF!</definedName>
    <definedName name="Swvu.受給権者テーブル." localSheetId="38" hidden="1">#REF!</definedName>
    <definedName name="Swvu.受給権者テーブル." localSheetId="39" hidden="1">#REF!</definedName>
    <definedName name="Swvu.受給権者テーブル." localSheetId="40" hidden="1">#REF!</definedName>
    <definedName name="Swvu.受給権者テーブル." localSheetId="5" hidden="1">#REF!</definedName>
    <definedName name="Swvu.受給権者テーブル." localSheetId="41" hidden="1">#REF!</definedName>
    <definedName name="Swvu.受給権者テーブル." localSheetId="42" hidden="1">#REF!</definedName>
    <definedName name="Swvu.受給権者テーブル." localSheetId="43" hidden="1">#REF!</definedName>
    <definedName name="Swvu.受給権者テーブル." localSheetId="44" hidden="1">#REF!</definedName>
    <definedName name="Swvu.受給権者テーブル." localSheetId="45" hidden="1">#REF!</definedName>
    <definedName name="Swvu.受給権者テーブル." localSheetId="46" hidden="1">#REF!</definedName>
    <definedName name="Swvu.受給権者テーブル." localSheetId="47" hidden="1">#REF!</definedName>
    <definedName name="Swvu.受給権者テーブル." localSheetId="48" hidden="1">#REF!</definedName>
    <definedName name="Swvu.受給権者テーブル." localSheetId="49" hidden="1">#REF!</definedName>
    <definedName name="Swvu.受給権者テーブル." localSheetId="50" hidden="1">#REF!</definedName>
    <definedName name="Swvu.受給権者テーブル." localSheetId="6" hidden="1">#REF!</definedName>
    <definedName name="Swvu.受給権者テーブル." localSheetId="51" hidden="1">#REF!</definedName>
    <definedName name="Swvu.受給権者テーブル." localSheetId="7" hidden="1">#REF!</definedName>
    <definedName name="Swvu.受給権者テーブル." localSheetId="8" hidden="1">#REF!</definedName>
    <definedName name="Swvu.受給権者テーブル." localSheetId="9" hidden="1">#REF!</definedName>
    <definedName name="Swvu.受給権者テーブル." localSheetId="10" hidden="1">#REF!</definedName>
    <definedName name="Swvu.受給権者テーブル." hidden="1">#REF!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関連表" localSheetId="2" hidden="1">#REF!</definedName>
    <definedName name="関連表" localSheetId="11" hidden="1">#REF!</definedName>
    <definedName name="関連表" localSheetId="12" hidden="1">#REF!</definedName>
    <definedName name="関連表" localSheetId="13" hidden="1">#REF!</definedName>
    <definedName name="関連表" localSheetId="14" hidden="1">#REF!</definedName>
    <definedName name="関連表" localSheetId="15" hidden="1">#REF!</definedName>
    <definedName name="関連表" localSheetId="16" hidden="1">#REF!</definedName>
    <definedName name="関連表" localSheetId="17" hidden="1">#REF!</definedName>
    <definedName name="関連表" localSheetId="18" hidden="1">#REF!</definedName>
    <definedName name="関連表" localSheetId="19" hidden="1">#REF!</definedName>
    <definedName name="関連表" localSheetId="20" hidden="1">#REF!</definedName>
    <definedName name="関連表" localSheetId="3" hidden="1">#REF!</definedName>
    <definedName name="関連表" localSheetId="21" hidden="1">#REF!</definedName>
    <definedName name="関連表" localSheetId="22" hidden="1">#REF!</definedName>
    <definedName name="関連表" localSheetId="23" hidden="1">#REF!</definedName>
    <definedName name="関連表" localSheetId="24" hidden="1">#REF!</definedName>
    <definedName name="関連表" localSheetId="25" hidden="1">#REF!</definedName>
    <definedName name="関連表" localSheetId="26" hidden="1">#REF!</definedName>
    <definedName name="関連表" localSheetId="27" hidden="1">#REF!</definedName>
    <definedName name="関連表" localSheetId="28" hidden="1">#REF!</definedName>
    <definedName name="関連表" localSheetId="29" hidden="1">#REF!</definedName>
    <definedName name="関連表" localSheetId="30" hidden="1">#REF!</definedName>
    <definedName name="関連表" localSheetId="4" hidden="1">#REF!</definedName>
    <definedName name="関連表" localSheetId="31" hidden="1">#REF!</definedName>
    <definedName name="関連表" localSheetId="32" hidden="1">#REF!</definedName>
    <definedName name="関連表" localSheetId="33" hidden="1">#REF!</definedName>
    <definedName name="関連表" localSheetId="34" hidden="1">#REF!</definedName>
    <definedName name="関連表" localSheetId="35" hidden="1">#REF!</definedName>
    <definedName name="関連表" localSheetId="36" hidden="1">#REF!</definedName>
    <definedName name="関連表" localSheetId="37" hidden="1">#REF!</definedName>
    <definedName name="関連表" localSheetId="38" hidden="1">#REF!</definedName>
    <definedName name="関連表" localSheetId="39" hidden="1">#REF!</definedName>
    <definedName name="関連表" localSheetId="40" hidden="1">#REF!</definedName>
    <definedName name="関連表" localSheetId="5" hidden="1">#REF!</definedName>
    <definedName name="関連表" localSheetId="41" hidden="1">#REF!</definedName>
    <definedName name="関連表" localSheetId="42" hidden="1">#REF!</definedName>
    <definedName name="関連表" localSheetId="43" hidden="1">#REF!</definedName>
    <definedName name="関連表" localSheetId="44" hidden="1">#REF!</definedName>
    <definedName name="関連表" localSheetId="45" hidden="1">#REF!</definedName>
    <definedName name="関連表" localSheetId="46" hidden="1">#REF!</definedName>
    <definedName name="関連表" localSheetId="47" hidden="1">#REF!</definedName>
    <definedName name="関連表" localSheetId="48" hidden="1">#REF!</definedName>
    <definedName name="関連表" localSheetId="49" hidden="1">#REF!</definedName>
    <definedName name="関連表" localSheetId="50" hidden="1">#REF!</definedName>
    <definedName name="関連表" localSheetId="6" hidden="1">#REF!</definedName>
    <definedName name="関連表" localSheetId="51" hidden="1">#REF!</definedName>
    <definedName name="関連表" localSheetId="7" hidden="1">#REF!</definedName>
    <definedName name="関連表" localSheetId="8" hidden="1">#REF!</definedName>
    <definedName name="関連表" localSheetId="9" hidden="1">#REF!</definedName>
    <definedName name="関連表" localSheetId="10" hidden="1">#REF!</definedName>
    <definedName name="関連表"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9" i="15" l="1"/>
  <c r="M77" i="15"/>
  <c r="M78" i="45" l="1"/>
  <c r="M77" i="45"/>
  <c r="P65" i="8"/>
  <c r="O65" i="8"/>
  <c r="N65" i="8"/>
  <c r="M65" i="8"/>
  <c r="J65" i="8"/>
  <c r="G65" i="8"/>
  <c r="B65" i="8"/>
  <c r="P64" i="8"/>
  <c r="O64" i="8"/>
  <c r="N64" i="8"/>
  <c r="M64" i="8"/>
  <c r="J64" i="8"/>
  <c r="G64" i="8"/>
  <c r="B64" i="8"/>
  <c r="P63" i="8"/>
  <c r="O63" i="8"/>
  <c r="N63" i="8"/>
  <c r="M63" i="8"/>
  <c r="J63" i="8"/>
  <c r="G63" i="8"/>
  <c r="B63" i="8"/>
  <c r="P62" i="8"/>
  <c r="O62" i="8"/>
  <c r="N62" i="8"/>
  <c r="M62" i="8"/>
  <c r="J62" i="8"/>
  <c r="G62" i="8"/>
  <c r="B62" i="8"/>
  <c r="P61" i="8"/>
  <c r="O61" i="8"/>
  <c r="N61" i="8"/>
  <c r="M61" i="8"/>
  <c r="J61" i="8"/>
  <c r="G61" i="8"/>
  <c r="B61" i="8"/>
  <c r="P60" i="8"/>
  <c r="O60" i="8"/>
  <c r="N60" i="8"/>
  <c r="M60" i="8"/>
  <c r="J60" i="8"/>
  <c r="G60" i="8"/>
  <c r="B60" i="8"/>
  <c r="P59" i="8"/>
  <c r="O59" i="8"/>
  <c r="N59" i="8"/>
  <c r="M59" i="8"/>
  <c r="J59" i="8"/>
  <c r="G59" i="8"/>
  <c r="B59" i="8"/>
  <c r="P58" i="8"/>
  <c r="O58" i="8"/>
  <c r="N58" i="8"/>
  <c r="M58" i="8"/>
  <c r="J58" i="8"/>
  <c r="G58" i="8"/>
  <c r="B58" i="8"/>
  <c r="P57" i="8"/>
  <c r="O57" i="8"/>
  <c r="N57" i="8"/>
  <c r="M57" i="8"/>
  <c r="J57" i="8"/>
  <c r="G57" i="8"/>
  <c r="B57" i="8"/>
  <c r="P56" i="8"/>
  <c r="O56" i="8"/>
  <c r="N56" i="8"/>
  <c r="M56" i="8"/>
  <c r="J56" i="8"/>
  <c r="G56" i="8"/>
  <c r="B56" i="8"/>
  <c r="P55" i="8"/>
  <c r="O55" i="8"/>
  <c r="N55" i="8"/>
  <c r="M55" i="8"/>
  <c r="J55" i="8"/>
  <c r="G55" i="8"/>
  <c r="B55" i="8"/>
  <c r="P54" i="8"/>
  <c r="O54" i="8"/>
  <c r="N54" i="8"/>
  <c r="M54" i="8"/>
  <c r="J54" i="8"/>
  <c r="G54" i="8"/>
  <c r="B54" i="8"/>
  <c r="P53" i="8"/>
  <c r="O53" i="8"/>
  <c r="N53" i="8"/>
  <c r="M53" i="8"/>
  <c r="J53" i="8"/>
  <c r="G53" i="8"/>
  <c r="B53" i="8"/>
  <c r="P52" i="8"/>
  <c r="O52" i="8"/>
  <c r="N52" i="8"/>
  <c r="M52" i="8"/>
  <c r="J52" i="8"/>
  <c r="G52" i="8"/>
  <c r="B52" i="8"/>
  <c r="P51" i="8"/>
  <c r="O51" i="8"/>
  <c r="N51" i="8"/>
  <c r="M51" i="8"/>
  <c r="J51" i="8"/>
  <c r="G51" i="8"/>
  <c r="B51" i="8"/>
  <c r="P50" i="8"/>
  <c r="O50" i="8"/>
  <c r="N50" i="8"/>
  <c r="M50" i="8"/>
  <c r="J50" i="8"/>
  <c r="G50" i="8"/>
  <c r="B50" i="8"/>
  <c r="P49" i="8"/>
  <c r="O49" i="8"/>
  <c r="N49" i="8"/>
  <c r="M49" i="8"/>
  <c r="J49" i="8"/>
  <c r="G49" i="8"/>
  <c r="B49" i="8"/>
  <c r="P48" i="8"/>
  <c r="O48" i="8"/>
  <c r="N48" i="8"/>
  <c r="M48" i="8"/>
  <c r="J48" i="8"/>
  <c r="G48" i="8"/>
  <c r="B48" i="8"/>
  <c r="P47" i="8"/>
  <c r="O47" i="8"/>
  <c r="N47" i="8"/>
  <c r="M47" i="8"/>
  <c r="J47" i="8"/>
  <c r="G47" i="8"/>
  <c r="B47" i="8"/>
  <c r="P46" i="8"/>
  <c r="O46" i="8"/>
  <c r="N46" i="8"/>
  <c r="M46" i="8"/>
  <c r="J46" i="8"/>
  <c r="G46" i="8"/>
  <c r="B46" i="8"/>
  <c r="P45" i="8"/>
  <c r="O45" i="8"/>
  <c r="N45" i="8"/>
  <c r="M45" i="8"/>
  <c r="J45" i="8"/>
  <c r="G45" i="8"/>
  <c r="B45" i="8"/>
  <c r="P44" i="8"/>
  <c r="O44" i="8"/>
  <c r="N44" i="8"/>
  <c r="M44" i="8"/>
  <c r="J44" i="8"/>
  <c r="G44" i="8"/>
  <c r="B44" i="8"/>
  <c r="P43" i="8"/>
  <c r="O43" i="8"/>
  <c r="N43" i="8"/>
  <c r="M43" i="8"/>
  <c r="J43" i="8"/>
  <c r="G43" i="8"/>
  <c r="B43" i="8"/>
  <c r="P42" i="8"/>
  <c r="O42" i="8"/>
  <c r="N42" i="8"/>
  <c r="M42" i="8"/>
  <c r="J42" i="8"/>
  <c r="G42" i="8"/>
  <c r="B42" i="8"/>
  <c r="P41" i="8"/>
  <c r="O41" i="8"/>
  <c r="N41" i="8"/>
  <c r="M41" i="8"/>
  <c r="J41" i="8"/>
  <c r="G41" i="8"/>
  <c r="B41" i="8"/>
  <c r="P40" i="8"/>
  <c r="O40" i="8"/>
  <c r="N40" i="8"/>
  <c r="M40" i="8"/>
  <c r="J40" i="8"/>
  <c r="G40" i="8"/>
  <c r="B40" i="8"/>
  <c r="P39" i="8"/>
  <c r="O39" i="8"/>
  <c r="N39" i="8"/>
  <c r="M39" i="8"/>
  <c r="J39" i="8"/>
  <c r="G39" i="8"/>
  <c r="B39" i="8"/>
  <c r="P38" i="8"/>
  <c r="O38" i="8"/>
  <c r="N38" i="8"/>
  <c r="M38" i="8"/>
  <c r="J38" i="8"/>
  <c r="G38" i="8"/>
  <c r="B38" i="8"/>
  <c r="P37" i="8"/>
  <c r="O37" i="8"/>
  <c r="N37" i="8"/>
  <c r="M37" i="8"/>
  <c r="J37" i="8"/>
  <c r="G37" i="8"/>
  <c r="B37" i="8"/>
  <c r="P36" i="8"/>
  <c r="O36" i="8"/>
  <c r="N36" i="8"/>
  <c r="M36" i="8"/>
  <c r="J36" i="8"/>
  <c r="G36" i="8"/>
  <c r="B36" i="8"/>
  <c r="P35" i="8"/>
  <c r="O35" i="8"/>
  <c r="N35" i="8"/>
  <c r="M35" i="8"/>
  <c r="J35" i="8"/>
  <c r="G35" i="8"/>
  <c r="B35" i="8"/>
  <c r="P34" i="8"/>
  <c r="O34" i="8"/>
  <c r="N34" i="8"/>
  <c r="M34" i="8"/>
  <c r="J34" i="8"/>
  <c r="G34" i="8"/>
  <c r="B34" i="8"/>
  <c r="P33" i="8"/>
  <c r="O33" i="8"/>
  <c r="N33" i="8"/>
  <c r="M33" i="8"/>
  <c r="J33" i="8"/>
  <c r="G33" i="8"/>
  <c r="B33" i="8"/>
  <c r="P32" i="8"/>
  <c r="O32" i="8"/>
  <c r="N32" i="8"/>
  <c r="M32" i="8"/>
  <c r="J32" i="8"/>
  <c r="G32" i="8"/>
  <c r="B32" i="8"/>
  <c r="P31" i="8"/>
  <c r="O31" i="8"/>
  <c r="N31" i="8"/>
  <c r="M31" i="8"/>
  <c r="J31" i="8"/>
  <c r="G31" i="8"/>
  <c r="B31" i="8"/>
  <c r="P30" i="8"/>
  <c r="O30" i="8"/>
  <c r="N30" i="8"/>
  <c r="M30" i="8"/>
  <c r="J30" i="8"/>
  <c r="G30" i="8"/>
  <c r="B30" i="8"/>
  <c r="P29" i="8"/>
  <c r="O29" i="8"/>
  <c r="N29" i="8"/>
  <c r="M29" i="8"/>
  <c r="J29" i="8"/>
  <c r="G29" i="8"/>
  <c r="B29" i="8"/>
  <c r="P28" i="8"/>
  <c r="O28" i="8"/>
  <c r="N28" i="8"/>
  <c r="M28" i="8"/>
  <c r="J28" i="8"/>
  <c r="G28" i="8"/>
  <c r="B28" i="8"/>
  <c r="P27" i="8"/>
  <c r="O27" i="8"/>
  <c r="N27" i="8"/>
  <c r="M27" i="8"/>
  <c r="J27" i="8"/>
  <c r="G27" i="8"/>
  <c r="B27" i="8"/>
  <c r="P26" i="8"/>
  <c r="O26" i="8"/>
  <c r="N26" i="8"/>
  <c r="M26" i="8"/>
  <c r="J26" i="8"/>
  <c r="G26" i="8"/>
  <c r="B26" i="8"/>
  <c r="P25" i="8"/>
  <c r="O25" i="8"/>
  <c r="N25" i="8"/>
  <c r="M25" i="8"/>
  <c r="B25" i="8"/>
  <c r="P24" i="8"/>
  <c r="O24" i="8"/>
  <c r="N24" i="8"/>
  <c r="M24" i="8"/>
  <c r="J24" i="8"/>
  <c r="G24" i="8"/>
  <c r="B24" i="8"/>
  <c r="P23" i="8"/>
  <c r="O23" i="8"/>
  <c r="N23" i="8"/>
  <c r="M23" i="8"/>
  <c r="J23" i="8"/>
  <c r="G23" i="8"/>
  <c r="B23" i="8"/>
  <c r="P22" i="8"/>
  <c r="O22" i="8"/>
  <c r="N22" i="8"/>
  <c r="M22" i="8"/>
  <c r="J22" i="8"/>
  <c r="G22" i="8"/>
  <c r="B22" i="8"/>
  <c r="P21" i="8"/>
  <c r="O21" i="8"/>
  <c r="N21" i="8"/>
  <c r="M21" i="8"/>
  <c r="J21" i="8"/>
  <c r="G21" i="8"/>
  <c r="B21" i="8"/>
  <c r="P20" i="8"/>
  <c r="O20" i="8"/>
  <c r="N20" i="8"/>
  <c r="M20" i="8"/>
  <c r="J20" i="8"/>
  <c r="G20" i="8"/>
  <c r="B20" i="8"/>
  <c r="P19" i="8"/>
  <c r="O19" i="8"/>
  <c r="N19" i="8"/>
  <c r="M19" i="8"/>
  <c r="J19" i="8"/>
  <c r="G19" i="8"/>
  <c r="B19" i="8"/>
  <c r="P18" i="8"/>
  <c r="O18" i="8"/>
  <c r="N18" i="8"/>
  <c r="M18" i="8"/>
  <c r="J18" i="8"/>
  <c r="G18" i="8"/>
  <c r="B18" i="8"/>
  <c r="P17" i="8"/>
  <c r="O17" i="8"/>
  <c r="N17" i="8"/>
  <c r="M17" i="8"/>
  <c r="J17" i="8"/>
  <c r="G17" i="8"/>
  <c r="B17" i="8"/>
  <c r="G16" i="8"/>
  <c r="O68" i="155"/>
  <c r="M59" i="155"/>
  <c r="M58" i="155"/>
  <c r="M57" i="155"/>
  <c r="M56" i="155"/>
  <c r="M55" i="155"/>
  <c r="M54" i="155"/>
  <c r="M60" i="155" s="1"/>
  <c r="J50" i="155"/>
  <c r="J48" i="155"/>
  <c r="M42" i="155"/>
  <c r="M41" i="155"/>
  <c r="M40" i="155"/>
  <c r="M39" i="155"/>
  <c r="M38" i="155"/>
  <c r="M37" i="155"/>
  <c r="M36" i="155"/>
  <c r="M35" i="155"/>
  <c r="M34" i="155"/>
  <c r="M33" i="155"/>
  <c r="M32" i="155"/>
  <c r="M31" i="155"/>
  <c r="M30" i="155"/>
  <c r="M29" i="155"/>
  <c r="M28" i="155"/>
  <c r="M27" i="155"/>
  <c r="M26" i="155"/>
  <c r="M25" i="155"/>
  <c r="M43" i="155" s="1"/>
  <c r="L21" i="155"/>
  <c r="J14" i="155"/>
  <c r="I2" i="155"/>
  <c r="C2" i="155"/>
  <c r="O68" i="143"/>
  <c r="M59" i="143"/>
  <c r="M58" i="143"/>
  <c r="M57" i="143"/>
  <c r="M56" i="143"/>
  <c r="M55" i="143"/>
  <c r="M54" i="143"/>
  <c r="M60" i="143" s="1"/>
  <c r="J50" i="143"/>
  <c r="J48" i="143"/>
  <c r="M42" i="143"/>
  <c r="M41" i="143"/>
  <c r="M40" i="143"/>
  <c r="M39" i="143"/>
  <c r="M38" i="143"/>
  <c r="M37" i="143"/>
  <c r="M36" i="143"/>
  <c r="M35" i="143"/>
  <c r="M34" i="143"/>
  <c r="M33" i="143"/>
  <c r="M32" i="143"/>
  <c r="M31" i="143"/>
  <c r="M30" i="143"/>
  <c r="M29" i="143"/>
  <c r="M28" i="143"/>
  <c r="M27" i="143"/>
  <c r="M26" i="143"/>
  <c r="M25" i="143"/>
  <c r="M43" i="143" s="1"/>
  <c r="M62" i="143" s="1"/>
  <c r="L21" i="143"/>
  <c r="J14" i="143"/>
  <c r="I2" i="143"/>
  <c r="C2" i="143"/>
  <c r="O68" i="142"/>
  <c r="M59" i="142"/>
  <c r="M58" i="142"/>
  <c r="M57" i="142"/>
  <c r="M56" i="142"/>
  <c r="M55" i="142"/>
  <c r="M54" i="142"/>
  <c r="M60" i="142" s="1"/>
  <c r="J50" i="142"/>
  <c r="J48" i="142"/>
  <c r="M42" i="142"/>
  <c r="M41" i="142"/>
  <c r="M40" i="142"/>
  <c r="M39" i="142"/>
  <c r="M38" i="142"/>
  <c r="M37" i="142"/>
  <c r="M36" i="142"/>
  <c r="M35" i="142"/>
  <c r="M34" i="142"/>
  <c r="M33" i="142"/>
  <c r="M32" i="142"/>
  <c r="M31" i="142"/>
  <c r="M30" i="142"/>
  <c r="M29" i="142"/>
  <c r="M28" i="142"/>
  <c r="M27" i="142"/>
  <c r="M26" i="142"/>
  <c r="M25" i="142"/>
  <c r="M43" i="142" s="1"/>
  <c r="L21" i="142"/>
  <c r="J14" i="142"/>
  <c r="M62" i="142" s="1"/>
  <c r="I2" i="142"/>
  <c r="C2" i="142"/>
  <c r="O68" i="141"/>
  <c r="M59" i="141"/>
  <c r="M58" i="141"/>
  <c r="M57" i="141"/>
  <c r="M56" i="141"/>
  <c r="M55" i="141"/>
  <c r="M54" i="141"/>
  <c r="M60" i="141" s="1"/>
  <c r="J48" i="141"/>
  <c r="J50" i="141" s="1"/>
  <c r="M42" i="141"/>
  <c r="M41" i="141"/>
  <c r="M40" i="141"/>
  <c r="M39" i="141"/>
  <c r="M38" i="141"/>
  <c r="M37" i="141"/>
  <c r="M36" i="141"/>
  <c r="M35" i="141"/>
  <c r="M34" i="141"/>
  <c r="M33" i="141"/>
  <c r="M32" i="141"/>
  <c r="M31" i="141"/>
  <c r="M30" i="141"/>
  <c r="M29" i="141"/>
  <c r="M28" i="141"/>
  <c r="M27" i="141"/>
  <c r="M26" i="141"/>
  <c r="M25" i="141"/>
  <c r="M43" i="141" s="1"/>
  <c r="L21" i="141"/>
  <c r="J14" i="141"/>
  <c r="I2" i="141"/>
  <c r="C2" i="141"/>
  <c r="O68" i="140"/>
  <c r="M59" i="140"/>
  <c r="M60" i="140" s="1"/>
  <c r="M58" i="140"/>
  <c r="M57" i="140"/>
  <c r="M56" i="140"/>
  <c r="M55" i="140"/>
  <c r="M54" i="140"/>
  <c r="J48" i="140"/>
  <c r="J50" i="140" s="1"/>
  <c r="M42" i="140"/>
  <c r="M41" i="140"/>
  <c r="M40" i="140"/>
  <c r="M39" i="140"/>
  <c r="M38" i="140"/>
  <c r="M37" i="140"/>
  <c r="M36" i="140"/>
  <c r="M35" i="140"/>
  <c r="M34" i="140"/>
  <c r="M33" i="140"/>
  <c r="M32" i="140"/>
  <c r="M31" i="140"/>
  <c r="M30" i="140"/>
  <c r="M29" i="140"/>
  <c r="M28" i="140"/>
  <c r="M27" i="140"/>
  <c r="M43" i="140" s="1"/>
  <c r="M26" i="140"/>
  <c r="M25" i="140"/>
  <c r="L21" i="140"/>
  <c r="J14" i="140"/>
  <c r="I2" i="140"/>
  <c r="C2" i="140"/>
  <c r="O68" i="139"/>
  <c r="M59" i="139"/>
  <c r="M58" i="139"/>
  <c r="M57" i="139"/>
  <c r="M56" i="139"/>
  <c r="M55" i="139"/>
  <c r="M54" i="139"/>
  <c r="M60" i="139" s="1"/>
  <c r="J50" i="139"/>
  <c r="J48" i="139"/>
  <c r="M42" i="139"/>
  <c r="M41" i="139"/>
  <c r="M40" i="139"/>
  <c r="M39" i="139"/>
  <c r="M38" i="139"/>
  <c r="M37" i="139"/>
  <c r="M36" i="139"/>
  <c r="M35" i="139"/>
  <c r="M34" i="139"/>
  <c r="M33" i="139"/>
  <c r="M32" i="139"/>
  <c r="M31" i="139"/>
  <c r="M30" i="139"/>
  <c r="M29" i="139"/>
  <c r="M28" i="139"/>
  <c r="M27" i="139"/>
  <c r="M26" i="139"/>
  <c r="M25" i="139"/>
  <c r="M43" i="139" s="1"/>
  <c r="M62" i="139" s="1"/>
  <c r="L21" i="139"/>
  <c r="J14" i="139"/>
  <c r="I2" i="139"/>
  <c r="C2" i="139"/>
  <c r="O68" i="138"/>
  <c r="M59" i="138"/>
  <c r="M58" i="138"/>
  <c r="M57" i="138"/>
  <c r="M56" i="138"/>
  <c r="M55" i="138"/>
  <c r="M54" i="138"/>
  <c r="M60" i="138" s="1"/>
  <c r="J50" i="138"/>
  <c r="J48" i="138"/>
  <c r="M42" i="138"/>
  <c r="M41" i="138"/>
  <c r="M40" i="138"/>
  <c r="M39" i="138"/>
  <c r="M38" i="138"/>
  <c r="M37" i="138"/>
  <c r="M36" i="138"/>
  <c r="M35" i="138"/>
  <c r="M34" i="138"/>
  <c r="M33" i="138"/>
  <c r="M32" i="138"/>
  <c r="M31" i="138"/>
  <c r="M30" i="138"/>
  <c r="M29" i="138"/>
  <c r="M28" i="138"/>
  <c r="M27" i="138"/>
  <c r="M26" i="138"/>
  <c r="M25" i="138"/>
  <c r="M43" i="138" s="1"/>
  <c r="L21" i="138"/>
  <c r="J14" i="138"/>
  <c r="I2" i="138"/>
  <c r="C2" i="138"/>
  <c r="O68" i="137"/>
  <c r="M59" i="137"/>
  <c r="M58" i="137"/>
  <c r="M57" i="137"/>
  <c r="M56" i="137"/>
  <c r="M55" i="137"/>
  <c r="M54" i="137"/>
  <c r="M60" i="137" s="1"/>
  <c r="J48" i="137"/>
  <c r="J50" i="137" s="1"/>
  <c r="M42" i="137"/>
  <c r="M41" i="137"/>
  <c r="M40" i="137"/>
  <c r="M39" i="137"/>
  <c r="M38" i="137"/>
  <c r="M37" i="137"/>
  <c r="M36" i="137"/>
  <c r="M35" i="137"/>
  <c r="M34" i="137"/>
  <c r="M33" i="137"/>
  <c r="M32" i="137"/>
  <c r="M31" i="137"/>
  <c r="M30" i="137"/>
  <c r="M29" i="137"/>
  <c r="M28" i="137"/>
  <c r="M27" i="137"/>
  <c r="M26" i="137"/>
  <c r="M25" i="137"/>
  <c r="M43" i="137" s="1"/>
  <c r="L21" i="137"/>
  <c r="J14" i="137"/>
  <c r="M62" i="137" s="1"/>
  <c r="I2" i="137"/>
  <c r="C2" i="137"/>
  <c r="O68" i="136"/>
  <c r="M59" i="136"/>
  <c r="M60" i="136" s="1"/>
  <c r="M58" i="136"/>
  <c r="M57" i="136"/>
  <c r="M56" i="136"/>
  <c r="M55" i="136"/>
  <c r="M54" i="136"/>
  <c r="J48" i="136"/>
  <c r="J50" i="136" s="1"/>
  <c r="M42" i="136"/>
  <c r="M41" i="136"/>
  <c r="M40" i="136"/>
  <c r="M39" i="136"/>
  <c r="M38" i="136"/>
  <c r="M37" i="136"/>
  <c r="M36" i="136"/>
  <c r="M35" i="136"/>
  <c r="M34" i="136"/>
  <c r="M33" i="136"/>
  <c r="M32" i="136"/>
  <c r="M31" i="136"/>
  <c r="M30" i="136"/>
  <c r="M29" i="136"/>
  <c r="M28" i="136"/>
  <c r="M27" i="136"/>
  <c r="M43" i="136" s="1"/>
  <c r="M26" i="136"/>
  <c r="M25" i="136"/>
  <c r="L21" i="136"/>
  <c r="J14" i="136"/>
  <c r="I2" i="136"/>
  <c r="C2" i="136"/>
  <c r="O68" i="135"/>
  <c r="M59" i="135"/>
  <c r="M58" i="135"/>
  <c r="M57" i="135"/>
  <c r="M56" i="135"/>
  <c r="M55" i="135"/>
  <c r="M54" i="135"/>
  <c r="M60" i="135" s="1"/>
  <c r="J50" i="135"/>
  <c r="J48" i="135"/>
  <c r="M42" i="135"/>
  <c r="M41" i="135"/>
  <c r="M40" i="135"/>
  <c r="M39" i="135"/>
  <c r="M38" i="135"/>
  <c r="M37" i="135"/>
  <c r="M36" i="135"/>
  <c r="M35" i="135"/>
  <c r="M34" i="135"/>
  <c r="M33" i="135"/>
  <c r="M32" i="135"/>
  <c r="M31" i="135"/>
  <c r="M30" i="135"/>
  <c r="M29" i="135"/>
  <c r="M28" i="135"/>
  <c r="M27" i="135"/>
  <c r="M26" i="135"/>
  <c r="M25" i="135"/>
  <c r="M43" i="135" s="1"/>
  <c r="L21" i="135"/>
  <c r="J14" i="135"/>
  <c r="I2" i="135"/>
  <c r="C2" i="135"/>
  <c r="O68" i="134"/>
  <c r="M59" i="134"/>
  <c r="M58" i="134"/>
  <c r="M57" i="134"/>
  <c r="M56" i="134"/>
  <c r="M55" i="134"/>
  <c r="M54" i="134"/>
  <c r="M60" i="134" s="1"/>
  <c r="J48" i="134"/>
  <c r="J50" i="134" s="1"/>
  <c r="M42" i="134"/>
  <c r="M41" i="134"/>
  <c r="M40" i="134"/>
  <c r="M39" i="134"/>
  <c r="M38" i="134"/>
  <c r="M37" i="134"/>
  <c r="M36" i="134"/>
  <c r="M35" i="134"/>
  <c r="M34" i="134"/>
  <c r="M33" i="134"/>
  <c r="M32" i="134"/>
  <c r="M31" i="134"/>
  <c r="M30" i="134"/>
  <c r="M29" i="134"/>
  <c r="M28" i="134"/>
  <c r="M27" i="134"/>
  <c r="M26" i="134"/>
  <c r="M25" i="134"/>
  <c r="M43" i="134" s="1"/>
  <c r="L21" i="134"/>
  <c r="J14" i="134"/>
  <c r="I2" i="134"/>
  <c r="C2" i="134"/>
  <c r="O68" i="133"/>
  <c r="M59" i="133"/>
  <c r="M58" i="133"/>
  <c r="M57" i="133"/>
  <c r="M56" i="133"/>
  <c r="M55" i="133"/>
  <c r="M54" i="133"/>
  <c r="M60" i="133" s="1"/>
  <c r="J48" i="133"/>
  <c r="J50" i="133" s="1"/>
  <c r="M42" i="133"/>
  <c r="M41" i="133"/>
  <c r="M40" i="133"/>
  <c r="M39" i="133"/>
  <c r="M38" i="133"/>
  <c r="M37" i="133"/>
  <c r="M36" i="133"/>
  <c r="M35" i="133"/>
  <c r="M34" i="133"/>
  <c r="M33" i="133"/>
  <c r="M32" i="133"/>
  <c r="M31" i="133"/>
  <c r="M30" i="133"/>
  <c r="M29" i="133"/>
  <c r="M28" i="133"/>
  <c r="M27" i="133"/>
  <c r="M26" i="133"/>
  <c r="M25" i="133"/>
  <c r="M43" i="133" s="1"/>
  <c r="L21" i="133"/>
  <c r="J14" i="133"/>
  <c r="M62" i="133" s="1"/>
  <c r="I2" i="133"/>
  <c r="C2" i="133"/>
  <c r="O68" i="132"/>
  <c r="M59" i="132"/>
  <c r="M60" i="132" s="1"/>
  <c r="M58" i="132"/>
  <c r="M57" i="132"/>
  <c r="M56" i="132"/>
  <c r="M55" i="132"/>
  <c r="M54" i="132"/>
  <c r="J48" i="132"/>
  <c r="J50" i="132" s="1"/>
  <c r="M42" i="132"/>
  <c r="M41" i="132"/>
  <c r="M40" i="132"/>
  <c r="M39" i="132"/>
  <c r="M38" i="132"/>
  <c r="M37" i="132"/>
  <c r="M36" i="132"/>
  <c r="M35" i="132"/>
  <c r="M34" i="132"/>
  <c r="M33" i="132"/>
  <c r="M32" i="132"/>
  <c r="M31" i="132"/>
  <c r="M30" i="132"/>
  <c r="M29" i="132"/>
  <c r="M28" i="132"/>
  <c r="M27" i="132"/>
  <c r="M43" i="132" s="1"/>
  <c r="M26" i="132"/>
  <c r="M25" i="132"/>
  <c r="L21" i="132"/>
  <c r="J14" i="132"/>
  <c r="I2" i="132"/>
  <c r="C2" i="132"/>
  <c r="O68" i="131"/>
  <c r="M59" i="131"/>
  <c r="M58" i="131"/>
  <c r="M57" i="131"/>
  <c r="M56" i="131"/>
  <c r="M55" i="131"/>
  <c r="M54" i="131"/>
  <c r="M60" i="131" s="1"/>
  <c r="J50" i="131"/>
  <c r="J48" i="131"/>
  <c r="M42" i="131"/>
  <c r="M41" i="131"/>
  <c r="M40" i="131"/>
  <c r="M39" i="131"/>
  <c r="M38" i="131"/>
  <c r="M37" i="131"/>
  <c r="M36" i="131"/>
  <c r="M35" i="131"/>
  <c r="M34" i="131"/>
  <c r="M33" i="131"/>
  <c r="M32" i="131"/>
  <c r="M31" i="131"/>
  <c r="M30" i="131"/>
  <c r="M29" i="131"/>
  <c r="M28" i="131"/>
  <c r="M27" i="131"/>
  <c r="M26" i="131"/>
  <c r="M25" i="131"/>
  <c r="M43" i="131" s="1"/>
  <c r="L21" i="131"/>
  <c r="J14" i="131"/>
  <c r="I2" i="131"/>
  <c r="C2" i="131"/>
  <c r="O68" i="130"/>
  <c r="M59" i="130"/>
  <c r="M58" i="130"/>
  <c r="M57" i="130"/>
  <c r="M56" i="130"/>
  <c r="M55" i="130"/>
  <c r="M54" i="130"/>
  <c r="M60" i="130" s="1"/>
  <c r="J50" i="130"/>
  <c r="J48" i="130"/>
  <c r="M42" i="130"/>
  <c r="M41" i="130"/>
  <c r="M40" i="130"/>
  <c r="M39" i="130"/>
  <c r="M38" i="130"/>
  <c r="M37" i="130"/>
  <c r="M36" i="130"/>
  <c r="M35" i="130"/>
  <c r="M34" i="130"/>
  <c r="M33" i="130"/>
  <c r="M32" i="130"/>
  <c r="M31" i="130"/>
  <c r="M30" i="130"/>
  <c r="M29" i="130"/>
  <c r="M28" i="130"/>
  <c r="M27" i="130"/>
  <c r="M26" i="130"/>
  <c r="M25" i="130"/>
  <c r="M43" i="130" s="1"/>
  <c r="L21" i="130"/>
  <c r="J14" i="130"/>
  <c r="M62" i="130" s="1"/>
  <c r="I2" i="130"/>
  <c r="C2" i="130"/>
  <c r="O68" i="129"/>
  <c r="M59" i="129"/>
  <c r="M58" i="129"/>
  <c r="M57" i="129"/>
  <c r="M56" i="129"/>
  <c r="M55" i="129"/>
  <c r="M54" i="129"/>
  <c r="M60" i="129" s="1"/>
  <c r="J48" i="129"/>
  <c r="J50" i="129" s="1"/>
  <c r="M42" i="129"/>
  <c r="M41" i="129"/>
  <c r="M40" i="129"/>
  <c r="M39" i="129"/>
  <c r="M38" i="129"/>
  <c r="M37" i="129"/>
  <c r="M36" i="129"/>
  <c r="M35" i="129"/>
  <c r="M34" i="129"/>
  <c r="M33" i="129"/>
  <c r="M32" i="129"/>
  <c r="M31" i="129"/>
  <c r="M30" i="129"/>
  <c r="M29" i="129"/>
  <c r="M28" i="129"/>
  <c r="M27" i="129"/>
  <c r="M26" i="129"/>
  <c r="M25" i="129"/>
  <c r="M43" i="129" s="1"/>
  <c r="L21" i="129"/>
  <c r="J14" i="129"/>
  <c r="I2" i="129"/>
  <c r="C2" i="129"/>
  <c r="O68" i="128"/>
  <c r="M59" i="128"/>
  <c r="M60" i="128" s="1"/>
  <c r="M58" i="128"/>
  <c r="M57" i="128"/>
  <c r="M56" i="128"/>
  <c r="M55" i="128"/>
  <c r="M54" i="128"/>
  <c r="J48" i="128"/>
  <c r="J50" i="128" s="1"/>
  <c r="M42" i="128"/>
  <c r="M41" i="128"/>
  <c r="M40" i="128"/>
  <c r="M39" i="128"/>
  <c r="M38" i="128"/>
  <c r="M37" i="128"/>
  <c r="M36" i="128"/>
  <c r="M35" i="128"/>
  <c r="M34" i="128"/>
  <c r="M33" i="128"/>
  <c r="M32" i="128"/>
  <c r="M31" i="128"/>
  <c r="M30" i="128"/>
  <c r="M29" i="128"/>
  <c r="M28" i="128"/>
  <c r="M27" i="128"/>
  <c r="M43" i="128" s="1"/>
  <c r="M62" i="128" s="1"/>
  <c r="M26" i="128"/>
  <c r="M25" i="128"/>
  <c r="L21" i="128"/>
  <c r="J14" i="128"/>
  <c r="I2" i="128"/>
  <c r="C2" i="128"/>
  <c r="O68" i="127"/>
  <c r="M59" i="127"/>
  <c r="M58" i="127"/>
  <c r="M57" i="127"/>
  <c r="M56" i="127"/>
  <c r="M55" i="127"/>
  <c r="M54" i="127"/>
  <c r="M60" i="127" s="1"/>
  <c r="J50" i="127"/>
  <c r="J48" i="127"/>
  <c r="M42" i="127"/>
  <c r="M41" i="127"/>
  <c r="M40" i="127"/>
  <c r="M39" i="127"/>
  <c r="M38" i="127"/>
  <c r="M37" i="127"/>
  <c r="M36" i="127"/>
  <c r="M35" i="127"/>
  <c r="M34" i="127"/>
  <c r="M33" i="127"/>
  <c r="M32" i="127"/>
  <c r="M31" i="127"/>
  <c r="M30" i="127"/>
  <c r="M29" i="127"/>
  <c r="M28" i="127"/>
  <c r="M27" i="127"/>
  <c r="M43" i="127" s="1"/>
  <c r="M62" i="127" s="1"/>
  <c r="M26" i="127"/>
  <c r="M25" i="127"/>
  <c r="L21" i="127"/>
  <c r="J14" i="127"/>
  <c r="I2" i="127"/>
  <c r="C2" i="127"/>
  <c r="O68" i="126"/>
  <c r="M59" i="126"/>
  <c r="M58" i="126"/>
  <c r="M57" i="126"/>
  <c r="M56" i="126"/>
  <c r="M55" i="126"/>
  <c r="M54" i="126"/>
  <c r="M60" i="126" s="1"/>
  <c r="J50" i="126"/>
  <c r="J48" i="126"/>
  <c r="M42" i="126"/>
  <c r="M41" i="126"/>
  <c r="M40" i="126"/>
  <c r="M39" i="126"/>
  <c r="M38" i="126"/>
  <c r="M37" i="126"/>
  <c r="M36" i="126"/>
  <c r="M35" i="126"/>
  <c r="M34" i="126"/>
  <c r="M33" i="126"/>
  <c r="M32" i="126"/>
  <c r="M31" i="126"/>
  <c r="M30" i="126"/>
  <c r="M29" i="126"/>
  <c r="M28" i="126"/>
  <c r="M27" i="126"/>
  <c r="M26" i="126"/>
  <c r="M25" i="126"/>
  <c r="M43" i="126" s="1"/>
  <c r="L21" i="126"/>
  <c r="J14" i="126"/>
  <c r="I2" i="126"/>
  <c r="C2" i="126"/>
  <c r="O68" i="125"/>
  <c r="M59" i="125"/>
  <c r="M58" i="125"/>
  <c r="M57" i="125"/>
  <c r="M56" i="125"/>
  <c r="M55" i="125"/>
  <c r="M54" i="125"/>
  <c r="M60" i="125" s="1"/>
  <c r="J50" i="125"/>
  <c r="J48" i="125"/>
  <c r="M42" i="125"/>
  <c r="M41" i="125"/>
  <c r="M40" i="125"/>
  <c r="M39" i="125"/>
  <c r="M38" i="125"/>
  <c r="M37" i="125"/>
  <c r="M36" i="125"/>
  <c r="M35" i="125"/>
  <c r="M34" i="125"/>
  <c r="M33" i="125"/>
  <c r="M32" i="125"/>
  <c r="M31" i="125"/>
  <c r="M30" i="125"/>
  <c r="M29" i="125"/>
  <c r="M28" i="125"/>
  <c r="M27" i="125"/>
  <c r="M26" i="125"/>
  <c r="M25" i="125"/>
  <c r="M43" i="125" s="1"/>
  <c r="L21" i="125"/>
  <c r="J14" i="125"/>
  <c r="I2" i="125"/>
  <c r="C2" i="125"/>
  <c r="O68" i="124"/>
  <c r="M59" i="124"/>
  <c r="M58" i="124"/>
  <c r="M57" i="124"/>
  <c r="M56" i="124"/>
  <c r="M55" i="124"/>
  <c r="M54" i="124"/>
  <c r="M60" i="124" s="1"/>
  <c r="J48" i="124"/>
  <c r="J50" i="124" s="1"/>
  <c r="M42" i="124"/>
  <c r="M41" i="124"/>
  <c r="M40" i="124"/>
  <c r="M39" i="124"/>
  <c r="M38" i="124"/>
  <c r="M37" i="124"/>
  <c r="M36" i="124"/>
  <c r="M35" i="124"/>
  <c r="M34" i="124"/>
  <c r="M33" i="124"/>
  <c r="M32" i="124"/>
  <c r="M31" i="124"/>
  <c r="M30" i="124"/>
  <c r="M29" i="124"/>
  <c r="M28" i="124"/>
  <c r="M27" i="124"/>
  <c r="M26" i="124"/>
  <c r="M25" i="124"/>
  <c r="M43" i="124" s="1"/>
  <c r="L21" i="124"/>
  <c r="J14" i="124"/>
  <c r="M62" i="124" s="1"/>
  <c r="I2" i="124"/>
  <c r="C2" i="124"/>
  <c r="O68" i="123"/>
  <c r="M59" i="123"/>
  <c r="M58" i="123"/>
  <c r="M57" i="123"/>
  <c r="M56" i="123"/>
  <c r="M55" i="123"/>
  <c r="M54" i="123"/>
  <c r="M60" i="123" s="1"/>
  <c r="J48" i="123"/>
  <c r="J50" i="123" s="1"/>
  <c r="M42" i="123"/>
  <c r="M41" i="123"/>
  <c r="M40" i="123"/>
  <c r="M39" i="123"/>
  <c r="M38" i="123"/>
  <c r="M37" i="123"/>
  <c r="M36" i="123"/>
  <c r="M35" i="123"/>
  <c r="M34" i="123"/>
  <c r="M33" i="123"/>
  <c r="M32" i="123"/>
  <c r="M31" i="123"/>
  <c r="M30" i="123"/>
  <c r="M29" i="123"/>
  <c r="M28" i="123"/>
  <c r="M27" i="123"/>
  <c r="M26" i="123"/>
  <c r="M43" i="123" s="1"/>
  <c r="M25" i="123"/>
  <c r="L21" i="123"/>
  <c r="J14" i="123"/>
  <c r="M62" i="123" s="1"/>
  <c r="I2" i="123"/>
  <c r="C2" i="123"/>
  <c r="O68" i="122"/>
  <c r="M60" i="122"/>
  <c r="M59" i="122"/>
  <c r="M58" i="122"/>
  <c r="M57" i="122"/>
  <c r="M56" i="122"/>
  <c r="M55" i="122"/>
  <c r="M54" i="122"/>
  <c r="J48" i="122"/>
  <c r="J50" i="122" s="1"/>
  <c r="M42" i="122"/>
  <c r="M41" i="122"/>
  <c r="M40" i="122"/>
  <c r="M39" i="122"/>
  <c r="M38" i="122"/>
  <c r="M37" i="122"/>
  <c r="M36" i="122"/>
  <c r="M35" i="122"/>
  <c r="M34" i="122"/>
  <c r="M33" i="122"/>
  <c r="M32" i="122"/>
  <c r="M31" i="122"/>
  <c r="M30" i="122"/>
  <c r="M29" i="122"/>
  <c r="M28" i="122"/>
  <c r="M27" i="122"/>
  <c r="M26" i="122"/>
  <c r="M43" i="122" s="1"/>
  <c r="M62" i="122" s="1"/>
  <c r="M25" i="122"/>
  <c r="L21" i="122"/>
  <c r="J14" i="122"/>
  <c r="I2" i="122"/>
  <c r="C2" i="122"/>
  <c r="O68" i="121"/>
  <c r="M59" i="121"/>
  <c r="M58" i="121"/>
  <c r="M57" i="121"/>
  <c r="M56" i="121"/>
  <c r="M55" i="121"/>
  <c r="M54" i="121"/>
  <c r="M60" i="121" s="1"/>
  <c r="J48" i="121"/>
  <c r="J50" i="121" s="1"/>
  <c r="M42" i="121"/>
  <c r="M41" i="121"/>
  <c r="M40" i="121"/>
  <c r="M39" i="121"/>
  <c r="M38" i="121"/>
  <c r="M37" i="121"/>
  <c r="M36" i="121"/>
  <c r="M35" i="121"/>
  <c r="M34" i="121"/>
  <c r="M33" i="121"/>
  <c r="M32" i="121"/>
  <c r="M31" i="121"/>
  <c r="M30" i="121"/>
  <c r="M29" i="121"/>
  <c r="M28" i="121"/>
  <c r="M27" i="121"/>
  <c r="M26" i="121"/>
  <c r="M43" i="121" s="1"/>
  <c r="M25" i="121"/>
  <c r="L21" i="121"/>
  <c r="J14" i="121"/>
  <c r="I2" i="121"/>
  <c r="C2" i="121"/>
  <c r="O68" i="120"/>
  <c r="M59" i="120"/>
  <c r="M58" i="120"/>
  <c r="M57" i="120"/>
  <c r="M56" i="120"/>
  <c r="M55" i="120"/>
  <c r="M54" i="120"/>
  <c r="M60" i="120" s="1"/>
  <c r="J48" i="120"/>
  <c r="J50" i="120" s="1"/>
  <c r="M42" i="120"/>
  <c r="M41" i="120"/>
  <c r="M40" i="120"/>
  <c r="M39" i="120"/>
  <c r="M38" i="120"/>
  <c r="M37" i="120"/>
  <c r="M36" i="120"/>
  <c r="M35" i="120"/>
  <c r="M34" i="120"/>
  <c r="M33" i="120"/>
  <c r="M32" i="120"/>
  <c r="M31" i="120"/>
  <c r="M30" i="120"/>
  <c r="M29" i="120"/>
  <c r="M28" i="120"/>
  <c r="M27" i="120"/>
  <c r="M26" i="120"/>
  <c r="M25" i="120"/>
  <c r="M43" i="120" s="1"/>
  <c r="L21" i="120"/>
  <c r="J14" i="120"/>
  <c r="I2" i="120"/>
  <c r="C2" i="120"/>
  <c r="O68" i="119"/>
  <c r="M59" i="119"/>
  <c r="M58" i="119"/>
  <c r="M57" i="119"/>
  <c r="M56" i="119"/>
  <c r="M55" i="119"/>
  <c r="M54" i="119"/>
  <c r="M60" i="119" s="1"/>
  <c r="J50" i="119"/>
  <c r="J48" i="119"/>
  <c r="M42" i="119"/>
  <c r="M41" i="119"/>
  <c r="M40" i="119"/>
  <c r="M39" i="119"/>
  <c r="M38" i="119"/>
  <c r="M37" i="119"/>
  <c r="M36" i="119"/>
  <c r="M35" i="119"/>
  <c r="M34" i="119"/>
  <c r="M33" i="119"/>
  <c r="M32" i="119"/>
  <c r="M31" i="119"/>
  <c r="M30" i="119"/>
  <c r="M29" i="119"/>
  <c r="M28" i="119"/>
  <c r="M27" i="119"/>
  <c r="M26" i="119"/>
  <c r="M43" i="119" s="1"/>
  <c r="M25" i="119"/>
  <c r="L21" i="119"/>
  <c r="J14" i="119"/>
  <c r="M62" i="119" s="1"/>
  <c r="I2" i="119"/>
  <c r="C2" i="119"/>
  <c r="O68" i="118"/>
  <c r="M60" i="118"/>
  <c r="M59" i="118"/>
  <c r="M58" i="118"/>
  <c r="M57" i="118"/>
  <c r="M56" i="118"/>
  <c r="M55" i="118"/>
  <c r="M54" i="118"/>
  <c r="J48" i="118"/>
  <c r="J50" i="118" s="1"/>
  <c r="M42" i="118"/>
  <c r="M41" i="118"/>
  <c r="M40" i="118"/>
  <c r="M39" i="118"/>
  <c r="M38" i="118"/>
  <c r="M37" i="118"/>
  <c r="M36" i="118"/>
  <c r="M35" i="118"/>
  <c r="M34" i="118"/>
  <c r="M33" i="118"/>
  <c r="M32" i="118"/>
  <c r="M31" i="118"/>
  <c r="M30" i="118"/>
  <c r="M29" i="118"/>
  <c r="M28" i="118"/>
  <c r="M27" i="118"/>
  <c r="M26" i="118"/>
  <c r="M43" i="118" s="1"/>
  <c r="M25" i="118"/>
  <c r="L21" i="118"/>
  <c r="J14" i="118"/>
  <c r="I2" i="118"/>
  <c r="C2" i="118"/>
  <c r="O68" i="117"/>
  <c r="M59" i="117"/>
  <c r="M58" i="117"/>
  <c r="M57" i="117"/>
  <c r="M56" i="117"/>
  <c r="M55" i="117"/>
  <c r="M54" i="117"/>
  <c r="M60" i="117" s="1"/>
  <c r="J48" i="117"/>
  <c r="J50" i="117" s="1"/>
  <c r="M42" i="117"/>
  <c r="M41" i="117"/>
  <c r="M40" i="117"/>
  <c r="M39" i="117"/>
  <c r="M38" i="117"/>
  <c r="M37" i="117"/>
  <c r="M36" i="117"/>
  <c r="M35" i="117"/>
  <c r="M34" i="117"/>
  <c r="M33" i="117"/>
  <c r="M32" i="117"/>
  <c r="M31" i="117"/>
  <c r="M30" i="117"/>
  <c r="M29" i="117"/>
  <c r="M28" i="117"/>
  <c r="M27" i="117"/>
  <c r="M26" i="117"/>
  <c r="M43" i="117" s="1"/>
  <c r="M25" i="117"/>
  <c r="L21" i="117"/>
  <c r="J14" i="117"/>
  <c r="I2" i="117"/>
  <c r="C2" i="117"/>
  <c r="O68" i="116"/>
  <c r="M59" i="116"/>
  <c r="M58" i="116"/>
  <c r="M57" i="116"/>
  <c r="M56" i="116"/>
  <c r="M55" i="116"/>
  <c r="M54" i="116"/>
  <c r="M60" i="116" s="1"/>
  <c r="J48" i="116"/>
  <c r="J50" i="116" s="1"/>
  <c r="M42" i="116"/>
  <c r="M41" i="116"/>
  <c r="M40" i="116"/>
  <c r="M39" i="116"/>
  <c r="M38" i="116"/>
  <c r="M37" i="116"/>
  <c r="M36" i="116"/>
  <c r="M35" i="116"/>
  <c r="M34" i="116"/>
  <c r="M33" i="116"/>
  <c r="M32" i="116"/>
  <c r="M31" i="116"/>
  <c r="M30" i="116"/>
  <c r="M29" i="116"/>
  <c r="M28" i="116"/>
  <c r="M27" i="116"/>
  <c r="M26" i="116"/>
  <c r="M25" i="116"/>
  <c r="M43" i="116" s="1"/>
  <c r="L21" i="116"/>
  <c r="J14" i="116"/>
  <c r="I2" i="116"/>
  <c r="C2" i="116"/>
  <c r="O68" i="115"/>
  <c r="M59" i="115"/>
  <c r="M58" i="115"/>
  <c r="M57" i="115"/>
  <c r="M56" i="115"/>
  <c r="M55" i="115"/>
  <c r="M54" i="115"/>
  <c r="M60" i="115" s="1"/>
  <c r="J48" i="115"/>
  <c r="J50" i="115" s="1"/>
  <c r="M42" i="115"/>
  <c r="M41" i="115"/>
  <c r="M40" i="115"/>
  <c r="M39" i="115"/>
  <c r="M38" i="115"/>
  <c r="M37" i="115"/>
  <c r="M36" i="115"/>
  <c r="M35" i="115"/>
  <c r="M34" i="115"/>
  <c r="M33" i="115"/>
  <c r="M32" i="115"/>
  <c r="M31" i="115"/>
  <c r="M30" i="115"/>
  <c r="M29" i="115"/>
  <c r="M28" i="115"/>
  <c r="M27" i="115"/>
  <c r="M26" i="115"/>
  <c r="M43" i="115" s="1"/>
  <c r="M25" i="115"/>
  <c r="L21" i="115"/>
  <c r="J14" i="115"/>
  <c r="I2" i="115"/>
  <c r="C2" i="115"/>
  <c r="O68" i="114"/>
  <c r="M60" i="114"/>
  <c r="M59" i="114"/>
  <c r="M58" i="114"/>
  <c r="M57" i="114"/>
  <c r="M56" i="114"/>
  <c r="M55" i="114"/>
  <c r="M54" i="114"/>
  <c r="J48" i="114"/>
  <c r="J50" i="114" s="1"/>
  <c r="M42" i="114"/>
  <c r="M41" i="114"/>
  <c r="M40" i="114"/>
  <c r="M39" i="114"/>
  <c r="M38" i="114"/>
  <c r="M37" i="114"/>
  <c r="M36" i="114"/>
  <c r="M35" i="114"/>
  <c r="M34" i="114"/>
  <c r="M33" i="114"/>
  <c r="M32" i="114"/>
  <c r="M31" i="114"/>
  <c r="M30" i="114"/>
  <c r="M29" i="114"/>
  <c r="M28" i="114"/>
  <c r="M27" i="114"/>
  <c r="M26" i="114"/>
  <c r="M43" i="114" s="1"/>
  <c r="M62" i="114" s="1"/>
  <c r="M25" i="114"/>
  <c r="L21" i="114"/>
  <c r="J14" i="114"/>
  <c r="I2" i="114"/>
  <c r="C2" i="114"/>
  <c r="O68" i="113"/>
  <c r="M59" i="113"/>
  <c r="M58" i="113"/>
  <c r="M57" i="113"/>
  <c r="M56" i="113"/>
  <c r="M55" i="113"/>
  <c r="M54" i="113"/>
  <c r="M60" i="113" s="1"/>
  <c r="J48" i="113"/>
  <c r="J50" i="113" s="1"/>
  <c r="M42" i="113"/>
  <c r="M41" i="113"/>
  <c r="M40" i="113"/>
  <c r="M39" i="113"/>
  <c r="M38" i="113"/>
  <c r="M37" i="113"/>
  <c r="M36" i="113"/>
  <c r="M35" i="113"/>
  <c r="M34" i="113"/>
  <c r="M33" i="113"/>
  <c r="M32" i="113"/>
  <c r="M31" i="113"/>
  <c r="M30" i="113"/>
  <c r="M29" i="113"/>
  <c r="M28" i="113"/>
  <c r="M27" i="113"/>
  <c r="M26" i="113"/>
  <c r="M43" i="113" s="1"/>
  <c r="M25" i="113"/>
  <c r="L21" i="113"/>
  <c r="J14" i="113"/>
  <c r="M62" i="113" s="1"/>
  <c r="I2" i="113"/>
  <c r="C2" i="113"/>
  <c r="O68" i="112"/>
  <c r="M59" i="112"/>
  <c r="M58" i="112"/>
  <c r="M57" i="112"/>
  <c r="M56" i="112"/>
  <c r="M55" i="112"/>
  <c r="M54" i="112"/>
  <c r="M60" i="112" s="1"/>
  <c r="J50" i="112"/>
  <c r="J48" i="112"/>
  <c r="M42" i="112"/>
  <c r="M41" i="112"/>
  <c r="M40" i="112"/>
  <c r="M39" i="112"/>
  <c r="M38" i="112"/>
  <c r="M37" i="112"/>
  <c r="M36" i="112"/>
  <c r="M35" i="112"/>
  <c r="M34" i="112"/>
  <c r="M33" i="112"/>
  <c r="M32" i="112"/>
  <c r="M31" i="112"/>
  <c r="M30" i="112"/>
  <c r="M29" i="112"/>
  <c r="M28" i="112"/>
  <c r="M27" i="112"/>
  <c r="M26" i="112"/>
  <c r="M25" i="112"/>
  <c r="M43" i="112" s="1"/>
  <c r="L21" i="112"/>
  <c r="J14" i="112"/>
  <c r="I2" i="112"/>
  <c r="C2" i="112"/>
  <c r="O68" i="111"/>
  <c r="M59" i="111"/>
  <c r="M58" i="111"/>
  <c r="M57" i="111"/>
  <c r="M56" i="111"/>
  <c r="M55" i="111"/>
  <c r="M54" i="111"/>
  <c r="M60" i="111" s="1"/>
  <c r="J48" i="111"/>
  <c r="J50" i="111" s="1"/>
  <c r="M42" i="111"/>
  <c r="M41" i="111"/>
  <c r="M40" i="111"/>
  <c r="M39" i="111"/>
  <c r="M38" i="111"/>
  <c r="M37" i="111"/>
  <c r="M36" i="111"/>
  <c r="M35" i="111"/>
  <c r="M34" i="111"/>
  <c r="M33" i="111"/>
  <c r="M32" i="111"/>
  <c r="M31" i="111"/>
  <c r="M30" i="111"/>
  <c r="M29" i="111"/>
  <c r="M28" i="111"/>
  <c r="M27" i="111"/>
  <c r="M26" i="111"/>
  <c r="M43" i="111" s="1"/>
  <c r="M25" i="111"/>
  <c r="L21" i="111"/>
  <c r="J14" i="111"/>
  <c r="I2" i="111"/>
  <c r="C2" i="111"/>
  <c r="O68" i="110"/>
  <c r="M59" i="110"/>
  <c r="M58" i="110"/>
  <c r="M57" i="110"/>
  <c r="M56" i="110"/>
  <c r="M55" i="110"/>
  <c r="M54" i="110"/>
  <c r="M60" i="110" s="1"/>
  <c r="J48" i="110"/>
  <c r="J50" i="110" s="1"/>
  <c r="M42" i="110"/>
  <c r="M41" i="110"/>
  <c r="M40" i="110"/>
  <c r="M39" i="110"/>
  <c r="M38" i="110"/>
  <c r="M37" i="110"/>
  <c r="M36" i="110"/>
  <c r="M35" i="110"/>
  <c r="M34" i="110"/>
  <c r="M33" i="110"/>
  <c r="M32" i="110"/>
  <c r="M31" i="110"/>
  <c r="M30" i="110"/>
  <c r="M29" i="110"/>
  <c r="M28" i="110"/>
  <c r="M27" i="110"/>
  <c r="M26" i="110"/>
  <c r="M25" i="110"/>
  <c r="M43" i="110" s="1"/>
  <c r="L21" i="110"/>
  <c r="J14" i="110"/>
  <c r="I2" i="110"/>
  <c r="C2" i="110"/>
  <c r="O68" i="109"/>
  <c r="M59" i="109"/>
  <c r="M58" i="109"/>
  <c r="M57" i="109"/>
  <c r="M56" i="109"/>
  <c r="M55" i="109"/>
  <c r="M54" i="109"/>
  <c r="M60" i="109" s="1"/>
  <c r="J50" i="109"/>
  <c r="J48" i="109"/>
  <c r="M42" i="109"/>
  <c r="M41" i="109"/>
  <c r="M40" i="109"/>
  <c r="M39" i="109"/>
  <c r="M38" i="109"/>
  <c r="M37" i="109"/>
  <c r="M36" i="109"/>
  <c r="M35" i="109"/>
  <c r="M34" i="109"/>
  <c r="M33" i="109"/>
  <c r="M32" i="109"/>
  <c r="M31" i="109"/>
  <c r="M30" i="109"/>
  <c r="M29" i="109"/>
  <c r="M28" i="109"/>
  <c r="M27" i="109"/>
  <c r="M26" i="109"/>
  <c r="M25" i="109"/>
  <c r="M43" i="109" s="1"/>
  <c r="L21" i="109"/>
  <c r="J14" i="109"/>
  <c r="M62" i="109" s="1"/>
  <c r="I2" i="109"/>
  <c r="C2" i="109"/>
  <c r="O68" i="108"/>
  <c r="M59" i="108"/>
  <c r="M58" i="108"/>
  <c r="M57" i="108"/>
  <c r="M56" i="108"/>
  <c r="M55" i="108"/>
  <c r="M54" i="108"/>
  <c r="M60" i="108" s="1"/>
  <c r="J50" i="108"/>
  <c r="J48" i="108"/>
  <c r="M42" i="108"/>
  <c r="M41" i="108"/>
  <c r="M40" i="108"/>
  <c r="M39" i="108"/>
  <c r="M38" i="108"/>
  <c r="M37" i="108"/>
  <c r="M36" i="108"/>
  <c r="M35" i="108"/>
  <c r="M34" i="108"/>
  <c r="M33" i="108"/>
  <c r="M32" i="108"/>
  <c r="M31" i="108"/>
  <c r="M30" i="108"/>
  <c r="M29" i="108"/>
  <c r="M28" i="108"/>
  <c r="M27" i="108"/>
  <c r="M43" i="108" s="1"/>
  <c r="M62" i="108" s="1"/>
  <c r="M26" i="108"/>
  <c r="M25" i="108"/>
  <c r="L21" i="108"/>
  <c r="J14" i="108"/>
  <c r="I2" i="108"/>
  <c r="C2" i="108"/>
  <c r="O68" i="107"/>
  <c r="M59" i="107"/>
  <c r="M58" i="107"/>
  <c r="M57" i="107"/>
  <c r="M56" i="107"/>
  <c r="M55" i="107"/>
  <c r="M60" i="107" s="1"/>
  <c r="M54" i="107"/>
  <c r="J50" i="107"/>
  <c r="J48" i="107"/>
  <c r="M42" i="107"/>
  <c r="M41" i="107"/>
  <c r="M40" i="107"/>
  <c r="M39" i="107"/>
  <c r="M38" i="107"/>
  <c r="M37" i="107"/>
  <c r="M36" i="107"/>
  <c r="M35" i="107"/>
  <c r="M34" i="107"/>
  <c r="M33" i="107"/>
  <c r="M32" i="107"/>
  <c r="M31" i="107"/>
  <c r="M30" i="107"/>
  <c r="M29" i="107"/>
  <c r="M28" i="107"/>
  <c r="M27" i="107"/>
  <c r="M26" i="107"/>
  <c r="M43" i="107" s="1"/>
  <c r="M25" i="107"/>
  <c r="L21" i="107"/>
  <c r="J14" i="107"/>
  <c r="I2" i="107"/>
  <c r="C2" i="107"/>
  <c r="O68" i="106"/>
  <c r="M59" i="106"/>
  <c r="M58" i="106"/>
  <c r="M57" i="106"/>
  <c r="M56" i="106"/>
  <c r="M55" i="106"/>
  <c r="M54" i="106"/>
  <c r="M60" i="106" s="1"/>
  <c r="J50" i="106"/>
  <c r="J48" i="106"/>
  <c r="M42" i="106"/>
  <c r="M41" i="106"/>
  <c r="M40" i="106"/>
  <c r="M39" i="106"/>
  <c r="M38" i="106"/>
  <c r="M37" i="106"/>
  <c r="M36" i="106"/>
  <c r="M35" i="106"/>
  <c r="M34" i="106"/>
  <c r="M33" i="106"/>
  <c r="M32" i="106"/>
  <c r="M31" i="106"/>
  <c r="M30" i="106"/>
  <c r="M29" i="106"/>
  <c r="M28" i="106"/>
  <c r="M27" i="106"/>
  <c r="M26" i="106"/>
  <c r="M25" i="106"/>
  <c r="M43" i="106" s="1"/>
  <c r="L21" i="106"/>
  <c r="J14" i="106"/>
  <c r="I2" i="106"/>
  <c r="C2" i="106"/>
  <c r="O68" i="105"/>
  <c r="M59" i="105"/>
  <c r="M58" i="105"/>
  <c r="M57" i="105"/>
  <c r="M56" i="105"/>
  <c r="M55" i="105"/>
  <c r="M54" i="105"/>
  <c r="M60" i="105" s="1"/>
  <c r="J48" i="105"/>
  <c r="J50" i="105" s="1"/>
  <c r="M42" i="105"/>
  <c r="M41" i="105"/>
  <c r="M40" i="105"/>
  <c r="M39" i="105"/>
  <c r="M38" i="105"/>
  <c r="M37" i="105"/>
  <c r="M36" i="105"/>
  <c r="M35" i="105"/>
  <c r="M34" i="105"/>
  <c r="M33" i="105"/>
  <c r="M32" i="105"/>
  <c r="M31" i="105"/>
  <c r="M30" i="105"/>
  <c r="M29" i="105"/>
  <c r="M28" i="105"/>
  <c r="M27" i="105"/>
  <c r="M26" i="105"/>
  <c r="M25" i="105"/>
  <c r="M43" i="105" s="1"/>
  <c r="L21" i="105"/>
  <c r="J14" i="105"/>
  <c r="I2" i="105"/>
  <c r="C2" i="105"/>
  <c r="O68" i="104"/>
  <c r="M59" i="104"/>
  <c r="M58" i="104"/>
  <c r="M57" i="104"/>
  <c r="M56" i="104"/>
  <c r="M55" i="104"/>
  <c r="M54" i="104"/>
  <c r="M60" i="104" s="1"/>
  <c r="J50" i="104"/>
  <c r="J48" i="104"/>
  <c r="M42" i="104"/>
  <c r="M41" i="104"/>
  <c r="M40" i="104"/>
  <c r="M39" i="104"/>
  <c r="M38" i="104"/>
  <c r="M37" i="104"/>
  <c r="M36" i="104"/>
  <c r="M35" i="104"/>
  <c r="M34" i="104"/>
  <c r="M33" i="104"/>
  <c r="M32" i="104"/>
  <c r="M31" i="104"/>
  <c r="M30" i="104"/>
  <c r="M29" i="104"/>
  <c r="M28" i="104"/>
  <c r="M27" i="104"/>
  <c r="M43" i="104" s="1"/>
  <c r="M62" i="104" s="1"/>
  <c r="M26" i="104"/>
  <c r="M25" i="104"/>
  <c r="L21" i="104"/>
  <c r="J14" i="104"/>
  <c r="I2" i="104"/>
  <c r="C2" i="104"/>
  <c r="O68" i="103"/>
  <c r="M59" i="103"/>
  <c r="M58" i="103"/>
  <c r="M57" i="103"/>
  <c r="M56" i="103"/>
  <c r="M55" i="103"/>
  <c r="M54" i="103"/>
  <c r="M60" i="103" s="1"/>
  <c r="J48" i="103"/>
  <c r="J50" i="103" s="1"/>
  <c r="M42" i="103"/>
  <c r="M41" i="103"/>
  <c r="M40" i="103"/>
  <c r="M39" i="103"/>
  <c r="M38" i="103"/>
  <c r="M37" i="103"/>
  <c r="M36" i="103"/>
  <c r="M35" i="103"/>
  <c r="M34" i="103"/>
  <c r="M33" i="103"/>
  <c r="M32" i="103"/>
  <c r="M31" i="103"/>
  <c r="M30" i="103"/>
  <c r="M29" i="103"/>
  <c r="M28" i="103"/>
  <c r="M27" i="103"/>
  <c r="M26" i="103"/>
  <c r="M25" i="103"/>
  <c r="M43" i="103" s="1"/>
  <c r="L21" i="103"/>
  <c r="J14" i="103"/>
  <c r="I2" i="103"/>
  <c r="C2" i="103"/>
  <c r="O68" i="102"/>
  <c r="M59" i="102"/>
  <c r="M58" i="102"/>
  <c r="M57" i="102"/>
  <c r="M56" i="102"/>
  <c r="M55" i="102"/>
  <c r="M54" i="102"/>
  <c r="M60" i="102" s="1"/>
  <c r="J50" i="102"/>
  <c r="J48" i="102"/>
  <c r="M42" i="102"/>
  <c r="M41" i="102"/>
  <c r="M40" i="102"/>
  <c r="M39" i="102"/>
  <c r="M38" i="102"/>
  <c r="M37" i="102"/>
  <c r="M36" i="102"/>
  <c r="M35" i="102"/>
  <c r="M34" i="102"/>
  <c r="M33" i="102"/>
  <c r="M32" i="102"/>
  <c r="M31" i="102"/>
  <c r="M30" i="102"/>
  <c r="M29" i="102"/>
  <c r="M28" i="102"/>
  <c r="M27" i="102"/>
  <c r="M26" i="102"/>
  <c r="M25" i="102"/>
  <c r="M43" i="102" s="1"/>
  <c r="L21" i="102"/>
  <c r="J14" i="102"/>
  <c r="I2" i="102"/>
  <c r="C2" i="102"/>
  <c r="O68" i="101"/>
  <c r="M59" i="101"/>
  <c r="M58" i="101"/>
  <c r="M57" i="101"/>
  <c r="M56" i="101"/>
  <c r="M55" i="101"/>
  <c r="M60" i="101" s="1"/>
  <c r="M54" i="101"/>
  <c r="J50" i="101"/>
  <c r="J48" i="101"/>
  <c r="M42" i="101"/>
  <c r="M41" i="101"/>
  <c r="M40" i="101"/>
  <c r="M39" i="101"/>
  <c r="M38" i="101"/>
  <c r="M37" i="101"/>
  <c r="M36" i="101"/>
  <c r="M35" i="101"/>
  <c r="M34" i="101"/>
  <c r="M33" i="101"/>
  <c r="M32" i="101"/>
  <c r="M31" i="101"/>
  <c r="M30" i="101"/>
  <c r="M29" i="101"/>
  <c r="M28" i="101"/>
  <c r="M27" i="101"/>
  <c r="M26" i="101"/>
  <c r="M25" i="101"/>
  <c r="M43" i="101" s="1"/>
  <c r="L21" i="101"/>
  <c r="J14" i="101"/>
  <c r="M62" i="101" s="1"/>
  <c r="I2" i="101"/>
  <c r="C2" i="101"/>
  <c r="O68" i="100"/>
  <c r="M59" i="100"/>
  <c r="M58" i="100"/>
  <c r="M57" i="100"/>
  <c r="M56" i="100"/>
  <c r="M55" i="100"/>
  <c r="M60" i="100" s="1"/>
  <c r="M54" i="100"/>
  <c r="J50" i="100"/>
  <c r="J48" i="100"/>
  <c r="M42" i="100"/>
  <c r="M41" i="100"/>
  <c r="M40" i="100"/>
  <c r="M39" i="100"/>
  <c r="M38" i="100"/>
  <c r="M37" i="100"/>
  <c r="M36" i="100"/>
  <c r="M35" i="100"/>
  <c r="M34" i="100"/>
  <c r="M33" i="100"/>
  <c r="M32" i="100"/>
  <c r="M31" i="100"/>
  <c r="M30" i="100"/>
  <c r="M29" i="100"/>
  <c r="M28" i="100"/>
  <c r="M27" i="100"/>
  <c r="M26" i="100"/>
  <c r="M25" i="100"/>
  <c r="M43" i="100" s="1"/>
  <c r="L21" i="100"/>
  <c r="J14" i="100"/>
  <c r="I2" i="100"/>
  <c r="C2" i="100"/>
  <c r="O68" i="99"/>
  <c r="M59" i="99"/>
  <c r="M58" i="99"/>
  <c r="M57" i="99"/>
  <c r="M56" i="99"/>
  <c r="M55" i="99"/>
  <c r="M54" i="99"/>
  <c r="M60" i="99" s="1"/>
  <c r="J50" i="99"/>
  <c r="J48" i="99"/>
  <c r="M42" i="99"/>
  <c r="M41" i="99"/>
  <c r="M40" i="99"/>
  <c r="M39" i="99"/>
  <c r="M38" i="99"/>
  <c r="M37" i="99"/>
  <c r="M36" i="99"/>
  <c r="M35" i="99"/>
  <c r="M34" i="99"/>
  <c r="M33" i="99"/>
  <c r="M32" i="99"/>
  <c r="M31" i="99"/>
  <c r="M30" i="99"/>
  <c r="M29" i="99"/>
  <c r="M28" i="99"/>
  <c r="M27" i="99"/>
  <c r="M43" i="99" s="1"/>
  <c r="M62" i="99" s="1"/>
  <c r="M26" i="99"/>
  <c r="M25" i="99"/>
  <c r="L21" i="99"/>
  <c r="J14" i="99"/>
  <c r="I2" i="99"/>
  <c r="C2" i="99"/>
  <c r="O68" i="98"/>
  <c r="M59" i="98"/>
  <c r="M58" i="98"/>
  <c r="M57" i="98"/>
  <c r="M56" i="98"/>
  <c r="M55" i="98"/>
  <c r="M54" i="98"/>
  <c r="M60" i="98" s="1"/>
  <c r="J50" i="98"/>
  <c r="J48" i="98"/>
  <c r="M42" i="98"/>
  <c r="M41" i="98"/>
  <c r="M40" i="98"/>
  <c r="M39" i="98"/>
  <c r="M38" i="98"/>
  <c r="M37" i="98"/>
  <c r="M36" i="98"/>
  <c r="M35" i="98"/>
  <c r="M34" i="98"/>
  <c r="M33" i="98"/>
  <c r="M32" i="98"/>
  <c r="M31" i="98"/>
  <c r="M30" i="98"/>
  <c r="M29" i="98"/>
  <c r="M28" i="98"/>
  <c r="M27" i="98"/>
  <c r="M26" i="98"/>
  <c r="M43" i="98" s="1"/>
  <c r="M62" i="98" s="1"/>
  <c r="M25" i="98"/>
  <c r="L21" i="98"/>
  <c r="J14" i="98"/>
  <c r="I2" i="98"/>
  <c r="C2" i="98"/>
  <c r="O68" i="97"/>
  <c r="M59" i="97"/>
  <c r="M58" i="97"/>
  <c r="M57" i="97"/>
  <c r="M56" i="97"/>
  <c r="M55" i="97"/>
  <c r="M60" i="97" s="1"/>
  <c r="M54" i="97"/>
  <c r="J48" i="97"/>
  <c r="J50" i="97" s="1"/>
  <c r="M42" i="97"/>
  <c r="M41" i="97"/>
  <c r="M40" i="97"/>
  <c r="M39" i="97"/>
  <c r="M38" i="97"/>
  <c r="M37" i="97"/>
  <c r="M36" i="97"/>
  <c r="M35" i="97"/>
  <c r="M34" i="97"/>
  <c r="M33" i="97"/>
  <c r="M32" i="97"/>
  <c r="M31" i="97"/>
  <c r="M30" i="97"/>
  <c r="M29" i="97"/>
  <c r="M28" i="97"/>
  <c r="M27" i="97"/>
  <c r="M26" i="97"/>
  <c r="M25" i="97"/>
  <c r="M43" i="97" s="1"/>
  <c r="L21" i="97"/>
  <c r="J14" i="97"/>
  <c r="I2" i="97"/>
  <c r="C2" i="97"/>
  <c r="O68" i="96"/>
  <c r="M60" i="96"/>
  <c r="M59" i="96"/>
  <c r="M58" i="96"/>
  <c r="M57" i="96"/>
  <c r="M56" i="96"/>
  <c r="M55" i="96"/>
  <c r="M54" i="96"/>
  <c r="J48" i="96"/>
  <c r="J50" i="96" s="1"/>
  <c r="M42" i="96"/>
  <c r="M41" i="96"/>
  <c r="M40" i="96"/>
  <c r="M39" i="96"/>
  <c r="M38" i="96"/>
  <c r="M37" i="96"/>
  <c r="M36" i="96"/>
  <c r="M35" i="96"/>
  <c r="M34" i="96"/>
  <c r="M33" i="96"/>
  <c r="M32" i="96"/>
  <c r="M31" i="96"/>
  <c r="M30" i="96"/>
  <c r="M29" i="96"/>
  <c r="M28" i="96"/>
  <c r="M27" i="96"/>
  <c r="M26" i="96"/>
  <c r="M25" i="96"/>
  <c r="M43" i="96" s="1"/>
  <c r="M62" i="96" s="1"/>
  <c r="L21" i="96"/>
  <c r="J14" i="96"/>
  <c r="I2" i="96"/>
  <c r="C2" i="96"/>
  <c r="M62" i="103" l="1"/>
  <c r="M68" i="103" s="1"/>
  <c r="M62" i="155"/>
  <c r="M68" i="139"/>
  <c r="M67" i="139"/>
  <c r="O67" i="139"/>
  <c r="M62" i="126"/>
  <c r="M62" i="132"/>
  <c r="M67" i="143"/>
  <c r="M68" i="143"/>
  <c r="O67" i="143"/>
  <c r="M62" i="136"/>
  <c r="M62" i="141"/>
  <c r="M67" i="130"/>
  <c r="O67" i="130"/>
  <c r="M68" i="130"/>
  <c r="M67" i="127"/>
  <c r="M68" i="127"/>
  <c r="O67" i="127"/>
  <c r="M62" i="140"/>
  <c r="M68" i="133"/>
  <c r="O67" i="133"/>
  <c r="M67" i="133"/>
  <c r="M68" i="128"/>
  <c r="O67" i="128"/>
  <c r="M67" i="128"/>
  <c r="M62" i="131"/>
  <c r="M62" i="129"/>
  <c r="M62" i="134"/>
  <c r="M62" i="135"/>
  <c r="M62" i="138"/>
  <c r="M68" i="137"/>
  <c r="O67" i="137"/>
  <c r="M67" i="137"/>
  <c r="M67" i="142"/>
  <c r="M68" i="142"/>
  <c r="O67" i="142"/>
  <c r="M62" i="112"/>
  <c r="M68" i="114"/>
  <c r="O67" i="114"/>
  <c r="M67" i="114"/>
  <c r="M62" i="117"/>
  <c r="M62" i="118"/>
  <c r="M62" i="111"/>
  <c r="M62" i="116"/>
  <c r="M62" i="121"/>
  <c r="M68" i="119"/>
  <c r="O67" i="119"/>
  <c r="M67" i="119"/>
  <c r="O67" i="124"/>
  <c r="M68" i="124"/>
  <c r="M67" i="124"/>
  <c r="O67" i="113"/>
  <c r="M67" i="113"/>
  <c r="M68" i="113"/>
  <c r="M68" i="122"/>
  <c r="O67" i="122"/>
  <c r="M67" i="122"/>
  <c r="M62" i="125"/>
  <c r="M62" i="115"/>
  <c r="M62" i="120"/>
  <c r="M68" i="123"/>
  <c r="O67" i="123"/>
  <c r="M67" i="123"/>
  <c r="M62" i="106"/>
  <c r="M68" i="104"/>
  <c r="O67" i="104"/>
  <c r="M67" i="104"/>
  <c r="M62" i="105"/>
  <c r="M68" i="108"/>
  <c r="O67" i="108"/>
  <c r="M67" i="108"/>
  <c r="M62" i="107"/>
  <c r="M62" i="110"/>
  <c r="M68" i="109"/>
  <c r="O67" i="109"/>
  <c r="M67" i="109"/>
  <c r="O67" i="99"/>
  <c r="M68" i="99"/>
  <c r="M67" i="99"/>
  <c r="M62" i="102"/>
  <c r="M68" i="101"/>
  <c r="O67" i="101"/>
  <c r="M67" i="101"/>
  <c r="M62" i="100"/>
  <c r="M67" i="98"/>
  <c r="M68" i="98"/>
  <c r="O67" i="98"/>
  <c r="M62" i="97"/>
  <c r="M68" i="96"/>
  <c r="O67" i="96"/>
  <c r="M67" i="96"/>
  <c r="M78" i="15"/>
  <c r="M67" i="103" l="1"/>
  <c r="M78" i="103" s="1"/>
  <c r="O67" i="103"/>
  <c r="M67" i="155"/>
  <c r="M68" i="155"/>
  <c r="O67" i="155"/>
  <c r="M74" i="128"/>
  <c r="M77" i="128"/>
  <c r="M79" i="128" s="1"/>
  <c r="M76" i="128"/>
  <c r="M78" i="128"/>
  <c r="M68" i="129"/>
  <c r="O67" i="129"/>
  <c r="M67" i="129"/>
  <c r="M77" i="143"/>
  <c r="M79" i="143" s="1"/>
  <c r="M76" i="143"/>
  <c r="M74" i="143"/>
  <c r="M78" i="143"/>
  <c r="M67" i="131"/>
  <c r="M68" i="131"/>
  <c r="O67" i="131"/>
  <c r="M77" i="127"/>
  <c r="M79" i="127" s="1"/>
  <c r="M76" i="127"/>
  <c r="M74" i="127"/>
  <c r="M78" i="127"/>
  <c r="M67" i="138"/>
  <c r="O67" i="138"/>
  <c r="M68" i="138"/>
  <c r="M68" i="136"/>
  <c r="O67" i="136"/>
  <c r="M67" i="136"/>
  <c r="M68" i="132"/>
  <c r="O67" i="132"/>
  <c r="M67" i="132"/>
  <c r="M78" i="142"/>
  <c r="M77" i="142"/>
  <c r="M79" i="142" s="1"/>
  <c r="M76" i="142"/>
  <c r="M74" i="142"/>
  <c r="M67" i="135"/>
  <c r="M68" i="135"/>
  <c r="O67" i="135"/>
  <c r="M74" i="133"/>
  <c r="M78" i="133"/>
  <c r="M77" i="133"/>
  <c r="M79" i="133" s="1"/>
  <c r="M76" i="133"/>
  <c r="M67" i="126"/>
  <c r="M68" i="126"/>
  <c r="O67" i="126"/>
  <c r="M68" i="141"/>
  <c r="O67" i="141"/>
  <c r="M67" i="141"/>
  <c r="M78" i="137"/>
  <c r="M74" i="137"/>
  <c r="M77" i="137"/>
  <c r="M79" i="137" s="1"/>
  <c r="M76" i="137"/>
  <c r="M67" i="134"/>
  <c r="M68" i="134"/>
  <c r="O67" i="134"/>
  <c r="M68" i="140"/>
  <c r="O67" i="140"/>
  <c r="M67" i="140"/>
  <c r="M78" i="130"/>
  <c r="M77" i="130"/>
  <c r="M79" i="130" s="1"/>
  <c r="M76" i="130"/>
  <c r="M74" i="130"/>
  <c r="M77" i="139"/>
  <c r="M79" i="139" s="1"/>
  <c r="M76" i="139"/>
  <c r="M74" i="139"/>
  <c r="M78" i="139"/>
  <c r="M76" i="114"/>
  <c r="M74" i="114"/>
  <c r="M78" i="114"/>
  <c r="M77" i="114"/>
  <c r="M79" i="114" s="1"/>
  <c r="M67" i="121"/>
  <c r="M68" i="121"/>
  <c r="O67" i="121"/>
  <c r="O67" i="116"/>
  <c r="M67" i="116"/>
  <c r="M68" i="116"/>
  <c r="M78" i="124"/>
  <c r="M77" i="124"/>
  <c r="M79" i="124" s="1"/>
  <c r="M76" i="124"/>
  <c r="M74" i="124"/>
  <c r="M68" i="111"/>
  <c r="O67" i="111"/>
  <c r="M67" i="111"/>
  <c r="M78" i="113"/>
  <c r="M77" i="113"/>
  <c r="M79" i="113" s="1"/>
  <c r="M76" i="113"/>
  <c r="M74" i="113"/>
  <c r="O67" i="120"/>
  <c r="M67" i="120"/>
  <c r="M68" i="120"/>
  <c r="M68" i="118"/>
  <c r="O67" i="118"/>
  <c r="M67" i="118"/>
  <c r="M78" i="119"/>
  <c r="M74" i="119"/>
  <c r="M77" i="119"/>
  <c r="M79" i="119" s="1"/>
  <c r="M76" i="119"/>
  <c r="M74" i="123"/>
  <c r="M78" i="123"/>
  <c r="M77" i="123"/>
  <c r="M79" i="123" s="1"/>
  <c r="M76" i="123"/>
  <c r="O67" i="112"/>
  <c r="M68" i="112"/>
  <c r="M67" i="112"/>
  <c r="M68" i="115"/>
  <c r="O67" i="115"/>
  <c r="M67" i="115"/>
  <c r="M67" i="125"/>
  <c r="M68" i="125"/>
  <c r="O67" i="125"/>
  <c r="M76" i="122"/>
  <c r="M77" i="122"/>
  <c r="M79" i="122" s="1"/>
  <c r="M74" i="122"/>
  <c r="M78" i="122"/>
  <c r="O67" i="117"/>
  <c r="M68" i="117"/>
  <c r="M67" i="117"/>
  <c r="M74" i="108"/>
  <c r="M78" i="108"/>
  <c r="M77" i="108"/>
  <c r="M79" i="108" s="1"/>
  <c r="M76" i="108"/>
  <c r="M68" i="105"/>
  <c r="O67" i="105"/>
  <c r="M67" i="105"/>
  <c r="M74" i="104"/>
  <c r="M78" i="104"/>
  <c r="M76" i="104"/>
  <c r="M77" i="104"/>
  <c r="M79" i="104" s="1"/>
  <c r="M76" i="109"/>
  <c r="M78" i="109"/>
  <c r="M77" i="109"/>
  <c r="M79" i="109" s="1"/>
  <c r="M74" i="109"/>
  <c r="M67" i="110"/>
  <c r="M68" i="110"/>
  <c r="O67" i="110"/>
  <c r="O67" i="107"/>
  <c r="M68" i="107"/>
  <c r="M67" i="107"/>
  <c r="M67" i="106"/>
  <c r="M68" i="106"/>
  <c r="O67" i="106"/>
  <c r="M68" i="100"/>
  <c r="O67" i="100"/>
  <c r="M67" i="100"/>
  <c r="M78" i="101"/>
  <c r="M77" i="101"/>
  <c r="M79" i="101" s="1"/>
  <c r="M76" i="101"/>
  <c r="M74" i="101"/>
  <c r="M77" i="99"/>
  <c r="M79" i="99" s="1"/>
  <c r="M76" i="99"/>
  <c r="M74" i="99"/>
  <c r="M78" i="99"/>
  <c r="M67" i="102"/>
  <c r="M68" i="102"/>
  <c r="O67" i="102"/>
  <c r="M68" i="97"/>
  <c r="M67" i="97"/>
  <c r="O67" i="97"/>
  <c r="M78" i="98"/>
  <c r="M77" i="98"/>
  <c r="M79" i="98" s="1"/>
  <c r="M76" i="98"/>
  <c r="M74" i="98"/>
  <c r="M76" i="96"/>
  <c r="M74" i="96"/>
  <c r="M78" i="96"/>
  <c r="M77" i="96"/>
  <c r="M79" i="96" s="1"/>
  <c r="L66" i="8"/>
  <c r="K66" i="8"/>
  <c r="I66" i="8"/>
  <c r="H66" i="8"/>
  <c r="F66" i="8"/>
  <c r="E66" i="8"/>
  <c r="D66" i="8"/>
  <c r="C66" i="8"/>
  <c r="M74" i="103" l="1"/>
  <c r="M76" i="103"/>
  <c r="M77" i="103"/>
  <c r="M78" i="155"/>
  <c r="M77" i="155"/>
  <c r="M79" i="155" s="1"/>
  <c r="M76" i="155"/>
  <c r="M74" i="155"/>
  <c r="M77" i="135"/>
  <c r="M79" i="135" s="1"/>
  <c r="M76" i="135"/>
  <c r="M74" i="135"/>
  <c r="M78" i="135"/>
  <c r="M78" i="134"/>
  <c r="M77" i="134"/>
  <c r="M79" i="134" s="1"/>
  <c r="M76" i="134"/>
  <c r="M74" i="134"/>
  <c r="M74" i="132"/>
  <c r="M77" i="132"/>
  <c r="M79" i="132" s="1"/>
  <c r="M76" i="132"/>
  <c r="M78" i="132"/>
  <c r="M77" i="131"/>
  <c r="M79" i="131" s="1"/>
  <c r="M76" i="131"/>
  <c r="M78" i="131"/>
  <c r="M74" i="131"/>
  <c r="M74" i="129"/>
  <c r="M78" i="129"/>
  <c r="M77" i="129"/>
  <c r="M79" i="129" s="1"/>
  <c r="M76" i="129"/>
  <c r="M74" i="141"/>
  <c r="M78" i="141"/>
  <c r="M77" i="141"/>
  <c r="M79" i="141" s="1"/>
  <c r="M76" i="141"/>
  <c r="M74" i="136"/>
  <c r="M77" i="136"/>
  <c r="M79" i="136" s="1"/>
  <c r="M76" i="136"/>
  <c r="M78" i="136"/>
  <c r="M78" i="138"/>
  <c r="M77" i="138"/>
  <c r="M79" i="138" s="1"/>
  <c r="M76" i="138"/>
  <c r="M74" i="138"/>
  <c r="M74" i="140"/>
  <c r="M77" i="140"/>
  <c r="M79" i="140" s="1"/>
  <c r="M76" i="140"/>
  <c r="M78" i="140"/>
  <c r="M78" i="126"/>
  <c r="M77" i="126"/>
  <c r="M79" i="126" s="1"/>
  <c r="M76" i="126"/>
  <c r="M74" i="126"/>
  <c r="M78" i="116"/>
  <c r="M77" i="116"/>
  <c r="M79" i="116" s="1"/>
  <c r="M76" i="116"/>
  <c r="M74" i="116"/>
  <c r="M78" i="120"/>
  <c r="M77" i="120"/>
  <c r="M79" i="120" s="1"/>
  <c r="M76" i="120"/>
  <c r="M74" i="120"/>
  <c r="M76" i="111"/>
  <c r="M74" i="111"/>
  <c r="M78" i="111"/>
  <c r="M77" i="111"/>
  <c r="M79" i="111" s="1"/>
  <c r="M76" i="118"/>
  <c r="M74" i="118"/>
  <c r="M78" i="118"/>
  <c r="M77" i="118"/>
  <c r="M79" i="118" s="1"/>
  <c r="M78" i="125"/>
  <c r="M77" i="125"/>
  <c r="M79" i="125" s="1"/>
  <c r="M76" i="125"/>
  <c r="M74" i="125"/>
  <c r="M74" i="115"/>
  <c r="M78" i="115"/>
  <c r="M77" i="115"/>
  <c r="M79" i="115" s="1"/>
  <c r="M76" i="115"/>
  <c r="M78" i="112"/>
  <c r="M77" i="112"/>
  <c r="M79" i="112" s="1"/>
  <c r="M76" i="112"/>
  <c r="M74" i="112"/>
  <c r="M78" i="121"/>
  <c r="M77" i="121"/>
  <c r="M79" i="121" s="1"/>
  <c r="M76" i="121"/>
  <c r="M74" i="121"/>
  <c r="M78" i="117"/>
  <c r="M77" i="117"/>
  <c r="M79" i="117" s="1"/>
  <c r="M76" i="117"/>
  <c r="M74" i="117"/>
  <c r="M78" i="110"/>
  <c r="M77" i="110"/>
  <c r="M79" i="110" s="1"/>
  <c r="M76" i="110"/>
  <c r="M74" i="110"/>
  <c r="M76" i="105"/>
  <c r="M78" i="105"/>
  <c r="M77" i="105"/>
  <c r="M79" i="105" s="1"/>
  <c r="M74" i="105"/>
  <c r="M78" i="106"/>
  <c r="M77" i="106"/>
  <c r="M79" i="106" s="1"/>
  <c r="M76" i="106"/>
  <c r="M74" i="106"/>
  <c r="M77" i="107"/>
  <c r="M79" i="107" s="1"/>
  <c r="M76" i="107"/>
  <c r="M74" i="107"/>
  <c r="M78" i="107"/>
  <c r="M78" i="102"/>
  <c r="M77" i="102"/>
  <c r="M79" i="102" s="1"/>
  <c r="M76" i="102"/>
  <c r="M74" i="102"/>
  <c r="M74" i="100"/>
  <c r="M78" i="100"/>
  <c r="M77" i="100"/>
  <c r="M79" i="100" s="1"/>
  <c r="M76" i="100"/>
  <c r="M78" i="97"/>
  <c r="M77" i="97"/>
  <c r="M79" i="97" s="1"/>
  <c r="M76" i="97"/>
  <c r="M74" i="97"/>
  <c r="P16" i="8"/>
  <c r="O16" i="8"/>
  <c r="N16" i="8"/>
  <c r="M16" i="8"/>
  <c r="B16" i="8"/>
  <c r="M79" i="103" l="1"/>
  <c r="J25" i="8" s="1"/>
  <c r="G25" i="8"/>
  <c r="I2" i="15"/>
  <c r="C2" i="15"/>
  <c r="J14" i="15" l="1"/>
  <c r="J14" i="45"/>
  <c r="O68" i="45"/>
  <c r="M59" i="45"/>
  <c r="M58" i="45"/>
  <c r="M57" i="45"/>
  <c r="M56" i="45"/>
  <c r="M55" i="45"/>
  <c r="M54" i="45"/>
  <c r="J48" i="45"/>
  <c r="J50" i="45" s="1"/>
  <c r="M42" i="45"/>
  <c r="M41" i="45"/>
  <c r="M40" i="45"/>
  <c r="M39" i="45"/>
  <c r="M38" i="45"/>
  <c r="M37" i="45"/>
  <c r="M36" i="45"/>
  <c r="M35" i="45"/>
  <c r="M34" i="45"/>
  <c r="M33" i="45"/>
  <c r="M32" i="45"/>
  <c r="M31" i="45"/>
  <c r="M30" i="45"/>
  <c r="M29" i="45"/>
  <c r="M28" i="45"/>
  <c r="M27" i="45"/>
  <c r="M26" i="45"/>
  <c r="M25" i="45"/>
  <c r="L21" i="45"/>
  <c r="M60" i="45" l="1"/>
  <c r="M43" i="45"/>
  <c r="M62" i="45" l="1"/>
  <c r="M68" i="45" s="1"/>
  <c r="M79" i="45" l="1"/>
  <c r="M67" i="45"/>
  <c r="O67" i="45"/>
  <c r="M74" i="45" l="1"/>
  <c r="M76" i="45"/>
  <c r="O68" i="15" l="1"/>
  <c r="M59" i="15"/>
  <c r="M58" i="15"/>
  <c r="M57" i="15"/>
  <c r="M56" i="15"/>
  <c r="M55" i="15"/>
  <c r="M54" i="15"/>
  <c r="J48" i="15"/>
  <c r="J50" i="15" s="1"/>
  <c r="M42" i="15"/>
  <c r="M41" i="15"/>
  <c r="M40" i="15"/>
  <c r="M39" i="15"/>
  <c r="M38" i="15"/>
  <c r="M37" i="15"/>
  <c r="M36" i="15"/>
  <c r="M35" i="15"/>
  <c r="M34" i="15"/>
  <c r="M33" i="15"/>
  <c r="M32" i="15"/>
  <c r="M31" i="15"/>
  <c r="M30" i="15"/>
  <c r="M29" i="15"/>
  <c r="M28" i="15"/>
  <c r="M27" i="15"/>
  <c r="M26" i="15"/>
  <c r="M25" i="15"/>
  <c r="L21" i="15"/>
  <c r="M60" i="15" l="1"/>
  <c r="M43" i="15"/>
  <c r="M62" i="15" l="1"/>
  <c r="M67" i="15" s="1"/>
  <c r="M68" i="15" l="1"/>
  <c r="O67" i="15"/>
  <c r="M74" i="15"/>
  <c r="M76" i="15"/>
  <c r="G66" i="8" l="1"/>
  <c r="J16" i="8" l="1"/>
  <c r="J66" i="8" s="1"/>
</calcChain>
</file>

<file path=xl/sharedStrings.xml><?xml version="1.0" encoding="utf-8"?>
<sst xmlns="http://schemas.openxmlformats.org/spreadsheetml/2006/main" count="10197" uniqueCount="169">
  <si>
    <t>①</t>
    <phoneticPr fontId="1"/>
  </si>
  <si>
    <t>②</t>
    <phoneticPr fontId="1"/>
  </si>
  <si>
    <t>③</t>
    <phoneticPr fontId="1"/>
  </si>
  <si>
    <t>補助金対象単価（②－①）</t>
    <rPh sb="0" eb="3">
      <t>ホジョキン</t>
    </rPh>
    <rPh sb="3" eb="5">
      <t>タイショウ</t>
    </rPh>
    <rPh sb="5" eb="7">
      <t>タンカ</t>
    </rPh>
    <phoneticPr fontId="1"/>
  </si>
  <si>
    <t>④</t>
    <phoneticPr fontId="1"/>
  </si>
  <si>
    <t>家庭連携加算（1時間未満）</t>
    <rPh sb="0" eb="2">
      <t>カテイ</t>
    </rPh>
    <rPh sb="2" eb="4">
      <t>レンケイ</t>
    </rPh>
    <rPh sb="4" eb="6">
      <t>カサン</t>
    </rPh>
    <rPh sb="8" eb="10">
      <t>ジカン</t>
    </rPh>
    <rPh sb="10" eb="12">
      <t>ミマン</t>
    </rPh>
    <phoneticPr fontId="1"/>
  </si>
  <si>
    <t>回</t>
    <rPh sb="0" eb="1">
      <t>カイ</t>
    </rPh>
    <phoneticPr fontId="1"/>
  </si>
  <si>
    <t>家庭連携加算（1時間以上）</t>
    <rPh sb="0" eb="2">
      <t>カテイ</t>
    </rPh>
    <rPh sb="2" eb="4">
      <t>レンケイ</t>
    </rPh>
    <rPh sb="4" eb="6">
      <t>カサン</t>
    </rPh>
    <rPh sb="8" eb="10">
      <t>ジカン</t>
    </rPh>
    <rPh sb="10" eb="12">
      <t>イジョウ</t>
    </rPh>
    <phoneticPr fontId="1"/>
  </si>
  <si>
    <t>事業所内相談支援加算</t>
    <rPh sb="0" eb="3">
      <t>ジギョウショ</t>
    </rPh>
    <rPh sb="3" eb="4">
      <t>ナイ</t>
    </rPh>
    <rPh sb="4" eb="6">
      <t>ソウダン</t>
    </rPh>
    <rPh sb="6" eb="8">
      <t>シエン</t>
    </rPh>
    <rPh sb="8" eb="10">
      <t>カサン</t>
    </rPh>
    <phoneticPr fontId="1"/>
  </si>
  <si>
    <t>訪問支援特別加算（1時間未満）</t>
    <rPh sb="0" eb="2">
      <t>ホウモン</t>
    </rPh>
    <rPh sb="2" eb="4">
      <t>シエン</t>
    </rPh>
    <rPh sb="4" eb="6">
      <t>トクベツ</t>
    </rPh>
    <rPh sb="6" eb="8">
      <t>カサン</t>
    </rPh>
    <rPh sb="10" eb="12">
      <t>ジカン</t>
    </rPh>
    <rPh sb="12" eb="14">
      <t>ミマン</t>
    </rPh>
    <phoneticPr fontId="1"/>
  </si>
  <si>
    <t>⑤</t>
    <phoneticPr fontId="1"/>
  </si>
  <si>
    <t>訪問支援特別加算（1時間以上）</t>
    <rPh sb="0" eb="2">
      <t>ホウモン</t>
    </rPh>
    <rPh sb="2" eb="4">
      <t>シエン</t>
    </rPh>
    <rPh sb="4" eb="6">
      <t>トクベツ</t>
    </rPh>
    <rPh sb="6" eb="8">
      <t>カサン</t>
    </rPh>
    <rPh sb="10" eb="12">
      <t>ジカン</t>
    </rPh>
    <rPh sb="12" eb="14">
      <t>イジョウ</t>
    </rPh>
    <phoneticPr fontId="1"/>
  </si>
  <si>
    <t>⑥</t>
    <phoneticPr fontId="1"/>
  </si>
  <si>
    <t>欠席時対応加算</t>
    <rPh sb="0" eb="2">
      <t>ケッセキ</t>
    </rPh>
    <rPh sb="2" eb="3">
      <t>ジ</t>
    </rPh>
    <rPh sb="3" eb="5">
      <t>タイオウ</t>
    </rPh>
    <rPh sb="5" eb="7">
      <t>カサン</t>
    </rPh>
    <phoneticPr fontId="1"/>
  </si>
  <si>
    <t>⑦</t>
    <phoneticPr fontId="1"/>
  </si>
  <si>
    <t>特別支援加算</t>
    <rPh sb="0" eb="2">
      <t>トクベツ</t>
    </rPh>
    <rPh sb="2" eb="4">
      <t>シエン</t>
    </rPh>
    <rPh sb="4" eb="6">
      <t>カサン</t>
    </rPh>
    <phoneticPr fontId="1"/>
  </si>
  <si>
    <t>⑧</t>
    <phoneticPr fontId="1"/>
  </si>
  <si>
    <t>強度障害児支援加算</t>
    <rPh sb="0" eb="2">
      <t>キョウド</t>
    </rPh>
    <rPh sb="2" eb="5">
      <t>ショウガイジ</t>
    </rPh>
    <rPh sb="5" eb="7">
      <t>シエン</t>
    </rPh>
    <rPh sb="7" eb="9">
      <t>カサン</t>
    </rPh>
    <phoneticPr fontId="1"/>
  </si>
  <si>
    <t>⑨</t>
    <phoneticPr fontId="1"/>
  </si>
  <si>
    <t>医療連携体制加算（Ⅰ）</t>
    <rPh sb="0" eb="2">
      <t>イリョウ</t>
    </rPh>
    <rPh sb="2" eb="4">
      <t>レンケイ</t>
    </rPh>
    <rPh sb="4" eb="6">
      <t>タイセイ</t>
    </rPh>
    <rPh sb="6" eb="8">
      <t>カサン</t>
    </rPh>
    <phoneticPr fontId="1"/>
  </si>
  <si>
    <t>⑩</t>
    <phoneticPr fontId="1"/>
  </si>
  <si>
    <t>医療連携体制加算（Ⅱ）</t>
    <rPh sb="0" eb="2">
      <t>イリョウ</t>
    </rPh>
    <rPh sb="2" eb="4">
      <t>レンケイ</t>
    </rPh>
    <rPh sb="4" eb="6">
      <t>タイセイ</t>
    </rPh>
    <rPh sb="6" eb="8">
      <t>カサン</t>
    </rPh>
    <phoneticPr fontId="1"/>
  </si>
  <si>
    <t>⑪</t>
    <phoneticPr fontId="1"/>
  </si>
  <si>
    <t>医療連携体制加算（Ⅲ）</t>
    <rPh sb="0" eb="2">
      <t>イリョウ</t>
    </rPh>
    <rPh sb="2" eb="4">
      <t>レンケイ</t>
    </rPh>
    <rPh sb="4" eb="6">
      <t>タイセイ</t>
    </rPh>
    <rPh sb="6" eb="8">
      <t>カサン</t>
    </rPh>
    <phoneticPr fontId="1"/>
  </si>
  <si>
    <t>⑫</t>
    <phoneticPr fontId="1"/>
  </si>
  <si>
    <t>医療連携体制加算（Ⅳ）</t>
    <rPh sb="0" eb="2">
      <t>イリョウ</t>
    </rPh>
    <rPh sb="2" eb="4">
      <t>レンケイ</t>
    </rPh>
    <rPh sb="4" eb="6">
      <t>タイセイ</t>
    </rPh>
    <rPh sb="6" eb="8">
      <t>カサン</t>
    </rPh>
    <phoneticPr fontId="1"/>
  </si>
  <si>
    <t>⑬</t>
    <phoneticPr fontId="1"/>
  </si>
  <si>
    <t>医療連携体制加算（Ⅴ）</t>
    <rPh sb="0" eb="2">
      <t>イリョウ</t>
    </rPh>
    <rPh sb="2" eb="4">
      <t>レンケイ</t>
    </rPh>
    <rPh sb="4" eb="6">
      <t>タイセイ</t>
    </rPh>
    <rPh sb="6" eb="8">
      <t>カサン</t>
    </rPh>
    <phoneticPr fontId="1"/>
  </si>
  <si>
    <t>⑭</t>
    <phoneticPr fontId="1"/>
  </si>
  <si>
    <t>医療連携体制加算（Ⅵ）</t>
    <rPh sb="0" eb="2">
      <t>イリョウ</t>
    </rPh>
    <rPh sb="2" eb="4">
      <t>レンケイ</t>
    </rPh>
    <rPh sb="4" eb="6">
      <t>タイセイ</t>
    </rPh>
    <rPh sb="6" eb="8">
      <t>カサン</t>
    </rPh>
    <phoneticPr fontId="1"/>
  </si>
  <si>
    <t>⑮</t>
    <phoneticPr fontId="1"/>
  </si>
  <si>
    <t>送迎加算</t>
    <rPh sb="0" eb="2">
      <t>ソウゲイ</t>
    </rPh>
    <rPh sb="2" eb="4">
      <t>カサン</t>
    </rPh>
    <phoneticPr fontId="1"/>
  </si>
  <si>
    <t>⑯</t>
    <phoneticPr fontId="1"/>
  </si>
  <si>
    <t>送迎加算（重心児の場合）</t>
    <rPh sb="0" eb="2">
      <t>ソウゲイ</t>
    </rPh>
    <rPh sb="2" eb="4">
      <t>カサン</t>
    </rPh>
    <rPh sb="5" eb="7">
      <t>ジュウシン</t>
    </rPh>
    <rPh sb="7" eb="8">
      <t>ジ</t>
    </rPh>
    <rPh sb="9" eb="11">
      <t>バアイ</t>
    </rPh>
    <phoneticPr fontId="1"/>
  </si>
  <si>
    <t>⑰</t>
    <phoneticPr fontId="1"/>
  </si>
  <si>
    <t>⑱</t>
    <phoneticPr fontId="1"/>
  </si>
  <si>
    <t>関係機関連携加算（Ⅰ）、（Ⅱ）</t>
    <rPh sb="0" eb="2">
      <t>カンケイ</t>
    </rPh>
    <rPh sb="2" eb="4">
      <t>キカン</t>
    </rPh>
    <rPh sb="4" eb="6">
      <t>レンケイ</t>
    </rPh>
    <rPh sb="6" eb="8">
      <t>カサン</t>
    </rPh>
    <phoneticPr fontId="1"/>
  </si>
  <si>
    <t>保育・教育等移行支援加算</t>
    <rPh sb="0" eb="2">
      <t>ホイク</t>
    </rPh>
    <rPh sb="3" eb="5">
      <t>キョウイク</t>
    </rPh>
    <rPh sb="5" eb="6">
      <t>トウ</t>
    </rPh>
    <rPh sb="6" eb="8">
      <t>イコウ</t>
    </rPh>
    <rPh sb="8" eb="10">
      <t>シエン</t>
    </rPh>
    <rPh sb="10" eb="12">
      <t>カサン</t>
    </rPh>
    <phoneticPr fontId="1"/>
  </si>
  <si>
    <t>1時間未満（重心以外）</t>
    <rPh sb="1" eb="3">
      <t>ジカン</t>
    </rPh>
    <rPh sb="3" eb="5">
      <t>ミマン</t>
    </rPh>
    <rPh sb="6" eb="8">
      <t>ジュウシン</t>
    </rPh>
    <rPh sb="8" eb="10">
      <t>イガイ</t>
    </rPh>
    <phoneticPr fontId="1"/>
  </si>
  <si>
    <t>1時間以上2時間未満（重心以外）</t>
    <rPh sb="1" eb="3">
      <t>ジカン</t>
    </rPh>
    <rPh sb="3" eb="5">
      <t>イジョウ</t>
    </rPh>
    <rPh sb="6" eb="8">
      <t>ジカン</t>
    </rPh>
    <rPh sb="8" eb="10">
      <t>ミマン</t>
    </rPh>
    <rPh sb="11" eb="13">
      <t>ジュウシン</t>
    </rPh>
    <rPh sb="13" eb="15">
      <t>イガイ</t>
    </rPh>
    <phoneticPr fontId="1"/>
  </si>
  <si>
    <t>2時間以上（重心以外）</t>
    <rPh sb="1" eb="3">
      <t>ジカン</t>
    </rPh>
    <rPh sb="3" eb="5">
      <t>イジョウ</t>
    </rPh>
    <rPh sb="6" eb="8">
      <t>ジュウシン</t>
    </rPh>
    <rPh sb="8" eb="10">
      <t>イガイ</t>
    </rPh>
    <phoneticPr fontId="1"/>
  </si>
  <si>
    <t>1時間未満（重心の場合）</t>
    <rPh sb="1" eb="3">
      <t>ジカン</t>
    </rPh>
    <rPh sb="3" eb="5">
      <t>ミマン</t>
    </rPh>
    <rPh sb="6" eb="8">
      <t>ジュウシン</t>
    </rPh>
    <rPh sb="9" eb="11">
      <t>バアイ</t>
    </rPh>
    <phoneticPr fontId="1"/>
  </si>
  <si>
    <t>1時間以上2時間未満（重心の場合）</t>
    <rPh sb="1" eb="3">
      <t>ジカン</t>
    </rPh>
    <rPh sb="3" eb="5">
      <t>イジョウ</t>
    </rPh>
    <rPh sb="6" eb="8">
      <t>ジカン</t>
    </rPh>
    <rPh sb="8" eb="10">
      <t>ミマン</t>
    </rPh>
    <rPh sb="11" eb="13">
      <t>ジュウシン</t>
    </rPh>
    <rPh sb="14" eb="16">
      <t>バアイ</t>
    </rPh>
    <phoneticPr fontId="1"/>
  </si>
  <si>
    <t>2時間以上（重心の場合）</t>
    <rPh sb="1" eb="3">
      <t>ジカン</t>
    </rPh>
    <rPh sb="3" eb="5">
      <t>イジョウ</t>
    </rPh>
    <rPh sb="6" eb="8">
      <t>ジュウシン</t>
    </rPh>
    <rPh sb="9" eb="11">
      <t>バアイ</t>
    </rPh>
    <phoneticPr fontId="1"/>
  </si>
  <si>
    <t>単位</t>
    <rPh sb="0" eb="2">
      <t>タンイ</t>
    </rPh>
    <phoneticPr fontId="1"/>
  </si>
  <si>
    <t>A</t>
    <phoneticPr fontId="1"/>
  </si>
  <si>
    <t>B</t>
    <phoneticPr fontId="1"/>
  </si>
  <si>
    <t>C</t>
    <phoneticPr fontId="1"/>
  </si>
  <si>
    <t>D</t>
    <phoneticPr fontId="1"/>
  </si>
  <si>
    <t>E</t>
    <phoneticPr fontId="1"/>
  </si>
  <si>
    <t>Ｆ</t>
    <phoneticPr fontId="1"/>
  </si>
  <si>
    <t>３　１，２の対象に係る各種加算</t>
    <rPh sb="6" eb="8">
      <t>タイショウ</t>
    </rPh>
    <rPh sb="9" eb="10">
      <t>カカ</t>
    </rPh>
    <rPh sb="11" eb="13">
      <t>カクシュ</t>
    </rPh>
    <rPh sb="13" eb="15">
      <t>カサン</t>
    </rPh>
    <phoneticPr fontId="1"/>
  </si>
  <si>
    <t>黄色のセルに入力してください</t>
    <rPh sb="0" eb="2">
      <t>キイロ</t>
    </rPh>
    <rPh sb="6" eb="8">
      <t>ニュウリョク</t>
    </rPh>
    <phoneticPr fontId="1"/>
  </si>
  <si>
    <t>緑色のセルは自動計算されます</t>
    <rPh sb="0" eb="2">
      <t>ミドリイロ</t>
    </rPh>
    <rPh sb="6" eb="8">
      <t>ジドウ</t>
    </rPh>
    <rPh sb="8" eb="10">
      <t>ケイサン</t>
    </rPh>
    <phoneticPr fontId="1"/>
  </si>
  <si>
    <t>単価</t>
    <rPh sb="0" eb="2">
      <t>タンカ</t>
    </rPh>
    <phoneticPr fontId="1"/>
  </si>
  <si>
    <t>合計</t>
    <rPh sb="0" eb="2">
      <t>ゴウケイ</t>
    </rPh>
    <phoneticPr fontId="1"/>
  </si>
  <si>
    <t>回数</t>
    <rPh sb="0" eb="2">
      <t>カイスウ</t>
    </rPh>
    <phoneticPr fontId="1"/>
  </si>
  <si>
    <t>①～⑥の合計</t>
    <rPh sb="4" eb="6">
      <t>ゴウケイ</t>
    </rPh>
    <phoneticPr fontId="1"/>
  </si>
  <si>
    <t>③×④</t>
    <phoneticPr fontId="1"/>
  </si>
  <si>
    <t>①×②</t>
    <phoneticPr fontId="1"/>
  </si>
  <si>
    <t>６　A＋B＋C＋D＋E</t>
    <phoneticPr fontId="1"/>
  </si>
  <si>
    <t>円</t>
    <rPh sb="0" eb="1">
      <t>エン</t>
    </rPh>
    <phoneticPr fontId="1"/>
  </si>
  <si>
    <t>８　単位数単価</t>
    <rPh sb="2" eb="5">
      <t>タンイスウ</t>
    </rPh>
    <rPh sb="5" eb="7">
      <t>タンカ</t>
    </rPh>
    <phoneticPr fontId="1"/>
  </si>
  <si>
    <t>９　利用者負担上限月額</t>
    <rPh sb="2" eb="5">
      <t>リヨウシャ</t>
    </rPh>
    <rPh sb="5" eb="7">
      <t>フタン</t>
    </rPh>
    <rPh sb="7" eb="9">
      <t>ジョウゲン</t>
    </rPh>
    <rPh sb="9" eb="11">
      <t>ゲツガク</t>
    </rPh>
    <phoneticPr fontId="1"/>
  </si>
  <si>
    <t>Ｇ</t>
    <phoneticPr fontId="1"/>
  </si>
  <si>
    <t>日</t>
    <rPh sb="0" eb="1">
      <t>ニチ</t>
    </rPh>
    <phoneticPr fontId="1"/>
  </si>
  <si>
    <t>Ｈ</t>
    <phoneticPr fontId="1"/>
  </si>
  <si>
    <t>Ｉ</t>
    <phoneticPr fontId="1"/>
  </si>
  <si>
    <t>Ｊ</t>
    <phoneticPr fontId="1"/>
  </si>
  <si>
    <t>事業所番号</t>
    <rPh sb="0" eb="3">
      <t>ジギョウショ</t>
    </rPh>
    <rPh sb="3" eb="5">
      <t>バンゴウ</t>
    </rPh>
    <phoneticPr fontId="1"/>
  </si>
  <si>
    <t>事業所名</t>
    <rPh sb="0" eb="3">
      <t>ジギョウショ</t>
    </rPh>
    <rPh sb="3" eb="4">
      <t>メイ</t>
    </rPh>
    <phoneticPr fontId="1"/>
  </si>
  <si>
    <t>受給者証番号</t>
    <rPh sb="0" eb="3">
      <t>ジュキュウシャ</t>
    </rPh>
    <rPh sb="3" eb="4">
      <t>ショウ</t>
    </rPh>
    <rPh sb="4" eb="6">
      <t>バンゴウ</t>
    </rPh>
    <phoneticPr fontId="1"/>
  </si>
  <si>
    <t>例</t>
    <rPh sb="0" eb="1">
      <t>レイ</t>
    </rPh>
    <phoneticPr fontId="1"/>
  </si>
  <si>
    <t>７　Ｆ×（福祉・介護職員処遇改善加算、福祉・介護職員処遇改善特別加算、福祉・介護職員等特定処遇改善加算）のいずれか</t>
    <rPh sb="5" eb="7">
      <t>フクシ</t>
    </rPh>
    <rPh sb="8" eb="10">
      <t>カイゴ</t>
    </rPh>
    <rPh sb="10" eb="12">
      <t>ショクイン</t>
    </rPh>
    <rPh sb="12" eb="14">
      <t>ショグウ</t>
    </rPh>
    <rPh sb="14" eb="16">
      <t>カイゼン</t>
    </rPh>
    <rPh sb="16" eb="18">
      <t>カサン</t>
    </rPh>
    <rPh sb="19" eb="21">
      <t>フクシ</t>
    </rPh>
    <rPh sb="22" eb="24">
      <t>カイゴ</t>
    </rPh>
    <rPh sb="24" eb="26">
      <t>ショクイン</t>
    </rPh>
    <rPh sb="26" eb="28">
      <t>ショグウ</t>
    </rPh>
    <rPh sb="28" eb="30">
      <t>カイゼン</t>
    </rPh>
    <rPh sb="30" eb="32">
      <t>トクベツ</t>
    </rPh>
    <rPh sb="32" eb="34">
      <t>カサン</t>
    </rPh>
    <phoneticPr fontId="1"/>
  </si>
  <si>
    <t>※福祉・介護職員処遇改善加算と特定処遇改善加算の両方を算定している事業所については、加算率を合算してください。</t>
    <rPh sb="1" eb="3">
      <t>フクシ</t>
    </rPh>
    <rPh sb="4" eb="6">
      <t>カイゴ</t>
    </rPh>
    <rPh sb="6" eb="8">
      <t>ショクイン</t>
    </rPh>
    <rPh sb="8" eb="10">
      <t>ショグウ</t>
    </rPh>
    <rPh sb="10" eb="12">
      <t>カイゼン</t>
    </rPh>
    <rPh sb="12" eb="14">
      <t>カサン</t>
    </rPh>
    <rPh sb="15" eb="17">
      <t>トクテイ</t>
    </rPh>
    <rPh sb="17" eb="19">
      <t>ショグウ</t>
    </rPh>
    <rPh sb="19" eb="21">
      <t>カイゼン</t>
    </rPh>
    <rPh sb="21" eb="23">
      <t>カサン</t>
    </rPh>
    <rPh sb="24" eb="26">
      <t>リョウホウ</t>
    </rPh>
    <rPh sb="27" eb="29">
      <t>サンテイ</t>
    </rPh>
    <rPh sb="33" eb="36">
      <t>ジギョウショ</t>
    </rPh>
    <rPh sb="42" eb="44">
      <t>カサン</t>
    </rPh>
    <rPh sb="44" eb="45">
      <t>リツ</t>
    </rPh>
    <rPh sb="46" eb="48">
      <t>ガッサン</t>
    </rPh>
    <phoneticPr fontId="1"/>
  </si>
  <si>
    <t>補助対象単位数合計</t>
    <rPh sb="0" eb="2">
      <t>ホジョ</t>
    </rPh>
    <rPh sb="2" eb="4">
      <t>タイショウ</t>
    </rPh>
    <rPh sb="4" eb="7">
      <t>タンイスウ</t>
    </rPh>
    <rPh sb="7" eb="9">
      <t>ゴウケイ</t>
    </rPh>
    <phoneticPr fontId="1"/>
  </si>
  <si>
    <t>１３　補助対象額</t>
    <rPh sb="3" eb="5">
      <t>ホジョ</t>
    </rPh>
    <rPh sb="5" eb="7">
      <t>タイショウ</t>
    </rPh>
    <rPh sb="7" eb="8">
      <t>ガク</t>
    </rPh>
    <phoneticPr fontId="1"/>
  </si>
  <si>
    <t>事業所番号</t>
    <rPh sb="0" eb="3">
      <t>ジギョウショ</t>
    </rPh>
    <rPh sb="3" eb="4">
      <t>バン</t>
    </rPh>
    <rPh sb="4" eb="5">
      <t>ゴウ</t>
    </rPh>
    <phoneticPr fontId="2"/>
  </si>
  <si>
    <t>受給者証番号</t>
    <rPh sb="0" eb="4">
      <t>ジュキュウシャショウ</t>
    </rPh>
    <rPh sb="4" eb="5">
      <t>バン</t>
    </rPh>
    <rPh sb="5" eb="6">
      <t>ゴウ</t>
    </rPh>
    <phoneticPr fontId="2"/>
  </si>
  <si>
    <t>事業所名</t>
    <rPh sb="3" eb="4">
      <t>メイ</t>
    </rPh>
    <phoneticPr fontId="1"/>
  </si>
  <si>
    <t>一日当たりの基準の単価</t>
    <rPh sb="0" eb="1">
      <t>イチ</t>
    </rPh>
    <rPh sb="1" eb="3">
      <t>ヒア</t>
    </rPh>
    <rPh sb="2" eb="3">
      <t>ア</t>
    </rPh>
    <rPh sb="6" eb="8">
      <t>キジュン</t>
    </rPh>
    <rPh sb="9" eb="11">
      <t>タンカ</t>
    </rPh>
    <phoneticPr fontId="1"/>
  </si>
  <si>
    <t>事業所の授業終了後の基本報酬単価</t>
    <rPh sb="0" eb="3">
      <t>ジギョウショ</t>
    </rPh>
    <rPh sb="4" eb="6">
      <t>ジュギョウ</t>
    </rPh>
    <rPh sb="6" eb="9">
      <t>シュウリョウゴ</t>
    </rPh>
    <rPh sb="10" eb="12">
      <t>キホン</t>
    </rPh>
    <rPh sb="12" eb="14">
      <t>ホウシュウ</t>
    </rPh>
    <rPh sb="14" eb="16">
      <t>タンカ</t>
    </rPh>
    <phoneticPr fontId="1"/>
  </si>
  <si>
    <t>事業所の学校休業日の基本報酬単価</t>
    <rPh sb="0" eb="3">
      <t>ジギョウショ</t>
    </rPh>
    <rPh sb="4" eb="6">
      <t>ガッコウ</t>
    </rPh>
    <rPh sb="6" eb="9">
      <t>キュウギョウビ</t>
    </rPh>
    <rPh sb="10" eb="12">
      <t>キホン</t>
    </rPh>
    <rPh sb="12" eb="14">
      <t>ホウシュウ</t>
    </rPh>
    <rPh sb="14" eb="16">
      <t>タンカ</t>
    </rPh>
    <phoneticPr fontId="1"/>
  </si>
  <si>
    <t>小計（切り捨て）</t>
    <rPh sb="0" eb="2">
      <t>ショウケイ</t>
    </rPh>
    <rPh sb="3" eb="4">
      <t>キ</t>
    </rPh>
    <rPh sb="5" eb="6">
      <t>ス</t>
    </rPh>
    <phoneticPr fontId="1"/>
  </si>
  <si>
    <t>小計（１割相当額）</t>
    <rPh sb="0" eb="2">
      <t>ショウケイ</t>
    </rPh>
    <rPh sb="4" eb="5">
      <t>ワリ</t>
    </rPh>
    <rPh sb="5" eb="7">
      <t>ソウトウ</t>
    </rPh>
    <rPh sb="7" eb="8">
      <t>ガク</t>
    </rPh>
    <phoneticPr fontId="1"/>
  </si>
  <si>
    <t>１２　増加前の利用者負担額（保護者負担分）（※上限額管理によらない利用者負担額）</t>
    <rPh sb="3" eb="5">
      <t>ゾウカ</t>
    </rPh>
    <rPh sb="5" eb="6">
      <t>マエ</t>
    </rPh>
    <rPh sb="7" eb="10">
      <t>リヨウシャ</t>
    </rPh>
    <rPh sb="10" eb="12">
      <t>フタン</t>
    </rPh>
    <rPh sb="12" eb="13">
      <t>ガク</t>
    </rPh>
    <rPh sb="14" eb="17">
      <t>ホゴシャ</t>
    </rPh>
    <rPh sb="17" eb="19">
      <t>フタン</t>
    </rPh>
    <rPh sb="19" eb="20">
      <t>ブン</t>
    </rPh>
    <rPh sb="23" eb="25">
      <t>ジョウゲン</t>
    </rPh>
    <rPh sb="25" eb="26">
      <t>ガク</t>
    </rPh>
    <rPh sb="26" eb="28">
      <t>カンリ</t>
    </rPh>
    <rPh sb="33" eb="36">
      <t>リヨウシャ</t>
    </rPh>
    <rPh sb="36" eb="38">
      <t>フタン</t>
    </rPh>
    <rPh sb="38" eb="39">
      <t>ガク</t>
    </rPh>
    <phoneticPr fontId="1"/>
  </si>
  <si>
    <t>メールアドレス</t>
    <phoneticPr fontId="1"/>
  </si>
  <si>
    <t>事由番号
（該当するすべての欄に
１を入力してください。）</t>
    <rPh sb="0" eb="2">
      <t>ジユウ</t>
    </rPh>
    <rPh sb="2" eb="4">
      <t>バンゴウ</t>
    </rPh>
    <rPh sb="6" eb="8">
      <t>ガイトウ</t>
    </rPh>
    <rPh sb="14" eb="15">
      <t>ラン</t>
    </rPh>
    <rPh sb="19" eb="21">
      <t>ニュウリョク</t>
    </rPh>
    <phoneticPr fontId="1"/>
  </si>
  <si>
    <t>合計</t>
    <rPh sb="0" eb="2">
      <t>ゴウケイ</t>
    </rPh>
    <phoneticPr fontId="1"/>
  </si>
  <si>
    <t>担当者名</t>
    <rPh sb="0" eb="3">
      <t>タントウシャ</t>
    </rPh>
    <rPh sb="3" eb="4">
      <t>メイ</t>
    </rPh>
    <phoneticPr fontId="1"/>
  </si>
  <si>
    <t>NO</t>
    <phoneticPr fontId="1"/>
  </si>
  <si>
    <t>上限額管理結果</t>
    <rPh sb="0" eb="3">
      <t>ジョウゲンガク</t>
    </rPh>
    <rPh sb="3" eb="5">
      <t>カンリ</t>
    </rPh>
    <rPh sb="5" eb="7">
      <t>ケッカ</t>
    </rPh>
    <phoneticPr fontId="1"/>
  </si>
  <si>
    <t>管理結果額</t>
    <rPh sb="0" eb="2">
      <t>カンリ</t>
    </rPh>
    <rPh sb="2" eb="4">
      <t>ケッカ</t>
    </rPh>
    <rPh sb="4" eb="5">
      <t>ガク</t>
    </rPh>
    <phoneticPr fontId="1"/>
  </si>
  <si>
    <t>１　電話等による代替的な方法でサービス提供した日数</t>
    <rPh sb="2" eb="4">
      <t>デンワ</t>
    </rPh>
    <rPh sb="4" eb="5">
      <t>トウ</t>
    </rPh>
    <rPh sb="8" eb="10">
      <t>ダイタイ</t>
    </rPh>
    <rPh sb="10" eb="11">
      <t>テキ</t>
    </rPh>
    <rPh sb="12" eb="14">
      <t>ホウホウ</t>
    </rPh>
    <rPh sb="19" eb="21">
      <t>テイキョウ</t>
    </rPh>
    <rPh sb="23" eb="25">
      <t>ニッスウ</t>
    </rPh>
    <phoneticPr fontId="1"/>
  </si>
  <si>
    <t>K</t>
    <phoneticPr fontId="1"/>
  </si>
  <si>
    <t>L</t>
    <phoneticPr fontId="1"/>
  </si>
  <si>
    <t>※臨時休校中の当該月の対象児童の延べ算定回数</t>
    <rPh sb="1" eb="3">
      <t>リンジ</t>
    </rPh>
    <rPh sb="3" eb="6">
      <t>キュウコウチュウ</t>
    </rPh>
    <rPh sb="7" eb="9">
      <t>トウガイ</t>
    </rPh>
    <rPh sb="9" eb="10">
      <t>ヅキ</t>
    </rPh>
    <rPh sb="11" eb="13">
      <t>タイショウ</t>
    </rPh>
    <rPh sb="13" eb="15">
      <t>ジドウ</t>
    </rPh>
    <rPh sb="16" eb="17">
      <t>ノ</t>
    </rPh>
    <rPh sb="18" eb="20">
      <t>サンテイ</t>
    </rPh>
    <rPh sb="20" eb="22">
      <t>カイスウ</t>
    </rPh>
    <phoneticPr fontId="1"/>
  </si>
  <si>
    <t>５　当該月における延長支援の実施分</t>
    <rPh sb="9" eb="11">
      <t>エンチョウ</t>
    </rPh>
    <rPh sb="11" eb="13">
      <t>シエン</t>
    </rPh>
    <rPh sb="14" eb="16">
      <t>ジッシ</t>
    </rPh>
    <rPh sb="16" eb="17">
      <t>ブン</t>
    </rPh>
    <phoneticPr fontId="1"/>
  </si>
  <si>
    <t>当該月の延長支援加算単価(※算定の仕方は別紙参照）</t>
    <rPh sb="0" eb="3">
      <t>トウガイツキ</t>
    </rPh>
    <rPh sb="4" eb="6">
      <t>エンチョウ</t>
    </rPh>
    <rPh sb="6" eb="8">
      <t>シエン</t>
    </rPh>
    <rPh sb="8" eb="10">
      <t>カサン</t>
    </rPh>
    <rPh sb="10" eb="12">
      <t>タンカ</t>
    </rPh>
    <rPh sb="14" eb="16">
      <t>サンテイ</t>
    </rPh>
    <rPh sb="17" eb="19">
      <t>シカタ</t>
    </rPh>
    <rPh sb="20" eb="22">
      <t>ベッシ</t>
    </rPh>
    <rPh sb="22" eb="24">
      <t>サンショウ</t>
    </rPh>
    <phoneticPr fontId="1"/>
  </si>
  <si>
    <t>１０　国民健康保険団体連合会へ伝送する給付単位数（当該月提供分合計）</t>
    <rPh sb="3" eb="5">
      <t>コクミン</t>
    </rPh>
    <rPh sb="5" eb="7">
      <t>ケンコウ</t>
    </rPh>
    <rPh sb="7" eb="9">
      <t>ホケン</t>
    </rPh>
    <rPh sb="9" eb="11">
      <t>ダンタイ</t>
    </rPh>
    <rPh sb="11" eb="14">
      <t>レンゴウカイ</t>
    </rPh>
    <rPh sb="15" eb="17">
      <t>デンソウ</t>
    </rPh>
    <rPh sb="19" eb="21">
      <t>キュウフ</t>
    </rPh>
    <rPh sb="21" eb="24">
      <t>タンイスウ</t>
    </rPh>
    <rPh sb="25" eb="27">
      <t>トウガイ</t>
    </rPh>
    <rPh sb="27" eb="28">
      <t>ツキ</t>
    </rPh>
    <rPh sb="28" eb="30">
      <t>テイキョウ</t>
    </rPh>
    <rPh sb="30" eb="31">
      <t>ブン</t>
    </rPh>
    <rPh sb="31" eb="33">
      <t>ゴウケイ</t>
    </rPh>
    <phoneticPr fontId="1"/>
  </si>
  <si>
    <t>臨時休業に伴い、利用者負担額が増となった事由</t>
    <rPh sb="0" eb="2">
      <t>リンジ</t>
    </rPh>
    <rPh sb="2" eb="4">
      <t>キュウギョウ</t>
    </rPh>
    <rPh sb="5" eb="6">
      <t>トモナ</t>
    </rPh>
    <rPh sb="8" eb="11">
      <t>リヨウシャ</t>
    </rPh>
    <rPh sb="11" eb="13">
      <t>フタン</t>
    </rPh>
    <rPh sb="13" eb="14">
      <t>ガク</t>
    </rPh>
    <rPh sb="15" eb="16">
      <t>ゾウ</t>
    </rPh>
    <rPh sb="20" eb="22">
      <t>ジユウ</t>
    </rPh>
    <phoneticPr fontId="1"/>
  </si>
  <si>
    <t>２　コロナ関連による利用量の増加分（※代替的な方法でサービス提供した日数を省いた日数。）</t>
    <rPh sb="5" eb="7">
      <t>カンレン</t>
    </rPh>
    <rPh sb="10" eb="12">
      <t>リヨウ</t>
    </rPh>
    <rPh sb="12" eb="13">
      <t>リョウ</t>
    </rPh>
    <rPh sb="14" eb="16">
      <t>ゾウカ</t>
    </rPh>
    <rPh sb="16" eb="17">
      <t>ブン</t>
    </rPh>
    <phoneticPr fontId="1"/>
  </si>
  <si>
    <t>受給者証番号</t>
    <phoneticPr fontId="1"/>
  </si>
  <si>
    <r>
      <t>当該月における臨時休校期間中にコロナ関連で利用が増加した日数。</t>
    </r>
    <r>
      <rPr>
        <b/>
        <sz val="10"/>
        <color theme="1"/>
        <rFont val="ＭＳ Ｐゴシック"/>
        <family val="3"/>
        <charset val="128"/>
      </rPr>
      <t>ただし、代替的な方法でサービス提供した日数は省く。</t>
    </r>
    <rPh sb="0" eb="2">
      <t>トウガイ</t>
    </rPh>
    <rPh sb="2" eb="3">
      <t>ツキ</t>
    </rPh>
    <rPh sb="7" eb="11">
      <t>リンジキュウコウ</t>
    </rPh>
    <rPh sb="11" eb="14">
      <t>キカンチュウ</t>
    </rPh>
    <rPh sb="18" eb="20">
      <t>カンレン</t>
    </rPh>
    <rPh sb="21" eb="23">
      <t>リヨウ</t>
    </rPh>
    <rPh sb="24" eb="26">
      <t>ゾウカ</t>
    </rPh>
    <rPh sb="28" eb="30">
      <t>ニッスウ</t>
    </rPh>
    <phoneticPr fontId="1"/>
  </si>
  <si>
    <t>パターン番号</t>
    <rPh sb="4" eb="6">
      <t>バンゴウ</t>
    </rPh>
    <phoneticPr fontId="1"/>
  </si>
  <si>
    <t>１１　決定利用者負担額</t>
    <rPh sb="3" eb="8">
      <t>ケッテイリヨウシャ</t>
    </rPh>
    <rPh sb="8" eb="10">
      <t>フタン</t>
    </rPh>
    <rPh sb="10" eb="11">
      <t>ガク</t>
    </rPh>
    <phoneticPr fontId="1"/>
  </si>
  <si>
    <t>Ｍ</t>
    <phoneticPr fontId="1"/>
  </si>
  <si>
    <t>増加前の利用者負担額
（個人計算用シート　Ｌ）</t>
    <rPh sb="0" eb="2">
      <t>ゾウカ</t>
    </rPh>
    <rPh sb="2" eb="3">
      <t>マエ</t>
    </rPh>
    <rPh sb="4" eb="7">
      <t>リヨウシャ</t>
    </rPh>
    <rPh sb="7" eb="9">
      <t>フタン</t>
    </rPh>
    <rPh sb="9" eb="10">
      <t>ガク</t>
    </rPh>
    <rPh sb="12" eb="14">
      <t>コジン</t>
    </rPh>
    <rPh sb="14" eb="17">
      <t>ケイサンヨウ</t>
    </rPh>
    <phoneticPr fontId="1"/>
  </si>
  <si>
    <t>４　当該月における休業日単価との差額分（※代替的な方法でサービス提供した日数・利用量の増加分を省いた日数。）</t>
    <rPh sb="9" eb="12">
      <t>キュウギョウビ</t>
    </rPh>
    <rPh sb="12" eb="14">
      <t>タンカ</t>
    </rPh>
    <rPh sb="16" eb="18">
      <t>サガク</t>
    </rPh>
    <rPh sb="18" eb="19">
      <t>ブン</t>
    </rPh>
    <phoneticPr fontId="1"/>
  </si>
  <si>
    <r>
      <t>利用日数</t>
    </r>
    <r>
      <rPr>
        <b/>
        <sz val="11"/>
        <color theme="1"/>
        <rFont val="ＭＳ Ｐゴシック"/>
        <family val="3"/>
        <charset val="128"/>
      </rPr>
      <t>※代替的な方法でサービス提供した日数・利用量の増加分は省く。</t>
    </r>
    <rPh sb="0" eb="2">
      <t>リヨウ</t>
    </rPh>
    <rPh sb="2" eb="4">
      <t>ニッスウ</t>
    </rPh>
    <rPh sb="23" eb="25">
      <t>リヨウ</t>
    </rPh>
    <rPh sb="25" eb="26">
      <t>リョウ</t>
    </rPh>
    <rPh sb="27" eb="29">
      <t>ゾウカ</t>
    </rPh>
    <rPh sb="29" eb="30">
      <t>ブン</t>
    </rPh>
    <phoneticPr fontId="1"/>
  </si>
  <si>
    <t>⑱</t>
  </si>
  <si>
    <t>⑰</t>
  </si>
  <si>
    <t>⑯</t>
  </si>
  <si>
    <t>⑮</t>
  </si>
  <si>
    <t>⑭</t>
  </si>
  <si>
    <t>⑬</t>
  </si>
  <si>
    <t>⑫</t>
  </si>
  <si>
    <t>⑪</t>
  </si>
  <si>
    <t>⑩</t>
  </si>
  <si>
    <t>⑨</t>
  </si>
  <si>
    <t>⑧</t>
  </si>
  <si>
    <t>⑦</t>
  </si>
  <si>
    <t>⑥</t>
  </si>
  <si>
    <t>①～⑰の合計</t>
    <rPh sb="4" eb="6">
      <t>ゴウケイ</t>
    </rPh>
    <phoneticPr fontId="1"/>
  </si>
  <si>
    <t>特別支援学校等の臨時休業に係る放課後等デイサービス補助対象額一覧表＜提出用NO.1＞
（令和2年4月以降分）</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イチラン</t>
    </rPh>
    <rPh sb="32" eb="33">
      <t>ヒョウ</t>
    </rPh>
    <rPh sb="34" eb="37">
      <t>テイシュツヨウ</t>
    </rPh>
    <rPh sb="44" eb="46">
      <t>レイワ</t>
    </rPh>
    <rPh sb="47" eb="48">
      <t>ネン</t>
    </rPh>
    <phoneticPr fontId="1"/>
  </si>
  <si>
    <t>サービス提供月</t>
    <rPh sb="4" eb="6">
      <t>テイキョウ</t>
    </rPh>
    <rPh sb="6" eb="7">
      <t>ツキ</t>
    </rPh>
    <phoneticPr fontId="1"/>
  </si>
  <si>
    <t>※　サービス提供月ごとに一覧表を作成のうえ、当該月の尼崎市支給決定利用者全員について、ⅠまたはⅡのいずれかにご記入ください。</t>
    <phoneticPr fontId="1"/>
  </si>
  <si>
    <t>NO</t>
    <phoneticPr fontId="1"/>
  </si>
  <si>
    <t>＜個人計算シート提出不要パターン＞</t>
    <rPh sb="1" eb="3">
      <t>コジン</t>
    </rPh>
    <rPh sb="3" eb="5">
      <t>ケイサン</t>
    </rPh>
    <rPh sb="8" eb="10">
      <t>テイシュツ</t>
    </rPh>
    <rPh sb="10" eb="12">
      <t>フヨウ</t>
    </rPh>
    <phoneticPr fontId="1"/>
  </si>
  <si>
    <t>0000001011</t>
    <phoneticPr fontId="1"/>
  </si>
  <si>
    <t>当該月における電話等による代替的な方法でサービス提供した日数【休業日単価】</t>
    <rPh sb="7" eb="9">
      <t>デンワ</t>
    </rPh>
    <rPh sb="9" eb="10">
      <t>トウ</t>
    </rPh>
    <rPh sb="13" eb="16">
      <t>ダイタイテキ</t>
    </rPh>
    <rPh sb="17" eb="19">
      <t>ホウホウ</t>
    </rPh>
    <rPh sb="24" eb="26">
      <t>テイキョウ</t>
    </rPh>
    <rPh sb="28" eb="30">
      <t>ニッスウ</t>
    </rPh>
    <rPh sb="31" eb="34">
      <t>キュウギョウビ</t>
    </rPh>
    <rPh sb="34" eb="36">
      <t>タンカ</t>
    </rPh>
    <phoneticPr fontId="1"/>
  </si>
  <si>
    <t>一日当たりの基準の単価【休業日単価】（※１）</t>
    <rPh sb="0" eb="1">
      <t>イチ</t>
    </rPh>
    <rPh sb="1" eb="3">
      <t>ヒア</t>
    </rPh>
    <rPh sb="2" eb="3">
      <t>ア</t>
    </rPh>
    <rPh sb="6" eb="8">
      <t>キジュン</t>
    </rPh>
    <rPh sb="9" eb="11">
      <t>タンカ</t>
    </rPh>
    <rPh sb="12" eb="15">
      <t>キュウギョウビ</t>
    </rPh>
    <rPh sb="15" eb="17">
      <t>タンカ</t>
    </rPh>
    <phoneticPr fontId="1"/>
  </si>
  <si>
    <t>当該月における電話等による代替的な方法でサービス提供した日数【授業終了後単価】</t>
    <rPh sb="7" eb="9">
      <t>デンワ</t>
    </rPh>
    <rPh sb="9" eb="10">
      <t>トウ</t>
    </rPh>
    <rPh sb="13" eb="16">
      <t>ダイタイテキ</t>
    </rPh>
    <rPh sb="17" eb="19">
      <t>ホウホウ</t>
    </rPh>
    <rPh sb="24" eb="26">
      <t>テイキョウ</t>
    </rPh>
    <rPh sb="28" eb="30">
      <t>ニッスウ</t>
    </rPh>
    <rPh sb="31" eb="33">
      <t>ジュギョウ</t>
    </rPh>
    <rPh sb="33" eb="36">
      <t>シュウリョウゴ</t>
    </rPh>
    <rPh sb="36" eb="38">
      <t>タンカ</t>
    </rPh>
    <phoneticPr fontId="1"/>
  </si>
  <si>
    <t>一日当たりの基準の単価【授業終了後単価】（※１）</t>
    <rPh sb="0" eb="2">
      <t>イチニチ</t>
    </rPh>
    <rPh sb="2" eb="3">
      <t>ア</t>
    </rPh>
    <rPh sb="6" eb="8">
      <t>キジュン</t>
    </rPh>
    <rPh sb="9" eb="11">
      <t>タンカ</t>
    </rPh>
    <rPh sb="12" eb="14">
      <t>ジュギョウ</t>
    </rPh>
    <rPh sb="14" eb="17">
      <t>シュウリョウゴ</t>
    </rPh>
    <rPh sb="17" eb="19">
      <t>タンカ</t>
    </rPh>
    <phoneticPr fontId="1"/>
  </si>
  <si>
    <t>（①×②）+(③×④)</t>
    <phoneticPr fontId="1"/>
  </si>
  <si>
    <t>※１　基準の単価とは基本報酬（休業日単価または授業終了後単価）に、児童指導員等配置加算、児童指導員等加配加算（Ⅰ,Ⅱ）、看護職員加配加算、福祉専門職員配置等加算（Ⅰ～Ⅲ）で算定しているものを加えたもの。</t>
    <rPh sb="3" eb="5">
      <t>キジュン</t>
    </rPh>
    <rPh sb="6" eb="8">
      <t>タンカ</t>
    </rPh>
    <rPh sb="10" eb="12">
      <t>キホン</t>
    </rPh>
    <rPh sb="12" eb="14">
      <t>ホウシュウ</t>
    </rPh>
    <rPh sb="15" eb="18">
      <t>キュウギョウビ</t>
    </rPh>
    <rPh sb="18" eb="20">
      <t>タンカ</t>
    </rPh>
    <rPh sb="23" eb="25">
      <t>ジュギョウ</t>
    </rPh>
    <rPh sb="25" eb="28">
      <t>シュウリョウゴ</t>
    </rPh>
    <rPh sb="28" eb="30">
      <t>タンカ</t>
    </rPh>
    <rPh sb="33" eb="35">
      <t>ジドウ</t>
    </rPh>
    <rPh sb="35" eb="38">
      <t>シドウイン</t>
    </rPh>
    <rPh sb="38" eb="39">
      <t>トウ</t>
    </rPh>
    <rPh sb="39" eb="41">
      <t>ハイチ</t>
    </rPh>
    <rPh sb="41" eb="43">
      <t>カサン</t>
    </rPh>
    <rPh sb="44" eb="46">
      <t>ジドウ</t>
    </rPh>
    <rPh sb="46" eb="49">
      <t>シドウイン</t>
    </rPh>
    <rPh sb="49" eb="50">
      <t>トウ</t>
    </rPh>
    <rPh sb="50" eb="52">
      <t>カハイ</t>
    </rPh>
    <rPh sb="52" eb="54">
      <t>カサン</t>
    </rPh>
    <rPh sb="60" eb="62">
      <t>カンゴ</t>
    </rPh>
    <rPh sb="62" eb="64">
      <t>ショクイン</t>
    </rPh>
    <rPh sb="64" eb="66">
      <t>カハイ</t>
    </rPh>
    <rPh sb="66" eb="68">
      <t>カサン</t>
    </rPh>
    <rPh sb="69" eb="71">
      <t>フクシ</t>
    </rPh>
    <rPh sb="71" eb="73">
      <t>センモン</t>
    </rPh>
    <rPh sb="73" eb="75">
      <t>ショクイン</t>
    </rPh>
    <rPh sb="75" eb="77">
      <t>ハイチ</t>
    </rPh>
    <rPh sb="77" eb="78">
      <t>トウ</t>
    </rPh>
    <rPh sb="78" eb="80">
      <t>カサン</t>
    </rPh>
    <rPh sb="86" eb="88">
      <t>サンテイ</t>
    </rPh>
    <rPh sb="95" eb="96">
      <t>クワ</t>
    </rPh>
    <phoneticPr fontId="1"/>
  </si>
  <si>
    <t>特別支援学校等の臨時休業に係る放課後等デイサービス補助対象額個人計算シート＜提出用NO．２＞
（令和2年4月以降分）</t>
    <rPh sb="0" eb="2">
      <t>トクベツ</t>
    </rPh>
    <rPh sb="2" eb="4">
      <t>シエン</t>
    </rPh>
    <rPh sb="4" eb="6">
      <t>ガッコウ</t>
    </rPh>
    <rPh sb="6" eb="7">
      <t>トウ</t>
    </rPh>
    <rPh sb="8" eb="10">
      <t>リンジ</t>
    </rPh>
    <rPh sb="10" eb="12">
      <t>キュウギョウ</t>
    </rPh>
    <rPh sb="13" eb="14">
      <t>カカ</t>
    </rPh>
    <rPh sb="15" eb="18">
      <t>ホウカゴ</t>
    </rPh>
    <rPh sb="18" eb="19">
      <t>トウ</t>
    </rPh>
    <rPh sb="25" eb="27">
      <t>ホジョ</t>
    </rPh>
    <rPh sb="27" eb="29">
      <t>タイショウ</t>
    </rPh>
    <rPh sb="29" eb="30">
      <t>ガク</t>
    </rPh>
    <rPh sb="30" eb="32">
      <t>コジン</t>
    </rPh>
    <rPh sb="32" eb="34">
      <t>ケイサン</t>
    </rPh>
    <rPh sb="38" eb="41">
      <t>テイシュツヨウ</t>
    </rPh>
    <rPh sb="48" eb="50">
      <t>レイワ</t>
    </rPh>
    <rPh sb="51" eb="52">
      <t>ネン</t>
    </rPh>
    <rPh sb="53" eb="56">
      <t>ガツイコウ</t>
    </rPh>
    <rPh sb="56" eb="57">
      <t>ブン</t>
    </rPh>
    <phoneticPr fontId="1"/>
  </si>
  <si>
    <t>上限額管理結果</t>
    <rPh sb="0" eb="2">
      <t>ジョウゲン</t>
    </rPh>
    <rPh sb="2" eb="3">
      <t>ガク</t>
    </rPh>
    <rPh sb="3" eb="5">
      <t>カンリ</t>
    </rPh>
    <rPh sb="5" eb="7">
      <t>ケッカ</t>
    </rPh>
    <phoneticPr fontId="1"/>
  </si>
  <si>
    <t>管理結果額</t>
    <rPh sb="0" eb="2">
      <t>カンリ</t>
    </rPh>
    <rPh sb="2" eb="4">
      <t>ケッカ</t>
    </rPh>
    <rPh sb="4" eb="5">
      <t>ガク</t>
    </rPh>
    <phoneticPr fontId="1"/>
  </si>
  <si>
    <t>上限管理事業所番号</t>
    <rPh sb="0" eb="2">
      <t>ジョウゲン</t>
    </rPh>
    <rPh sb="2" eb="4">
      <t>カンリ</t>
    </rPh>
    <rPh sb="4" eb="7">
      <t>ジギョウショ</t>
    </rPh>
    <rPh sb="7" eb="9">
      <t>バンゴウ</t>
    </rPh>
    <phoneticPr fontId="1"/>
  </si>
  <si>
    <t>上限管理事業所名称</t>
    <rPh sb="0" eb="2">
      <t>ジョウゲン</t>
    </rPh>
    <rPh sb="2" eb="4">
      <t>カンリ</t>
    </rPh>
    <rPh sb="4" eb="7">
      <t>ジギョウショ</t>
    </rPh>
    <rPh sb="7" eb="9">
      <t>メイショウ</t>
    </rPh>
    <phoneticPr fontId="1"/>
  </si>
  <si>
    <t>A放課後等デイサービス</t>
    <rPh sb="1" eb="5">
      <t>ホウカゴトウ</t>
    </rPh>
    <phoneticPr fontId="1"/>
  </si>
  <si>
    <t>T　E　L</t>
    <phoneticPr fontId="1"/>
  </si>
  <si>
    <t>補助対象単位数（コロナ増加分）合計</t>
    <rPh sb="0" eb="2">
      <t>ホジョ</t>
    </rPh>
    <rPh sb="2" eb="4">
      <t>タイショウ</t>
    </rPh>
    <rPh sb="4" eb="7">
      <t>タンイスウ</t>
    </rPh>
    <rPh sb="11" eb="13">
      <t>ゾウカ</t>
    </rPh>
    <rPh sb="13" eb="14">
      <t>ブン</t>
    </rPh>
    <rPh sb="15" eb="17">
      <t>ゴウケイ</t>
    </rPh>
    <phoneticPr fontId="1"/>
  </si>
  <si>
    <t>１０　国保連へ伝送した給付単位数（当該月提供分合計）※コロナ増加後請求額</t>
    <rPh sb="3" eb="6">
      <t>コクホレン</t>
    </rPh>
    <rPh sb="7" eb="9">
      <t>デンソウ</t>
    </rPh>
    <rPh sb="11" eb="13">
      <t>キュウフ</t>
    </rPh>
    <rPh sb="13" eb="16">
      <t>タンイスウ</t>
    </rPh>
    <rPh sb="17" eb="19">
      <t>トウガイ</t>
    </rPh>
    <rPh sb="19" eb="20">
      <t>ツキ</t>
    </rPh>
    <rPh sb="20" eb="22">
      <t>テイキョウ</t>
    </rPh>
    <rPh sb="22" eb="23">
      <t>ブン</t>
    </rPh>
    <rPh sb="23" eb="25">
      <t>ゴウケイ</t>
    </rPh>
    <rPh sb="30" eb="32">
      <t>ゾウカ</t>
    </rPh>
    <rPh sb="32" eb="33">
      <t>ゴ</t>
    </rPh>
    <rPh sb="33" eb="35">
      <t>セイキュウ</t>
    </rPh>
    <rPh sb="35" eb="36">
      <t>ガク</t>
    </rPh>
    <phoneticPr fontId="1"/>
  </si>
  <si>
    <t>１１　国保連へ伝送した決定利用者負担額　※コロナ増加後</t>
    <rPh sb="3" eb="6">
      <t>コクホレン</t>
    </rPh>
    <rPh sb="7" eb="9">
      <t>デンソウ</t>
    </rPh>
    <rPh sb="11" eb="16">
      <t>ケッテイリヨウシャ</t>
    </rPh>
    <rPh sb="16" eb="18">
      <t>フタン</t>
    </rPh>
    <rPh sb="18" eb="19">
      <t>ガク</t>
    </rPh>
    <rPh sb="24" eb="26">
      <t>ゾウカ</t>
    </rPh>
    <rPh sb="26" eb="27">
      <t>ゴ</t>
    </rPh>
    <phoneticPr fontId="1"/>
  </si>
  <si>
    <t>１２　増加前の利用者負担額（保護者負担分）　※上限額管理によらない利用者負担額</t>
    <rPh sb="3" eb="5">
      <t>ゾウカ</t>
    </rPh>
    <rPh sb="5" eb="6">
      <t>マエ</t>
    </rPh>
    <rPh sb="7" eb="10">
      <t>リヨウシャ</t>
    </rPh>
    <rPh sb="10" eb="12">
      <t>フタン</t>
    </rPh>
    <rPh sb="12" eb="13">
      <t>ガク</t>
    </rPh>
    <rPh sb="14" eb="17">
      <t>ホゴシャ</t>
    </rPh>
    <rPh sb="17" eb="19">
      <t>フタン</t>
    </rPh>
    <rPh sb="19" eb="20">
      <t>ブン</t>
    </rPh>
    <rPh sb="23" eb="25">
      <t>ジョウゲン</t>
    </rPh>
    <rPh sb="25" eb="26">
      <t>ガク</t>
    </rPh>
    <rPh sb="26" eb="28">
      <t>カンリ</t>
    </rPh>
    <rPh sb="33" eb="36">
      <t>リヨウシャ</t>
    </rPh>
    <rPh sb="36" eb="38">
      <t>フタン</t>
    </rPh>
    <rPh sb="38" eb="39">
      <t>ガク</t>
    </rPh>
    <phoneticPr fontId="1"/>
  </si>
  <si>
    <t>１３　補助対象額（市請求額）　※上限管理額管理対象者のぞく</t>
    <rPh sb="3" eb="5">
      <t>ホジョ</t>
    </rPh>
    <rPh sb="5" eb="7">
      <t>タイショウ</t>
    </rPh>
    <rPh sb="7" eb="8">
      <t>ガク</t>
    </rPh>
    <rPh sb="9" eb="10">
      <t>シ</t>
    </rPh>
    <rPh sb="10" eb="12">
      <t>セイキュウ</t>
    </rPh>
    <rPh sb="12" eb="13">
      <t>ガク</t>
    </rPh>
    <rPh sb="16" eb="18">
      <t>ジョウゲン</t>
    </rPh>
    <rPh sb="18" eb="20">
      <t>カンリ</t>
    </rPh>
    <rPh sb="20" eb="21">
      <t>ガク</t>
    </rPh>
    <rPh sb="21" eb="23">
      <t>カンリ</t>
    </rPh>
    <rPh sb="23" eb="26">
      <t>タイショウシャ</t>
    </rPh>
    <phoneticPr fontId="1"/>
  </si>
  <si>
    <t>補助対象額（市請求額）※上限額管理対象者のぞく
　（個人計算用シート　Ｍ）</t>
    <rPh sb="0" eb="2">
      <t>ホジョ</t>
    </rPh>
    <rPh sb="2" eb="4">
      <t>タイショウ</t>
    </rPh>
    <rPh sb="4" eb="5">
      <t>ガク</t>
    </rPh>
    <rPh sb="6" eb="7">
      <t>シ</t>
    </rPh>
    <rPh sb="7" eb="9">
      <t>セイキュウ</t>
    </rPh>
    <rPh sb="9" eb="10">
      <t>ガク</t>
    </rPh>
    <rPh sb="12" eb="14">
      <t>ジョウゲン</t>
    </rPh>
    <rPh sb="14" eb="15">
      <t>ガク</t>
    </rPh>
    <rPh sb="15" eb="17">
      <t>カンリ</t>
    </rPh>
    <rPh sb="17" eb="20">
      <t>タイショウシャ</t>
    </rPh>
    <rPh sb="26" eb="28">
      <t>コジン</t>
    </rPh>
    <rPh sb="28" eb="31">
      <t>ケイサンヨウ</t>
    </rPh>
    <phoneticPr fontId="1"/>
  </si>
  <si>
    <t>※市記載欄
（記入しないでください）</t>
    <rPh sb="1" eb="2">
      <t>シ</t>
    </rPh>
    <rPh sb="2" eb="4">
      <t>キサイ</t>
    </rPh>
    <rPh sb="4" eb="5">
      <t>ラン</t>
    </rPh>
    <rPh sb="7" eb="9">
      <t>キニュウ</t>
    </rPh>
    <phoneticPr fontId="1"/>
  </si>
  <si>
    <t>Ⅰ【利用者負担軽減対象者及び補助対象となる上限額管理対象者】</t>
    <rPh sb="2" eb="5">
      <t>リヨウシャ</t>
    </rPh>
    <rPh sb="5" eb="7">
      <t>フタン</t>
    </rPh>
    <rPh sb="7" eb="9">
      <t>ケイゲン</t>
    </rPh>
    <rPh sb="9" eb="12">
      <t>タイショウシャ</t>
    </rPh>
    <rPh sb="12" eb="13">
      <t>オヨ</t>
    </rPh>
    <rPh sb="14" eb="16">
      <t>ホジョ</t>
    </rPh>
    <rPh sb="16" eb="18">
      <t>タイショウ</t>
    </rPh>
    <rPh sb="21" eb="23">
      <t>ジョウゲン</t>
    </rPh>
    <rPh sb="23" eb="24">
      <t>ガク</t>
    </rPh>
    <rPh sb="24" eb="26">
      <t>カンリ</t>
    </rPh>
    <rPh sb="26" eb="29">
      <t>タイショウシャ</t>
    </rPh>
    <phoneticPr fontId="1"/>
  </si>
  <si>
    <t>調整後上限管理結果額（あ）</t>
    <rPh sb="0" eb="3">
      <t>チョウセイゴ</t>
    </rPh>
    <rPh sb="3" eb="5">
      <t>ジョウゲン</t>
    </rPh>
    <rPh sb="5" eb="7">
      <t>カンリ</t>
    </rPh>
    <rPh sb="7" eb="9">
      <t>ケッカ</t>
    </rPh>
    <rPh sb="9" eb="10">
      <t>ガク</t>
    </rPh>
    <phoneticPr fontId="1"/>
  </si>
  <si>
    <t>調整後市請求額（い）</t>
    <rPh sb="0" eb="3">
      <t>チョウセイゴ</t>
    </rPh>
    <rPh sb="3" eb="4">
      <t>シ</t>
    </rPh>
    <rPh sb="4" eb="6">
      <t>セイキュウ</t>
    </rPh>
    <rPh sb="6" eb="7">
      <t>ガク</t>
    </rPh>
    <phoneticPr fontId="1"/>
  </si>
  <si>
    <t>A放課後等デイサービス</t>
    <phoneticPr fontId="1"/>
  </si>
  <si>
    <t>※　上限額管理対象者は、上限額再調整が必要なため、補助対象単位数（臨時休校に伴う増加分）（個人計算用シートG）が１単位以上の場合は、補助対象額（個人計算用シートM）が０円となった場合についても、Ⅰ欄にご記入ください。（不要パターン③をのぞく）</t>
    <rPh sb="2" eb="4">
      <t>ジョウゲン</t>
    </rPh>
    <rPh sb="4" eb="5">
      <t>ガク</t>
    </rPh>
    <rPh sb="5" eb="7">
      <t>カンリ</t>
    </rPh>
    <rPh sb="7" eb="10">
      <t>タイショウシャ</t>
    </rPh>
    <rPh sb="12" eb="14">
      <t>ジョウゲン</t>
    </rPh>
    <rPh sb="14" eb="15">
      <t>ガク</t>
    </rPh>
    <rPh sb="15" eb="18">
      <t>サイチョウセイ</t>
    </rPh>
    <rPh sb="19" eb="21">
      <t>ヒツヨウ</t>
    </rPh>
    <rPh sb="25" eb="27">
      <t>ホジョ</t>
    </rPh>
    <rPh sb="27" eb="29">
      <t>タイショウ</t>
    </rPh>
    <rPh sb="29" eb="32">
      <t>タンイスウ</t>
    </rPh>
    <rPh sb="33" eb="35">
      <t>リンジ</t>
    </rPh>
    <rPh sb="35" eb="37">
      <t>キュウコウ</t>
    </rPh>
    <rPh sb="38" eb="39">
      <t>トモナ</t>
    </rPh>
    <rPh sb="40" eb="42">
      <t>ゾウカ</t>
    </rPh>
    <rPh sb="42" eb="43">
      <t>ブン</t>
    </rPh>
    <rPh sb="47" eb="49">
      <t>ケイサン</t>
    </rPh>
    <rPh sb="49" eb="50">
      <t>ヨウ</t>
    </rPh>
    <rPh sb="57" eb="59">
      <t>タンイ</t>
    </rPh>
    <rPh sb="59" eb="61">
      <t>イジョウ</t>
    </rPh>
    <rPh sb="62" eb="64">
      <t>バアイ</t>
    </rPh>
    <rPh sb="66" eb="68">
      <t>ホジョ</t>
    </rPh>
    <rPh sb="68" eb="70">
      <t>タイショウ</t>
    </rPh>
    <rPh sb="70" eb="71">
      <t>ガク</t>
    </rPh>
    <rPh sb="72" eb="74">
      <t>コジン</t>
    </rPh>
    <rPh sb="74" eb="76">
      <t>ケイサン</t>
    </rPh>
    <rPh sb="76" eb="77">
      <t>ヨウ</t>
    </rPh>
    <rPh sb="84" eb="85">
      <t>エン</t>
    </rPh>
    <rPh sb="89" eb="91">
      <t>バアイ</t>
    </rPh>
    <rPh sb="98" eb="99">
      <t>ラン</t>
    </rPh>
    <rPh sb="101" eb="103">
      <t>キニュウ</t>
    </rPh>
    <rPh sb="109" eb="111">
      <t>フヨウ</t>
    </rPh>
    <phoneticPr fontId="1"/>
  </si>
  <si>
    <t>※原則として、上限額管理事業所にて利用者負担額の再調整を行い、利用者負担額の変更及び市請求を行います。
「調整後上限管理結果額（あ）」と「国保連に伝送した上限額管理結果票（臨時休校に伴う増加後）記載の上限額管理を行わない事業所の管理結果額」を合計した金額が、臨時休校に伴う増加前の利用者負担合計額となります。
（上限額管理を行わない事業所の利用者負担は変更しません。）
例）
①国保連伝送済（臨時休校に伴う増加後）
A事業所（上限額管理事業所）
結果額　４，５２８円
B事業所（上限額管理を行わない事業所）
結果額　７２円
合計　４，６００円
②個人計算シート（臨時休校に伴う増加前）
A事業所（上限額管理事業所）
利用者負担額（個人計算シートL）　１，７０１円
B事業所（上限額管理を行わない事業所）
利用者負担額（個人計算シートL）　２，５５１円
合計　４，２５２円
③上限額再調整
A事業所　調整後上限管理結果額（あ）　４，１８０円
B事業所　７２円（変更なし）
調整後市請求額（い）　３４８円（A事業所が請求）
合計　４，６００円</t>
    <rPh sb="1" eb="3">
      <t>ゲンソク</t>
    </rPh>
    <rPh sb="7" eb="10">
      <t>ジョウゲンガク</t>
    </rPh>
    <rPh sb="10" eb="12">
      <t>カンリ</t>
    </rPh>
    <rPh sb="12" eb="15">
      <t>ジギョウショ</t>
    </rPh>
    <rPh sb="17" eb="20">
      <t>リヨウシャ</t>
    </rPh>
    <rPh sb="20" eb="22">
      <t>フタン</t>
    </rPh>
    <rPh sb="22" eb="23">
      <t>ガク</t>
    </rPh>
    <rPh sb="24" eb="27">
      <t>サイチョウセイ</t>
    </rPh>
    <rPh sb="28" eb="29">
      <t>オコナ</t>
    </rPh>
    <rPh sb="33" eb="34">
      <t>シャ</t>
    </rPh>
    <rPh sb="34" eb="36">
      <t>フタン</t>
    </rPh>
    <rPh sb="36" eb="37">
      <t>ガク</t>
    </rPh>
    <rPh sb="38" eb="40">
      <t>ヘンコウ</t>
    </rPh>
    <rPh sb="46" eb="47">
      <t>オコナ</t>
    </rPh>
    <rPh sb="53" eb="56">
      <t>チョウセイゴ</t>
    </rPh>
    <rPh sb="56" eb="58">
      <t>ジョウゲン</t>
    </rPh>
    <rPh sb="58" eb="60">
      <t>カンリ</t>
    </rPh>
    <rPh sb="60" eb="62">
      <t>ケッカ</t>
    </rPh>
    <rPh sb="62" eb="63">
      <t>ガク</t>
    </rPh>
    <rPh sb="80" eb="82">
      <t>カンリ</t>
    </rPh>
    <rPh sb="82" eb="84">
      <t>ケッカ</t>
    </rPh>
    <rPh sb="84" eb="85">
      <t>ヒョウ</t>
    </rPh>
    <rPh sb="86" eb="88">
      <t>リンジ</t>
    </rPh>
    <rPh sb="88" eb="90">
      <t>キュウコウ</t>
    </rPh>
    <rPh sb="91" eb="92">
      <t>トモナ</t>
    </rPh>
    <rPh sb="93" eb="95">
      <t>ゾウカ</t>
    </rPh>
    <rPh sb="95" eb="96">
      <t>ゴ</t>
    </rPh>
    <rPh sb="97" eb="99">
      <t>キサイ</t>
    </rPh>
    <rPh sb="100" eb="103">
      <t>ジョウゲンガク</t>
    </rPh>
    <rPh sb="103" eb="105">
      <t>カンリ</t>
    </rPh>
    <rPh sb="106" eb="107">
      <t>オコナ</t>
    </rPh>
    <rPh sb="110" eb="113">
      <t>ジギョウショ</t>
    </rPh>
    <rPh sb="114" eb="116">
      <t>カンリ</t>
    </rPh>
    <rPh sb="116" eb="118">
      <t>ケッカ</t>
    </rPh>
    <rPh sb="118" eb="119">
      <t>ガク</t>
    </rPh>
    <rPh sb="121" eb="123">
      <t>ゴウケイ</t>
    </rPh>
    <rPh sb="125" eb="127">
      <t>キンガク</t>
    </rPh>
    <rPh sb="129" eb="131">
      <t>リンジ</t>
    </rPh>
    <rPh sb="131" eb="133">
      <t>キュウコウ</t>
    </rPh>
    <rPh sb="134" eb="135">
      <t>トモナ</t>
    </rPh>
    <rPh sb="136" eb="138">
      <t>ゾウカ</t>
    </rPh>
    <rPh sb="138" eb="139">
      <t>マエ</t>
    </rPh>
    <rPh sb="140" eb="143">
      <t>リヨウシャ</t>
    </rPh>
    <rPh sb="143" eb="145">
      <t>フタン</t>
    </rPh>
    <rPh sb="145" eb="147">
      <t>ゴウケイ</t>
    </rPh>
    <rPh sb="147" eb="148">
      <t>ガク</t>
    </rPh>
    <rPh sb="156" eb="158">
      <t>ジョウゲン</t>
    </rPh>
    <rPh sb="158" eb="159">
      <t>ガク</t>
    </rPh>
    <rPh sb="159" eb="161">
      <t>カンリ</t>
    </rPh>
    <rPh sb="162" eb="163">
      <t>オコナ</t>
    </rPh>
    <rPh sb="166" eb="169">
      <t>ジギョウショ</t>
    </rPh>
    <rPh sb="170" eb="173">
      <t>リヨウシャ</t>
    </rPh>
    <rPh sb="173" eb="175">
      <t>フタン</t>
    </rPh>
    <rPh sb="176" eb="178">
      <t>ヘンコウ</t>
    </rPh>
    <rPh sb="185" eb="186">
      <t>レイ</t>
    </rPh>
    <rPh sb="196" eb="198">
      <t>リンジ</t>
    </rPh>
    <rPh sb="198" eb="200">
      <t>キュウコウ</t>
    </rPh>
    <rPh sb="201" eb="202">
      <t>トモナ</t>
    </rPh>
    <rPh sb="209" eb="212">
      <t>ジギョウショ</t>
    </rPh>
    <rPh sb="213" eb="215">
      <t>ジョウゲン</t>
    </rPh>
    <rPh sb="215" eb="216">
      <t>ガク</t>
    </rPh>
    <rPh sb="216" eb="218">
      <t>カンリ</t>
    </rPh>
    <rPh sb="218" eb="221">
      <t>ジギョウショ</t>
    </rPh>
    <rPh sb="223" eb="225">
      <t>ケッカ</t>
    </rPh>
    <rPh sb="225" eb="226">
      <t>ガク</t>
    </rPh>
    <rPh sb="232" eb="233">
      <t>エン</t>
    </rPh>
    <rPh sb="235" eb="238">
      <t>ジギョウショ</t>
    </rPh>
    <rPh sb="239" eb="241">
      <t>ジョウゲン</t>
    </rPh>
    <rPh sb="241" eb="242">
      <t>ガク</t>
    </rPh>
    <rPh sb="242" eb="244">
      <t>カンリ</t>
    </rPh>
    <rPh sb="245" eb="246">
      <t>オコナ</t>
    </rPh>
    <rPh sb="249" eb="252">
      <t>ジギョウショ</t>
    </rPh>
    <rPh sb="254" eb="256">
      <t>ケッカ</t>
    </rPh>
    <rPh sb="256" eb="257">
      <t>ガク</t>
    </rPh>
    <rPh sb="260" eb="261">
      <t>エン</t>
    </rPh>
    <rPh sb="262" eb="264">
      <t>ゴウケイ</t>
    </rPh>
    <rPh sb="270" eb="271">
      <t>エン</t>
    </rPh>
    <rPh sb="274" eb="276">
      <t>コジン</t>
    </rPh>
    <rPh sb="276" eb="278">
      <t>ケイサン</t>
    </rPh>
    <rPh sb="282" eb="284">
      <t>リンジ</t>
    </rPh>
    <rPh sb="284" eb="286">
      <t>キュウコウ</t>
    </rPh>
    <rPh sb="287" eb="288">
      <t>トモナ</t>
    </rPh>
    <rPh sb="289" eb="291">
      <t>ゾウカ</t>
    </rPh>
    <rPh sb="291" eb="292">
      <t>マエ</t>
    </rPh>
    <rPh sb="309" eb="312">
      <t>リヨウシャ</t>
    </rPh>
    <rPh sb="312" eb="314">
      <t>フタン</t>
    </rPh>
    <rPh sb="314" eb="315">
      <t>ガク</t>
    </rPh>
    <rPh sb="316" eb="318">
      <t>コジン</t>
    </rPh>
    <rPh sb="318" eb="320">
      <t>ケイサン</t>
    </rPh>
    <rPh sb="353" eb="356">
      <t>リヨウシャ</t>
    </rPh>
    <rPh sb="356" eb="358">
      <t>フタン</t>
    </rPh>
    <rPh sb="358" eb="359">
      <t>ガク</t>
    </rPh>
    <rPh sb="377" eb="379">
      <t>ゴウケイ</t>
    </rPh>
    <rPh sb="385" eb="386">
      <t>エン</t>
    </rPh>
    <rPh sb="389" eb="392">
      <t>ジョウゲンガク</t>
    </rPh>
    <rPh sb="392" eb="395">
      <t>サイチョウセイ</t>
    </rPh>
    <rPh sb="397" eb="400">
      <t>ジギョウショ</t>
    </rPh>
    <rPh sb="420" eb="421">
      <t>エン</t>
    </rPh>
    <rPh sb="423" eb="426">
      <t>ジギョウショ</t>
    </rPh>
    <rPh sb="429" eb="430">
      <t>エン</t>
    </rPh>
    <rPh sb="431" eb="433">
      <t>ヘンコウ</t>
    </rPh>
    <rPh sb="437" eb="440">
      <t>チョウセイゴ</t>
    </rPh>
    <rPh sb="440" eb="441">
      <t>シ</t>
    </rPh>
    <rPh sb="441" eb="443">
      <t>セイキュウ</t>
    </rPh>
    <rPh sb="443" eb="444">
      <t>ガク</t>
    </rPh>
    <rPh sb="451" eb="452">
      <t>エン</t>
    </rPh>
    <rPh sb="454" eb="457">
      <t>ジギョウショ</t>
    </rPh>
    <rPh sb="458" eb="460">
      <t>セイキュウ</t>
    </rPh>
    <phoneticPr fontId="1"/>
  </si>
  <si>
    <t>月分</t>
    <phoneticPr fontId="1"/>
  </si>
  <si>
    <t>令和2年</t>
    <rPh sb="0" eb="2">
      <t>レイワ</t>
    </rPh>
    <rPh sb="3" eb="4">
      <t>ネン</t>
    </rPh>
    <phoneticPr fontId="1"/>
  </si>
  <si>
    <r>
      <rPr>
        <b/>
        <sz val="14"/>
        <color theme="1"/>
        <rFont val="ＭＳ Ｐゴシック"/>
        <family val="3"/>
        <charset val="128"/>
      </rPr>
      <t>Ⅱ【利用者負担軽減対象外】　</t>
    </r>
    <r>
      <rPr>
        <sz val="14"/>
        <color theme="1"/>
        <rFont val="ＭＳ Ｐゴシック"/>
        <family val="3"/>
        <charset val="128"/>
      </rPr>
      <t>受給者証番号、不要パターンA～Dをご記入ください。</t>
    </r>
    <rPh sb="2" eb="5">
      <t>リヨウシャ</t>
    </rPh>
    <rPh sb="5" eb="7">
      <t>フタン</t>
    </rPh>
    <rPh sb="7" eb="9">
      <t>ケイゲン</t>
    </rPh>
    <rPh sb="9" eb="12">
      <t>タイショウガイ</t>
    </rPh>
    <rPh sb="21" eb="23">
      <t>フヨウ</t>
    </rPh>
    <rPh sb="32" eb="34">
      <t>キニュウ</t>
    </rPh>
    <phoneticPr fontId="1"/>
  </si>
  <si>
    <t>※　A～Dに該当する方は補助対象外となることが明らかなため、補助対象額個人計算シートの提出は必要ありません。</t>
    <phoneticPr fontId="1"/>
  </si>
  <si>
    <t>⑴　代替的な方法でサービス提供したもの</t>
    <rPh sb="2" eb="5">
      <t>ダイタイテキ</t>
    </rPh>
    <rPh sb="6" eb="8">
      <t>ホウホウ</t>
    </rPh>
    <rPh sb="13" eb="15">
      <t>テイキョウ</t>
    </rPh>
    <phoneticPr fontId="1"/>
  </si>
  <si>
    <t>⑵　臨時休業に伴う利用量の増によるもの</t>
    <rPh sb="2" eb="4">
      <t>リンジ</t>
    </rPh>
    <rPh sb="4" eb="6">
      <t>キュウギョウ</t>
    </rPh>
    <rPh sb="7" eb="8">
      <t>トモナ</t>
    </rPh>
    <rPh sb="9" eb="11">
      <t>リヨウ</t>
    </rPh>
    <rPh sb="11" eb="12">
      <t>リョウ</t>
    </rPh>
    <rPh sb="13" eb="14">
      <t>ゾウ</t>
    </rPh>
    <phoneticPr fontId="1"/>
  </si>
  <si>
    <t>⑶　平日単価から学校休業日単価によるもの</t>
    <rPh sb="2" eb="4">
      <t>ヘイジツ</t>
    </rPh>
    <rPh sb="4" eb="6">
      <t>タンカ</t>
    </rPh>
    <rPh sb="8" eb="10">
      <t>ガッコウ</t>
    </rPh>
    <rPh sb="10" eb="13">
      <t>キュウギョウビ</t>
    </rPh>
    <rPh sb="13" eb="15">
      <t>タンカ</t>
    </rPh>
    <phoneticPr fontId="1"/>
  </si>
  <si>
    <t>⑷　早朝開所により延長支援加算の算定によるもの</t>
    <rPh sb="2" eb="4">
      <t>ソウチョウ</t>
    </rPh>
    <rPh sb="4" eb="6">
      <t>カイショ</t>
    </rPh>
    <rPh sb="9" eb="11">
      <t>エンチョウ</t>
    </rPh>
    <rPh sb="11" eb="13">
      <t>シエン</t>
    </rPh>
    <rPh sb="13" eb="15">
      <t>カサン</t>
    </rPh>
    <rPh sb="16" eb="18">
      <t>サンテイ</t>
    </rPh>
    <phoneticPr fontId="1"/>
  </si>
  <si>
    <t>⑴</t>
    <phoneticPr fontId="1"/>
  </si>
  <si>
    <t>⑵</t>
    <phoneticPr fontId="1"/>
  </si>
  <si>
    <t>⑶</t>
    <phoneticPr fontId="1"/>
  </si>
  <si>
    <t>⑷</t>
    <phoneticPr fontId="1"/>
  </si>
  <si>
    <r>
      <t xml:space="preserve">➀　通所受給者証記載の利用者負担上限月額が０円の利用者
　　（上限額管理の管理結果額が０円になる方ではありませんのでご注意ください。）
②　「臨時休校に伴う増加前」の利用者負担が上限月額を超える場合
　（利用者負担上限月額が4,600円で、電話等による代替的な方法によるサービス提供ではない通所による利用日数が８日以上かつ利用日数の増加がない場合　※１）
（上限額管理対象者のぞく　※２）
③　上限額管理対象者のうち、国保連に伝送済（臨時休校に伴う増加後分）の「利用者負担上限額管理結果票」の管理結果が「１」の場合、かつ上限額管理事業所のみで、「臨時休校に伴う増加前」の利用者負担が上限月額を超える場合
</t>
    </r>
    <r>
      <rPr>
        <b/>
        <u/>
        <sz val="12"/>
        <color theme="1"/>
        <rFont val="ＭＳ Ｐゴシック"/>
        <family val="3"/>
        <charset val="128"/>
      </rPr>
      <t>（上限額管理を行わない事業所は、国保連伝送済の管理結果「１」により０円となっている場合についても、再調整の可能性があるため、不要パターン④以外の場合は、上記Ⅰ欄に記載及び補助対象額個人計算シートを提出してください。）</t>
    </r>
    <r>
      <rPr>
        <sz val="12"/>
        <color theme="1"/>
        <rFont val="ＭＳ Ｐゴシック"/>
        <family val="3"/>
        <charset val="128"/>
      </rPr>
      <t xml:space="preserve">
④　臨時休校前から学校休業日（土日、祝日、春休み）のみの通所による利用者で、利用日数の増加がない場合
（※１）増加した利用日数とは、個別支援計画により設定されている利用日数と比べて、新型コロナウイルス感染症の影響で増えた利用日数です。この利用日数の算出が難しい場合は、令和２年２月の利用（実績）日数、または２月に利用実績がない場合は臨時休校が終了した後に想定される利用日数、との比較でかまいません。
（※２）上限額管理対象者は、不要パターン③④以外の場合は、上限額再調整が必要なため、Ⅰ欄に記載及び利用者補助対象額個人計算シートを提出してください。
</t>
    </r>
    <rPh sb="2" eb="4">
      <t>ツウショ</t>
    </rPh>
    <rPh sb="4" eb="8">
      <t>ジュキュウシャショウ</t>
    </rPh>
    <rPh sb="8" eb="10">
      <t>キサイ</t>
    </rPh>
    <rPh sb="11" eb="14">
      <t>リヨウシャ</t>
    </rPh>
    <rPh sb="14" eb="16">
      <t>フタン</t>
    </rPh>
    <rPh sb="16" eb="18">
      <t>ジョウゲン</t>
    </rPh>
    <rPh sb="18" eb="20">
      <t>ゲツガク</t>
    </rPh>
    <rPh sb="22" eb="23">
      <t>エン</t>
    </rPh>
    <rPh sb="24" eb="27">
      <t>リヨウシャ</t>
    </rPh>
    <rPh sb="59" eb="61">
      <t>チュウイ</t>
    </rPh>
    <rPh sb="72" eb="74">
      <t>リンジ</t>
    </rPh>
    <rPh sb="74" eb="76">
      <t>キュウコウ</t>
    </rPh>
    <rPh sb="77" eb="78">
      <t>トモナ</t>
    </rPh>
    <rPh sb="79" eb="81">
      <t>ゾウカ</t>
    </rPh>
    <rPh sb="81" eb="82">
      <t>マエ</t>
    </rPh>
    <rPh sb="84" eb="86">
      <t>リヨウ</t>
    </rPh>
    <rPh sb="86" eb="87">
      <t>シャ</t>
    </rPh>
    <rPh sb="87" eb="89">
      <t>フタン</t>
    </rPh>
    <rPh sb="90" eb="92">
      <t>ジョウゲン</t>
    </rPh>
    <rPh sb="92" eb="93">
      <t>ゲツ</t>
    </rPh>
    <rPh sb="93" eb="94">
      <t>ガク</t>
    </rPh>
    <rPh sb="95" eb="96">
      <t>コ</t>
    </rPh>
    <rPh sb="98" eb="100">
      <t>バアイ</t>
    </rPh>
    <rPh sb="172" eb="174">
      <t>バアイ</t>
    </rPh>
    <rPh sb="199" eb="201">
      <t>ジョウゲン</t>
    </rPh>
    <rPh sb="201" eb="202">
      <t>ガク</t>
    </rPh>
    <rPh sb="202" eb="204">
      <t>カンリ</t>
    </rPh>
    <rPh sb="204" eb="207">
      <t>タイショウシャ</t>
    </rPh>
    <rPh sb="211" eb="214">
      <t>コクホレン</t>
    </rPh>
    <rPh sb="215" eb="217">
      <t>デンソウ</t>
    </rPh>
    <rPh sb="217" eb="218">
      <t>スミ</t>
    </rPh>
    <rPh sb="219" eb="221">
      <t>リンジ</t>
    </rPh>
    <rPh sb="221" eb="223">
      <t>キュウコウ</t>
    </rPh>
    <rPh sb="224" eb="225">
      <t>トモナ</t>
    </rPh>
    <rPh sb="226" eb="228">
      <t>ゾウカ</t>
    </rPh>
    <rPh sb="228" eb="229">
      <t>ゴ</t>
    </rPh>
    <rPh sb="229" eb="230">
      <t>ブン</t>
    </rPh>
    <rPh sb="233" eb="236">
      <t>リヨウシャ</t>
    </rPh>
    <rPh sb="236" eb="238">
      <t>フタン</t>
    </rPh>
    <rPh sb="238" eb="240">
      <t>ジョウゲン</t>
    </rPh>
    <rPh sb="240" eb="241">
      <t>ガク</t>
    </rPh>
    <rPh sb="241" eb="243">
      <t>カンリ</t>
    </rPh>
    <rPh sb="243" eb="245">
      <t>ケッカ</t>
    </rPh>
    <rPh sb="245" eb="246">
      <t>ヒョウ</t>
    </rPh>
    <rPh sb="248" eb="250">
      <t>カンリ</t>
    </rPh>
    <rPh sb="250" eb="252">
      <t>ケッカ</t>
    </rPh>
    <rPh sb="257" eb="259">
      <t>バアイ</t>
    </rPh>
    <rPh sb="262" eb="264">
      <t>ジョウゲン</t>
    </rPh>
    <rPh sb="264" eb="265">
      <t>ガク</t>
    </rPh>
    <rPh sb="265" eb="267">
      <t>カンリ</t>
    </rPh>
    <rPh sb="267" eb="270">
      <t>ジギョウショ</t>
    </rPh>
    <rPh sb="275" eb="277">
      <t>リンジ</t>
    </rPh>
    <rPh sb="277" eb="279">
      <t>キュウコウ</t>
    </rPh>
    <rPh sb="280" eb="281">
      <t>トモナ</t>
    </rPh>
    <rPh sb="282" eb="284">
      <t>ゾウカ</t>
    </rPh>
    <rPh sb="284" eb="285">
      <t>マエ</t>
    </rPh>
    <rPh sb="287" eb="290">
      <t>リヨウシャ</t>
    </rPh>
    <rPh sb="290" eb="292">
      <t>フタン</t>
    </rPh>
    <rPh sb="293" eb="295">
      <t>ジョウゲン</t>
    </rPh>
    <rPh sb="295" eb="297">
      <t>ゲツガク</t>
    </rPh>
    <rPh sb="298" eb="299">
      <t>コ</t>
    </rPh>
    <rPh sb="301" eb="303">
      <t>バアイ</t>
    </rPh>
    <rPh sb="305" eb="307">
      <t>ジョウゲン</t>
    </rPh>
    <rPh sb="307" eb="308">
      <t>ガク</t>
    </rPh>
    <rPh sb="308" eb="310">
      <t>カンリ</t>
    </rPh>
    <rPh sb="311" eb="312">
      <t>オコナ</t>
    </rPh>
    <rPh sb="315" eb="318">
      <t>ジギョウショ</t>
    </rPh>
    <rPh sb="320" eb="323">
      <t>コクホレン</t>
    </rPh>
    <rPh sb="323" eb="325">
      <t>デンソウ</t>
    </rPh>
    <rPh sb="325" eb="326">
      <t>スミ</t>
    </rPh>
    <rPh sb="327" eb="329">
      <t>カンリ</t>
    </rPh>
    <rPh sb="329" eb="331">
      <t>ケッカ</t>
    </rPh>
    <rPh sb="338" eb="339">
      <t>エン</t>
    </rPh>
    <rPh sb="345" eb="347">
      <t>バアイ</t>
    </rPh>
    <rPh sb="353" eb="356">
      <t>サイチョウセイ</t>
    </rPh>
    <rPh sb="357" eb="360">
      <t>カノウセイ</t>
    </rPh>
    <rPh sb="366" eb="368">
      <t>フヨウ</t>
    </rPh>
    <rPh sb="373" eb="375">
      <t>イガイ</t>
    </rPh>
    <rPh sb="376" eb="378">
      <t>バアイ</t>
    </rPh>
    <rPh sb="380" eb="382">
      <t>ジョウキ</t>
    </rPh>
    <rPh sb="383" eb="384">
      <t>ラン</t>
    </rPh>
    <rPh sb="385" eb="387">
      <t>キサイ</t>
    </rPh>
    <rPh sb="387" eb="388">
      <t>オヨ</t>
    </rPh>
    <rPh sb="389" eb="391">
      <t>ホジョ</t>
    </rPh>
    <rPh sb="391" eb="393">
      <t>タイショウ</t>
    </rPh>
    <rPh sb="393" eb="394">
      <t>ガク</t>
    </rPh>
    <rPh sb="394" eb="396">
      <t>コジン</t>
    </rPh>
    <rPh sb="396" eb="398">
      <t>ケイサン</t>
    </rPh>
    <rPh sb="402" eb="404">
      <t>テイシュツ</t>
    </rPh>
    <rPh sb="423" eb="425">
      <t>ガッコウ</t>
    </rPh>
    <rPh sb="425" eb="427">
      <t>キュウギョウ</t>
    </rPh>
    <rPh sb="427" eb="428">
      <t>ビ</t>
    </rPh>
    <rPh sb="462" eb="464">
      <t>バアイ</t>
    </rPh>
    <rPh sb="474" eb="476">
      <t>リヨウ</t>
    </rPh>
    <rPh sb="638" eb="640">
      <t>イガイ</t>
    </rPh>
    <rPh sb="641" eb="6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</si>
</sst>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単&quot;&quot;位&quot;"/>
    <numFmt numFmtId="177" formatCode="#,##0_);[Red]\(#,##0\)"/>
    <numFmt numFmtId="178" formatCode="0.0%"/>
    <numFmt numFmtId="179" formatCode="#,##0.00_);[Red]\(#,##0.00\)"/>
    <numFmt numFmtId="180" formatCode="0_);\(0\)"/>
    <numFmt numFmtId="181" formatCode="0000000000"/>
    <numFmt numFmtId="182" formatCode="0_ "/>
  </numFmts>
  <fonts count="1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8"/>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b/>
      <sz val="12"/>
      <color rgb="FFFF0000"/>
      <name val="ＭＳ Ｐゴシック"/>
      <family val="3"/>
      <charset val="128"/>
    </font>
    <font>
      <b/>
      <sz val="10"/>
      <color theme="1"/>
      <name val="ＭＳ Ｐゴシック"/>
      <family val="3"/>
      <charset val="128"/>
    </font>
    <font>
      <b/>
      <sz val="16"/>
      <color theme="1"/>
      <name val="ＭＳ Ｐゴシック"/>
      <family val="3"/>
      <charset val="128"/>
    </font>
    <font>
      <b/>
      <u/>
      <sz val="12"/>
      <color theme="1"/>
      <name val="ＭＳ Ｐゴシック"/>
      <family val="3"/>
      <charset val="128"/>
    </font>
    <font>
      <sz val="11"/>
      <color theme="0"/>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6B0F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2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top"/>
    </xf>
    <xf numFmtId="0" fontId="6" fillId="0" borderId="0" xfId="0" applyFont="1" applyBorder="1" applyAlignment="1">
      <alignment horizontal="center" vertical="center"/>
    </xf>
    <xf numFmtId="0" fontId="4" fillId="0" borderId="0" xfId="0" applyFont="1" applyBorder="1" applyAlignment="1">
      <alignment horizontal="center" vertical="center" wrapText="1"/>
    </xf>
    <xf numFmtId="0" fontId="7" fillId="0" borderId="2" xfId="0" applyFont="1" applyBorder="1" applyAlignment="1">
      <alignment horizontal="center" vertical="center"/>
    </xf>
    <xf numFmtId="0" fontId="6" fillId="0" borderId="0" xfId="0" applyFont="1">
      <alignment vertical="center"/>
    </xf>
    <xf numFmtId="0" fontId="7" fillId="0" borderId="1"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4" borderId="0" xfId="0" applyFont="1" applyFill="1">
      <alignment vertical="center"/>
    </xf>
    <xf numFmtId="0" fontId="10" fillId="0" borderId="0" xfId="0" applyFont="1">
      <alignment vertical="center"/>
    </xf>
    <xf numFmtId="0" fontId="4" fillId="0" borderId="0" xfId="0" applyFont="1" applyFill="1">
      <alignment vertical="center"/>
    </xf>
    <xf numFmtId="0" fontId="4" fillId="3" borderId="0" xfId="0" applyFont="1" applyFill="1">
      <alignment vertical="center"/>
    </xf>
    <xf numFmtId="0" fontId="8" fillId="2" borderId="0" xfId="0" applyFont="1" applyFill="1">
      <alignment vertical="center"/>
    </xf>
    <xf numFmtId="0" fontId="4" fillId="2" borderId="0" xfId="0" applyFont="1" applyFill="1">
      <alignment vertical="center"/>
    </xf>
    <xf numFmtId="0" fontId="4" fillId="0" borderId="0" xfId="0" applyFont="1" applyAlignment="1">
      <alignment horizontal="right" vertical="center"/>
    </xf>
    <xf numFmtId="177" fontId="4" fillId="4" borderId="1" xfId="0" applyNumberFormat="1" applyFont="1" applyFill="1" applyBorder="1" applyAlignment="1">
      <alignment vertical="center" shrinkToFit="1"/>
    </xf>
    <xf numFmtId="177" fontId="4" fillId="4" borderId="2" xfId="0" applyNumberFormat="1" applyFont="1" applyFill="1" applyBorder="1" applyAlignment="1">
      <alignment vertical="center" shrinkToFit="1"/>
    </xf>
    <xf numFmtId="0" fontId="10" fillId="0" borderId="0" xfId="0" applyFont="1" applyAlignment="1">
      <alignment horizontal="right" vertical="center"/>
    </xf>
    <xf numFmtId="177" fontId="10" fillId="3" borderId="3" xfId="0" applyNumberFormat="1" applyFont="1" applyFill="1" applyBorder="1" applyAlignment="1">
      <alignment vertical="center" shrinkToFit="1"/>
    </xf>
    <xf numFmtId="0" fontId="8" fillId="2" borderId="0" xfId="0" applyFont="1" applyFill="1" applyAlignment="1">
      <alignment horizontal="left" vertical="center"/>
    </xf>
    <xf numFmtId="56" fontId="4" fillId="2" borderId="0" xfId="0" applyNumberFormat="1" applyFont="1" applyFill="1" applyBorder="1">
      <alignment vertical="center"/>
    </xf>
    <xf numFmtId="0" fontId="7" fillId="0" borderId="0" xfId="0" applyFont="1" applyAlignment="1">
      <alignment horizontal="left" vertical="center"/>
    </xf>
    <xf numFmtId="56" fontId="10" fillId="0" borderId="0" xfId="0" applyNumberFormat="1" applyFont="1" applyBorder="1" applyAlignment="1">
      <alignment horizontal="center" vertical="center"/>
    </xf>
    <xf numFmtId="0" fontId="10" fillId="0" borderId="0" xfId="0" applyFont="1" applyAlignment="1">
      <alignment horizontal="center" vertical="center"/>
    </xf>
    <xf numFmtId="176" fontId="4" fillId="0" borderId="0" xfId="0" applyNumberFormat="1" applyFont="1" applyAlignment="1">
      <alignment horizontal="left" vertical="center"/>
    </xf>
    <xf numFmtId="177" fontId="10" fillId="3" borderId="1" xfId="0" applyNumberFormat="1" applyFont="1" applyFill="1" applyBorder="1" applyAlignment="1">
      <alignment vertical="center" shrinkToFit="1"/>
    </xf>
    <xf numFmtId="176" fontId="4" fillId="0" borderId="0" xfId="0" applyNumberFormat="1" applyFont="1">
      <alignment vertical="center"/>
    </xf>
    <xf numFmtId="177" fontId="10" fillId="3" borderId="2" xfId="0" applyNumberFormat="1" applyFont="1" applyFill="1" applyBorder="1" applyAlignment="1">
      <alignment vertical="center" shrinkToFit="1"/>
    </xf>
    <xf numFmtId="0" fontId="11" fillId="0" borderId="0" xfId="0" applyFont="1">
      <alignment vertical="center"/>
    </xf>
    <xf numFmtId="177" fontId="4" fillId="3" borderId="1" xfId="0" applyNumberFormat="1" applyFont="1" applyFill="1" applyBorder="1" applyAlignment="1">
      <alignment vertical="center" shrinkToFit="1"/>
    </xf>
    <xf numFmtId="0" fontId="10" fillId="2" borderId="0" xfId="0" applyFont="1" applyFill="1">
      <alignment vertical="center"/>
    </xf>
    <xf numFmtId="0" fontId="4" fillId="2" borderId="0" xfId="0" applyFont="1" applyFill="1" applyBorder="1">
      <alignment vertical="center"/>
    </xf>
    <xf numFmtId="0" fontId="10" fillId="2" borderId="0" xfId="0" applyFont="1" applyFill="1" applyAlignment="1">
      <alignment horizontal="right" vertical="center"/>
    </xf>
    <xf numFmtId="0" fontId="10" fillId="0" borderId="0" xfId="0" applyFont="1" applyAlignment="1">
      <alignment horizontal="left" vertical="center"/>
    </xf>
    <xf numFmtId="0" fontId="10" fillId="2" borderId="0" xfId="0" applyFont="1" applyFill="1" applyAlignment="1">
      <alignment horizontal="left" vertical="center"/>
    </xf>
    <xf numFmtId="0" fontId="10" fillId="2" borderId="0" xfId="0" applyFont="1" applyFill="1" applyBorder="1" applyAlignment="1">
      <alignment vertical="center"/>
    </xf>
    <xf numFmtId="0" fontId="10" fillId="2" borderId="0" xfId="0" applyFont="1" applyFill="1" applyAlignment="1">
      <alignment vertical="center"/>
    </xf>
    <xf numFmtId="178" fontId="4" fillId="4" borderId="3" xfId="0" applyNumberFormat="1" applyFont="1" applyFill="1" applyBorder="1" applyAlignment="1">
      <alignment vertical="center" shrinkToFit="1"/>
    </xf>
    <xf numFmtId="0" fontId="11" fillId="0" borderId="0" xfId="0"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0" xfId="0" applyFont="1" applyFill="1" applyAlignment="1">
      <alignment horizontal="right" vertical="center"/>
    </xf>
    <xf numFmtId="0" fontId="5" fillId="0" borderId="0" xfId="0" applyFont="1" applyAlignment="1">
      <alignment horizontal="right" vertical="center"/>
    </xf>
    <xf numFmtId="177" fontId="4" fillId="0" borderId="0" xfId="0" applyNumberFormat="1" applyFont="1">
      <alignment vertical="center"/>
    </xf>
    <xf numFmtId="0" fontId="13" fillId="0" borderId="0" xfId="0" applyFont="1" applyAlignment="1">
      <alignment vertical="center"/>
    </xf>
    <xf numFmtId="0" fontId="12" fillId="0" borderId="0" xfId="0" applyFont="1" applyAlignment="1">
      <alignment horizontal="right" vertical="center"/>
    </xf>
    <xf numFmtId="177" fontId="4" fillId="0" borderId="14" xfId="0" applyNumberFormat="1" applyFont="1" applyFill="1" applyBorder="1" applyAlignment="1">
      <alignment vertical="center" shrinkToFit="1"/>
    </xf>
    <xf numFmtId="0" fontId="5" fillId="0" borderId="0" xfId="0" applyFont="1" applyBorder="1">
      <alignment vertical="center"/>
    </xf>
    <xf numFmtId="177" fontId="4" fillId="0" borderId="0" xfId="0" applyNumberFormat="1" applyFont="1" applyFill="1" applyBorder="1" applyAlignment="1">
      <alignment vertical="center" shrinkToFit="1"/>
    </xf>
    <xf numFmtId="0" fontId="8" fillId="2" borderId="0" xfId="0" applyFont="1" applyFill="1" applyBorder="1" applyAlignment="1">
      <alignment vertical="center"/>
    </xf>
    <xf numFmtId="0" fontId="8" fillId="2" borderId="0" xfId="0" applyFont="1" applyFill="1" applyAlignment="1">
      <alignment vertical="center"/>
    </xf>
    <xf numFmtId="0" fontId="7" fillId="2" borderId="0" xfId="0" applyFont="1" applyFill="1">
      <alignment vertical="center"/>
    </xf>
    <xf numFmtId="0" fontId="7" fillId="2" borderId="0" xfId="0" applyFont="1" applyFill="1" applyBorder="1">
      <alignment vertical="center"/>
    </xf>
    <xf numFmtId="0" fontId="8" fillId="2" borderId="0" xfId="0" applyFont="1" applyFill="1" applyAlignment="1">
      <alignment horizontal="right" vertical="center"/>
    </xf>
    <xf numFmtId="179" fontId="8" fillId="4" borderId="3" xfId="0" applyNumberFormat="1" applyFont="1" applyFill="1" applyBorder="1" applyAlignment="1">
      <alignment vertical="center" shrinkToFit="1"/>
    </xf>
    <xf numFmtId="177" fontId="8" fillId="4" borderId="3" xfId="0" applyNumberFormat="1" applyFont="1" applyFill="1" applyBorder="1" applyAlignment="1">
      <alignment vertical="center" shrinkToFit="1"/>
    </xf>
    <xf numFmtId="0" fontId="7" fillId="0" borderId="0" xfId="0" applyFont="1">
      <alignment vertical="center"/>
    </xf>
    <xf numFmtId="0" fontId="14" fillId="0" borderId="0" xfId="0" applyFont="1" applyAlignment="1">
      <alignment horizontal="center" vertical="center"/>
    </xf>
    <xf numFmtId="177" fontId="8" fillId="3" borderId="3" xfId="0" applyNumberFormat="1" applyFont="1" applyFill="1" applyBorder="1" applyAlignment="1">
      <alignment vertical="center" shrinkToFi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lignment vertical="center"/>
    </xf>
    <xf numFmtId="0" fontId="12" fillId="0" borderId="0" xfId="0" applyFont="1" applyFill="1" applyAlignment="1">
      <alignment horizontal="right" vertical="center"/>
    </xf>
    <xf numFmtId="0" fontId="8" fillId="0" borderId="0" xfId="0" applyFont="1" applyFill="1">
      <alignment vertical="center"/>
    </xf>
    <xf numFmtId="38" fontId="4" fillId="0" borderId="0" xfId="1" applyFont="1">
      <alignment vertical="center"/>
    </xf>
    <xf numFmtId="0" fontId="7" fillId="0" borderId="10" xfId="0" applyFont="1" applyBorder="1" applyAlignment="1">
      <alignment horizontal="center" vertical="center"/>
    </xf>
    <xf numFmtId="0" fontId="8" fillId="5" borderId="0" xfId="0" applyFont="1" applyFill="1" applyBorder="1" applyAlignment="1">
      <alignment horizontal="left" vertical="center"/>
    </xf>
    <xf numFmtId="0" fontId="8" fillId="5" borderId="0" xfId="0" applyFont="1" applyFill="1" applyBorder="1" applyAlignment="1">
      <alignment vertical="center"/>
    </xf>
    <xf numFmtId="0" fontId="7" fillId="5" borderId="0" xfId="0" applyFont="1" applyFill="1" applyBorder="1">
      <alignment vertical="center"/>
    </xf>
    <xf numFmtId="0" fontId="7" fillId="5" borderId="0" xfId="0" applyFont="1" applyFill="1">
      <alignment vertical="center"/>
    </xf>
    <xf numFmtId="0" fontId="8" fillId="5" borderId="0" xfId="0" applyFont="1" applyFill="1" applyAlignment="1">
      <alignment horizontal="right" vertical="center"/>
    </xf>
    <xf numFmtId="0" fontId="8" fillId="5" borderId="0" xfId="0" applyFont="1" applyFill="1">
      <alignment vertical="center"/>
    </xf>
    <xf numFmtId="0" fontId="7" fillId="4" borderId="1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177" fontId="8" fillId="0" borderId="0" xfId="0" applyNumberFormat="1" applyFont="1" applyFill="1" applyBorder="1" applyAlignment="1">
      <alignment vertical="center" shrinkToFit="1"/>
    </xf>
    <xf numFmtId="0" fontId="12" fillId="4" borderId="1" xfId="0" applyFont="1" applyFill="1" applyBorder="1" applyAlignment="1">
      <alignment vertical="center" wrapText="1"/>
    </xf>
    <xf numFmtId="49" fontId="7" fillId="3" borderId="10" xfId="0" applyNumberFormat="1" applyFont="1" applyFill="1" applyBorder="1" applyAlignment="1">
      <alignment horizontal="center" vertical="center"/>
    </xf>
    <xf numFmtId="182" fontId="7" fillId="3" borderId="10"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15" fillId="0" borderId="0" xfId="0" applyFont="1" applyFill="1" applyBorder="1" applyAlignment="1">
      <alignment horizontal="center" vertical="distributed" wrapText="1"/>
    </xf>
    <xf numFmtId="49" fontId="12" fillId="0" borderId="0" xfId="0" applyNumberFormat="1" applyFont="1" applyFill="1" applyBorder="1" applyAlignment="1">
      <alignment horizontal="left" vertical="center"/>
    </xf>
    <xf numFmtId="0" fontId="9" fillId="0" borderId="0" xfId="0" applyFont="1" applyFill="1">
      <alignment vertical="center"/>
    </xf>
    <xf numFmtId="0" fontId="15" fillId="4" borderId="2" xfId="0" applyFont="1" applyFill="1" applyBorder="1" applyAlignment="1">
      <alignment horizontal="center" vertical="center" wrapText="1"/>
    </xf>
    <xf numFmtId="177" fontId="4" fillId="3" borderId="25" xfId="0" applyNumberFormat="1" applyFont="1" applyFill="1" applyBorder="1" applyAlignment="1">
      <alignment vertical="center" shrinkToFit="1"/>
    </xf>
    <xf numFmtId="0" fontId="7" fillId="3" borderId="10"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180" fontId="6" fillId="2" borderId="2" xfId="0" applyNumberFormat="1" applyFont="1" applyFill="1" applyBorder="1" applyAlignment="1">
      <alignment horizontal="center" vertical="center"/>
    </xf>
    <xf numFmtId="0" fontId="7" fillId="2" borderId="18" xfId="0" applyFont="1" applyFill="1" applyBorder="1" applyAlignment="1">
      <alignment horizontal="center" vertical="center"/>
    </xf>
    <xf numFmtId="181" fontId="7" fillId="2" borderId="19"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7" fillId="2" borderId="19" xfId="0" applyFont="1" applyFill="1" applyBorder="1" applyAlignment="1">
      <alignment horizontal="center" vertical="center" shrinkToFit="1"/>
    </xf>
    <xf numFmtId="38" fontId="7" fillId="2" borderId="19" xfId="1"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38" fontId="7" fillId="2" borderId="34" xfId="1" applyFont="1" applyFill="1" applyBorder="1" applyAlignment="1">
      <alignment horizontal="center" vertical="center"/>
    </xf>
    <xf numFmtId="0" fontId="7" fillId="0" borderId="1" xfId="0" applyFont="1" applyBorder="1">
      <alignment vertical="center"/>
    </xf>
    <xf numFmtId="0" fontId="4" fillId="0" borderId="1" xfId="0" applyFont="1" applyBorder="1" applyAlignment="1">
      <alignment horizontal="center" vertical="center" shrinkToFit="1"/>
    </xf>
    <xf numFmtId="0" fontId="7" fillId="0" borderId="0" xfId="0" applyFont="1" applyAlignment="1">
      <alignment vertical="center"/>
    </xf>
    <xf numFmtId="38" fontId="7" fillId="2" borderId="35" xfId="1" applyFont="1" applyFill="1" applyBorder="1" applyAlignment="1">
      <alignment horizontal="center" vertical="center"/>
    </xf>
    <xf numFmtId="0" fontId="7" fillId="0" borderId="4" xfId="0" applyFont="1" applyBorder="1">
      <alignment vertical="center"/>
    </xf>
    <xf numFmtId="182" fontId="7" fillId="3" borderId="10" xfId="0" applyNumberFormat="1" applyFont="1" applyFill="1" applyBorder="1" applyAlignment="1">
      <alignment horizontal="center" vertical="center" shrinkToFit="1"/>
    </xf>
    <xf numFmtId="0" fontId="6" fillId="4" borderId="12" xfId="0" applyFont="1" applyFill="1" applyBorder="1" applyAlignment="1">
      <alignment vertical="center"/>
    </xf>
    <xf numFmtId="0" fontId="6" fillId="0" borderId="20" xfId="0" applyFont="1" applyFill="1" applyBorder="1" applyAlignment="1">
      <alignment vertical="center" shrinkToFit="1"/>
    </xf>
    <xf numFmtId="0" fontId="6" fillId="0" borderId="13" xfId="0" applyFont="1" applyFill="1" applyBorder="1" applyAlignment="1">
      <alignment vertical="center" shrinkToFit="1"/>
    </xf>
    <xf numFmtId="182" fontId="7" fillId="3" borderId="15" xfId="0" applyNumberFormat="1" applyFont="1" applyFill="1" applyBorder="1" applyAlignment="1">
      <alignment horizontal="center" vertical="center"/>
    </xf>
    <xf numFmtId="0" fontId="7" fillId="0" borderId="19" xfId="0" applyFont="1" applyBorder="1" applyAlignment="1">
      <alignment horizontal="center" vertical="center"/>
    </xf>
    <xf numFmtId="177" fontId="18" fillId="0" borderId="0" xfId="0" applyNumberFormat="1" applyFont="1">
      <alignment vertical="center"/>
    </xf>
    <xf numFmtId="0" fontId="4" fillId="4" borderId="1" xfId="0" applyFont="1" applyFill="1" applyBorder="1" applyAlignment="1">
      <alignment horizontal="center" vertical="center"/>
    </xf>
    <xf numFmtId="0" fontId="8" fillId="0" borderId="0" xfId="0" applyFont="1">
      <alignment vertical="center"/>
    </xf>
    <xf numFmtId="0" fontId="8" fillId="7" borderId="0" xfId="0" applyFont="1" applyFill="1" applyBorder="1" applyAlignment="1">
      <alignment horizontal="left" vertical="center"/>
    </xf>
    <xf numFmtId="0" fontId="8" fillId="7" borderId="0" xfId="0" applyFont="1" applyFill="1" applyBorder="1" applyAlignment="1">
      <alignment vertical="center"/>
    </xf>
    <xf numFmtId="0" fontId="7" fillId="7" borderId="0" xfId="0" applyFont="1" applyFill="1" applyBorder="1">
      <alignment vertical="center"/>
    </xf>
    <xf numFmtId="0" fontId="7" fillId="7" borderId="0" xfId="0" applyFont="1" applyFill="1">
      <alignment vertical="center"/>
    </xf>
    <xf numFmtId="0" fontId="8" fillId="7" borderId="0" xfId="0" applyFont="1" applyFill="1" applyAlignment="1">
      <alignment horizontal="right" vertical="center"/>
    </xf>
    <xf numFmtId="0" fontId="8" fillId="7" borderId="0" xfId="0" applyFont="1" applyFill="1">
      <alignment vertical="center"/>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38" fontId="7" fillId="3" borderId="15" xfId="1" applyFont="1" applyFill="1" applyBorder="1" applyAlignment="1">
      <alignment horizontal="center" vertical="center"/>
    </xf>
    <xf numFmtId="38" fontId="7" fillId="3" borderId="10" xfId="1" applyFont="1" applyFill="1" applyBorder="1" applyAlignment="1">
      <alignment horizontal="center" vertical="center"/>
    </xf>
    <xf numFmtId="38" fontId="7" fillId="3" borderId="23"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22" xfId="0" applyFont="1" applyBorder="1" applyAlignment="1">
      <alignment horizontal="left" vertical="center" wrapText="1"/>
    </xf>
    <xf numFmtId="0" fontId="7" fillId="0" borderId="31" xfId="0" applyFont="1" applyBorder="1" applyAlignment="1">
      <alignment horizontal="distributed" vertical="center"/>
    </xf>
    <xf numFmtId="0" fontId="7" fillId="0" borderId="32" xfId="0" applyFont="1" applyBorder="1" applyAlignment="1">
      <alignment horizontal="distributed" vertical="center"/>
    </xf>
    <xf numFmtId="0" fontId="7" fillId="0" borderId="33" xfId="0" applyFont="1" applyBorder="1" applyAlignment="1">
      <alignment horizontal="distributed" vertical="center"/>
    </xf>
    <xf numFmtId="0" fontId="16" fillId="0" borderId="0" xfId="0" applyFont="1" applyAlignment="1">
      <alignment horizontal="center" vertical="center" wrapText="1" shrinkToFit="1"/>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6" fillId="6" borderId="26" xfId="0" applyFont="1" applyFill="1" applyBorder="1" applyAlignment="1">
      <alignment horizontal="distributed" vertical="center"/>
    </xf>
    <xf numFmtId="0" fontId="6" fillId="6" borderId="27" xfId="0" applyFont="1" applyFill="1" applyBorder="1" applyAlignment="1">
      <alignment horizontal="distributed" vertical="center"/>
    </xf>
    <xf numFmtId="0" fontId="6" fillId="6" borderId="28" xfId="0" applyFont="1" applyFill="1" applyBorder="1" applyAlignment="1">
      <alignment horizontal="distributed" vertical="center"/>
    </xf>
    <xf numFmtId="0" fontId="7" fillId="0" borderId="29" xfId="0" applyFont="1" applyBorder="1" applyAlignment="1">
      <alignment horizontal="distributed" vertical="center"/>
    </xf>
    <xf numFmtId="0" fontId="7" fillId="0" borderId="1" xfId="0" applyFont="1" applyBorder="1" applyAlignment="1">
      <alignment horizontal="distributed" vertical="center"/>
    </xf>
    <xf numFmtId="0" fontId="7" fillId="0" borderId="30" xfId="0" applyFont="1" applyBorder="1" applyAlignment="1">
      <alignment horizontal="distributed" vertical="center"/>
    </xf>
    <xf numFmtId="0" fontId="7" fillId="0" borderId="26" xfId="0" applyFont="1" applyFill="1" applyBorder="1" applyAlignment="1">
      <alignment horizontal="distributed" vertical="center" wrapText="1"/>
    </xf>
    <xf numFmtId="0" fontId="7" fillId="0" borderId="27" xfId="0" applyFont="1" applyFill="1" applyBorder="1" applyAlignment="1">
      <alignment horizontal="distributed" vertical="center" wrapText="1"/>
    </xf>
    <xf numFmtId="0" fontId="7" fillId="0" borderId="29"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0" fontId="7" fillId="0" borderId="31" xfId="0" applyFont="1" applyFill="1" applyBorder="1" applyAlignment="1">
      <alignment horizontal="distributed" vertical="center" wrapText="1"/>
    </xf>
    <xf numFmtId="0" fontId="7" fillId="0" borderId="32" xfId="0" applyFont="1" applyFill="1" applyBorder="1" applyAlignment="1">
      <alignment horizontal="distributed" vertical="center" wrapText="1"/>
    </xf>
    <xf numFmtId="0" fontId="4" fillId="2" borderId="15"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38" fontId="7" fillId="2" borderId="19" xfId="1" applyFont="1" applyFill="1" applyBorder="1" applyAlignment="1">
      <alignment horizontal="center" vertical="center"/>
    </xf>
    <xf numFmtId="38" fontId="8" fillId="0" borderId="11" xfId="1" applyFont="1" applyBorder="1" applyAlignment="1">
      <alignment horizontal="center"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0" fontId="7" fillId="0" borderId="0" xfId="0" applyFont="1" applyAlignment="1">
      <alignment horizontal="left" vertical="top" wrapText="1"/>
    </xf>
    <xf numFmtId="0" fontId="7" fillId="0" borderId="11" xfId="0" applyFont="1" applyBorder="1" applyAlignment="1">
      <alignment horizontal="center" vertical="center"/>
    </xf>
    <xf numFmtId="0" fontId="7" fillId="0" borderId="21" xfId="0" applyFont="1" applyBorder="1" applyAlignment="1">
      <alignment horizontal="center" vertical="center"/>
    </xf>
    <xf numFmtId="38" fontId="7" fillId="0" borderId="20" xfId="1" applyFont="1" applyBorder="1" applyAlignment="1">
      <alignment horizontal="center" vertical="center"/>
    </xf>
    <xf numFmtId="38" fontId="7" fillId="0" borderId="12" xfId="1" applyFont="1" applyBorder="1" applyAlignment="1">
      <alignment horizontal="center" vertical="center"/>
    </xf>
    <xf numFmtId="38" fontId="7" fillId="0" borderId="13" xfId="1" applyFont="1" applyBorder="1" applyAlignment="1">
      <alignment horizontal="center" vertical="center"/>
    </xf>
    <xf numFmtId="0" fontId="15" fillId="0"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0" borderId="0" xfId="0" applyFont="1" applyAlignment="1">
      <alignment horizontal="left" vertical="center" shrinkToFit="1"/>
    </xf>
    <xf numFmtId="0" fontId="12" fillId="0" borderId="17" xfId="0" applyFont="1" applyBorder="1" applyAlignment="1">
      <alignment horizontal="left" vertical="center" shrinkToFit="1"/>
    </xf>
    <xf numFmtId="0" fontId="12" fillId="0" borderId="0" xfId="0" applyFont="1" applyFill="1" applyBorder="1" applyAlignment="1">
      <alignment horizontal="left"/>
    </xf>
    <xf numFmtId="0" fontId="4" fillId="0" borderId="0" xfId="0" applyFont="1" applyAlignment="1">
      <alignment horizontal="left" vertical="center" wrapText="1"/>
    </xf>
    <xf numFmtId="0" fontId="15" fillId="0" borderId="1" xfId="0" applyFont="1" applyBorder="1" applyAlignment="1">
      <alignment horizontal="center" vertical="distributed" wrapText="1"/>
    </xf>
    <xf numFmtId="49" fontId="12" fillId="4" borderId="1" xfId="0" applyNumberFormat="1" applyFont="1" applyFill="1" applyBorder="1" applyAlignment="1">
      <alignment horizontal="lef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38" fontId="12" fillId="4" borderId="2" xfId="1" applyFont="1" applyFill="1" applyBorder="1" applyAlignment="1">
      <alignment horizontal="center" vertical="center"/>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5" fillId="0" borderId="22" xfId="0" applyFont="1" applyBorder="1" applyAlignment="1">
      <alignment horizontal="center" vertical="center" wrapText="1"/>
    </xf>
    <xf numFmtId="0" fontId="15" fillId="0" borderId="1" xfId="0" applyFont="1" applyBorder="1" applyAlignment="1">
      <alignment horizontal="center" vertical="distributed"/>
    </xf>
    <xf numFmtId="0" fontId="12" fillId="3" borderId="4" xfId="0" applyNumberFormat="1" applyFont="1" applyFill="1" applyBorder="1" applyAlignment="1">
      <alignment horizontal="center" vertical="center"/>
    </xf>
    <xf numFmtId="0" fontId="12" fillId="3" borderId="8"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xf>
    <xf numFmtId="0" fontId="15" fillId="0" borderId="1" xfId="0" applyFont="1" applyBorder="1" applyAlignment="1">
      <alignment horizontal="center" vertical="center"/>
    </xf>
    <xf numFmtId="0" fontId="12" fillId="3" borderId="4"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5"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6B0F6"/>
      <color rgb="FFFA2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12</xdr:col>
      <xdr:colOff>232228</xdr:colOff>
      <xdr:row>0</xdr:row>
      <xdr:rowOff>410935</xdr:rowOff>
    </xdr:from>
    <xdr:to>
      <xdr:col>13</xdr:col>
      <xdr:colOff>635000</xdr:colOff>
      <xdr:row>2</xdr:row>
      <xdr:rowOff>38100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741228" y="410935"/>
          <a:ext cx="1317172" cy="49076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baseline="0">
              <a:solidFill>
                <a:schemeClr val="tx1"/>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14</xdr:col>
      <xdr:colOff>0</xdr:colOff>
      <xdr:row>0</xdr:row>
      <xdr:rowOff>0</xdr:rowOff>
    </xdr:from>
    <xdr:to>
      <xdr:col>26</xdr:col>
      <xdr:colOff>589910</xdr:colOff>
      <xdr:row>49</xdr:row>
      <xdr:rowOff>54428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991725" y="0"/>
          <a:ext cx="8943335" cy="8665028"/>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記入例の</a:t>
          </a:r>
          <a:r>
            <a:rPr kumimoji="1" lang="ja-JP" altLang="en-US" sz="1400" b="1" i="0" u="sng" strike="noStrike" kern="0" cap="none" spc="0" normalizeH="0" baseline="0" noProof="0">
              <a:ln>
                <a:noFill/>
              </a:ln>
              <a:solidFill>
                <a:prstClr val="black"/>
              </a:solidFill>
              <a:effectLst/>
              <a:uLnTx/>
              <a:uFillTx/>
              <a:latin typeface="+mn-lt"/>
              <a:ea typeface="+mn-ea"/>
              <a:cs typeface="+mn-cs"/>
            </a:rPr>
            <a:t>利用者情報</a:t>
          </a:r>
          <a:r>
            <a:rPr kumimoji="1" lang="en-US" altLang="ja-JP" sz="1400" b="1" i="0" u="sng"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・当該月の利用日数：８日（内訳：通所による利用６日・電話による代替的サービス利用２日）</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lt1"/>
              </a:solidFill>
              <a:effectLst/>
              <a:latin typeface="+mn-lt"/>
              <a:ea typeface="+mn-ea"/>
              <a:cs typeface="+mn-cs"/>
            </a:rPr>
            <a:t>個</a:t>
          </a:r>
          <a:r>
            <a:rPr kumimoji="1" lang="ja-JP" altLang="en-US" sz="1100" b="0" i="0" baseline="0">
              <a:solidFill>
                <a:schemeClr val="lt1"/>
              </a:solidFill>
              <a:effectLst/>
              <a:latin typeface="+mn-lt"/>
              <a:ea typeface="+mn-ea"/>
              <a:cs typeface="+mn-cs"/>
            </a:rPr>
            <a:t>コ</a:t>
          </a:r>
          <a:r>
            <a:rPr kumimoji="1" lang="ja-JP" altLang="en-US" sz="1400" b="0" i="0" u="none" strike="noStrike" kern="0" cap="none" spc="0" normalizeH="0" baseline="0" noProof="0">
              <a:ln>
                <a:noFill/>
              </a:ln>
              <a:solidFill>
                <a:prstClr val="black"/>
              </a:solidFill>
              <a:effectLst/>
              <a:uLnTx/>
              <a:uFillTx/>
              <a:latin typeface="+mn-lt"/>
              <a:ea typeface="+mn-ea"/>
              <a:cs typeface="+mn-cs"/>
            </a:rPr>
            <a:t>コロナ関連による利用量の増加日数：１日</a:t>
          </a:r>
          <a:r>
            <a:rPr kumimoji="1" lang="ja-JP" altLang="en-US" sz="1100" b="0" i="0" baseline="0">
              <a:solidFill>
                <a:schemeClr val="lt1"/>
              </a:solidFill>
              <a:effectLst/>
              <a:latin typeface="+mn-lt"/>
              <a:ea typeface="+mn-ea"/>
              <a:cs typeface="+mn-cs"/>
            </a:rPr>
            <a:t>ロナ</a:t>
          </a: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baseline="0">
              <a:solidFill>
                <a:schemeClr val="lt1"/>
              </a:solidFill>
              <a:effectLst/>
              <a:latin typeface="+mn-lt"/>
              <a:ea typeface="+mn-ea"/>
              <a:cs typeface="+mn-cs"/>
            </a:rPr>
            <a:t>により設定されている利用日数</a:t>
          </a:r>
          <a:r>
            <a:rPr kumimoji="1" lang="en-US" altLang="ja-JP" sz="1100" b="0" i="0" baseline="0">
              <a:solidFill>
                <a:schemeClr val="lt1"/>
              </a:solidFill>
              <a:effectLst/>
              <a:latin typeface="+mn-lt"/>
              <a:ea typeface="+mn-ea"/>
              <a:cs typeface="+mn-cs"/>
            </a:rPr>
            <a:t>4</a:t>
          </a:r>
          <a:r>
            <a:rPr kumimoji="1" lang="ja-JP" altLang="en-US" sz="1100" b="0" i="0" baseline="0">
              <a:solidFill>
                <a:schemeClr val="lt1"/>
              </a:solidFill>
              <a:effectLst/>
              <a:latin typeface="+mn-lt"/>
              <a:ea typeface="+mn-ea"/>
              <a:cs typeface="+mn-cs"/>
            </a:rPr>
            <a:t>日　　　</a:t>
          </a:r>
          <a:r>
            <a:rPr kumimoji="1" lang="ja-JP" altLang="ja-JP" sz="1100" b="0" i="0" baseline="0">
              <a:solidFill>
                <a:schemeClr val="lt1"/>
              </a:solidFill>
              <a:effectLst/>
              <a:latin typeface="+mn-lt"/>
              <a:ea typeface="+mn-ea"/>
              <a:cs typeface="+mn-cs"/>
            </a:rPr>
            <a:t>別支援計画により設定されて</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0" i="0" u="none" strike="noStrike" kern="0" cap="none" spc="0" normalizeH="0" baseline="0" noProof="0">
              <a:ln>
                <a:noFill/>
              </a:ln>
              <a:solidFill>
                <a:prstClr val="black"/>
              </a:solidFill>
              <a:effectLst/>
              <a:uLnTx/>
              <a:uFillTx/>
              <a:latin typeface="+mn-lt"/>
              <a:ea typeface="+mn-ea"/>
              <a:cs typeface="+mn-cs"/>
            </a:rPr>
            <a:t>増加した日数とは、個別支援計画により設定されている利用日数と比べて、新型コロナウイルス感染症　　　　</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の影響で増えた利用日数です。この利用日数の算出が難しい場合は、２月の利用（実績）日数、または２月</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に利用実績がない場合は臨時休校が終了した後に想定される利用日数、との比較でかまいません。</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ただし、</a:t>
          </a:r>
          <a:r>
            <a:rPr kumimoji="1" lang="ja-JP" altLang="en-US" sz="1400" b="1" i="0" u="sng" strike="noStrike" kern="0" cap="none" spc="0" normalizeH="0" baseline="0" noProof="0">
              <a:ln>
                <a:noFill/>
              </a:ln>
              <a:solidFill>
                <a:prstClr val="black"/>
              </a:solidFill>
              <a:effectLst/>
              <a:uLnTx/>
              <a:uFillTx/>
              <a:latin typeface="+mn-lt"/>
              <a:ea typeface="+mn-ea"/>
              <a:cs typeface="+mn-cs"/>
            </a:rPr>
            <a:t>電話等による代替的な方法でサービス提供した日数を省いた日数になります。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・臨時休校に伴い報酬単価が授業終了後単価から学校休業日単価に変わった日数：２日</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en-US" altLang="ja-JP" sz="1400" b="1" i="0" u="sng" strike="noStrike" kern="0" cap="none" spc="0" normalizeH="0" baseline="0" noProof="0">
              <a:ln>
                <a:noFill/>
              </a:ln>
              <a:solidFill>
                <a:prstClr val="black"/>
              </a:solidFill>
              <a:effectLst/>
              <a:uLnTx/>
              <a:uFillTx/>
              <a:latin typeface="+mn-lt"/>
              <a:ea typeface="+mn-ea"/>
              <a:cs typeface="+mn-cs"/>
            </a:rPr>
            <a:t>※</a:t>
          </a:r>
          <a:r>
            <a:rPr kumimoji="1" lang="ja-JP" altLang="en-US" sz="1400" b="1" i="0" u="sng" strike="noStrike" kern="0" cap="none" spc="0" normalizeH="0" baseline="0" noProof="0">
              <a:ln>
                <a:noFill/>
              </a:ln>
              <a:solidFill>
                <a:prstClr val="black"/>
              </a:solidFill>
              <a:effectLst/>
              <a:uLnTx/>
              <a:uFillTx/>
              <a:latin typeface="+mn-lt"/>
              <a:ea typeface="+mn-ea"/>
              <a:cs typeface="+mn-cs"/>
            </a:rPr>
            <a:t>電話等による代替的な方法でサービス提供した日数と増加日数を省いた日数です。</a:t>
          </a:r>
          <a:endParaRPr kumimoji="1" lang="en-US" altLang="ja-JP" sz="14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・負担上限額　　　：４，６００円</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・決定利用者負担額：４，５２８円</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1" i="0" u="none" strike="noStrike" kern="0" cap="none" spc="0" normalizeH="0" baseline="0" noProof="0">
              <a:ln>
                <a:noFill/>
              </a:ln>
              <a:solidFill>
                <a:prstClr val="black"/>
              </a:solidFill>
              <a:effectLst/>
              <a:uLnTx/>
              <a:uFillTx/>
              <a:latin typeface="+mn-lt"/>
              <a:ea typeface="+mn-ea"/>
              <a:cs typeface="+mn-cs"/>
            </a:rPr>
            <a:t>記入例の</a:t>
          </a:r>
          <a:r>
            <a:rPr kumimoji="1" lang="ja-JP" altLang="en-US" sz="1400" b="1" i="0" u="sng" strike="noStrike" kern="0" cap="none" spc="0" normalizeH="0" baseline="0" noProof="0">
              <a:ln>
                <a:noFill/>
              </a:ln>
              <a:solidFill>
                <a:prstClr val="black"/>
              </a:solidFill>
              <a:effectLst/>
              <a:uLnTx/>
              <a:uFillTx/>
              <a:latin typeface="+mn-lt"/>
              <a:ea typeface="+mn-ea"/>
              <a:cs typeface="+mn-cs"/>
            </a:rPr>
            <a:t>事業所情報</a:t>
          </a:r>
          <a:r>
            <a:rPr kumimoji="1" lang="en-US" altLang="ja-JP" sz="1400" b="1" i="0" u="sng"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・基準の単価：７４２単位　</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0" i="0" u="none" strike="noStrike" kern="0" cap="none" spc="0" normalizeH="0" baseline="0" noProof="0">
              <a:ln>
                <a:noFill/>
              </a:ln>
              <a:solidFill>
                <a:prstClr val="black"/>
              </a:solidFill>
              <a:effectLst/>
              <a:uLnTx/>
              <a:uFillTx/>
              <a:latin typeface="+mn-lt"/>
              <a:ea typeface="+mn-ea"/>
              <a:cs typeface="+mn-cs"/>
            </a:rPr>
            <a:t>基準の単価とは基本報酬（休業日単価）に、児童指導員等配置加算、児童指導員等加配加算（</a:t>
          </a:r>
          <a:r>
            <a:rPr kumimoji="1" lang="en-US" altLang="ja-JP" sz="1400" b="0" i="0" u="none" strike="noStrike" kern="0" cap="none" spc="0" normalizeH="0" baseline="0" noProof="0">
              <a:ln>
                <a:noFill/>
              </a:ln>
              <a:solidFill>
                <a:prstClr val="black"/>
              </a:solidFill>
              <a:effectLst/>
              <a:uLnTx/>
              <a:uFillTx/>
              <a:latin typeface="+mn-lt"/>
              <a:ea typeface="+mn-ea"/>
              <a:cs typeface="+mn-cs"/>
            </a:rPr>
            <a:t>Ⅰ,Ⅱ</a:t>
          </a:r>
          <a:r>
            <a:rPr kumimoji="1" lang="ja-JP" altLang="en-US" sz="1400" b="0" i="0" u="none" strike="noStrike" kern="0" cap="none" spc="0" normalizeH="0" baseline="0" noProof="0">
              <a:ln>
                <a:noFill/>
              </a:ln>
              <a:solidFill>
                <a:prstClr val="black"/>
              </a:solidFill>
              <a:effectLst/>
              <a:uLnTx/>
              <a:uFillTx/>
              <a:latin typeface="+mn-lt"/>
              <a:ea typeface="+mn-ea"/>
              <a:cs typeface="+mn-cs"/>
            </a:rPr>
            <a:t>）、</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看護職　員加配加算、福祉専門職員配置等加算（</a:t>
          </a:r>
          <a:r>
            <a:rPr kumimoji="1" lang="en-US" altLang="ja-JP" sz="1400" b="0" i="0" u="none" strike="noStrike" kern="0" cap="none" spc="0" normalizeH="0" baseline="0" noProof="0">
              <a:ln>
                <a:noFill/>
              </a:ln>
              <a:solidFill>
                <a:prstClr val="black"/>
              </a:solidFill>
              <a:effectLst/>
              <a:uLnTx/>
              <a:uFillTx/>
              <a:latin typeface="+mn-lt"/>
              <a:ea typeface="+mn-ea"/>
              <a:cs typeface="+mn-cs"/>
            </a:rPr>
            <a:t>Ⅰ</a:t>
          </a:r>
          <a:r>
            <a:rPr kumimoji="1" lang="ja-JP" altLang="en-US" sz="1400" b="0" i="0" u="none" strike="noStrike" kern="0" cap="none" spc="0" normalizeH="0" baseline="0" noProof="0">
              <a:ln>
                <a:noFill/>
              </a:ln>
              <a:solidFill>
                <a:prstClr val="black"/>
              </a:solidFill>
              <a:effectLst/>
              <a:uLnTx/>
              <a:uFillTx/>
              <a:latin typeface="+mn-lt"/>
              <a:ea typeface="+mn-ea"/>
              <a:cs typeface="+mn-cs"/>
            </a:rPr>
            <a:t>～</a:t>
          </a:r>
          <a:r>
            <a:rPr kumimoji="1" lang="en-US" altLang="ja-JP" sz="1400" b="0" i="0" u="none" strike="noStrike" kern="0" cap="none" spc="0" normalizeH="0" baseline="0" noProof="0">
              <a:ln>
                <a:noFill/>
              </a:ln>
              <a:solidFill>
                <a:prstClr val="black"/>
              </a:solidFill>
              <a:effectLst/>
              <a:uLnTx/>
              <a:uFillTx/>
              <a:latin typeface="+mn-lt"/>
              <a:ea typeface="+mn-ea"/>
              <a:cs typeface="+mn-cs"/>
            </a:rPr>
            <a:t>Ⅲ</a:t>
          </a:r>
          <a:r>
            <a:rPr kumimoji="1" lang="ja-JP" altLang="en-US" sz="1400" b="0" i="0" u="none" strike="noStrike" kern="0" cap="none" spc="0" normalizeH="0" baseline="0" noProof="0">
              <a:ln>
                <a:noFill/>
              </a:ln>
              <a:solidFill>
                <a:prstClr val="black"/>
              </a:solidFill>
              <a:effectLst/>
              <a:uLnTx/>
              <a:uFillTx/>
              <a:latin typeface="+mn-lt"/>
              <a:ea typeface="+mn-ea"/>
              <a:cs typeface="+mn-cs"/>
            </a:rPr>
            <a:t>）で算定しているものを加えたもの。</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・学校休業日の基本報酬単価　７４２単位　授業終了後の報酬単価　６２１単位</a:t>
          </a:r>
          <a:r>
            <a:rPr kumimoji="1" lang="ja-JP" altLang="en-US" sz="1200" b="0" i="0" u="none" strike="noStrike" kern="0" cap="none" spc="0" normalizeH="0" baseline="0" noProof="0">
              <a:ln>
                <a:noFill/>
              </a:ln>
              <a:solidFill>
                <a:prstClr val="black"/>
              </a:solidFill>
              <a:effectLst/>
              <a:uLnTx/>
              <a:uFillTx/>
              <a:latin typeface="+mn-lt"/>
              <a:ea typeface="+mn-ea"/>
              <a:cs typeface="+mn-cs"/>
            </a:rPr>
            <a:t>　</a:t>
          </a:r>
          <a:r>
            <a:rPr kumimoji="1" lang="ja-JP" altLang="en-US" sz="1400" b="0" i="0" u="none" strike="noStrike" kern="0" cap="none" spc="0" normalizeH="0" baseline="0" noProof="0">
              <a:ln>
                <a:noFill/>
              </a:ln>
              <a:solidFill>
                <a:prstClr val="black"/>
              </a:solidFill>
              <a:effectLst/>
              <a:uLnTx/>
              <a:uFillTx/>
              <a:latin typeface="+mn-lt"/>
              <a:ea typeface="+mn-ea"/>
              <a:cs typeface="+mn-cs"/>
            </a:rPr>
            <a:t>　　　　　　　　　　　　</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・延長加算：なし　</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　</a:t>
          </a: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0" i="0" u="none" strike="noStrike" kern="0" cap="none" spc="0" normalizeH="0" baseline="0" noProof="0">
              <a:ln>
                <a:noFill/>
              </a:ln>
              <a:solidFill>
                <a:prstClr val="black"/>
              </a:solidFill>
              <a:effectLst/>
              <a:uLnTx/>
              <a:uFillTx/>
              <a:latin typeface="+mn-lt"/>
              <a:ea typeface="+mn-ea"/>
              <a:cs typeface="+mn-cs"/>
            </a:rPr>
            <a:t>延長支援加算の算定の仕方は別紙参照</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・福祉・介護職員処遇改善加算：８</a:t>
          </a: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0" i="0" u="none" strike="noStrike" kern="0" cap="none" spc="0" normalizeH="0" baseline="0" noProof="0">
              <a:ln>
                <a:noFill/>
              </a:ln>
              <a:solidFill>
                <a:prstClr val="black"/>
              </a:solidFill>
              <a:effectLst/>
              <a:uLnTx/>
              <a:uFillTx/>
              <a:latin typeface="+mn-lt"/>
              <a:ea typeface="+mn-ea"/>
              <a:cs typeface="+mn-cs"/>
            </a:rPr>
            <a:t>１％（放デイ処遇改善加算</a:t>
          </a:r>
          <a:r>
            <a:rPr kumimoji="1" lang="en-US" altLang="ja-JP" sz="1400" b="0" i="0" u="none" strike="noStrike" kern="0" cap="none" spc="0" normalizeH="0" baseline="0" noProof="0">
              <a:ln>
                <a:noFill/>
              </a:ln>
              <a:solidFill>
                <a:prstClr val="black"/>
              </a:solidFill>
              <a:effectLst/>
              <a:uLnTx/>
              <a:uFillTx/>
              <a:latin typeface="+mn-lt"/>
              <a:ea typeface="+mn-ea"/>
              <a:cs typeface="+mn-cs"/>
            </a:rPr>
            <a:t>Ⅰ</a:t>
          </a:r>
          <a:r>
            <a:rPr kumimoji="1" lang="ja-JP" altLang="en-US" sz="1400" b="0" i="0" u="none" strike="noStrike" kern="0" cap="none" spc="0" normalizeH="0" baseline="0" noProof="0">
              <a:ln>
                <a:noFill/>
              </a:ln>
              <a:solidFill>
                <a:prstClr val="black"/>
              </a:solidFill>
              <a:effectLst/>
              <a:uLnTx/>
              <a:uFillTx/>
              <a:latin typeface="+mn-lt"/>
              <a:ea typeface="+mn-ea"/>
              <a:cs typeface="+mn-cs"/>
            </a:rPr>
            <a:t>のみ）</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・単位数単価：１０．６</a:t>
          </a:r>
          <a:endParaRPr lang="ja-JP" altLang="ja-JP">
            <a:effectLst/>
          </a:endParaRPr>
        </a:p>
        <a:p>
          <a:r>
            <a:rPr kumimoji="1" lang="ja-JP" altLang="ja-JP" sz="1100" b="0">
              <a:solidFill>
                <a:schemeClr val="lt1"/>
              </a:solidFill>
              <a:effectLst/>
              <a:latin typeface="+mn-lt"/>
              <a:ea typeface="+mn-ea"/>
              <a:cs typeface="+mn-cs"/>
            </a:rPr>
            <a:t>・３月３日～２５日までの利用日数：１４日（内訳　計画による利用日数は７日　新型コロナウイルス感染症による増分は５日）</a:t>
          </a:r>
          <a:endParaRPr lang="ja-JP" altLang="ja-JP">
            <a:effectLst/>
          </a:endParaRPr>
        </a:p>
        <a:p>
          <a:r>
            <a:rPr kumimoji="1" lang="ja-JP" altLang="ja-JP" sz="1100" b="0">
              <a:solidFill>
                <a:schemeClr val="lt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計画による利用日数とは、個別支援計画により設定されている利用日数であり、新</a:t>
          </a:r>
          <a:endParaRPr lang="ja-JP" altLang="ja-JP">
            <a:effectLst/>
          </a:endParaRPr>
        </a:p>
      </xdr:txBody>
    </xdr:sp>
    <xdr:clientData/>
  </xdr:twoCellAnchor>
  <xdr:twoCellAnchor>
    <xdr:from>
      <xdr:col>8</xdr:col>
      <xdr:colOff>190500</xdr:colOff>
      <xdr:row>69</xdr:row>
      <xdr:rowOff>68036</xdr:rowOff>
    </xdr:from>
    <xdr:to>
      <xdr:col>11</xdr:col>
      <xdr:colOff>414566</xdr:colOff>
      <xdr:row>71</xdr:row>
      <xdr:rowOff>112861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676900" y="13123636"/>
          <a:ext cx="2395766" cy="489325"/>
        </a:xfrm>
        <a:prstGeom prst="wedgeRoundRectCallout">
          <a:avLst>
            <a:gd name="adj1" fmla="val 60620"/>
            <a:gd name="adj2" fmla="val 13044"/>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8</xdr:col>
      <xdr:colOff>190500</xdr:colOff>
      <xdr:row>71</xdr:row>
      <xdr:rowOff>190502</xdr:rowOff>
    </xdr:from>
    <xdr:to>
      <xdr:col>11</xdr:col>
      <xdr:colOff>406400</xdr:colOff>
      <xdr:row>73</xdr:row>
      <xdr:rowOff>190500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676900" y="13690602"/>
          <a:ext cx="2387600" cy="48259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534275" y="8086725"/>
          <a:ext cx="2351155" cy="635933"/>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8</xdr:col>
      <xdr:colOff>312965</xdr:colOff>
      <xdr:row>4</xdr:row>
      <xdr:rowOff>190501</xdr:rowOff>
    </xdr:from>
    <xdr:to>
      <xdr:col>13</xdr:col>
      <xdr:colOff>0</xdr:colOff>
      <xdr:row>7</xdr:row>
      <xdr:rowOff>78442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799365" y="1689101"/>
          <a:ext cx="3649435" cy="497541"/>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上限額管理対象者のみ、当該月明細書の「利用者負担上限額管理事業所」欄を記入してください。</a:t>
          </a:r>
        </a:p>
      </xdr:txBody>
    </xdr:sp>
    <xdr:clientData/>
  </xdr:twoCellAnchor>
  <xdr:twoCellAnchor>
    <xdr:from>
      <xdr:col>8</xdr:col>
      <xdr:colOff>312964</xdr:colOff>
      <xdr:row>4</xdr:row>
      <xdr:rowOff>190501</xdr:rowOff>
    </xdr:from>
    <xdr:to>
      <xdr:col>13</xdr:col>
      <xdr:colOff>12700</xdr:colOff>
      <xdr:row>7</xdr:row>
      <xdr:rowOff>78442</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799364" y="1689101"/>
          <a:ext cx="3662136" cy="497541"/>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73</xdr:row>
      <xdr:rowOff>231322</xdr:rowOff>
    </xdr:from>
    <xdr:to>
      <xdr:col>11</xdr:col>
      <xdr:colOff>421022</xdr:colOff>
      <xdr:row>75</xdr:row>
      <xdr:rowOff>231320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676900" y="14214022"/>
          <a:ext cx="2402222" cy="48259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99A895A4-D4BC-4B20-AF32-D82946F95B1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7EE9E18-15E9-4387-9D0A-5EB4C645BECB}"/>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01E47531-D235-4AF4-B2D9-8D7824A21D18}"/>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13CC8A78-0EFC-4D5C-9BB2-AC1AD5D488F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21AF49AB-5C74-4787-BDA3-6EFB6E8A503D}"/>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856ED8EA-C637-4C0A-A55D-2AC319297542}"/>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D73596C-D480-4BC6-85CA-949B6FD1197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235294B1-D9B4-40D9-83A7-1A026F1981D0}"/>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5E899DB4-B2E7-40FC-B85A-47A35A419C0C}"/>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16825EB6-B786-4798-81E1-ACC9213E8FDD}"/>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B3941AEA-AD6A-4DF5-BE12-36679880DE5E}"/>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B51CA669-B025-4F4D-96E2-D17D07047B1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2773251-EA5A-495E-AD4D-01F4DC7A5BDB}"/>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F44C20B3-26E3-4EFC-A9AB-D688B6C2553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3C2BAB8A-0F76-49E7-BACD-0E8A73EE2B8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0F938C72-EE25-4C22-A0AB-B12703CB972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E3DDB017-B58D-4522-9524-D952D4524638}"/>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9136EF1-8D4A-4051-87D3-3289D07DF76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BB2B882F-5513-4319-806F-78C3FF1D8F0A}"/>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A09D54A0-E160-415C-900E-A63196E59E90}"/>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983BDA60-6D76-4F56-A2CE-BD78F62046A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2E6979A8-44A6-4E1A-A8B2-6DF7DBA6686F}"/>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F143F42E-F83F-411B-A998-FF3DB147D998}"/>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0E428501-87CF-4A5D-8A09-067E415B629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06EF38C7-C09E-478B-BAB2-C82F07FEE620}"/>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914204D5-D02A-47DE-A64C-6639713109B1}"/>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5B1E69D9-4298-452B-A14B-C5502FF63E4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09646A98-8711-4432-9603-94697E2A2787}"/>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FDA24AF6-CCCE-406B-A608-2002CF1A069C}"/>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D698D061-7075-4CDD-9028-B08CDE680FB3}"/>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A8B33AE-7FBA-43F2-BC5E-79AF6135B5A0}"/>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0E03A6DA-08F9-4C25-9D08-711164AC8CDD}"/>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9D1B8FAF-DAA1-4D51-BD8C-444BA4A1AF6E}"/>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EF9A6CF3-2A92-4FA8-9134-DF34F3A04B1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735F05C2-50F5-433B-8A1E-84C0C69C8F74}"/>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52F324A0-847A-4922-A4B7-2DB9F715113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D3C7C77B-25F4-409D-98C4-81A7AA610C6A}"/>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C2FDC279-97DB-4B87-AFD4-17CF168BD5E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90436B7D-59D1-4016-A9C7-946C7CBE504C}"/>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0966B547-AB73-417B-A3A1-79A0886831F7}"/>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03F8639D-11E7-41E8-85AF-09EAC70D0B8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B06D282D-E9C8-4596-A6EA-0CA5A562E94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06C25A17-BDC6-4D7E-9882-8C44F9741D9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6CA4A565-4E55-4D3A-A251-D22432AA4D2A}"/>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5359DD5D-5B3E-4E1A-BB93-70A02F3141C7}"/>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6F2CA9BA-EFF2-4E01-A508-ABD65BDEF68B}"/>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63C21A28-F51C-4CFA-81D7-E8B2F00F3D66}"/>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FEC8392-B15A-4142-9431-8B6DAABEF92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0AD8207B-CA32-4A8B-A81B-6CD73FC9A5ED}"/>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07866731-A268-427A-AD9A-7647A35FD266}"/>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E74BB6B5-54CE-4021-B67C-CD6C027116B7}"/>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42C75CE0-FEF1-47BB-9987-0DDB16AFE0D7}"/>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56CE4162-F010-4E60-A0CD-360E10BDEA98}"/>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D9EEED2A-223E-4633-9E98-C886E13A9E6C}"/>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6554FBE8-293B-4955-BA25-434D02452872}"/>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A4AA789-0456-49EB-AAF1-CB739303E22D}"/>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118CDD01-10A4-4F4D-87C4-C84DE20B4EC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42290774-7975-4C21-AA7C-CC66F12D4618}"/>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4BC83D7E-5034-4D9B-85CB-A08D4A7DF8F0}"/>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14F2D88E-B326-4D56-AC1D-2D16768A9C4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5304064" y="12964886"/>
          <a:ext cx="2352677" cy="492500"/>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5344885" y="13535027"/>
          <a:ext cx="2555983" cy="49529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534275" y="8258175"/>
          <a:ext cx="2351155" cy="635933"/>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464630" y="1695451"/>
          <a:ext cx="389708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5475514" y="1681844"/>
          <a:ext cx="387531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5265965" y="14178643"/>
          <a:ext cx="2543737" cy="489855"/>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4EA5F0D-45C6-4AEE-B9A2-EE172B3C0647}"/>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EA49C9B6-5AB8-4A88-A085-BED0E8A21099}"/>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670091A9-7D30-4CFD-8B6B-3CFF6D6B61B2}"/>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E4040B98-CDB9-4B61-8E23-2A2B3C8C4A17}"/>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BAF430C8-E4DD-4C6B-84CC-E277D98FE9E6}"/>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A1E904F-4DA1-44A1-BF86-156B411F2E41}"/>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F7620862-E609-4D52-94A6-9F4664AF588F}"/>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5C5EC8C-4896-4337-B427-2069DF15E1FA}"/>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5499E784-E766-4551-A681-19902DBA00E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0464CDCE-6BCB-44DE-A8BC-DA4299EFADE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D29CA8EC-487C-4EAD-A1E9-4B83C3ED7EC2}"/>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9865B19-6A02-4811-8705-03CF73587FA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E3F7F8B7-BD1E-46BF-8A7D-71EA2596F7F9}"/>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B49C962-9026-4280-A481-7AD2025D553A}"/>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9F8E0ED8-E950-4475-A4D9-4E4F38003F55}"/>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94EB76C5-7D3E-43DA-8917-AA9F6FB4D61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6D8DDD91-EE01-40BA-B9AC-FF95218724A6}"/>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6E31C6A6-AA68-4691-817C-2AB8BB161C5C}"/>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2354747E-2BF9-4336-A5D5-56AA461E4BEB}"/>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4F4008FF-5731-44DF-BD21-770391BB7B5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76FDE086-773A-47C8-B4F9-CEA1F71BE68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7D018E24-663C-4F86-B782-C87819EF6E7B}"/>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0F2EDFA7-797F-453A-A749-87F47CDFA90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BC6120E2-4823-4F16-A682-518ECBB13EDA}"/>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87ADAB3D-E5F6-43C1-880D-816D8D1006A6}"/>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94157A0A-7FE1-476B-A04D-EC03DE60C377}"/>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E3C69285-0936-422B-881E-C7AE5E2D03D8}"/>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CB3A1792-56FB-4FD3-AFCF-360D86E2AE4C}"/>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A8CE167-664B-4AA5-96B3-DA4E5980DA8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2EFC9BBB-244E-456A-B911-71D247DB317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455680C1-FDFB-4934-BB2A-98D8BCADDCD8}"/>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54D9805-3C42-4392-880B-A85F2263CF0D}"/>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E6EDF2DB-54D3-4C01-9958-2E1D319FA30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201DDF32-7724-4B88-AD36-D55F5316FE14}"/>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D5BC69AA-3EF4-46E5-933A-4F8BADAC637B}"/>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BDB5942E-4D31-4DCB-B167-D0F272C2955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559D236-206A-4799-86FF-BABA7EC18AE5}"/>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76C4FABE-CF5D-4CC0-AE23-3842501B9B05}"/>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B529EB54-F6E3-4C72-996C-3228F9BE851A}"/>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C036EEFD-7E49-4D6A-9D94-20F6EF6E4F70}"/>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05137BA0-79A9-45BA-B81F-B3B86E160518}"/>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F6A7DA8E-CB96-43BA-A3CD-6F3489AC89DB}"/>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26048BA9-A3E8-44DF-A294-33934270C062}"/>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39FCF1B-6009-41FE-A9E1-862FDE6E3EC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8F115DF3-32C8-4F01-A394-3492ED4FFD53}"/>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1A9B76DB-B0ED-46DC-9850-CCFC05274F18}"/>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DBF977E4-C5D1-4D10-B44B-798CA6A124C5}"/>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B135C7B4-4C89-4018-B943-2A146A0BFCD0}"/>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086A4B4-ED15-4B81-9EBE-012EEEBA5C3A}"/>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40DD3B07-FA6F-46AA-90CA-8569D6092091}"/>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42556000-553F-4CC5-A970-7A900DD39385}"/>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493AFEEF-1D6E-456E-9C5E-1FA2A7D63FA7}"/>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25C1A40-4B54-400C-A44F-5827F51B846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5EF258DD-DD3C-4CF3-985B-2A7CAB9D88A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AE7D6CFD-DD53-4DEF-83A7-82713DA6C571}"/>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6503E166-E06F-4912-9E41-CC622372BF34}"/>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496E0E52-9CC7-4504-BBD0-F4467FB0F37F}"/>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C9FC04A3-4645-4203-8258-0B2E47930BC0}"/>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3E0C4396-BC1C-4F62-B971-F40FD069C7CC}"/>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CF65B36C-F6FA-45FE-9FDD-4D26985AA06B}"/>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A36E17D5-B204-47EC-98F2-9D0A9E846658}"/>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FAB7E59-AB29-41F5-8E3F-2349EA467F67}"/>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2530B938-21BA-4259-B4E1-51B9D8A149BD}"/>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FF82D84C-1443-4BFA-9C33-B56258FEBFA8}"/>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9E96614-BB4D-421E-B1B9-7D125F4584AD}"/>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3E49101A-8E27-4DF3-8AFD-3E834EC55EE0}"/>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574E3997-25BE-44AC-9696-3301C3F4C3FB}"/>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F428D69-849A-4E1A-ABE8-1FAA5CDE19C3}"/>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70DB178F-AB69-4D19-B65B-2392CF6E1282}"/>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F3DB62EE-E495-4AC5-B224-C954187D3A0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64D3D256-B07F-490B-98C1-719C421214B8}"/>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4F21C255-9FF5-44DF-BAD9-F7F860DB16B3}"/>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509EA2F-A358-478A-B01C-F7417D8F1B36}"/>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5401212-B7C1-4009-AC85-7484DDB24FC6}"/>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97204734-D4D3-497D-91B1-415C198869F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2A0BCFA9-57EF-404F-A4F3-B74550D9B03D}"/>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AC4C8681-FFFA-401B-B5FC-9F96EDF4B8C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7C57BAC-AB77-4714-8247-EB1FB1AD2C2D}"/>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0AE124C4-7990-48E8-8378-46B6A32D4B70}"/>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59A0B963-654B-4167-BB0E-8035D8651182}"/>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66E238DE-D843-496A-A333-B625E4948330}"/>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BB3DF58D-FE2E-47B1-A2BD-A90521D72893}"/>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E49C67A4-D364-4433-9089-B448DEFA4BCB}"/>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37E3F9A8-8E93-4A3B-91F7-72C56D11CE88}"/>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3A476CCA-5E2E-45EA-BA18-49F864E2D84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72851E3B-40B6-49AD-A2DA-1D00A0B66CBF}"/>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F6C123EC-05F3-4113-A47A-E24F97D652D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A89D8BE2-321F-4AA6-8BE4-A24D47E7DC33}"/>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33FCDFA5-6A07-4D45-A798-416993DD2182}"/>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52CFDAA6-4CB9-4A87-BAEA-DD35D713AF2A}"/>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45CC40BD-D5C6-456F-BEE7-FB11CDC922FA}"/>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9797ED4-9159-43D0-A88E-958AB304CE99}"/>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26168024-D51B-4F96-A642-9D2B485AC227}"/>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376F1896-921B-4A3C-A3E2-17CBDF39FA1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55ABA9A2-1A22-49C1-9747-726F2C38E8FB}"/>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CFE8AF6-DA81-47A0-BEC9-54FB21A2D19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AB98E085-222E-4885-B07A-9E40A98B731E}"/>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8894C973-0B85-48A5-9CA4-F78FE71B3C1D}"/>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28251FBC-E017-4F8E-B7E6-52818592D4AF}"/>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721F4E03-2C49-4DA4-A1C8-679052009245}"/>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582C051E-4D66-41A2-B9BB-69344817CF27}"/>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3AFC4B3-8CC5-4516-92F4-6FA0D8B488A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834FFD72-BCDE-411A-899E-7B0ABAC1B4D5}"/>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A8E889D3-48FD-4C97-9D36-548B89CAA91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C51B5C77-9FB8-4261-A4F8-0EB90038FC71}"/>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84E7BEA7-E692-4588-8ECA-07FBE8F84D04}"/>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B466D48A-85A9-4690-83E7-F02B43A32F65}"/>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7B13846-4B73-4599-93AC-87EC060C0180}"/>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FBB10778-AF8D-4BED-B87A-B630CB8C4D0F}"/>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C9A30C93-60EE-4125-9C54-821763774193}"/>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001F0375-4059-422D-9FE4-63DEB635744C}"/>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867F065E-E013-45B8-B407-B3D5330C25F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3BA0E5D8-4E26-49C7-B94B-961F6842AEA1}"/>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D64A8F73-1B2B-49DB-86D9-0339EC34A89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677AE456-6E9D-4848-AC8C-30AE1E5E836E}"/>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C86A3B82-19D8-435D-B38B-29BA0AACD630}"/>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8D8B7F6E-2E0E-4A5F-AA63-DD1DF53F1AB6}"/>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BA661770-0D9D-4A3B-94A1-448536240D73}"/>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506B5651-ECDF-47A3-85AB-BE1A1C55B9E3}"/>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C0D72B1C-3483-4E12-9461-537B3D93A97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218A0A6C-CFE6-4303-B603-5C447BB6AF59}"/>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701029D2-809C-47E1-B740-9F260A46EC72}"/>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3B24C8A2-587A-4A0A-95BA-F8502AF7FB4A}"/>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96C6A679-8D41-4148-B609-791C91EF750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E90C62CA-ACE6-4C9E-BC06-2B437A051610}"/>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AA79568D-C4AE-4F4B-851C-70F3E5D57244}"/>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AC47A6EF-EAD9-4B53-B79E-37A1210D23A2}"/>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B494F9A4-C1D3-480C-A0B3-B18822DBA97E}"/>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F0E7944A-E440-4752-9C39-66B6F2A5049B}"/>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CFDC42CD-C1EC-420D-9252-A8153ECC260D}"/>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9C3DCA2D-C35A-41A2-9785-A9B11F388FF2}"/>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C73686C5-C9C7-4406-86E5-B3ACC1F953E8}"/>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65FC9B1C-D3FD-42EF-91A1-9AACF62D3DA7}"/>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AF10D657-8BF2-4FC7-8C95-CAD20CCD986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A9F113AD-F200-48EC-B758-91F4AEE03646}"/>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41FCDA88-5B68-4146-815B-6747F655B893}"/>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59560707-7330-4D80-AF90-77AA56A40C59}"/>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6BAF0E4B-F90F-4B49-A768-FFA193C64A05}"/>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F226817A-CCC7-4E60-9B93-D2D999C01C20}"/>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2474BABC-413C-40EF-AB73-950FF772B9CC}"/>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EF101420-1750-449B-8520-51E3AB6C61BF}"/>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785AAF74-BE7E-4A99-9992-86A275C0F511}"/>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3E6B658-5D7D-4038-AFB0-B3B1DFAC536C}"/>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8A24C393-072C-4E8F-B791-BBA285F00F8C}"/>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DDCA229C-8033-4EE7-B8B8-7354F10CC516}"/>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712A4243-8503-4281-A9A4-D8BA2837FC09}"/>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86CD5C2C-E71E-4D61-BAE2-4453D554B784}"/>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DAFFEB48-9C76-422C-89CE-D70B88F1AA42}"/>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E9AF5E57-18F5-4CB1-98F9-3FA7C1B0113B}"/>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48A0EEEC-060E-4416-AB99-C69DDC54ADCF}"/>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DA6FF75B-1CE5-4C83-BE5D-D3F111108C59}"/>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D9B9A2FD-511D-48AB-ADA6-CF114B42C2A7}"/>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70BD4E7E-9450-47D1-8B27-F61D4C94FEF1}"/>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C9FAE421-C1F0-4D97-8599-20CEA56F12CF}"/>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6A4B1FAF-6F0F-408B-87E4-5E2F020B7E91}"/>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63A4EDB4-FF97-44CC-916E-C35B16BDA93F}"/>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81D1CBF-3D1D-46FF-8E0D-F95ED438AA1E}"/>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29FF94C2-1784-4216-B1A9-C5EC03538B9F}"/>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49356E5D-C7DA-4576-BF9F-E4A11DDA20B0}"/>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FC241DF7-C59A-4800-9AF4-78BB966AF9B8}"/>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80053C07-BF13-405A-8AA7-21D1D31E442A}"/>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A551E20-B691-49EA-A8BC-5C60EF51012C}"/>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6175A4E-6C81-4D0A-B51B-FFA6325EF5D1}"/>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287ADC29-B8EB-4723-B136-835FAA6EDAA9}"/>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317752F1-A0DC-4B4E-8A11-15E5956B259B}"/>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81CB7E55-97B0-41FA-9996-E8786C0F754D}"/>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7EC026D-B06C-4827-9297-CF2D35E5C065}"/>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4095DB88-7236-4919-9A17-213DBE97E1DE}"/>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536A8843-D1F5-4D59-B70C-B430356F43D5}"/>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FF087164-9C70-413C-9072-A9E8B7835ED6}"/>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2E43DAB7-E7A1-445B-BE89-648AE572B71E}"/>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7329A6DF-3814-4745-B1EC-5C8DCFFB022D}"/>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D8B53875-1E68-451D-A5F1-3DEFF8B7809C}"/>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5F23E68-09F1-4F25-80B3-F333D04E38B8}"/>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9555907-465B-46E7-8BE9-61BCFEE6A745}"/>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83F3EF8F-9607-4B0B-B405-28BBD4B2AECD}"/>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1A5A6652-8208-48F8-A493-EEFC4C787B82}"/>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A85FAD07-C521-4843-9E2E-BB9995C92816}"/>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3E66142B-120B-4001-AA86-F37B0D9A0B65}"/>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E463499A-E625-4750-8210-57C932A46631}"/>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18490710-9D61-4B65-ABA3-D13E2AA2515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78B13279-8FC7-4B8D-97B2-E2822162364E}"/>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AA4A54F4-908C-43EB-B856-65E2052FB3D2}"/>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DCB23A7D-2753-4DD4-872C-9EBB4A43A54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A29AB121-3F7F-4019-AD6A-39625A4DEA60}"/>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F1248780-4575-41A9-A5CC-CBC506AB22DC}"/>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A670A7EB-8DD7-46CB-AB1F-B8B47CD64D9D}"/>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545B8BF8-23D0-4309-B660-1E14461F227F}"/>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76D86033-5BA3-4755-8C7A-6F2B11C3791C}"/>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F3D0C2F5-6800-4BE0-97A8-8828024F79A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B94D7216-FAB6-4073-AE52-93C81D6D3D60}"/>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F061205C-F219-4BC8-A3CA-8967F24B85C1}"/>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72D76E74-F983-4CDF-BA80-31C0B6DC2AAD}"/>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4B3244F4-BEC6-42D0-B4F8-C84FBCA350F8}"/>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1E308C93-5269-40FF-97DA-0FC5760A5935}"/>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29A69420-CD0B-4705-8FD5-EE7964368A39}"/>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2496F483-B723-41DC-B9E4-1C34C8890D95}"/>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49886314-8449-4EAE-A637-C479E1F97A4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3F35CBF5-A791-4949-91FA-A24CC3C48FDC}"/>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B7010BCC-872F-432A-B70A-A9313EE4F342}"/>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BA308F25-51DE-46F6-98BC-9118DD132158}"/>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13B99287-F8CA-4A42-A754-8E1BC98B60E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6EFD9D01-BA96-48DC-BE2C-BEBAE00E9BE0}"/>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D6644EA4-3880-4F36-9A52-7636BD787B86}"/>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4C893D58-7D72-4898-A2B0-57C6B98515C3}"/>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AC975E63-5312-4F06-81F2-D4134908C785}"/>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B2D71DF6-78D6-4068-BB9A-095EED718EA7}"/>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6A43083B-F2A4-4FB5-B91F-622932685EBE}"/>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1BC903C4-72FE-4824-A20F-5F532FB6915E}"/>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779C806-CBBE-4ADD-B05A-7A31B320FC29}"/>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F41B686E-DC93-4876-B317-492A550442F1}"/>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A9047022-2F46-49EA-BF1E-51AED8416443}"/>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69C362EA-317A-43C1-A606-233F2C83559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322FC3E0-AD93-4694-A117-AF2A11D80DA6}"/>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99D08660-DFC7-4233-B26A-D1B2C2B10CA2}"/>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ECDA451-09B9-41C9-85AF-4A0C011F779A}"/>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082E36B0-4FAD-4EAD-B43E-832D4280ACE1}"/>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23FC731-176B-4A7B-9063-46F029AEB785}"/>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4DAF076B-C428-4FD9-81AD-8E02D2463369}"/>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1F27484C-2B91-4313-8334-5E82222842EA}"/>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BD0CC488-D1F4-4A61-B7FE-9B475B780393}"/>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95FC40F9-BB5F-488E-AB6F-84546DC2F7B3}"/>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B4618905-0C73-4627-AFEC-7B5ED10F9794}"/>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E62EC584-ED5E-4C55-8A8A-169C7A77B424}"/>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E08394D2-4F0B-46E4-80DF-C5580B4628A3}"/>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74452403-7774-4610-8EB3-B9EE5660FA3A}"/>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F0F6059B-20A0-45B8-957D-36F49D0B62FF}"/>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23961E41-8BEB-4923-A139-4D49E4987EC2}"/>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503464</xdr:colOff>
      <xdr:row>69</xdr:row>
      <xdr:rowOff>68036</xdr:rowOff>
    </xdr:from>
    <xdr:to>
      <xdr:col>11</xdr:col>
      <xdr:colOff>122466</xdr:colOff>
      <xdr:row>71</xdr:row>
      <xdr:rowOff>112861</xdr:rowOff>
    </xdr:to>
    <xdr:sp macro="" textlink="">
      <xdr:nvSpPr>
        <xdr:cNvPr id="2" name="角丸四角形吹き出し 3">
          <a:extLst>
            <a:ext uri="{FF2B5EF4-FFF2-40B4-BE49-F238E27FC236}">
              <a16:creationId xmlns:a16="http://schemas.microsoft.com/office/drawing/2014/main" id="{C1C50D0C-A580-496B-94A4-EFB7A91B34F8}"/>
            </a:ext>
          </a:extLst>
        </xdr:cNvPr>
        <xdr:cNvSpPr/>
      </xdr:nvSpPr>
      <xdr:spPr>
        <a:xfrm>
          <a:off x="5304064" y="13204916"/>
          <a:ext cx="2354582" cy="486785"/>
        </a:xfrm>
        <a:prstGeom prst="wedgeRoundRectCallout">
          <a:avLst>
            <a:gd name="adj1" fmla="val 77030"/>
            <a:gd name="adj2" fmla="val 7853"/>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受給者証記載の「負担上限月額」（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4600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37200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円）を入力</a:t>
          </a:r>
        </a:p>
      </xdr:txBody>
    </xdr:sp>
    <xdr:clientData/>
  </xdr:twoCellAnchor>
  <xdr:twoCellAnchor>
    <xdr:from>
      <xdr:col>7</xdr:col>
      <xdr:colOff>544285</xdr:colOff>
      <xdr:row>71</xdr:row>
      <xdr:rowOff>190502</xdr:rowOff>
    </xdr:from>
    <xdr:to>
      <xdr:col>11</xdr:col>
      <xdr:colOff>366593</xdr:colOff>
      <xdr:row>73</xdr:row>
      <xdr:rowOff>190500</xdr:rowOff>
    </xdr:to>
    <xdr:sp macro="" textlink="">
      <xdr:nvSpPr>
        <xdr:cNvPr id="3" name="角丸四角形吹き出し 4">
          <a:extLst>
            <a:ext uri="{FF2B5EF4-FFF2-40B4-BE49-F238E27FC236}">
              <a16:creationId xmlns:a16="http://schemas.microsoft.com/office/drawing/2014/main" id="{1D73BD1C-A17A-4C66-8FD4-A8032519722B}"/>
            </a:ext>
          </a:extLst>
        </xdr:cNvPr>
        <xdr:cNvSpPr/>
      </xdr:nvSpPr>
      <xdr:spPr>
        <a:xfrm>
          <a:off x="5344885" y="13769342"/>
          <a:ext cx="2557888" cy="487678"/>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国保連に伝送した当該月明細書「給付単位数」を入力（利用実績合計単位数）</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0</xdr:colOff>
      <xdr:row>46</xdr:row>
      <xdr:rowOff>0</xdr:rowOff>
    </xdr:from>
    <xdr:to>
      <xdr:col>13</xdr:col>
      <xdr:colOff>579505</xdr:colOff>
      <xdr:row>49</xdr:row>
      <xdr:rowOff>112058</xdr:rowOff>
    </xdr:to>
    <xdr:sp macro="" textlink="">
      <xdr:nvSpPr>
        <xdr:cNvPr id="4" name="角丸四角形吹き出し 5">
          <a:extLst>
            <a:ext uri="{FF2B5EF4-FFF2-40B4-BE49-F238E27FC236}">
              <a16:creationId xmlns:a16="http://schemas.microsoft.com/office/drawing/2014/main" id="{22BF611C-FEB4-4114-BF0D-8B9AE06DD09F}"/>
            </a:ext>
          </a:extLst>
        </xdr:cNvPr>
        <xdr:cNvSpPr/>
      </xdr:nvSpPr>
      <xdr:spPr>
        <a:xfrm>
          <a:off x="7536180" y="8595360"/>
          <a:ext cx="2347345" cy="622598"/>
        </a:xfrm>
        <a:prstGeom prst="wedgeRoundRectCallout">
          <a:avLst>
            <a:gd name="adj1" fmla="val -63690"/>
            <a:gd name="adj2" fmla="val 2184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臨時休業前から学校休業日単価であった日は含めないこと（土日、春休み）</a:t>
          </a:r>
        </a:p>
      </xdr:txBody>
    </xdr:sp>
    <xdr:clientData/>
  </xdr:twoCellAnchor>
  <xdr:twoCellAnchor>
    <xdr:from>
      <xdr:col>7</xdr:col>
      <xdr:colOff>664030</xdr:colOff>
      <xdr:row>4</xdr:row>
      <xdr:rowOff>204108</xdr:rowOff>
    </xdr:from>
    <xdr:to>
      <xdr:col>13</xdr:col>
      <xdr:colOff>65314</xdr:colOff>
      <xdr:row>8</xdr:row>
      <xdr:rowOff>10407</xdr:rowOff>
    </xdr:to>
    <xdr:sp macro="" textlink="">
      <xdr:nvSpPr>
        <xdr:cNvPr id="5" name="角丸四角形吹き出し 6">
          <a:extLst>
            <a:ext uri="{FF2B5EF4-FFF2-40B4-BE49-F238E27FC236}">
              <a16:creationId xmlns:a16="http://schemas.microsoft.com/office/drawing/2014/main" id="{01941DF3-D957-4079-A21F-26D56A0DA98B}"/>
            </a:ext>
          </a:extLst>
        </xdr:cNvPr>
        <xdr:cNvSpPr/>
      </xdr:nvSpPr>
      <xdr:spPr>
        <a:xfrm>
          <a:off x="5464630" y="1682388"/>
          <a:ext cx="3904704" cy="492099"/>
        </a:xfrm>
        <a:prstGeom prst="wedgeRoundRectCallout">
          <a:avLst>
            <a:gd name="adj1" fmla="val -88808"/>
            <a:gd name="adj2" fmla="val -80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当該月提供分において、上限額管理対象者のみ、明細書記載の「利用者具単上限額管理事業所」欄を記入してください。</a:t>
          </a:r>
        </a:p>
      </xdr:txBody>
    </xdr:sp>
    <xdr:clientData/>
  </xdr:twoCellAnchor>
  <xdr:twoCellAnchor>
    <xdr:from>
      <xdr:col>7</xdr:col>
      <xdr:colOff>674914</xdr:colOff>
      <xdr:row>4</xdr:row>
      <xdr:rowOff>190501</xdr:rowOff>
    </xdr:from>
    <xdr:to>
      <xdr:col>13</xdr:col>
      <xdr:colOff>54429</xdr:colOff>
      <xdr:row>8</xdr:row>
      <xdr:rowOff>21771</xdr:rowOff>
    </xdr:to>
    <xdr:sp macro="" textlink="">
      <xdr:nvSpPr>
        <xdr:cNvPr id="6" name="角丸四角形吹き出し 7">
          <a:extLst>
            <a:ext uri="{FF2B5EF4-FFF2-40B4-BE49-F238E27FC236}">
              <a16:creationId xmlns:a16="http://schemas.microsoft.com/office/drawing/2014/main" id="{288B420E-E481-4935-B1A6-F478BA86F794}"/>
            </a:ext>
          </a:extLst>
        </xdr:cNvPr>
        <xdr:cNvSpPr/>
      </xdr:nvSpPr>
      <xdr:spPr>
        <a:xfrm>
          <a:off x="5475514" y="1668781"/>
          <a:ext cx="3882935" cy="517070"/>
        </a:xfrm>
        <a:prstGeom prst="wedgeRoundRectCallout">
          <a:avLst>
            <a:gd name="adj1" fmla="val -3344"/>
            <a:gd name="adj2" fmla="val -8168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503465</xdr:colOff>
      <xdr:row>74</xdr:row>
      <xdr:rowOff>0</xdr:rowOff>
    </xdr:from>
    <xdr:to>
      <xdr:col>11</xdr:col>
      <xdr:colOff>325773</xdr:colOff>
      <xdr:row>75</xdr:row>
      <xdr:rowOff>244927</xdr:rowOff>
    </xdr:to>
    <xdr:sp macro="" textlink="">
      <xdr:nvSpPr>
        <xdr:cNvPr id="7" name="角丸四角形吹き出し 8">
          <a:extLst>
            <a:ext uri="{FF2B5EF4-FFF2-40B4-BE49-F238E27FC236}">
              <a16:creationId xmlns:a16="http://schemas.microsoft.com/office/drawing/2014/main" id="{13C0C47C-87C2-4D8B-B89F-AB38E4E795D4}"/>
            </a:ext>
          </a:extLst>
        </xdr:cNvPr>
        <xdr:cNvSpPr/>
      </xdr:nvSpPr>
      <xdr:spPr>
        <a:xfrm>
          <a:off x="5304065" y="14310360"/>
          <a:ext cx="2557888" cy="488767"/>
        </a:xfrm>
        <a:prstGeom prst="wedgeRoundRectCallout">
          <a:avLst>
            <a:gd name="adj1" fmla="val 60946"/>
            <a:gd name="adj2" fmla="val -18941"/>
            <a:gd name="adj3" fmla="val 16667"/>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国保連に伝送した当該月明細書「決定利用者負担額」を入力</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2EFF"/>
  </sheetPr>
  <dimension ref="A1:S89"/>
  <sheetViews>
    <sheetView tabSelected="1" view="pageBreakPreview" zoomScale="75" zoomScaleNormal="75" zoomScaleSheetLayoutView="75" workbookViewId="0">
      <selection activeCell="M3" sqref="M3:P3"/>
    </sheetView>
  </sheetViews>
  <sheetFormatPr defaultColWidth="9" defaultRowHeight="13.5" x14ac:dyDescent="0.4"/>
  <cols>
    <col min="1" max="1" width="7.375" style="1" customWidth="1"/>
    <col min="2" max="2" width="15.375" style="1" customWidth="1"/>
    <col min="3" max="6" width="9.125" style="1" customWidth="1"/>
    <col min="7" max="12" width="5.625" style="1" customWidth="1"/>
    <col min="13" max="13" width="9" style="93"/>
    <col min="14" max="14" width="12.375" style="93" customWidth="1"/>
    <col min="15" max="15" width="12.875" style="93" customWidth="1"/>
    <col min="16" max="16" width="21.125" style="93" customWidth="1"/>
    <col min="17" max="18" width="16.875" style="1" customWidth="1"/>
    <col min="19" max="19" width="44.75" style="1" customWidth="1"/>
    <col min="20" max="16384" width="9" style="1"/>
  </cols>
  <sheetData>
    <row r="1" spans="1:19" ht="42.75" customHeight="1" x14ac:dyDescent="0.4">
      <c r="A1" s="153" t="s">
        <v>124</v>
      </c>
      <c r="B1" s="153"/>
      <c r="C1" s="153"/>
      <c r="D1" s="153"/>
      <c r="E1" s="153"/>
      <c r="F1" s="153"/>
      <c r="G1" s="153"/>
      <c r="H1" s="153"/>
      <c r="I1" s="153"/>
      <c r="J1" s="153"/>
      <c r="K1" s="153"/>
      <c r="L1" s="153"/>
      <c r="M1" s="153"/>
      <c r="N1" s="153"/>
      <c r="O1" s="153"/>
      <c r="P1" s="153"/>
    </row>
    <row r="2" spans="1:19" ht="21" customHeight="1" thickBot="1" x14ac:dyDescent="0.45">
      <c r="A2" s="9"/>
      <c r="B2" s="13"/>
      <c r="C2" s="14" t="s">
        <v>52</v>
      </c>
    </row>
    <row r="3" spans="1:19" ht="24.75" customHeight="1" x14ac:dyDescent="0.4">
      <c r="B3" s="160" t="s">
        <v>100</v>
      </c>
      <c r="C3" s="161"/>
      <c r="D3" s="161"/>
      <c r="E3" s="161"/>
      <c r="F3" s="162"/>
      <c r="H3" s="103"/>
      <c r="I3" s="166" t="s">
        <v>69</v>
      </c>
      <c r="J3" s="167"/>
      <c r="K3" s="167"/>
      <c r="L3" s="167"/>
      <c r="M3" s="154"/>
      <c r="N3" s="154"/>
      <c r="O3" s="154"/>
      <c r="P3" s="155"/>
    </row>
    <row r="4" spans="1:19" ht="24.75" customHeight="1" x14ac:dyDescent="0.4">
      <c r="B4" s="163" t="s">
        <v>160</v>
      </c>
      <c r="C4" s="164"/>
      <c r="D4" s="164"/>
      <c r="E4" s="164"/>
      <c r="F4" s="165"/>
      <c r="H4" s="103"/>
      <c r="I4" s="168" t="s">
        <v>70</v>
      </c>
      <c r="J4" s="169"/>
      <c r="K4" s="169"/>
      <c r="L4" s="169"/>
      <c r="M4" s="156"/>
      <c r="N4" s="156"/>
      <c r="O4" s="156"/>
      <c r="P4" s="157"/>
    </row>
    <row r="5" spans="1:19" ht="24.75" customHeight="1" x14ac:dyDescent="0.4">
      <c r="B5" s="163" t="s">
        <v>161</v>
      </c>
      <c r="C5" s="164"/>
      <c r="D5" s="164"/>
      <c r="E5" s="164"/>
      <c r="F5" s="165"/>
      <c r="H5" s="103"/>
      <c r="I5" s="168" t="s">
        <v>142</v>
      </c>
      <c r="J5" s="169"/>
      <c r="K5" s="169"/>
      <c r="L5" s="169"/>
      <c r="M5" s="156"/>
      <c r="N5" s="156"/>
      <c r="O5" s="156"/>
      <c r="P5" s="157"/>
    </row>
    <row r="6" spans="1:19" ht="24.75" customHeight="1" x14ac:dyDescent="0.4">
      <c r="B6" s="163" t="s">
        <v>162</v>
      </c>
      <c r="C6" s="164"/>
      <c r="D6" s="164"/>
      <c r="E6" s="164"/>
      <c r="F6" s="165"/>
      <c r="H6" s="103"/>
      <c r="I6" s="168" t="s">
        <v>86</v>
      </c>
      <c r="J6" s="169"/>
      <c r="K6" s="169"/>
      <c r="L6" s="169"/>
      <c r="M6" s="156"/>
      <c r="N6" s="156"/>
      <c r="O6" s="156"/>
      <c r="P6" s="157"/>
    </row>
    <row r="7" spans="1:19" ht="24.75" customHeight="1" thickBot="1" x14ac:dyDescent="0.45">
      <c r="B7" s="150" t="s">
        <v>163</v>
      </c>
      <c r="C7" s="151"/>
      <c r="D7" s="151"/>
      <c r="E7" s="151"/>
      <c r="F7" s="152"/>
      <c r="H7" s="103"/>
      <c r="I7" s="170" t="s">
        <v>89</v>
      </c>
      <c r="J7" s="171"/>
      <c r="K7" s="171"/>
      <c r="L7" s="171"/>
      <c r="M7" s="158"/>
      <c r="N7" s="158"/>
      <c r="O7" s="158"/>
      <c r="P7" s="159"/>
    </row>
    <row r="8" spans="1:19" ht="10.5" customHeight="1" thickBot="1" x14ac:dyDescent="0.45">
      <c r="B8" s="5"/>
      <c r="C8" s="5"/>
      <c r="D8" s="6"/>
      <c r="E8" s="6"/>
      <c r="F8" s="6"/>
      <c r="G8" s="6"/>
      <c r="H8" s="6"/>
      <c r="I8" s="6"/>
      <c r="J8" s="7"/>
      <c r="K8" s="4"/>
      <c r="L8" s="4"/>
      <c r="M8" s="4"/>
      <c r="N8" s="4"/>
      <c r="O8" s="4"/>
      <c r="P8" s="4"/>
    </row>
    <row r="9" spans="1:19" ht="30" customHeight="1" thickBot="1" x14ac:dyDescent="0.45">
      <c r="A9" s="147" t="s">
        <v>125</v>
      </c>
      <c r="B9" s="148"/>
      <c r="C9" s="148"/>
      <c r="D9" s="122" t="s">
        <v>157</v>
      </c>
      <c r="E9" s="121"/>
      <c r="F9" s="123" t="s">
        <v>156</v>
      </c>
      <c r="G9" s="6"/>
      <c r="H9" s="6"/>
      <c r="I9" s="6"/>
      <c r="J9" s="7"/>
      <c r="K9" s="4"/>
      <c r="L9" s="4"/>
      <c r="M9" s="4"/>
      <c r="N9" s="4"/>
      <c r="O9" s="4"/>
      <c r="P9" s="4"/>
    </row>
    <row r="10" spans="1:19" ht="26.25" customHeight="1" x14ac:dyDescent="0.4">
      <c r="A10" s="104" t="s">
        <v>126</v>
      </c>
      <c r="B10" s="104"/>
      <c r="C10" s="104"/>
      <c r="D10" s="104"/>
      <c r="E10" s="104"/>
      <c r="F10" s="104"/>
      <c r="G10" s="104"/>
      <c r="H10" s="104"/>
      <c r="I10" s="104"/>
      <c r="J10" s="104"/>
      <c r="K10" s="104"/>
      <c r="L10" s="104"/>
      <c r="M10" s="4"/>
      <c r="N10" s="4"/>
      <c r="O10" s="4"/>
      <c r="P10" s="4"/>
    </row>
    <row r="11" spans="1:19" ht="27" customHeight="1" x14ac:dyDescent="0.4">
      <c r="A11" s="53" t="s">
        <v>150</v>
      </c>
      <c r="B11" s="3"/>
      <c r="C11" s="3"/>
      <c r="D11" s="105"/>
      <c r="E11" s="105"/>
      <c r="F11" s="105"/>
      <c r="G11" s="105"/>
      <c r="H11" s="105"/>
      <c r="I11" s="105"/>
      <c r="J11" s="105"/>
      <c r="K11" s="105"/>
      <c r="L11" s="105"/>
      <c r="M11" s="4"/>
      <c r="N11" s="4"/>
      <c r="O11" s="4"/>
      <c r="P11" s="4"/>
    </row>
    <row r="12" spans="1:19" ht="44.45" customHeight="1" x14ac:dyDescent="0.4">
      <c r="A12" s="149" t="s">
        <v>154</v>
      </c>
      <c r="B12" s="149"/>
      <c r="C12" s="149"/>
      <c r="D12" s="149"/>
      <c r="E12" s="149"/>
      <c r="F12" s="149"/>
      <c r="G12" s="149"/>
      <c r="H12" s="149"/>
      <c r="I12" s="149"/>
      <c r="J12" s="149"/>
      <c r="K12" s="149"/>
      <c r="L12" s="149"/>
      <c r="M12" s="149"/>
      <c r="N12" s="149"/>
      <c r="O12" s="149"/>
      <c r="P12" s="149"/>
    </row>
    <row r="13" spans="1:19" ht="54.75" customHeight="1" x14ac:dyDescent="0.4">
      <c r="A13" s="144" t="s">
        <v>90</v>
      </c>
      <c r="B13" s="176" t="s">
        <v>71</v>
      </c>
      <c r="C13" s="173" t="s">
        <v>87</v>
      </c>
      <c r="D13" s="174"/>
      <c r="E13" s="174"/>
      <c r="F13" s="175"/>
      <c r="G13" s="178" t="s">
        <v>107</v>
      </c>
      <c r="H13" s="179"/>
      <c r="I13" s="180"/>
      <c r="J13" s="146" t="s">
        <v>148</v>
      </c>
      <c r="K13" s="184"/>
      <c r="L13" s="184"/>
      <c r="M13" s="141" t="s">
        <v>137</v>
      </c>
      <c r="N13" s="142" t="s">
        <v>138</v>
      </c>
      <c r="O13" s="141" t="s">
        <v>139</v>
      </c>
      <c r="P13" s="145" t="s">
        <v>140</v>
      </c>
      <c r="Q13" s="141" t="s">
        <v>149</v>
      </c>
      <c r="R13" s="142"/>
    </row>
    <row r="14" spans="1:19" ht="31.5" customHeight="1" thickBot="1" x14ac:dyDescent="0.45">
      <c r="A14" s="172"/>
      <c r="B14" s="177"/>
      <c r="C14" s="106" t="s">
        <v>164</v>
      </c>
      <c r="D14" s="106" t="s">
        <v>165</v>
      </c>
      <c r="E14" s="106" t="s">
        <v>166</v>
      </c>
      <c r="F14" s="106" t="s">
        <v>167</v>
      </c>
      <c r="G14" s="181"/>
      <c r="H14" s="182"/>
      <c r="I14" s="183"/>
      <c r="J14" s="185"/>
      <c r="K14" s="186"/>
      <c r="L14" s="186"/>
      <c r="M14" s="143"/>
      <c r="N14" s="144"/>
      <c r="O14" s="143"/>
      <c r="P14" s="146"/>
      <c r="Q14" s="113" t="s">
        <v>151</v>
      </c>
      <c r="R14" s="113" t="s">
        <v>152</v>
      </c>
    </row>
    <row r="15" spans="1:19" s="62" customFormat="1" ht="29.25" customHeight="1" thickBot="1" x14ac:dyDescent="0.45">
      <c r="A15" s="107" t="s">
        <v>72</v>
      </c>
      <c r="B15" s="108">
        <v>1011</v>
      </c>
      <c r="C15" s="109">
        <v>1</v>
      </c>
      <c r="D15" s="109">
        <v>1</v>
      </c>
      <c r="E15" s="109">
        <v>1</v>
      </c>
      <c r="F15" s="109"/>
      <c r="G15" s="187">
        <v>1701</v>
      </c>
      <c r="H15" s="187"/>
      <c r="I15" s="187"/>
      <c r="J15" s="187">
        <v>2827</v>
      </c>
      <c r="K15" s="187"/>
      <c r="L15" s="187"/>
      <c r="M15" s="110">
        <v>3</v>
      </c>
      <c r="N15" s="111">
        <v>4528</v>
      </c>
      <c r="O15" s="110">
        <v>2853000001</v>
      </c>
      <c r="P15" s="112" t="s">
        <v>141</v>
      </c>
      <c r="Q15" s="114">
        <v>4180</v>
      </c>
      <c r="R15" s="118">
        <v>348</v>
      </c>
      <c r="S15" s="135" t="s">
        <v>155</v>
      </c>
    </row>
    <row r="16" spans="1:19" s="62" customFormat="1" ht="29.25" customHeight="1" x14ac:dyDescent="0.4">
      <c r="A16" s="72">
        <v>1</v>
      </c>
      <c r="B16" s="86">
        <f>個人計算1!$C$3</f>
        <v>0</v>
      </c>
      <c r="C16" s="79"/>
      <c r="D16" s="79"/>
      <c r="E16" s="79"/>
      <c r="F16" s="79"/>
      <c r="G16" s="139">
        <f>個人計算1!$M$77</f>
        <v>0</v>
      </c>
      <c r="H16" s="139"/>
      <c r="I16" s="139"/>
      <c r="J16" s="139">
        <f>個人計算1!$M$79</f>
        <v>0</v>
      </c>
      <c r="K16" s="139"/>
      <c r="L16" s="140"/>
      <c r="M16" s="120">
        <f>個人計算1!$H$3</f>
        <v>0</v>
      </c>
      <c r="N16" s="99">
        <f>個人計算1!$K$3</f>
        <v>0</v>
      </c>
      <c r="O16" s="99">
        <f>個人計算1!$H$4</f>
        <v>0</v>
      </c>
      <c r="P16" s="99">
        <f>個人計算1!$L$4</f>
        <v>0</v>
      </c>
      <c r="Q16" s="115"/>
      <c r="R16" s="119"/>
      <c r="S16" s="136"/>
    </row>
    <row r="17" spans="1:19" s="62" customFormat="1" ht="29.25" customHeight="1" x14ac:dyDescent="0.4">
      <c r="A17" s="10">
        <v>2</v>
      </c>
      <c r="B17" s="86">
        <f>個人計算2!$C$3</f>
        <v>0</v>
      </c>
      <c r="C17" s="80"/>
      <c r="D17" s="80"/>
      <c r="E17" s="80"/>
      <c r="F17" s="80"/>
      <c r="G17" s="139">
        <f>個人計算2!$M$77</f>
        <v>0</v>
      </c>
      <c r="H17" s="139"/>
      <c r="I17" s="139"/>
      <c r="J17" s="139">
        <f>個人計算2!$M$79</f>
        <v>0</v>
      </c>
      <c r="K17" s="139"/>
      <c r="L17" s="140"/>
      <c r="M17" s="100">
        <f>個人計算2!$H$3</f>
        <v>0</v>
      </c>
      <c r="N17" s="100">
        <f>個人計算2!$K$3</f>
        <v>0</v>
      </c>
      <c r="O17" s="100">
        <f>個人計算2!$H$4</f>
        <v>0</v>
      </c>
      <c r="P17" s="100">
        <f>個人計算2!$L$4</f>
        <v>0</v>
      </c>
      <c r="Q17" s="115"/>
      <c r="R17" s="119"/>
      <c r="S17" s="136"/>
    </row>
    <row r="18" spans="1:19" s="62" customFormat="1" ht="29.25" customHeight="1" x14ac:dyDescent="0.4">
      <c r="A18" s="10">
        <v>3</v>
      </c>
      <c r="B18" s="86">
        <f>個人計算3!$C$3</f>
        <v>0</v>
      </c>
      <c r="C18" s="80"/>
      <c r="D18" s="80"/>
      <c r="E18" s="80"/>
      <c r="F18" s="80"/>
      <c r="G18" s="139">
        <f>個人計算3!$M$77</f>
        <v>0</v>
      </c>
      <c r="H18" s="139"/>
      <c r="I18" s="139"/>
      <c r="J18" s="139">
        <f>個人計算3!$M$79</f>
        <v>0</v>
      </c>
      <c r="K18" s="139"/>
      <c r="L18" s="140"/>
      <c r="M18" s="100">
        <f>個人計算3!$H$3</f>
        <v>0</v>
      </c>
      <c r="N18" s="100">
        <f>個人計算3!$K$3</f>
        <v>0</v>
      </c>
      <c r="O18" s="100">
        <f>個人計算3!$H$4</f>
        <v>0</v>
      </c>
      <c r="P18" s="100">
        <f>個人計算3!$L$4</f>
        <v>0</v>
      </c>
      <c r="Q18" s="115"/>
      <c r="R18" s="119"/>
      <c r="S18" s="136"/>
    </row>
    <row r="19" spans="1:19" s="62" customFormat="1" ht="29.25" customHeight="1" x14ac:dyDescent="0.4">
      <c r="A19" s="10">
        <v>4</v>
      </c>
      <c r="B19" s="86">
        <f>個人計算4!$C$3</f>
        <v>0</v>
      </c>
      <c r="C19" s="80"/>
      <c r="D19" s="80"/>
      <c r="E19" s="80"/>
      <c r="F19" s="80"/>
      <c r="G19" s="139">
        <f>個人計算4!$M$77</f>
        <v>0</v>
      </c>
      <c r="H19" s="139"/>
      <c r="I19" s="139"/>
      <c r="J19" s="139">
        <f>個人計算4!$M$79</f>
        <v>0</v>
      </c>
      <c r="K19" s="139"/>
      <c r="L19" s="140"/>
      <c r="M19" s="100">
        <f>個人計算4!$H$3</f>
        <v>0</v>
      </c>
      <c r="N19" s="100">
        <f>個人計算4!$K$3</f>
        <v>0</v>
      </c>
      <c r="O19" s="100">
        <f>個人計算4!$H$4</f>
        <v>0</v>
      </c>
      <c r="P19" s="100">
        <f>個人計算4!$L$4</f>
        <v>0</v>
      </c>
      <c r="Q19" s="115"/>
      <c r="R19" s="119"/>
      <c r="S19" s="136"/>
    </row>
    <row r="20" spans="1:19" s="62" customFormat="1" ht="29.25" customHeight="1" x14ac:dyDescent="0.4">
      <c r="A20" s="10">
        <v>5</v>
      </c>
      <c r="B20" s="87">
        <f>個人計算5!$C$3</f>
        <v>0</v>
      </c>
      <c r="C20" s="80"/>
      <c r="D20" s="80"/>
      <c r="E20" s="80"/>
      <c r="F20" s="80"/>
      <c r="G20" s="139">
        <f>個人計算5!$M$77</f>
        <v>0</v>
      </c>
      <c r="H20" s="139"/>
      <c r="I20" s="139"/>
      <c r="J20" s="139">
        <f>個人計算5!$M$79</f>
        <v>0</v>
      </c>
      <c r="K20" s="139"/>
      <c r="L20" s="140"/>
      <c r="M20" s="100">
        <f>個人計算5!$H$3</f>
        <v>0</v>
      </c>
      <c r="N20" s="100">
        <f>個人計算5!$K$3</f>
        <v>0</v>
      </c>
      <c r="O20" s="100">
        <f>個人計算5!$H$4</f>
        <v>0</v>
      </c>
      <c r="P20" s="100">
        <f>個人計算5!$L$4</f>
        <v>0</v>
      </c>
      <c r="Q20" s="115"/>
      <c r="R20" s="119"/>
      <c r="S20" s="136"/>
    </row>
    <row r="21" spans="1:19" s="62" customFormat="1" ht="29.25" customHeight="1" x14ac:dyDescent="0.4">
      <c r="A21" s="10">
        <v>6</v>
      </c>
      <c r="B21" s="87">
        <f>個人計算6!$C$3</f>
        <v>0</v>
      </c>
      <c r="C21" s="80"/>
      <c r="D21" s="80"/>
      <c r="E21" s="80"/>
      <c r="F21" s="80"/>
      <c r="G21" s="139">
        <f>個人計算6!$M$77</f>
        <v>0</v>
      </c>
      <c r="H21" s="139"/>
      <c r="I21" s="139"/>
      <c r="J21" s="139">
        <f>個人計算6!$M$79</f>
        <v>0</v>
      </c>
      <c r="K21" s="139"/>
      <c r="L21" s="140"/>
      <c r="M21" s="100">
        <f>個人計算6!$H$3</f>
        <v>0</v>
      </c>
      <c r="N21" s="100">
        <f>個人計算6!$K$3</f>
        <v>0</v>
      </c>
      <c r="O21" s="100">
        <f>個人計算6!$H$4</f>
        <v>0</v>
      </c>
      <c r="P21" s="100">
        <f>個人計算6!$L$4</f>
        <v>0</v>
      </c>
      <c r="Q21" s="115"/>
      <c r="R21" s="119"/>
      <c r="S21" s="136"/>
    </row>
    <row r="22" spans="1:19" s="62" customFormat="1" ht="29.25" customHeight="1" x14ac:dyDescent="0.4">
      <c r="A22" s="10">
        <v>7</v>
      </c>
      <c r="B22" s="87">
        <f>個人計算7!$C$3</f>
        <v>0</v>
      </c>
      <c r="C22" s="80"/>
      <c r="D22" s="80"/>
      <c r="E22" s="80"/>
      <c r="F22" s="80"/>
      <c r="G22" s="139">
        <f>個人計算7!$M$77</f>
        <v>0</v>
      </c>
      <c r="H22" s="139"/>
      <c r="I22" s="139"/>
      <c r="J22" s="139">
        <f>個人計算7!$M$79</f>
        <v>0</v>
      </c>
      <c r="K22" s="139"/>
      <c r="L22" s="140"/>
      <c r="M22" s="100">
        <f>個人計算7!$H$3</f>
        <v>0</v>
      </c>
      <c r="N22" s="100">
        <f>個人計算7!$K$3</f>
        <v>0</v>
      </c>
      <c r="O22" s="100">
        <f>個人計算7!$H$4</f>
        <v>0</v>
      </c>
      <c r="P22" s="100">
        <f>個人計算7!$L$4</f>
        <v>0</v>
      </c>
      <c r="Q22" s="115"/>
      <c r="R22" s="119"/>
      <c r="S22" s="136"/>
    </row>
    <row r="23" spans="1:19" s="62" customFormat="1" ht="29.25" customHeight="1" x14ac:dyDescent="0.4">
      <c r="A23" s="10">
        <v>8</v>
      </c>
      <c r="B23" s="87">
        <f>個人計算8!$C$3</f>
        <v>0</v>
      </c>
      <c r="C23" s="80"/>
      <c r="D23" s="80"/>
      <c r="E23" s="80"/>
      <c r="F23" s="80"/>
      <c r="G23" s="139">
        <f>個人計算8!$M$77</f>
        <v>0</v>
      </c>
      <c r="H23" s="139"/>
      <c r="I23" s="139"/>
      <c r="J23" s="139">
        <f>個人計算8!$M$79</f>
        <v>0</v>
      </c>
      <c r="K23" s="139"/>
      <c r="L23" s="140"/>
      <c r="M23" s="100">
        <f>個人計算8!$H$3</f>
        <v>0</v>
      </c>
      <c r="N23" s="100">
        <f>個人計算8!$K$3</f>
        <v>0</v>
      </c>
      <c r="O23" s="100">
        <f>個人計算8!$H$4</f>
        <v>0</v>
      </c>
      <c r="P23" s="100">
        <f>個人計算8!$L$4</f>
        <v>0</v>
      </c>
      <c r="Q23" s="115"/>
      <c r="R23" s="119"/>
      <c r="S23" s="136"/>
    </row>
    <row r="24" spans="1:19" s="62" customFormat="1" ht="29.25" customHeight="1" x14ac:dyDescent="0.4">
      <c r="A24" s="10">
        <v>9</v>
      </c>
      <c r="B24" s="87">
        <f>個人計算9!$C$3</f>
        <v>0</v>
      </c>
      <c r="C24" s="80"/>
      <c r="D24" s="80"/>
      <c r="E24" s="80"/>
      <c r="F24" s="80"/>
      <c r="G24" s="139">
        <f>個人計算9!$M$77</f>
        <v>0</v>
      </c>
      <c r="H24" s="139"/>
      <c r="I24" s="139"/>
      <c r="J24" s="139">
        <f>個人計算9!$M$79</f>
        <v>0</v>
      </c>
      <c r="K24" s="139"/>
      <c r="L24" s="140"/>
      <c r="M24" s="100">
        <f>個人計算9!$H$3</f>
        <v>0</v>
      </c>
      <c r="N24" s="100">
        <f>個人計算9!$K$3</f>
        <v>0</v>
      </c>
      <c r="O24" s="100">
        <f>個人計算9!$H$4</f>
        <v>0</v>
      </c>
      <c r="P24" s="100">
        <f>個人計算9!$L$4</f>
        <v>0</v>
      </c>
      <c r="Q24" s="115"/>
      <c r="R24" s="119"/>
      <c r="S24" s="136"/>
    </row>
    <row r="25" spans="1:19" s="62" customFormat="1" ht="29.25" customHeight="1" x14ac:dyDescent="0.4">
      <c r="A25" s="10">
        <v>10</v>
      </c>
      <c r="B25" s="87">
        <f>個人計算10!$C$3</f>
        <v>0</v>
      </c>
      <c r="C25" s="80"/>
      <c r="D25" s="80"/>
      <c r="E25" s="80"/>
      <c r="F25" s="80"/>
      <c r="G25" s="139">
        <f>個人計算10!$M$77</f>
        <v>0</v>
      </c>
      <c r="H25" s="139"/>
      <c r="I25" s="139"/>
      <c r="J25" s="139">
        <f>個人計算10!$M$79</f>
        <v>0</v>
      </c>
      <c r="K25" s="139"/>
      <c r="L25" s="140"/>
      <c r="M25" s="100">
        <f>個人計算10!$H$3</f>
        <v>0</v>
      </c>
      <c r="N25" s="100">
        <f>個人計算10!$K$3</f>
        <v>0</v>
      </c>
      <c r="O25" s="100">
        <f>個人計算10!$H$4</f>
        <v>0</v>
      </c>
      <c r="P25" s="100">
        <f>個人計算10!$L$4</f>
        <v>0</v>
      </c>
      <c r="Q25" s="115"/>
      <c r="R25" s="119"/>
      <c r="S25" s="136"/>
    </row>
    <row r="26" spans="1:19" s="62" customFormat="1" ht="29.25" customHeight="1" x14ac:dyDescent="0.4">
      <c r="A26" s="10">
        <v>11</v>
      </c>
      <c r="B26" s="87">
        <f>個人計算11!$C$3</f>
        <v>0</v>
      </c>
      <c r="C26" s="80"/>
      <c r="D26" s="80"/>
      <c r="E26" s="80"/>
      <c r="F26" s="80"/>
      <c r="G26" s="139">
        <f>個人計算11!$M$77</f>
        <v>0</v>
      </c>
      <c r="H26" s="139"/>
      <c r="I26" s="139"/>
      <c r="J26" s="139">
        <f>個人計算11!$M$79</f>
        <v>0</v>
      </c>
      <c r="K26" s="139"/>
      <c r="L26" s="140"/>
      <c r="M26" s="100">
        <f>個人計算11!$H$3</f>
        <v>0</v>
      </c>
      <c r="N26" s="100">
        <f>個人計算11!$K$3</f>
        <v>0</v>
      </c>
      <c r="O26" s="100">
        <f>個人計算11!$H$4</f>
        <v>0</v>
      </c>
      <c r="P26" s="100">
        <f>個人計算11!$L$4</f>
        <v>0</v>
      </c>
      <c r="Q26" s="115"/>
      <c r="R26" s="119"/>
      <c r="S26" s="136"/>
    </row>
    <row r="27" spans="1:19" s="62" customFormat="1" ht="29.25" customHeight="1" x14ac:dyDescent="0.4">
      <c r="A27" s="10">
        <v>12</v>
      </c>
      <c r="B27" s="87">
        <f>個人計算12!$C$3</f>
        <v>0</v>
      </c>
      <c r="C27" s="80"/>
      <c r="D27" s="80"/>
      <c r="E27" s="80"/>
      <c r="F27" s="80"/>
      <c r="G27" s="139">
        <f>個人計算12!$M$77</f>
        <v>0</v>
      </c>
      <c r="H27" s="139"/>
      <c r="I27" s="139"/>
      <c r="J27" s="139">
        <f>個人計算12!$M$79</f>
        <v>0</v>
      </c>
      <c r="K27" s="139"/>
      <c r="L27" s="140"/>
      <c r="M27" s="100">
        <f>個人計算12!$H$3</f>
        <v>0</v>
      </c>
      <c r="N27" s="100">
        <f>個人計算12!$K$3</f>
        <v>0</v>
      </c>
      <c r="O27" s="100">
        <f>個人計算12!$H$4</f>
        <v>0</v>
      </c>
      <c r="P27" s="100">
        <f>個人計算12!$L$4</f>
        <v>0</v>
      </c>
      <c r="Q27" s="115"/>
      <c r="R27" s="119"/>
      <c r="S27" s="136"/>
    </row>
    <row r="28" spans="1:19" s="62" customFormat="1" ht="29.25" customHeight="1" x14ac:dyDescent="0.4">
      <c r="A28" s="10">
        <v>13</v>
      </c>
      <c r="B28" s="87">
        <f>個人計算13!$C$3</f>
        <v>0</v>
      </c>
      <c r="C28" s="80"/>
      <c r="D28" s="80"/>
      <c r="E28" s="80"/>
      <c r="F28" s="80"/>
      <c r="G28" s="139">
        <f>個人計算13!$M$77</f>
        <v>0</v>
      </c>
      <c r="H28" s="139"/>
      <c r="I28" s="139"/>
      <c r="J28" s="139">
        <f>個人計算13!$M$79</f>
        <v>0</v>
      </c>
      <c r="K28" s="139"/>
      <c r="L28" s="140"/>
      <c r="M28" s="100">
        <f>個人計算13!$H$3</f>
        <v>0</v>
      </c>
      <c r="N28" s="100">
        <f>個人計算13!$K$3</f>
        <v>0</v>
      </c>
      <c r="O28" s="100">
        <f>個人計算13!$H$4</f>
        <v>0</v>
      </c>
      <c r="P28" s="100">
        <f>個人計算13!$L$4</f>
        <v>0</v>
      </c>
      <c r="Q28" s="115"/>
      <c r="R28" s="119"/>
      <c r="S28" s="136"/>
    </row>
    <row r="29" spans="1:19" s="62" customFormat="1" ht="29.25" customHeight="1" thickBot="1" x14ac:dyDescent="0.45">
      <c r="A29" s="10">
        <v>14</v>
      </c>
      <c r="B29" s="87">
        <f>個人計算14!$C$3</f>
        <v>0</v>
      </c>
      <c r="C29" s="80"/>
      <c r="D29" s="80"/>
      <c r="E29" s="80"/>
      <c r="F29" s="80"/>
      <c r="G29" s="139">
        <f>個人計算14!$M$77</f>
        <v>0</v>
      </c>
      <c r="H29" s="139"/>
      <c r="I29" s="139"/>
      <c r="J29" s="139">
        <f>個人計算14!$M$79</f>
        <v>0</v>
      </c>
      <c r="K29" s="139"/>
      <c r="L29" s="140"/>
      <c r="M29" s="100">
        <f>個人計算14!$H$3</f>
        <v>0</v>
      </c>
      <c r="N29" s="100">
        <f>個人計算14!$K$3</f>
        <v>0</v>
      </c>
      <c r="O29" s="100">
        <f>個人計算14!$H$4</f>
        <v>0</v>
      </c>
      <c r="P29" s="100">
        <f>個人計算14!$L$4</f>
        <v>0</v>
      </c>
      <c r="Q29" s="115"/>
      <c r="R29" s="119"/>
      <c r="S29" s="137"/>
    </row>
    <row r="30" spans="1:19" s="62" customFormat="1" ht="29.25" customHeight="1" x14ac:dyDescent="0.4">
      <c r="A30" s="10">
        <v>15</v>
      </c>
      <c r="B30" s="87">
        <f>個人計算15!$C$3</f>
        <v>0</v>
      </c>
      <c r="C30" s="80"/>
      <c r="D30" s="80"/>
      <c r="E30" s="80"/>
      <c r="F30" s="80"/>
      <c r="G30" s="139">
        <f>個人計算15!$M$77</f>
        <v>0</v>
      </c>
      <c r="H30" s="139"/>
      <c r="I30" s="139"/>
      <c r="J30" s="139">
        <f>個人計算15!$M$79</f>
        <v>0</v>
      </c>
      <c r="K30" s="139"/>
      <c r="L30" s="140"/>
      <c r="M30" s="100">
        <f>個人計算15!$H$3</f>
        <v>0</v>
      </c>
      <c r="N30" s="100">
        <f>個人計算15!$K$3</f>
        <v>0</v>
      </c>
      <c r="O30" s="100">
        <f>個人計算15!$H$4</f>
        <v>0</v>
      </c>
      <c r="P30" s="100">
        <f>個人計算15!$L$4</f>
        <v>0</v>
      </c>
      <c r="Q30" s="115"/>
      <c r="R30" s="115"/>
    </row>
    <row r="31" spans="1:19" s="62" customFormat="1" ht="29.25" customHeight="1" x14ac:dyDescent="0.4">
      <c r="A31" s="10">
        <v>16</v>
      </c>
      <c r="B31" s="87">
        <f>個人計算16!$C$3</f>
        <v>0</v>
      </c>
      <c r="C31" s="80"/>
      <c r="D31" s="80"/>
      <c r="E31" s="80"/>
      <c r="F31" s="80"/>
      <c r="G31" s="139">
        <f>個人計算16!$M$77</f>
        <v>0</v>
      </c>
      <c r="H31" s="139"/>
      <c r="I31" s="139"/>
      <c r="J31" s="139">
        <f>個人計算16!$M$79</f>
        <v>0</v>
      </c>
      <c r="K31" s="139"/>
      <c r="L31" s="140"/>
      <c r="M31" s="100">
        <f>個人計算16!$H$3</f>
        <v>0</v>
      </c>
      <c r="N31" s="100">
        <f>個人計算16!$K$3</f>
        <v>0</v>
      </c>
      <c r="O31" s="100">
        <f>個人計算16!$H$4</f>
        <v>0</v>
      </c>
      <c r="P31" s="100">
        <f>個人計算16!$L$4</f>
        <v>0</v>
      </c>
      <c r="Q31" s="115"/>
      <c r="R31" s="115"/>
    </row>
    <row r="32" spans="1:19" s="62" customFormat="1" ht="29.25" customHeight="1" x14ac:dyDescent="0.4">
      <c r="A32" s="10">
        <v>17</v>
      </c>
      <c r="B32" s="87">
        <f>個人計算17!$C$3</f>
        <v>0</v>
      </c>
      <c r="C32" s="80"/>
      <c r="D32" s="80"/>
      <c r="E32" s="80"/>
      <c r="F32" s="80"/>
      <c r="G32" s="139">
        <f>個人計算17!$M$77</f>
        <v>0</v>
      </c>
      <c r="H32" s="139"/>
      <c r="I32" s="139"/>
      <c r="J32" s="139">
        <f>個人計算17!$M$79</f>
        <v>0</v>
      </c>
      <c r="K32" s="139"/>
      <c r="L32" s="140"/>
      <c r="M32" s="100">
        <f>個人計算17!$H$3</f>
        <v>0</v>
      </c>
      <c r="N32" s="100">
        <f>個人計算17!$K$3</f>
        <v>0</v>
      </c>
      <c r="O32" s="100">
        <f>個人計算17!$H$4</f>
        <v>0</v>
      </c>
      <c r="P32" s="100">
        <f>個人計算17!$L$4</f>
        <v>0</v>
      </c>
      <c r="Q32" s="115"/>
      <c r="R32" s="115"/>
    </row>
    <row r="33" spans="1:18" s="62" customFormat="1" ht="29.25" customHeight="1" x14ac:dyDescent="0.4">
      <c r="A33" s="10">
        <v>18</v>
      </c>
      <c r="B33" s="87">
        <f>個人計算18!$C$3</f>
        <v>0</v>
      </c>
      <c r="C33" s="80"/>
      <c r="D33" s="80"/>
      <c r="E33" s="80"/>
      <c r="F33" s="80"/>
      <c r="G33" s="139">
        <f>個人計算18!$M$77</f>
        <v>0</v>
      </c>
      <c r="H33" s="139"/>
      <c r="I33" s="139"/>
      <c r="J33" s="139">
        <f>個人計算18!$M$79</f>
        <v>0</v>
      </c>
      <c r="K33" s="139"/>
      <c r="L33" s="140"/>
      <c r="M33" s="100">
        <f>個人計算18!$H$3</f>
        <v>0</v>
      </c>
      <c r="N33" s="100">
        <f>個人計算18!$K$3</f>
        <v>0</v>
      </c>
      <c r="O33" s="100">
        <f>個人計算18!$H$4</f>
        <v>0</v>
      </c>
      <c r="P33" s="100">
        <f>個人計算18!$L$4</f>
        <v>0</v>
      </c>
      <c r="Q33" s="115"/>
      <c r="R33" s="115"/>
    </row>
    <row r="34" spans="1:18" s="62" customFormat="1" ht="29.25" customHeight="1" x14ac:dyDescent="0.4">
      <c r="A34" s="10">
        <v>19</v>
      </c>
      <c r="B34" s="87">
        <f>個人計算19!$C$3</f>
        <v>0</v>
      </c>
      <c r="C34" s="80"/>
      <c r="D34" s="80"/>
      <c r="E34" s="80"/>
      <c r="F34" s="80"/>
      <c r="G34" s="139">
        <f>個人計算19!$M$77</f>
        <v>0</v>
      </c>
      <c r="H34" s="139"/>
      <c r="I34" s="139"/>
      <c r="J34" s="139">
        <f>個人計算19!$M$79</f>
        <v>0</v>
      </c>
      <c r="K34" s="139"/>
      <c r="L34" s="140"/>
      <c r="M34" s="100">
        <f>個人計算19!$H$3</f>
        <v>0</v>
      </c>
      <c r="N34" s="100">
        <f>個人計算19!$K$3</f>
        <v>0</v>
      </c>
      <c r="O34" s="100">
        <f>個人計算19!$H$4</f>
        <v>0</v>
      </c>
      <c r="P34" s="100">
        <f>個人計算19!$L$4</f>
        <v>0</v>
      </c>
      <c r="Q34" s="115"/>
      <c r="R34" s="115"/>
    </row>
    <row r="35" spans="1:18" s="62" customFormat="1" ht="29.25" customHeight="1" x14ac:dyDescent="0.4">
      <c r="A35" s="8">
        <v>20</v>
      </c>
      <c r="B35" s="87">
        <f>個人計算20!$C$3</f>
        <v>0</v>
      </c>
      <c r="C35" s="81"/>
      <c r="D35" s="81"/>
      <c r="E35" s="81"/>
      <c r="F35" s="81"/>
      <c r="G35" s="139">
        <f>個人計算20!$M$77</f>
        <v>0</v>
      </c>
      <c r="H35" s="139"/>
      <c r="I35" s="139"/>
      <c r="J35" s="139">
        <f>個人計算20!$M$79</f>
        <v>0</v>
      </c>
      <c r="K35" s="139"/>
      <c r="L35" s="140"/>
      <c r="M35" s="100">
        <f>個人計算20!$H$3</f>
        <v>0</v>
      </c>
      <c r="N35" s="100">
        <f>個人計算20!$K$3</f>
        <v>0</v>
      </c>
      <c r="O35" s="100">
        <f>個人計算20!$H$4</f>
        <v>0</v>
      </c>
      <c r="P35" s="100">
        <f>個人計算20!$L$4</f>
        <v>0</v>
      </c>
      <c r="Q35" s="115"/>
      <c r="R35" s="115"/>
    </row>
    <row r="36" spans="1:18" s="62" customFormat="1" ht="29.25" customHeight="1" x14ac:dyDescent="0.4">
      <c r="A36" s="10">
        <v>21</v>
      </c>
      <c r="B36" s="87">
        <f>個人計算21!$C$3</f>
        <v>0</v>
      </c>
      <c r="C36" s="80"/>
      <c r="D36" s="80"/>
      <c r="E36" s="80"/>
      <c r="F36" s="80"/>
      <c r="G36" s="139">
        <f>個人計算21!$M$77</f>
        <v>0</v>
      </c>
      <c r="H36" s="139"/>
      <c r="I36" s="139"/>
      <c r="J36" s="139">
        <f>個人計算21!$M$79</f>
        <v>0</v>
      </c>
      <c r="K36" s="139"/>
      <c r="L36" s="140"/>
      <c r="M36" s="100">
        <f>個人計算21!$H$3</f>
        <v>0</v>
      </c>
      <c r="N36" s="100">
        <f>個人計算21!$K$3</f>
        <v>0</v>
      </c>
      <c r="O36" s="100">
        <f>個人計算21!$H$4</f>
        <v>0</v>
      </c>
      <c r="P36" s="100">
        <f>個人計算21!$L$4</f>
        <v>0</v>
      </c>
      <c r="Q36" s="115"/>
      <c r="R36" s="115"/>
    </row>
    <row r="37" spans="1:18" s="62" customFormat="1" ht="29.25" customHeight="1" x14ac:dyDescent="0.4">
      <c r="A37" s="8">
        <v>22</v>
      </c>
      <c r="B37" s="87">
        <f>個人計算22!$C$3</f>
        <v>0</v>
      </c>
      <c r="C37" s="80"/>
      <c r="D37" s="80"/>
      <c r="E37" s="80"/>
      <c r="F37" s="80"/>
      <c r="G37" s="139">
        <f>個人計算22!$M$77</f>
        <v>0</v>
      </c>
      <c r="H37" s="139"/>
      <c r="I37" s="139"/>
      <c r="J37" s="139">
        <f>個人計算22!$M$79</f>
        <v>0</v>
      </c>
      <c r="K37" s="139"/>
      <c r="L37" s="140"/>
      <c r="M37" s="100">
        <f>個人計算22!$H$3</f>
        <v>0</v>
      </c>
      <c r="N37" s="100">
        <f>個人計算22!$K$3</f>
        <v>0</v>
      </c>
      <c r="O37" s="100">
        <f>個人計算22!$H$4</f>
        <v>0</v>
      </c>
      <c r="P37" s="100">
        <f>個人計算22!$L$4</f>
        <v>0</v>
      </c>
      <c r="Q37" s="115"/>
      <c r="R37" s="115"/>
    </row>
    <row r="38" spans="1:18" s="62" customFormat="1" ht="29.25" customHeight="1" x14ac:dyDescent="0.4">
      <c r="A38" s="10">
        <v>23</v>
      </c>
      <c r="B38" s="87">
        <f>個人計算23!$C$3</f>
        <v>0</v>
      </c>
      <c r="C38" s="80"/>
      <c r="D38" s="80"/>
      <c r="E38" s="80"/>
      <c r="F38" s="80"/>
      <c r="G38" s="139">
        <f>個人計算23!$M$77</f>
        <v>0</v>
      </c>
      <c r="H38" s="139"/>
      <c r="I38" s="139"/>
      <c r="J38" s="139">
        <f>個人計算23!$M$79</f>
        <v>0</v>
      </c>
      <c r="K38" s="139"/>
      <c r="L38" s="140"/>
      <c r="M38" s="100">
        <f>個人計算23!$H$3</f>
        <v>0</v>
      </c>
      <c r="N38" s="100">
        <f>個人計算23!$K$3</f>
        <v>0</v>
      </c>
      <c r="O38" s="100">
        <f>個人計算23!$H$4</f>
        <v>0</v>
      </c>
      <c r="P38" s="100">
        <f>個人計算23!$L$4</f>
        <v>0</v>
      </c>
      <c r="Q38" s="115"/>
      <c r="R38" s="115"/>
    </row>
    <row r="39" spans="1:18" s="62" customFormat="1" ht="29.25" customHeight="1" x14ac:dyDescent="0.4">
      <c r="A39" s="8">
        <v>24</v>
      </c>
      <c r="B39" s="87">
        <f>個人計算24!$C$3</f>
        <v>0</v>
      </c>
      <c r="C39" s="80"/>
      <c r="D39" s="80"/>
      <c r="E39" s="80"/>
      <c r="F39" s="80"/>
      <c r="G39" s="139">
        <f>個人計算24!$M$77</f>
        <v>0</v>
      </c>
      <c r="H39" s="139"/>
      <c r="I39" s="139"/>
      <c r="J39" s="139">
        <f>個人計算24!$M$79</f>
        <v>0</v>
      </c>
      <c r="K39" s="139"/>
      <c r="L39" s="140"/>
      <c r="M39" s="100">
        <f>個人計算24!$H$3</f>
        <v>0</v>
      </c>
      <c r="N39" s="100">
        <f>個人計算24!$K$3</f>
        <v>0</v>
      </c>
      <c r="O39" s="100">
        <f>個人計算24!$H$4</f>
        <v>0</v>
      </c>
      <c r="P39" s="100">
        <f>個人計算24!$L$4</f>
        <v>0</v>
      </c>
      <c r="Q39" s="115"/>
      <c r="R39" s="115"/>
    </row>
    <row r="40" spans="1:18" s="62" customFormat="1" ht="29.25" customHeight="1" x14ac:dyDescent="0.4">
      <c r="A40" s="10">
        <v>25</v>
      </c>
      <c r="B40" s="87">
        <f>個人計算25!$C$3</f>
        <v>0</v>
      </c>
      <c r="C40" s="80"/>
      <c r="D40" s="80"/>
      <c r="E40" s="80"/>
      <c r="F40" s="80"/>
      <c r="G40" s="139">
        <f>個人計算25!$M$77</f>
        <v>0</v>
      </c>
      <c r="H40" s="139"/>
      <c r="I40" s="139"/>
      <c r="J40" s="139">
        <f>個人計算25!$M$79</f>
        <v>0</v>
      </c>
      <c r="K40" s="139"/>
      <c r="L40" s="140"/>
      <c r="M40" s="100">
        <f>個人計算25!$H$3</f>
        <v>0</v>
      </c>
      <c r="N40" s="100">
        <f>個人計算25!$K$3</f>
        <v>0</v>
      </c>
      <c r="O40" s="100">
        <f>個人計算25!$H$4</f>
        <v>0</v>
      </c>
      <c r="P40" s="100">
        <f>個人計算25!$L$4</f>
        <v>0</v>
      </c>
      <c r="Q40" s="115"/>
      <c r="R40" s="115"/>
    </row>
    <row r="41" spans="1:18" s="62" customFormat="1" ht="29.25" customHeight="1" x14ac:dyDescent="0.4">
      <c r="A41" s="88">
        <v>26</v>
      </c>
      <c r="B41" s="87">
        <f>個人計算26!$C$3</f>
        <v>0</v>
      </c>
      <c r="C41" s="80"/>
      <c r="D41" s="80"/>
      <c r="E41" s="80"/>
      <c r="F41" s="80"/>
      <c r="G41" s="139">
        <f>個人計算26!$M$77</f>
        <v>0</v>
      </c>
      <c r="H41" s="139"/>
      <c r="I41" s="139"/>
      <c r="J41" s="139">
        <f>個人計算26!$M$79</f>
        <v>0</v>
      </c>
      <c r="K41" s="139"/>
      <c r="L41" s="140"/>
      <c r="M41" s="100">
        <f>個人計算26!$H$3</f>
        <v>0</v>
      </c>
      <c r="N41" s="100">
        <f>個人計算26!$K$3</f>
        <v>0</v>
      </c>
      <c r="O41" s="100">
        <f>個人計算26!$H$4</f>
        <v>0</v>
      </c>
      <c r="P41" s="100">
        <f>個人計算26!$L$4</f>
        <v>0</v>
      </c>
      <c r="Q41" s="115"/>
      <c r="R41" s="115"/>
    </row>
    <row r="42" spans="1:18" s="62" customFormat="1" ht="29.25" customHeight="1" x14ac:dyDescent="0.4">
      <c r="A42" s="8">
        <v>27</v>
      </c>
      <c r="B42" s="87">
        <f>個人計算27!$C$3</f>
        <v>0</v>
      </c>
      <c r="C42" s="80"/>
      <c r="D42" s="80"/>
      <c r="E42" s="80"/>
      <c r="F42" s="80"/>
      <c r="G42" s="139">
        <f>個人計算27!$M$77</f>
        <v>0</v>
      </c>
      <c r="H42" s="139"/>
      <c r="I42" s="139"/>
      <c r="J42" s="139">
        <f>個人計算27!$M$79</f>
        <v>0</v>
      </c>
      <c r="K42" s="139"/>
      <c r="L42" s="140"/>
      <c r="M42" s="100">
        <f>個人計算27!$H$3</f>
        <v>0</v>
      </c>
      <c r="N42" s="100">
        <f>個人計算27!$K$3</f>
        <v>0</v>
      </c>
      <c r="O42" s="100">
        <f>個人計算27!$H$4</f>
        <v>0</v>
      </c>
      <c r="P42" s="100">
        <f>個人計算27!$L$4</f>
        <v>0</v>
      </c>
      <c r="Q42" s="115"/>
      <c r="R42" s="115"/>
    </row>
    <row r="43" spans="1:18" s="62" customFormat="1" ht="29.25" customHeight="1" x14ac:dyDescent="0.4">
      <c r="A43" s="88">
        <v>28</v>
      </c>
      <c r="B43" s="87">
        <f>個人計算28!$C$3</f>
        <v>0</v>
      </c>
      <c r="C43" s="80"/>
      <c r="D43" s="80"/>
      <c r="E43" s="80"/>
      <c r="F43" s="80"/>
      <c r="G43" s="139">
        <f>個人計算28!$M$77</f>
        <v>0</v>
      </c>
      <c r="H43" s="139"/>
      <c r="I43" s="139"/>
      <c r="J43" s="139">
        <f>個人計算28!$M$79</f>
        <v>0</v>
      </c>
      <c r="K43" s="139"/>
      <c r="L43" s="140"/>
      <c r="M43" s="100">
        <f>個人計算28!$H$3</f>
        <v>0</v>
      </c>
      <c r="N43" s="100">
        <f>個人計算28!$K$3</f>
        <v>0</v>
      </c>
      <c r="O43" s="100">
        <f>個人計算28!$H$4</f>
        <v>0</v>
      </c>
      <c r="P43" s="100">
        <f>個人計算28!$L$4</f>
        <v>0</v>
      </c>
      <c r="Q43" s="115"/>
      <c r="R43" s="115"/>
    </row>
    <row r="44" spans="1:18" s="62" customFormat="1" ht="29.25" customHeight="1" x14ac:dyDescent="0.4">
      <c r="A44" s="8">
        <v>29</v>
      </c>
      <c r="B44" s="87">
        <f>個人計算29!$C$3</f>
        <v>0</v>
      </c>
      <c r="C44" s="80"/>
      <c r="D44" s="80"/>
      <c r="E44" s="80"/>
      <c r="F44" s="80"/>
      <c r="G44" s="139">
        <f>個人計算29!$M$77</f>
        <v>0</v>
      </c>
      <c r="H44" s="139"/>
      <c r="I44" s="139"/>
      <c r="J44" s="139">
        <f>個人計算29!$M$79</f>
        <v>0</v>
      </c>
      <c r="K44" s="139"/>
      <c r="L44" s="140"/>
      <c r="M44" s="100">
        <f>個人計算29!$H$3</f>
        <v>0</v>
      </c>
      <c r="N44" s="100">
        <f>個人計算29!$K$3</f>
        <v>0</v>
      </c>
      <c r="O44" s="100">
        <f>個人計算29!$H$4</f>
        <v>0</v>
      </c>
      <c r="P44" s="100">
        <f>個人計算29!$L$4</f>
        <v>0</v>
      </c>
      <c r="Q44" s="115"/>
      <c r="R44" s="115"/>
    </row>
    <row r="45" spans="1:18" s="62" customFormat="1" ht="29.25" customHeight="1" x14ac:dyDescent="0.4">
      <c r="A45" s="88">
        <v>30</v>
      </c>
      <c r="B45" s="87">
        <f>個人計算30!$C$3</f>
        <v>0</v>
      </c>
      <c r="C45" s="80"/>
      <c r="D45" s="80"/>
      <c r="E45" s="80"/>
      <c r="F45" s="80"/>
      <c r="G45" s="139">
        <f>個人計算30!$M$77</f>
        <v>0</v>
      </c>
      <c r="H45" s="139"/>
      <c r="I45" s="139"/>
      <c r="J45" s="139">
        <f>個人計算30!$M$79</f>
        <v>0</v>
      </c>
      <c r="K45" s="139"/>
      <c r="L45" s="140"/>
      <c r="M45" s="100">
        <f>個人計算30!$H$3</f>
        <v>0</v>
      </c>
      <c r="N45" s="100">
        <f>個人計算30!$K$3</f>
        <v>0</v>
      </c>
      <c r="O45" s="100">
        <f>個人計算30!$H$4</f>
        <v>0</v>
      </c>
      <c r="P45" s="100">
        <f>個人計算30!$L$4</f>
        <v>0</v>
      </c>
      <c r="Q45" s="115"/>
      <c r="R45" s="115"/>
    </row>
    <row r="46" spans="1:18" s="62" customFormat="1" ht="29.25" customHeight="1" x14ac:dyDescent="0.4">
      <c r="A46" s="8">
        <v>31</v>
      </c>
      <c r="B46" s="87">
        <f>個人計算31!$C$3</f>
        <v>0</v>
      </c>
      <c r="C46" s="80"/>
      <c r="D46" s="80"/>
      <c r="E46" s="80"/>
      <c r="F46" s="80"/>
      <c r="G46" s="139">
        <f>個人計算31!$M$77</f>
        <v>0</v>
      </c>
      <c r="H46" s="139"/>
      <c r="I46" s="139"/>
      <c r="J46" s="139">
        <f>個人計算31!$M$79</f>
        <v>0</v>
      </c>
      <c r="K46" s="139"/>
      <c r="L46" s="140"/>
      <c r="M46" s="100">
        <f>個人計算31!$H$3</f>
        <v>0</v>
      </c>
      <c r="N46" s="100">
        <f>個人計算31!$K$3</f>
        <v>0</v>
      </c>
      <c r="O46" s="100">
        <f>個人計算31!$H$4</f>
        <v>0</v>
      </c>
      <c r="P46" s="100">
        <f>個人計算31!$L$4</f>
        <v>0</v>
      </c>
      <c r="Q46" s="115"/>
      <c r="R46" s="115"/>
    </row>
    <row r="47" spans="1:18" s="62" customFormat="1" ht="29.25" customHeight="1" x14ac:dyDescent="0.4">
      <c r="A47" s="90">
        <v>32</v>
      </c>
      <c r="B47" s="87">
        <f>個人計算32!$C$3</f>
        <v>0</v>
      </c>
      <c r="C47" s="80"/>
      <c r="D47" s="80"/>
      <c r="E47" s="80"/>
      <c r="F47" s="80"/>
      <c r="G47" s="139">
        <f>個人計算32!$M$77</f>
        <v>0</v>
      </c>
      <c r="H47" s="139"/>
      <c r="I47" s="139"/>
      <c r="J47" s="139">
        <f>個人計算32!$M$79</f>
        <v>0</v>
      </c>
      <c r="K47" s="139"/>
      <c r="L47" s="140"/>
      <c r="M47" s="100">
        <f>個人計算32!$H$3</f>
        <v>0</v>
      </c>
      <c r="N47" s="100">
        <f>個人計算32!$K$3</f>
        <v>0</v>
      </c>
      <c r="O47" s="100">
        <f>個人計算32!$H$4</f>
        <v>0</v>
      </c>
      <c r="P47" s="100">
        <f>個人計算32!$L$4</f>
        <v>0</v>
      </c>
      <c r="Q47" s="115"/>
      <c r="R47" s="115"/>
    </row>
    <row r="48" spans="1:18" s="62" customFormat="1" ht="29.25" customHeight="1" x14ac:dyDescent="0.4">
      <c r="A48" s="8">
        <v>33</v>
      </c>
      <c r="B48" s="87">
        <f>個人計算33!$C$3</f>
        <v>0</v>
      </c>
      <c r="C48" s="80"/>
      <c r="D48" s="80"/>
      <c r="E48" s="80"/>
      <c r="F48" s="80"/>
      <c r="G48" s="139">
        <f>個人計算33!$M$77</f>
        <v>0</v>
      </c>
      <c r="H48" s="139"/>
      <c r="I48" s="139"/>
      <c r="J48" s="139">
        <f>個人計算33!$M$79</f>
        <v>0</v>
      </c>
      <c r="K48" s="139"/>
      <c r="L48" s="140"/>
      <c r="M48" s="100">
        <f>個人計算33!$H$3</f>
        <v>0</v>
      </c>
      <c r="N48" s="100">
        <f>個人計算33!$K$3</f>
        <v>0</v>
      </c>
      <c r="O48" s="100">
        <f>個人計算33!$H$4</f>
        <v>0</v>
      </c>
      <c r="P48" s="100">
        <f>個人計算33!$L$4</f>
        <v>0</v>
      </c>
      <c r="Q48" s="115"/>
      <c r="R48" s="115"/>
    </row>
    <row r="49" spans="1:18" s="62" customFormat="1" ht="29.25" customHeight="1" x14ac:dyDescent="0.4">
      <c r="A49" s="90">
        <v>34</v>
      </c>
      <c r="B49" s="87">
        <f>個人計算34!$C$3</f>
        <v>0</v>
      </c>
      <c r="C49" s="80"/>
      <c r="D49" s="80"/>
      <c r="E49" s="80"/>
      <c r="F49" s="80"/>
      <c r="G49" s="139">
        <f>個人計算34!$M$77</f>
        <v>0</v>
      </c>
      <c r="H49" s="139"/>
      <c r="I49" s="139"/>
      <c r="J49" s="139">
        <f>個人計算34!$M$79</f>
        <v>0</v>
      </c>
      <c r="K49" s="139"/>
      <c r="L49" s="140"/>
      <c r="M49" s="100">
        <f>個人計算34!$H$3</f>
        <v>0</v>
      </c>
      <c r="N49" s="100">
        <f>個人計算34!$K$3</f>
        <v>0</v>
      </c>
      <c r="O49" s="100">
        <f>個人計算34!$H$4</f>
        <v>0</v>
      </c>
      <c r="P49" s="100">
        <f>個人計算34!$L$4</f>
        <v>0</v>
      </c>
      <c r="Q49" s="115"/>
      <c r="R49" s="115"/>
    </row>
    <row r="50" spans="1:18" s="62" customFormat="1" ht="29.25" customHeight="1" x14ac:dyDescent="0.4">
      <c r="A50" s="8">
        <v>35</v>
      </c>
      <c r="B50" s="87">
        <f>個人計算35!$C$3</f>
        <v>0</v>
      </c>
      <c r="C50" s="80"/>
      <c r="D50" s="80"/>
      <c r="E50" s="80"/>
      <c r="F50" s="80"/>
      <c r="G50" s="139">
        <f>個人計算35!$M$77</f>
        <v>0</v>
      </c>
      <c r="H50" s="139"/>
      <c r="I50" s="139"/>
      <c r="J50" s="139">
        <f>個人計算35!$M$79</f>
        <v>0</v>
      </c>
      <c r="K50" s="139"/>
      <c r="L50" s="140"/>
      <c r="M50" s="100">
        <f>個人計算35!$H$3</f>
        <v>0</v>
      </c>
      <c r="N50" s="100">
        <f>個人計算35!$K$3</f>
        <v>0</v>
      </c>
      <c r="O50" s="100">
        <f>個人計算35!$H$4</f>
        <v>0</v>
      </c>
      <c r="P50" s="100">
        <f>個人計算35!$L$4</f>
        <v>0</v>
      </c>
      <c r="Q50" s="115"/>
      <c r="R50" s="115"/>
    </row>
    <row r="51" spans="1:18" s="62" customFormat="1" ht="29.25" customHeight="1" x14ac:dyDescent="0.4">
      <c r="A51" s="90">
        <v>36</v>
      </c>
      <c r="B51" s="87">
        <f>個人計算36!$C$3</f>
        <v>0</v>
      </c>
      <c r="C51" s="80"/>
      <c r="D51" s="80"/>
      <c r="E51" s="80"/>
      <c r="F51" s="80"/>
      <c r="G51" s="139">
        <f>個人計算36!$M$77</f>
        <v>0</v>
      </c>
      <c r="H51" s="139"/>
      <c r="I51" s="139"/>
      <c r="J51" s="139">
        <f>個人計算36!$M$79</f>
        <v>0</v>
      </c>
      <c r="K51" s="139"/>
      <c r="L51" s="140"/>
      <c r="M51" s="100">
        <f>個人計算36!$H$3</f>
        <v>0</v>
      </c>
      <c r="N51" s="100">
        <f>個人計算36!$K$3</f>
        <v>0</v>
      </c>
      <c r="O51" s="100">
        <f>個人計算36!$H$4</f>
        <v>0</v>
      </c>
      <c r="P51" s="100">
        <f>個人計算36!$L$4</f>
        <v>0</v>
      </c>
      <c r="Q51" s="115"/>
      <c r="R51" s="115"/>
    </row>
    <row r="52" spans="1:18" s="62" customFormat="1" ht="29.25" customHeight="1" x14ac:dyDescent="0.4">
      <c r="A52" s="8">
        <v>37</v>
      </c>
      <c r="B52" s="87">
        <f>個人計算37!$C$3</f>
        <v>0</v>
      </c>
      <c r="C52" s="80"/>
      <c r="D52" s="80"/>
      <c r="E52" s="80"/>
      <c r="F52" s="80"/>
      <c r="G52" s="139">
        <f>個人計算37!$M$77</f>
        <v>0</v>
      </c>
      <c r="H52" s="139"/>
      <c r="I52" s="139"/>
      <c r="J52" s="139">
        <f>個人計算37!$M$79</f>
        <v>0</v>
      </c>
      <c r="K52" s="139"/>
      <c r="L52" s="140"/>
      <c r="M52" s="100">
        <f>個人計算37!$H$3</f>
        <v>0</v>
      </c>
      <c r="N52" s="100">
        <f>個人計算37!$K$3</f>
        <v>0</v>
      </c>
      <c r="O52" s="100">
        <f>個人計算37!$H$4</f>
        <v>0</v>
      </c>
      <c r="P52" s="100">
        <f>個人計算37!$L$4</f>
        <v>0</v>
      </c>
      <c r="Q52" s="115"/>
      <c r="R52" s="115"/>
    </row>
    <row r="53" spans="1:18" s="62" customFormat="1" ht="29.25" customHeight="1" x14ac:dyDescent="0.4">
      <c r="A53" s="90">
        <v>38</v>
      </c>
      <c r="B53" s="87">
        <f>個人計算38!$C$3</f>
        <v>0</v>
      </c>
      <c r="C53" s="80"/>
      <c r="D53" s="80"/>
      <c r="E53" s="80"/>
      <c r="F53" s="80"/>
      <c r="G53" s="139">
        <f>個人計算38!$M$77</f>
        <v>0</v>
      </c>
      <c r="H53" s="139"/>
      <c r="I53" s="139"/>
      <c r="J53" s="139">
        <f>個人計算38!$M$79</f>
        <v>0</v>
      </c>
      <c r="K53" s="139"/>
      <c r="L53" s="140"/>
      <c r="M53" s="100">
        <f>個人計算38!$H$3</f>
        <v>0</v>
      </c>
      <c r="N53" s="100">
        <f>個人計算38!$K$3</f>
        <v>0</v>
      </c>
      <c r="O53" s="100">
        <f>個人計算38!$H$4</f>
        <v>0</v>
      </c>
      <c r="P53" s="100">
        <f>個人計算38!$L$4</f>
        <v>0</v>
      </c>
      <c r="Q53" s="115"/>
      <c r="R53" s="115"/>
    </row>
    <row r="54" spans="1:18" s="62" customFormat="1" ht="29.25" customHeight="1" x14ac:dyDescent="0.4">
      <c r="A54" s="8">
        <v>39</v>
      </c>
      <c r="B54" s="87">
        <f>個人計算39!$C$3</f>
        <v>0</v>
      </c>
      <c r="C54" s="80"/>
      <c r="D54" s="80"/>
      <c r="E54" s="80"/>
      <c r="F54" s="80"/>
      <c r="G54" s="139">
        <f>個人計算39!$M$77</f>
        <v>0</v>
      </c>
      <c r="H54" s="139"/>
      <c r="I54" s="139"/>
      <c r="J54" s="139">
        <f>個人計算39!$M$79</f>
        <v>0</v>
      </c>
      <c r="K54" s="139"/>
      <c r="L54" s="140"/>
      <c r="M54" s="100">
        <f>個人計算39!$H$3</f>
        <v>0</v>
      </c>
      <c r="N54" s="100">
        <f>個人計算39!$K$3</f>
        <v>0</v>
      </c>
      <c r="O54" s="100">
        <f>個人計算39!$H$4</f>
        <v>0</v>
      </c>
      <c r="P54" s="100">
        <f>個人計算39!$L$4</f>
        <v>0</v>
      </c>
      <c r="Q54" s="115"/>
      <c r="R54" s="115"/>
    </row>
    <row r="55" spans="1:18" s="62" customFormat="1" ht="29.25" customHeight="1" x14ac:dyDescent="0.4">
      <c r="A55" s="90">
        <v>40</v>
      </c>
      <c r="B55" s="87">
        <f>個人計算40!$C$3</f>
        <v>0</v>
      </c>
      <c r="C55" s="80"/>
      <c r="D55" s="80"/>
      <c r="E55" s="80"/>
      <c r="F55" s="80"/>
      <c r="G55" s="139">
        <f>個人計算40!$M$77</f>
        <v>0</v>
      </c>
      <c r="H55" s="139"/>
      <c r="I55" s="139"/>
      <c r="J55" s="139">
        <f>個人計算40!$M$79</f>
        <v>0</v>
      </c>
      <c r="K55" s="139"/>
      <c r="L55" s="140"/>
      <c r="M55" s="100">
        <f>個人計算40!$H$3</f>
        <v>0</v>
      </c>
      <c r="N55" s="100">
        <f>個人計算40!$K$3</f>
        <v>0</v>
      </c>
      <c r="O55" s="100">
        <f>個人計算40!$H$4</f>
        <v>0</v>
      </c>
      <c r="P55" s="100">
        <f>個人計算40!$L$4</f>
        <v>0</v>
      </c>
      <c r="Q55" s="115"/>
      <c r="R55" s="115"/>
    </row>
    <row r="56" spans="1:18" s="62" customFormat="1" ht="29.25" customHeight="1" x14ac:dyDescent="0.4">
      <c r="A56" s="8">
        <v>41</v>
      </c>
      <c r="B56" s="87">
        <f>個人計算41!$C$3</f>
        <v>0</v>
      </c>
      <c r="C56" s="80"/>
      <c r="D56" s="80"/>
      <c r="E56" s="80"/>
      <c r="F56" s="80"/>
      <c r="G56" s="139">
        <f>個人計算41!$M$77</f>
        <v>0</v>
      </c>
      <c r="H56" s="139"/>
      <c r="I56" s="139"/>
      <c r="J56" s="139">
        <f>個人計算41!$M$79</f>
        <v>0</v>
      </c>
      <c r="K56" s="139"/>
      <c r="L56" s="140"/>
      <c r="M56" s="100">
        <f>個人計算41!$H$3</f>
        <v>0</v>
      </c>
      <c r="N56" s="100">
        <f>個人計算41!$K$3</f>
        <v>0</v>
      </c>
      <c r="O56" s="100">
        <f>個人計算41!$H$4</f>
        <v>0</v>
      </c>
      <c r="P56" s="100">
        <f>個人計算41!$L$4</f>
        <v>0</v>
      </c>
      <c r="Q56" s="115"/>
      <c r="R56" s="115"/>
    </row>
    <row r="57" spans="1:18" s="62" customFormat="1" ht="29.25" customHeight="1" x14ac:dyDescent="0.4">
      <c r="A57" s="90">
        <v>42</v>
      </c>
      <c r="B57" s="87">
        <f>個人計算42!$C$3</f>
        <v>0</v>
      </c>
      <c r="C57" s="80"/>
      <c r="D57" s="80"/>
      <c r="E57" s="80"/>
      <c r="F57" s="80"/>
      <c r="G57" s="139">
        <f>個人計算42!$M$77</f>
        <v>0</v>
      </c>
      <c r="H57" s="139"/>
      <c r="I57" s="139"/>
      <c r="J57" s="139">
        <f>個人計算42!$M$79</f>
        <v>0</v>
      </c>
      <c r="K57" s="139"/>
      <c r="L57" s="140"/>
      <c r="M57" s="100">
        <f>個人計算42!$H$3</f>
        <v>0</v>
      </c>
      <c r="N57" s="100">
        <f>個人計算42!$K$3</f>
        <v>0</v>
      </c>
      <c r="O57" s="100">
        <f>個人計算42!$H$4</f>
        <v>0</v>
      </c>
      <c r="P57" s="100">
        <f>個人計算42!$L$4</f>
        <v>0</v>
      </c>
      <c r="Q57" s="115"/>
      <c r="R57" s="115"/>
    </row>
    <row r="58" spans="1:18" s="62" customFormat="1" ht="29.25" customHeight="1" x14ac:dyDescent="0.4">
      <c r="A58" s="8">
        <v>43</v>
      </c>
      <c r="B58" s="87">
        <f>個人計算43!$C$3</f>
        <v>0</v>
      </c>
      <c r="C58" s="80"/>
      <c r="D58" s="80"/>
      <c r="E58" s="80"/>
      <c r="F58" s="80"/>
      <c r="G58" s="139">
        <f>個人計算43!$M$77</f>
        <v>0</v>
      </c>
      <c r="H58" s="139"/>
      <c r="I58" s="139"/>
      <c r="J58" s="139">
        <f>個人計算43!$M$79</f>
        <v>0</v>
      </c>
      <c r="K58" s="139"/>
      <c r="L58" s="140"/>
      <c r="M58" s="100">
        <f>個人計算43!$H$3</f>
        <v>0</v>
      </c>
      <c r="N58" s="100">
        <f>個人計算43!$K$3</f>
        <v>0</v>
      </c>
      <c r="O58" s="100">
        <f>個人計算43!$H$4</f>
        <v>0</v>
      </c>
      <c r="P58" s="100">
        <f>個人計算43!$L$4</f>
        <v>0</v>
      </c>
      <c r="Q58" s="115"/>
      <c r="R58" s="115"/>
    </row>
    <row r="59" spans="1:18" s="62" customFormat="1" ht="29.25" customHeight="1" x14ac:dyDescent="0.4">
      <c r="A59" s="90">
        <v>44</v>
      </c>
      <c r="B59" s="87">
        <f>個人計算44!$C$3</f>
        <v>0</v>
      </c>
      <c r="C59" s="80"/>
      <c r="D59" s="80"/>
      <c r="E59" s="80"/>
      <c r="F59" s="80"/>
      <c r="G59" s="139">
        <f>個人計算44!$M$77</f>
        <v>0</v>
      </c>
      <c r="H59" s="139"/>
      <c r="I59" s="139"/>
      <c r="J59" s="139">
        <f>個人計算44!$M$79</f>
        <v>0</v>
      </c>
      <c r="K59" s="139"/>
      <c r="L59" s="140"/>
      <c r="M59" s="100">
        <f>個人計算44!$H$3</f>
        <v>0</v>
      </c>
      <c r="N59" s="100">
        <f>個人計算44!$K$3</f>
        <v>0</v>
      </c>
      <c r="O59" s="100">
        <f>個人計算44!$H$4</f>
        <v>0</v>
      </c>
      <c r="P59" s="100">
        <f>個人計算44!$L$4</f>
        <v>0</v>
      </c>
      <c r="Q59" s="115"/>
      <c r="R59" s="115"/>
    </row>
    <row r="60" spans="1:18" s="62" customFormat="1" ht="29.25" customHeight="1" x14ac:dyDescent="0.4">
      <c r="A60" s="8">
        <v>45</v>
      </c>
      <c r="B60" s="87">
        <f>個人計算45!$C$3</f>
        <v>0</v>
      </c>
      <c r="C60" s="80"/>
      <c r="D60" s="80"/>
      <c r="E60" s="80"/>
      <c r="F60" s="80"/>
      <c r="G60" s="139">
        <f>個人計算45!$M$77</f>
        <v>0</v>
      </c>
      <c r="H60" s="139"/>
      <c r="I60" s="139"/>
      <c r="J60" s="139">
        <f>個人計算45!$M$79</f>
        <v>0</v>
      </c>
      <c r="K60" s="139"/>
      <c r="L60" s="140"/>
      <c r="M60" s="100">
        <f>個人計算45!$H$3</f>
        <v>0</v>
      </c>
      <c r="N60" s="100">
        <f>個人計算45!$K$3</f>
        <v>0</v>
      </c>
      <c r="O60" s="100">
        <f>個人計算45!$H$4</f>
        <v>0</v>
      </c>
      <c r="P60" s="100">
        <f>個人計算45!$L$4</f>
        <v>0</v>
      </c>
      <c r="Q60" s="115"/>
      <c r="R60" s="115"/>
    </row>
    <row r="61" spans="1:18" s="62" customFormat="1" ht="29.25" customHeight="1" x14ac:dyDescent="0.4">
      <c r="A61" s="90">
        <v>46</v>
      </c>
      <c r="B61" s="87">
        <f>個人計算46!$C$3</f>
        <v>0</v>
      </c>
      <c r="C61" s="80"/>
      <c r="D61" s="80"/>
      <c r="E61" s="80"/>
      <c r="F61" s="80"/>
      <c r="G61" s="139">
        <f>個人計算46!$M$77</f>
        <v>0</v>
      </c>
      <c r="H61" s="139"/>
      <c r="I61" s="139"/>
      <c r="J61" s="139">
        <f>個人計算46!$M$79</f>
        <v>0</v>
      </c>
      <c r="K61" s="139"/>
      <c r="L61" s="140"/>
      <c r="M61" s="100">
        <f>個人計算46!$H$3</f>
        <v>0</v>
      </c>
      <c r="N61" s="100">
        <f>個人計算46!$K$3</f>
        <v>0</v>
      </c>
      <c r="O61" s="100">
        <f>個人計算46!$H$4</f>
        <v>0</v>
      </c>
      <c r="P61" s="100">
        <f>個人計算46!$L$4</f>
        <v>0</v>
      </c>
      <c r="Q61" s="115"/>
      <c r="R61" s="115"/>
    </row>
    <row r="62" spans="1:18" s="62" customFormat="1" ht="29.25" customHeight="1" x14ac:dyDescent="0.4">
      <c r="A62" s="8">
        <v>47</v>
      </c>
      <c r="B62" s="87">
        <f>個人計算47!$C$3</f>
        <v>0</v>
      </c>
      <c r="C62" s="80"/>
      <c r="D62" s="80"/>
      <c r="E62" s="80"/>
      <c r="F62" s="80"/>
      <c r="G62" s="139">
        <f>個人計算47!$M$77</f>
        <v>0</v>
      </c>
      <c r="H62" s="139"/>
      <c r="I62" s="139"/>
      <c r="J62" s="139">
        <f>個人計算47!$M$79</f>
        <v>0</v>
      </c>
      <c r="K62" s="139"/>
      <c r="L62" s="140"/>
      <c r="M62" s="100">
        <f>個人計算47!$H$3</f>
        <v>0</v>
      </c>
      <c r="N62" s="100">
        <f>個人計算47!$K$3</f>
        <v>0</v>
      </c>
      <c r="O62" s="100">
        <f>個人計算47!$H$4</f>
        <v>0</v>
      </c>
      <c r="P62" s="100">
        <f>個人計算47!$L$4</f>
        <v>0</v>
      </c>
      <c r="Q62" s="115"/>
      <c r="R62" s="115"/>
    </row>
    <row r="63" spans="1:18" s="62" customFormat="1" ht="29.25" customHeight="1" x14ac:dyDescent="0.4">
      <c r="A63" s="90">
        <v>48</v>
      </c>
      <c r="B63" s="87">
        <f>個人計算48!$C$3</f>
        <v>0</v>
      </c>
      <c r="C63" s="80"/>
      <c r="D63" s="80"/>
      <c r="E63" s="80"/>
      <c r="F63" s="80"/>
      <c r="G63" s="139">
        <f>個人計算48!$M$77</f>
        <v>0</v>
      </c>
      <c r="H63" s="139"/>
      <c r="I63" s="139"/>
      <c r="J63" s="139">
        <f>個人計算48!$M$79</f>
        <v>0</v>
      </c>
      <c r="K63" s="139"/>
      <c r="L63" s="140"/>
      <c r="M63" s="100">
        <f>個人計算48!$H$3</f>
        <v>0</v>
      </c>
      <c r="N63" s="100">
        <f>個人計算48!$K$3</f>
        <v>0</v>
      </c>
      <c r="O63" s="100">
        <f>個人計算48!$H$4</f>
        <v>0</v>
      </c>
      <c r="P63" s="100">
        <f>個人計算48!$L$4</f>
        <v>0</v>
      </c>
      <c r="Q63" s="115"/>
      <c r="R63" s="115"/>
    </row>
    <row r="64" spans="1:18" s="62" customFormat="1" ht="29.25" customHeight="1" x14ac:dyDescent="0.4">
      <c r="A64" s="8">
        <v>49</v>
      </c>
      <c r="B64" s="87">
        <f>個人計算49!$C$3</f>
        <v>0</v>
      </c>
      <c r="C64" s="80"/>
      <c r="D64" s="80"/>
      <c r="E64" s="80"/>
      <c r="F64" s="80"/>
      <c r="G64" s="139">
        <f>個人計算49!$M$77</f>
        <v>0</v>
      </c>
      <c r="H64" s="139"/>
      <c r="I64" s="139"/>
      <c r="J64" s="139">
        <f>個人計算49!$M$79</f>
        <v>0</v>
      </c>
      <c r="K64" s="139"/>
      <c r="L64" s="140"/>
      <c r="M64" s="100">
        <f>個人計算49!$H$3</f>
        <v>0</v>
      </c>
      <c r="N64" s="100">
        <f>個人計算49!$K$3</f>
        <v>0</v>
      </c>
      <c r="O64" s="100">
        <f>個人計算49!$H$4</f>
        <v>0</v>
      </c>
      <c r="P64" s="100">
        <f>個人計算49!$L$4</f>
        <v>0</v>
      </c>
      <c r="Q64" s="115"/>
      <c r="R64" s="115"/>
    </row>
    <row r="65" spans="1:18" s="62" customFormat="1" ht="29.25" customHeight="1" thickBot="1" x14ac:dyDescent="0.45">
      <c r="A65" s="8">
        <v>50</v>
      </c>
      <c r="B65" s="124">
        <f>個人計算50!$C$3</f>
        <v>0</v>
      </c>
      <c r="C65" s="81"/>
      <c r="D65" s="81"/>
      <c r="E65" s="81"/>
      <c r="F65" s="81"/>
      <c r="G65" s="138">
        <f>個人計算50!$M$77</f>
        <v>0</v>
      </c>
      <c r="H65" s="138"/>
      <c r="I65" s="138"/>
      <c r="J65" s="139">
        <f>個人計算50!$M$79</f>
        <v>0</v>
      </c>
      <c r="K65" s="139"/>
      <c r="L65" s="140"/>
      <c r="M65" s="100">
        <f>個人計算50!$H$3</f>
        <v>0</v>
      </c>
      <c r="N65" s="100">
        <f>個人計算50!$K$3</f>
        <v>0</v>
      </c>
      <c r="O65" s="100">
        <f>個人計算50!$H$4</f>
        <v>0</v>
      </c>
      <c r="P65" s="100">
        <f>個人計算50!$L$4</f>
        <v>0</v>
      </c>
      <c r="Q65" s="115"/>
      <c r="R65" s="115"/>
    </row>
    <row r="66" spans="1:18" s="62" customFormat="1" ht="27.75" customHeight="1" thickBot="1" x14ac:dyDescent="0.45">
      <c r="A66" s="192" t="s">
        <v>88</v>
      </c>
      <c r="B66" s="193"/>
      <c r="C66" s="125">
        <f>SUM(C16:C65)</f>
        <v>0</v>
      </c>
      <c r="D66" s="125">
        <f t="shared" ref="D66:L66" si="0">SUM(D16:D65)</f>
        <v>0</v>
      </c>
      <c r="E66" s="125">
        <f t="shared" si="0"/>
        <v>0</v>
      </c>
      <c r="F66" s="125">
        <f t="shared" si="0"/>
        <v>0</v>
      </c>
      <c r="G66" s="194">
        <f t="shared" si="0"/>
        <v>0</v>
      </c>
      <c r="H66" s="195">
        <f t="shared" si="0"/>
        <v>0</v>
      </c>
      <c r="I66" s="196">
        <f t="shared" si="0"/>
        <v>0</v>
      </c>
      <c r="J66" s="188">
        <f t="shared" si="0"/>
        <v>0</v>
      </c>
      <c r="K66" s="189">
        <f t="shared" si="0"/>
        <v>0</v>
      </c>
      <c r="L66" s="190">
        <f t="shared" si="0"/>
        <v>0</v>
      </c>
      <c r="M66" s="101"/>
      <c r="N66" s="101"/>
      <c r="O66" s="101"/>
      <c r="P66" s="101"/>
    </row>
    <row r="67" spans="1:18" s="9" customFormat="1" ht="25.15" customHeight="1" x14ac:dyDescent="0.4">
      <c r="A67" s="91" t="s">
        <v>158</v>
      </c>
      <c r="B67" s="91"/>
      <c r="C67" s="91"/>
      <c r="M67" s="102"/>
      <c r="N67" s="102"/>
      <c r="O67" s="102"/>
      <c r="P67" s="102"/>
    </row>
    <row r="68" spans="1:18" s="9" customFormat="1" ht="25.15" customHeight="1" x14ac:dyDescent="0.4">
      <c r="A68" s="117" t="s">
        <v>159</v>
      </c>
      <c r="B68" s="91"/>
      <c r="C68" s="91"/>
      <c r="M68" s="102"/>
      <c r="N68" s="102"/>
      <c r="O68" s="102"/>
      <c r="P68" s="102"/>
    </row>
    <row r="69" spans="1:18" ht="16.5" customHeight="1" x14ac:dyDescent="0.4">
      <c r="A69" s="92" t="s">
        <v>127</v>
      </c>
      <c r="B69" s="89" t="s">
        <v>102</v>
      </c>
      <c r="C69" s="116" t="s">
        <v>104</v>
      </c>
      <c r="D69" s="9"/>
      <c r="E69" s="128" t="s">
        <v>128</v>
      </c>
    </row>
    <row r="70" spans="1:18" ht="16.5" customHeight="1" x14ac:dyDescent="0.4">
      <c r="A70" s="92">
        <v>1</v>
      </c>
      <c r="B70" s="127"/>
      <c r="C70" s="127"/>
      <c r="D70" s="9"/>
      <c r="E70" s="191" t="s">
        <v>168</v>
      </c>
      <c r="F70" s="191"/>
      <c r="G70" s="191"/>
      <c r="H70" s="191"/>
      <c r="I70" s="191"/>
      <c r="J70" s="191"/>
      <c r="K70" s="191"/>
      <c r="L70" s="191"/>
      <c r="M70" s="191"/>
      <c r="N70" s="191"/>
      <c r="O70" s="191"/>
      <c r="P70" s="191"/>
    </row>
    <row r="71" spans="1:18" ht="16.5" customHeight="1" x14ac:dyDescent="0.4">
      <c r="A71" s="92">
        <v>2</v>
      </c>
      <c r="B71" s="127"/>
      <c r="C71" s="127"/>
      <c r="D71" s="9"/>
      <c r="E71" s="191"/>
      <c r="F71" s="191"/>
      <c r="G71" s="191"/>
      <c r="H71" s="191"/>
      <c r="I71" s="191"/>
      <c r="J71" s="191"/>
      <c r="K71" s="191"/>
      <c r="L71" s="191"/>
      <c r="M71" s="191"/>
      <c r="N71" s="191"/>
      <c r="O71" s="191"/>
      <c r="P71" s="191"/>
    </row>
    <row r="72" spans="1:18" ht="16.5" customHeight="1" x14ac:dyDescent="0.4">
      <c r="A72" s="92">
        <v>3</v>
      </c>
      <c r="B72" s="127"/>
      <c r="C72" s="127"/>
      <c r="D72" s="9"/>
      <c r="E72" s="191"/>
      <c r="F72" s="191"/>
      <c r="G72" s="191"/>
      <c r="H72" s="191"/>
      <c r="I72" s="191"/>
      <c r="J72" s="191"/>
      <c r="K72" s="191"/>
      <c r="L72" s="191"/>
      <c r="M72" s="191"/>
      <c r="N72" s="191"/>
      <c r="O72" s="191"/>
      <c r="P72" s="191"/>
    </row>
    <row r="73" spans="1:18" ht="16.5" customHeight="1" x14ac:dyDescent="0.4">
      <c r="A73" s="92">
        <v>4</v>
      </c>
      <c r="B73" s="127"/>
      <c r="C73" s="127"/>
      <c r="E73" s="191"/>
      <c r="F73" s="191"/>
      <c r="G73" s="191"/>
      <c r="H73" s="191"/>
      <c r="I73" s="191"/>
      <c r="J73" s="191"/>
      <c r="K73" s="191"/>
      <c r="L73" s="191"/>
      <c r="M73" s="191"/>
      <c r="N73" s="191"/>
      <c r="O73" s="191"/>
      <c r="P73" s="191"/>
    </row>
    <row r="74" spans="1:18" ht="16.5" customHeight="1" x14ac:dyDescent="0.4">
      <c r="A74" s="92">
        <v>5</v>
      </c>
      <c r="B74" s="127"/>
      <c r="C74" s="127"/>
      <c r="E74" s="191"/>
      <c r="F74" s="191"/>
      <c r="G74" s="191"/>
      <c r="H74" s="191"/>
      <c r="I74" s="191"/>
      <c r="J74" s="191"/>
      <c r="K74" s="191"/>
      <c r="L74" s="191"/>
      <c r="M74" s="191"/>
      <c r="N74" s="191"/>
      <c r="O74" s="191"/>
      <c r="P74" s="191"/>
    </row>
    <row r="75" spans="1:18" ht="16.5" customHeight="1" x14ac:dyDescent="0.4">
      <c r="A75" s="92">
        <v>6</v>
      </c>
      <c r="B75" s="127"/>
      <c r="C75" s="127"/>
      <c r="D75" s="9"/>
      <c r="E75" s="191"/>
      <c r="F75" s="191"/>
      <c r="G75" s="191"/>
      <c r="H75" s="191"/>
      <c r="I75" s="191"/>
      <c r="J75" s="191"/>
      <c r="K75" s="191"/>
      <c r="L75" s="191"/>
      <c r="M75" s="191"/>
      <c r="N75" s="191"/>
      <c r="O75" s="191"/>
      <c r="P75" s="191"/>
    </row>
    <row r="76" spans="1:18" ht="16.5" customHeight="1" x14ac:dyDescent="0.4">
      <c r="A76" s="92">
        <v>7</v>
      </c>
      <c r="B76" s="127"/>
      <c r="C76" s="127"/>
      <c r="D76" s="9"/>
      <c r="E76" s="191"/>
      <c r="F76" s="191"/>
      <c r="G76" s="191"/>
      <c r="H76" s="191"/>
      <c r="I76" s="191"/>
      <c r="J76" s="191"/>
      <c r="K76" s="191"/>
      <c r="L76" s="191"/>
      <c r="M76" s="191"/>
      <c r="N76" s="191"/>
      <c r="O76" s="191"/>
      <c r="P76" s="191"/>
    </row>
    <row r="77" spans="1:18" ht="16.5" customHeight="1" x14ac:dyDescent="0.4">
      <c r="A77" s="92">
        <v>8</v>
      </c>
      <c r="B77" s="127"/>
      <c r="C77" s="127"/>
      <c r="E77" s="191"/>
      <c r="F77" s="191"/>
      <c r="G77" s="191"/>
      <c r="H77" s="191"/>
      <c r="I77" s="191"/>
      <c r="J77" s="191"/>
      <c r="K77" s="191"/>
      <c r="L77" s="191"/>
      <c r="M77" s="191"/>
      <c r="N77" s="191"/>
      <c r="O77" s="191"/>
      <c r="P77" s="191"/>
    </row>
    <row r="78" spans="1:18" ht="16.5" customHeight="1" x14ac:dyDescent="0.4">
      <c r="A78" s="92">
        <v>9</v>
      </c>
      <c r="B78" s="127"/>
      <c r="C78" s="127"/>
      <c r="E78" s="191"/>
      <c r="F78" s="191"/>
      <c r="G78" s="191"/>
      <c r="H78" s="191"/>
      <c r="I78" s="191"/>
      <c r="J78" s="191"/>
      <c r="K78" s="191"/>
      <c r="L78" s="191"/>
      <c r="M78" s="191"/>
      <c r="N78" s="191"/>
      <c r="O78" s="191"/>
      <c r="P78" s="191"/>
    </row>
    <row r="79" spans="1:18" ht="16.5" customHeight="1" x14ac:dyDescent="0.4">
      <c r="A79" s="92">
        <v>10</v>
      </c>
      <c r="B79" s="127"/>
      <c r="C79" s="127"/>
      <c r="E79" s="191"/>
      <c r="F79" s="191"/>
      <c r="G79" s="191"/>
      <c r="H79" s="191"/>
      <c r="I79" s="191"/>
      <c r="J79" s="191"/>
      <c r="K79" s="191"/>
      <c r="L79" s="191"/>
      <c r="M79" s="191"/>
      <c r="N79" s="191"/>
      <c r="O79" s="191"/>
      <c r="P79" s="191"/>
    </row>
    <row r="80" spans="1:18" ht="16.5" customHeight="1" x14ac:dyDescent="0.4">
      <c r="A80" s="92">
        <v>11</v>
      </c>
      <c r="B80" s="127"/>
      <c r="C80" s="127"/>
      <c r="E80" s="191"/>
      <c r="F80" s="191"/>
      <c r="G80" s="191"/>
      <c r="H80" s="191"/>
      <c r="I80" s="191"/>
      <c r="J80" s="191"/>
      <c r="K80" s="191"/>
      <c r="L80" s="191"/>
      <c r="M80" s="191"/>
      <c r="N80" s="191"/>
      <c r="O80" s="191"/>
      <c r="P80" s="191"/>
    </row>
    <row r="81" spans="1:16" ht="16.5" customHeight="1" x14ac:dyDescent="0.4">
      <c r="A81" s="92">
        <v>12</v>
      </c>
      <c r="B81" s="127"/>
      <c r="C81" s="127"/>
      <c r="E81" s="191"/>
      <c r="F81" s="191"/>
      <c r="G81" s="191"/>
      <c r="H81" s="191"/>
      <c r="I81" s="191"/>
      <c r="J81" s="191"/>
      <c r="K81" s="191"/>
      <c r="L81" s="191"/>
      <c r="M81" s="191"/>
      <c r="N81" s="191"/>
      <c r="O81" s="191"/>
      <c r="P81" s="191"/>
    </row>
    <row r="82" spans="1:16" ht="16.5" customHeight="1" x14ac:dyDescent="0.4">
      <c r="A82" s="92">
        <v>13</v>
      </c>
      <c r="B82" s="127"/>
      <c r="C82" s="127"/>
      <c r="E82" s="191"/>
      <c r="F82" s="191"/>
      <c r="G82" s="191"/>
      <c r="H82" s="191"/>
      <c r="I82" s="191"/>
      <c r="J82" s="191"/>
      <c r="K82" s="191"/>
      <c r="L82" s="191"/>
      <c r="M82" s="191"/>
      <c r="N82" s="191"/>
      <c r="O82" s="191"/>
      <c r="P82" s="191"/>
    </row>
    <row r="83" spans="1:16" ht="16.5" customHeight="1" x14ac:dyDescent="0.4">
      <c r="A83" s="92">
        <v>14</v>
      </c>
      <c r="B83" s="127"/>
      <c r="C83" s="127"/>
      <c r="E83" s="191"/>
      <c r="F83" s="191"/>
      <c r="G83" s="191"/>
      <c r="H83" s="191"/>
      <c r="I83" s="191"/>
      <c r="J83" s="191"/>
      <c r="K83" s="191"/>
      <c r="L83" s="191"/>
      <c r="M83" s="191"/>
      <c r="N83" s="191"/>
      <c r="O83" s="191"/>
      <c r="P83" s="191"/>
    </row>
    <row r="84" spans="1:16" ht="16.5" customHeight="1" x14ac:dyDescent="0.4">
      <c r="A84" s="92">
        <v>15</v>
      </c>
      <c r="B84" s="127"/>
      <c r="C84" s="127"/>
      <c r="E84" s="191"/>
      <c r="F84" s="191"/>
      <c r="G84" s="191"/>
      <c r="H84" s="191"/>
      <c r="I84" s="191"/>
      <c r="J84" s="191"/>
      <c r="K84" s="191"/>
      <c r="L84" s="191"/>
      <c r="M84" s="191"/>
      <c r="N84" s="191"/>
      <c r="O84" s="191"/>
      <c r="P84" s="191"/>
    </row>
    <row r="85" spans="1:16" ht="16.5" customHeight="1" x14ac:dyDescent="0.4">
      <c r="A85" s="92">
        <v>16</v>
      </c>
      <c r="B85" s="127"/>
      <c r="C85" s="127"/>
      <c r="E85" s="191"/>
      <c r="F85" s="191"/>
      <c r="G85" s="191"/>
      <c r="H85" s="191"/>
      <c r="I85" s="191"/>
      <c r="J85" s="191"/>
      <c r="K85" s="191"/>
      <c r="L85" s="191"/>
      <c r="M85" s="191"/>
      <c r="N85" s="191"/>
      <c r="O85" s="191"/>
      <c r="P85" s="191"/>
    </row>
    <row r="86" spans="1:16" ht="16.5" customHeight="1" x14ac:dyDescent="0.4">
      <c r="A86" s="92">
        <v>17</v>
      </c>
      <c r="B86" s="127"/>
      <c r="C86" s="127"/>
      <c r="E86" s="191"/>
      <c r="F86" s="191"/>
      <c r="G86" s="191"/>
      <c r="H86" s="191"/>
      <c r="I86" s="191"/>
      <c r="J86" s="191"/>
      <c r="K86" s="191"/>
      <c r="L86" s="191"/>
      <c r="M86" s="191"/>
      <c r="N86" s="191"/>
      <c r="O86" s="191"/>
      <c r="P86" s="191"/>
    </row>
    <row r="87" spans="1:16" ht="16.5" customHeight="1" x14ac:dyDescent="0.4">
      <c r="A87" s="92">
        <v>18</v>
      </c>
      <c r="B87" s="127"/>
      <c r="C87" s="127"/>
      <c r="E87" s="191"/>
      <c r="F87" s="191"/>
      <c r="G87" s="191"/>
      <c r="H87" s="191"/>
      <c r="I87" s="191"/>
      <c r="J87" s="191"/>
      <c r="K87" s="191"/>
      <c r="L87" s="191"/>
      <c r="M87" s="191"/>
      <c r="N87" s="191"/>
      <c r="O87" s="191"/>
      <c r="P87" s="191"/>
    </row>
    <row r="88" spans="1:16" ht="16.5" customHeight="1" x14ac:dyDescent="0.4">
      <c r="A88" s="92">
        <v>19</v>
      </c>
      <c r="B88" s="127"/>
      <c r="C88" s="127"/>
      <c r="E88" s="191"/>
      <c r="F88" s="191"/>
      <c r="G88" s="191"/>
      <c r="H88" s="191"/>
      <c r="I88" s="191"/>
      <c r="J88" s="191"/>
      <c r="K88" s="191"/>
      <c r="L88" s="191"/>
      <c r="M88" s="191"/>
      <c r="N88" s="191"/>
      <c r="O88" s="191"/>
      <c r="P88" s="191"/>
    </row>
    <row r="89" spans="1:16" ht="16.5" customHeight="1" x14ac:dyDescent="0.4">
      <c r="A89" s="92">
        <v>20</v>
      </c>
      <c r="B89" s="127"/>
      <c r="C89" s="127"/>
      <c r="E89" s="191"/>
      <c r="F89" s="191"/>
      <c r="G89" s="191"/>
      <c r="H89" s="191"/>
      <c r="I89" s="191"/>
      <c r="J89" s="191"/>
      <c r="K89" s="191"/>
      <c r="L89" s="191"/>
      <c r="M89" s="191"/>
      <c r="N89" s="191"/>
      <c r="O89" s="191"/>
      <c r="P89" s="191"/>
    </row>
  </sheetData>
  <mergeCells count="135">
    <mergeCell ref="G44:I44"/>
    <mergeCell ref="J44:L44"/>
    <mergeCell ref="J53:L53"/>
    <mergeCell ref="G54:I54"/>
    <mergeCell ref="J54:L54"/>
    <mergeCell ref="G55:I55"/>
    <mergeCell ref="J55:L55"/>
    <mergeCell ref="G50:I50"/>
    <mergeCell ref="J50:L50"/>
    <mergeCell ref="G51:I51"/>
    <mergeCell ref="J51:L51"/>
    <mergeCell ref="G52:I52"/>
    <mergeCell ref="J52:L52"/>
    <mergeCell ref="J49:L49"/>
    <mergeCell ref="J66:L66"/>
    <mergeCell ref="E70:P89"/>
    <mergeCell ref="A66:B66"/>
    <mergeCell ref="G37:I37"/>
    <mergeCell ref="J37:L37"/>
    <mergeCell ref="G38:I38"/>
    <mergeCell ref="J38:L38"/>
    <mergeCell ref="G39:I39"/>
    <mergeCell ref="J39:L39"/>
    <mergeCell ref="G40:I40"/>
    <mergeCell ref="J40:L40"/>
    <mergeCell ref="G66:I66"/>
    <mergeCell ref="G41:I41"/>
    <mergeCell ref="J41:L41"/>
    <mergeCell ref="G42:I42"/>
    <mergeCell ref="G46:I46"/>
    <mergeCell ref="J46:L46"/>
    <mergeCell ref="G45:I45"/>
    <mergeCell ref="J45:L45"/>
    <mergeCell ref="G47:I47"/>
    <mergeCell ref="J47:L47"/>
    <mergeCell ref="G48:I48"/>
    <mergeCell ref="J48:L48"/>
    <mergeCell ref="G49:I49"/>
    <mergeCell ref="G32:I32"/>
    <mergeCell ref="J43:L43"/>
    <mergeCell ref="J42:L42"/>
    <mergeCell ref="G43:I43"/>
    <mergeCell ref="J32:L32"/>
    <mergeCell ref="J33:L33"/>
    <mergeCell ref="G35:I35"/>
    <mergeCell ref="G36:I36"/>
    <mergeCell ref="J36:L36"/>
    <mergeCell ref="J34:L34"/>
    <mergeCell ref="J35:L35"/>
    <mergeCell ref="G34:I34"/>
    <mergeCell ref="G33:I33"/>
    <mergeCell ref="B13:B14"/>
    <mergeCell ref="G24:I24"/>
    <mergeCell ref="G25:I25"/>
    <mergeCell ref="G13:I14"/>
    <mergeCell ref="J18:L18"/>
    <mergeCell ref="J22:L22"/>
    <mergeCell ref="J23:L23"/>
    <mergeCell ref="J24:L24"/>
    <mergeCell ref="G18:I18"/>
    <mergeCell ref="G16:I16"/>
    <mergeCell ref="G17:I17"/>
    <mergeCell ref="G19:I19"/>
    <mergeCell ref="G20:I20"/>
    <mergeCell ref="G21:I21"/>
    <mergeCell ref="G22:I22"/>
    <mergeCell ref="G23:I23"/>
    <mergeCell ref="J20:L20"/>
    <mergeCell ref="J13:L14"/>
    <mergeCell ref="J15:L15"/>
    <mergeCell ref="J16:L16"/>
    <mergeCell ref="G15:I15"/>
    <mergeCell ref="J25:L25"/>
    <mergeCell ref="J26:L26"/>
    <mergeCell ref="G30:I30"/>
    <mergeCell ref="G31:I31"/>
    <mergeCell ref="J27:L27"/>
    <mergeCell ref="J28:L28"/>
    <mergeCell ref="J29:L29"/>
    <mergeCell ref="J30:L30"/>
    <mergeCell ref="J19:L19"/>
    <mergeCell ref="G28:I28"/>
    <mergeCell ref="J21:L21"/>
    <mergeCell ref="G29:I29"/>
    <mergeCell ref="G26:I26"/>
    <mergeCell ref="J31:L31"/>
    <mergeCell ref="G27:I27"/>
    <mergeCell ref="N13:N14"/>
    <mergeCell ref="O13:O14"/>
    <mergeCell ref="P13:P14"/>
    <mergeCell ref="A9:C9"/>
    <mergeCell ref="A12:P12"/>
    <mergeCell ref="B7:F7"/>
    <mergeCell ref="J17:L17"/>
    <mergeCell ref="A1:P1"/>
    <mergeCell ref="M3:P3"/>
    <mergeCell ref="M4:P4"/>
    <mergeCell ref="M5:P5"/>
    <mergeCell ref="M6:P6"/>
    <mergeCell ref="M7:P7"/>
    <mergeCell ref="B3:F3"/>
    <mergeCell ref="B4:F4"/>
    <mergeCell ref="B5:F5"/>
    <mergeCell ref="B6:F6"/>
    <mergeCell ref="I3:L3"/>
    <mergeCell ref="I4:L4"/>
    <mergeCell ref="I5:L5"/>
    <mergeCell ref="I6:L6"/>
    <mergeCell ref="I7:L7"/>
    <mergeCell ref="A13:A14"/>
    <mergeCell ref="C13:F13"/>
    <mergeCell ref="S15:S29"/>
    <mergeCell ref="G65:I65"/>
    <mergeCell ref="J65:L65"/>
    <mergeCell ref="Q13:R13"/>
    <mergeCell ref="G62:I62"/>
    <mergeCell ref="J62:L62"/>
    <mergeCell ref="G63:I63"/>
    <mergeCell ref="J63:L63"/>
    <mergeCell ref="G64:I64"/>
    <mergeCell ref="J64:L64"/>
    <mergeCell ref="G59:I59"/>
    <mergeCell ref="J59:L59"/>
    <mergeCell ref="G60:I60"/>
    <mergeCell ref="J60:L60"/>
    <mergeCell ref="G61:I61"/>
    <mergeCell ref="J61:L61"/>
    <mergeCell ref="G56:I56"/>
    <mergeCell ref="J56:L56"/>
    <mergeCell ref="G57:I57"/>
    <mergeCell ref="J57:L57"/>
    <mergeCell ref="G58:I58"/>
    <mergeCell ref="J58:L58"/>
    <mergeCell ref="G53:I53"/>
    <mergeCell ref="M13:M14"/>
  </mergeCells>
  <phoneticPr fontId="1"/>
  <dataValidations count="1">
    <dataValidation type="list" allowBlank="1" showInputMessage="1" showErrorMessage="1" sqref="C70:C89">
      <formula1>"➀,②,③,④"</formula1>
    </dataValidation>
  </dataValidations>
  <pageMargins left="0.70866141732283472" right="0.70866141732283472" top="0.74803149606299213" bottom="0.74803149606299213" header="0.31496062992125984" footer="0.31496062992125984"/>
  <pageSetup paperSize="9" scale="54" fitToWidth="0" fitToHeight="0" orientation="portrait" r:id="rId1"/>
  <headerFooter>
    <oddHeader>&amp;L（修正版）&amp;R&amp;F</oddHeader>
    <oddFooter>&amp;C&amp;P</oddFooter>
  </headerFooter>
  <rowBreaks count="1" manualBreakCount="1">
    <brk id="45"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M75" sqref="M75"/>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horizontalDpi="4294967293" r:id="rId1"/>
  <headerFooter>
    <oddHeader>&amp;R（修正版）</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view="pageBreakPreview" zoomScale="75" zoomScaleNormal="75" zoomScaleSheetLayoutView="75" workbookViewId="0">
      <selection activeCell="C2" sqref="C2:E2"/>
    </sheetView>
  </sheetViews>
  <sheetFormatPr defaultColWidth="9" defaultRowHeight="13.5" x14ac:dyDescent="0.4"/>
  <cols>
    <col min="1" max="8" width="9" style="1"/>
    <col min="9" max="9" width="8.875" style="1" customWidth="1"/>
    <col min="10" max="10" width="9" style="1"/>
    <col min="11" max="11" width="10.75"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v>2853000001</v>
      </c>
      <c r="D2" s="215"/>
      <c r="E2" s="216"/>
      <c r="F2" s="217" t="s">
        <v>79</v>
      </c>
      <c r="G2" s="217"/>
      <c r="H2" s="217"/>
      <c r="I2" s="218" t="s">
        <v>141</v>
      </c>
      <c r="J2" s="219"/>
      <c r="K2" s="219"/>
      <c r="L2" s="219"/>
      <c r="M2" s="219"/>
      <c r="N2" s="220"/>
      <c r="Q2" s="12"/>
    </row>
    <row r="3" spans="1:17" s="11" customFormat="1" ht="24.75" customHeight="1" x14ac:dyDescent="0.15">
      <c r="A3" s="203" t="s">
        <v>78</v>
      </c>
      <c r="B3" s="203"/>
      <c r="C3" s="204" t="s">
        <v>129</v>
      </c>
      <c r="D3" s="204"/>
      <c r="E3" s="204"/>
      <c r="F3" s="205" t="s">
        <v>91</v>
      </c>
      <c r="G3" s="206"/>
      <c r="H3" s="97">
        <v>3</v>
      </c>
      <c r="I3" s="207" t="s">
        <v>92</v>
      </c>
      <c r="J3" s="208"/>
      <c r="K3" s="209">
        <v>4528</v>
      </c>
      <c r="L3" s="209"/>
      <c r="M3" s="201" t="s">
        <v>61</v>
      </c>
      <c r="N3" s="201"/>
    </row>
    <row r="4" spans="1:17" s="96" customFormat="1" ht="24.75" customHeight="1" x14ac:dyDescent="0.4">
      <c r="A4" s="94"/>
      <c r="B4" s="94"/>
      <c r="C4" s="95"/>
      <c r="D4" s="95"/>
      <c r="E4" s="95"/>
      <c r="F4" s="210" t="s">
        <v>139</v>
      </c>
      <c r="G4" s="210"/>
      <c r="H4" s="211">
        <v>2853000001</v>
      </c>
      <c r="I4" s="211"/>
      <c r="J4" s="197" t="s">
        <v>140</v>
      </c>
      <c r="K4" s="197"/>
      <c r="L4" s="198" t="s">
        <v>153</v>
      </c>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v>2</v>
      </c>
      <c r="K10" s="1" t="s">
        <v>65</v>
      </c>
    </row>
    <row r="11" spans="1:17" x14ac:dyDescent="0.4">
      <c r="A11" s="19" t="s">
        <v>1</v>
      </c>
      <c r="B11" s="1" t="s">
        <v>131</v>
      </c>
      <c r="J11" s="21">
        <v>742</v>
      </c>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1484</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v>1</v>
      </c>
      <c r="M19" s="1" t="s">
        <v>65</v>
      </c>
    </row>
    <row r="20" spans="1:16" ht="14.25" thickBot="1" x14ac:dyDescent="0.45">
      <c r="A20" s="19" t="s">
        <v>1</v>
      </c>
      <c r="B20" s="1" t="s">
        <v>80</v>
      </c>
      <c r="L20" s="20">
        <v>742</v>
      </c>
      <c r="M20" s="1" t="s">
        <v>44</v>
      </c>
    </row>
    <row r="21" spans="1:16" ht="15" thickTop="1" thickBot="1" x14ac:dyDescent="0.45">
      <c r="A21" s="19" t="s">
        <v>2</v>
      </c>
      <c r="B21" s="1" t="s">
        <v>59</v>
      </c>
      <c r="K21" s="22" t="s">
        <v>46</v>
      </c>
      <c r="L21" s="23">
        <f>L19*L20</f>
        <v>742</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v>
      </c>
      <c r="B31" s="1" t="s">
        <v>15</v>
      </c>
      <c r="J31" s="20"/>
      <c r="K31" s="1" t="s">
        <v>6</v>
      </c>
      <c r="L31" s="29">
        <v>54</v>
      </c>
      <c r="M31" s="30">
        <f t="shared" si="0"/>
        <v>0</v>
      </c>
      <c r="N31" s="14" t="s">
        <v>44</v>
      </c>
      <c r="P31" s="31"/>
    </row>
    <row r="32" spans="1:16" x14ac:dyDescent="0.4">
      <c r="A32" s="19" t="s">
        <v>14</v>
      </c>
      <c r="B32" s="1" t="s">
        <v>17</v>
      </c>
      <c r="J32" s="20"/>
      <c r="K32" s="1" t="s">
        <v>6</v>
      </c>
      <c r="L32" s="29">
        <v>155</v>
      </c>
      <c r="M32" s="30">
        <f t="shared" si="0"/>
        <v>0</v>
      </c>
      <c r="N32" s="14" t="s">
        <v>44</v>
      </c>
      <c r="P32" s="31"/>
    </row>
    <row r="33" spans="1:16" x14ac:dyDescent="0.4">
      <c r="A33" s="19" t="s">
        <v>16</v>
      </c>
      <c r="B33" s="1" t="s">
        <v>19</v>
      </c>
      <c r="J33" s="20"/>
      <c r="K33" s="1" t="s">
        <v>6</v>
      </c>
      <c r="L33" s="29">
        <v>500</v>
      </c>
      <c r="M33" s="30">
        <f t="shared" si="0"/>
        <v>0</v>
      </c>
      <c r="N33" s="14" t="s">
        <v>44</v>
      </c>
      <c r="P33" s="31"/>
    </row>
    <row r="34" spans="1:16" x14ac:dyDescent="0.4">
      <c r="A34" s="19" t="s">
        <v>18</v>
      </c>
      <c r="B34" s="1" t="s">
        <v>21</v>
      </c>
      <c r="J34" s="20"/>
      <c r="K34" s="1" t="s">
        <v>6</v>
      </c>
      <c r="L34" s="29">
        <v>250</v>
      </c>
      <c r="M34" s="30">
        <f t="shared" si="0"/>
        <v>0</v>
      </c>
      <c r="N34" s="14" t="s">
        <v>44</v>
      </c>
      <c r="P34" s="31"/>
    </row>
    <row r="35" spans="1:16" x14ac:dyDescent="0.4">
      <c r="A35" s="19" t="s">
        <v>20</v>
      </c>
      <c r="B35" s="1" t="s">
        <v>23</v>
      </c>
      <c r="J35" s="20"/>
      <c r="K35" s="1" t="s">
        <v>6</v>
      </c>
      <c r="L35" s="29">
        <v>500</v>
      </c>
      <c r="M35" s="30">
        <f t="shared" si="0"/>
        <v>0</v>
      </c>
      <c r="N35" s="14" t="s">
        <v>44</v>
      </c>
      <c r="P35" s="31"/>
    </row>
    <row r="36" spans="1:16" x14ac:dyDescent="0.4">
      <c r="A36" s="19" t="s">
        <v>22</v>
      </c>
      <c r="B36" s="1" t="s">
        <v>25</v>
      </c>
      <c r="J36" s="20"/>
      <c r="K36" s="1" t="s">
        <v>6</v>
      </c>
      <c r="L36" s="29">
        <v>100</v>
      </c>
      <c r="M36" s="30">
        <f t="shared" si="0"/>
        <v>0</v>
      </c>
      <c r="N36" s="14" t="s">
        <v>44</v>
      </c>
      <c r="P36" s="31"/>
    </row>
    <row r="37" spans="1:16" x14ac:dyDescent="0.4">
      <c r="A37" s="19" t="s">
        <v>24</v>
      </c>
      <c r="B37" s="1" t="s">
        <v>27</v>
      </c>
      <c r="J37" s="20"/>
      <c r="K37" s="1" t="s">
        <v>6</v>
      </c>
      <c r="L37" s="29">
        <v>1000</v>
      </c>
      <c r="M37" s="30">
        <f t="shared" si="0"/>
        <v>0</v>
      </c>
      <c r="N37" s="14" t="s">
        <v>44</v>
      </c>
      <c r="P37" s="31"/>
    </row>
    <row r="38" spans="1:16" x14ac:dyDescent="0.4">
      <c r="A38" s="19" t="s">
        <v>26</v>
      </c>
      <c r="B38" s="1" t="s">
        <v>29</v>
      </c>
      <c r="J38" s="20"/>
      <c r="K38" s="1" t="s">
        <v>6</v>
      </c>
      <c r="L38" s="29">
        <v>500</v>
      </c>
      <c r="M38" s="30">
        <f t="shared" si="0"/>
        <v>0</v>
      </c>
      <c r="N38" s="14" t="s">
        <v>44</v>
      </c>
      <c r="P38" s="31"/>
    </row>
    <row r="39" spans="1:16" x14ac:dyDescent="0.4">
      <c r="A39" s="19" t="s">
        <v>28</v>
      </c>
      <c r="B39" s="1" t="s">
        <v>31</v>
      </c>
      <c r="J39" s="20"/>
      <c r="K39" s="1" t="s">
        <v>6</v>
      </c>
      <c r="L39" s="29">
        <v>54</v>
      </c>
      <c r="M39" s="30">
        <f t="shared" si="0"/>
        <v>0</v>
      </c>
      <c r="N39" s="14" t="s">
        <v>44</v>
      </c>
      <c r="P39" s="31"/>
    </row>
    <row r="40" spans="1:16" x14ac:dyDescent="0.4">
      <c r="A40" s="19" t="s">
        <v>30</v>
      </c>
      <c r="B40" s="1" t="s">
        <v>33</v>
      </c>
      <c r="J40" s="20"/>
      <c r="K40" s="1" t="s">
        <v>6</v>
      </c>
      <c r="L40" s="29">
        <v>37</v>
      </c>
      <c r="M40" s="30">
        <f t="shared" si="0"/>
        <v>0</v>
      </c>
      <c r="N40" s="14" t="s">
        <v>44</v>
      </c>
      <c r="P40" s="31"/>
    </row>
    <row r="41" spans="1:16" x14ac:dyDescent="0.4">
      <c r="A41" s="19" t="s">
        <v>32</v>
      </c>
      <c r="B41" s="1" t="s">
        <v>36</v>
      </c>
      <c r="J41" s="20"/>
      <c r="K41" s="1" t="s">
        <v>6</v>
      </c>
      <c r="L41" s="29">
        <v>200</v>
      </c>
      <c r="M41" s="30">
        <f t="shared" si="0"/>
        <v>0</v>
      </c>
      <c r="N41" s="14" t="s">
        <v>44</v>
      </c>
      <c r="P41" s="31"/>
    </row>
    <row r="42" spans="1:16" ht="14.25" thickBot="1" x14ac:dyDescent="0.45">
      <c r="A42" s="19" t="s">
        <v>34</v>
      </c>
      <c r="B42" s="1" t="s">
        <v>37</v>
      </c>
      <c r="J42" s="20"/>
      <c r="K42" s="1" t="s">
        <v>6</v>
      </c>
      <c r="L42" s="29">
        <v>500</v>
      </c>
      <c r="M42" s="32">
        <f t="shared" si="0"/>
        <v>0</v>
      </c>
      <c r="N42" s="14" t="s">
        <v>44</v>
      </c>
      <c r="P42" s="31"/>
    </row>
    <row r="43" spans="1:16" ht="15" thickTop="1" thickBot="1" x14ac:dyDescent="0.45">
      <c r="A43" s="19" t="s">
        <v>35</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v>621</v>
      </c>
      <c r="K46" s="1" t="s">
        <v>44</v>
      </c>
      <c r="L46" s="33"/>
    </row>
    <row r="47" spans="1:16" x14ac:dyDescent="0.4">
      <c r="A47" s="19" t="s">
        <v>1</v>
      </c>
      <c r="B47" s="1" t="s">
        <v>82</v>
      </c>
      <c r="J47" s="21">
        <v>742</v>
      </c>
      <c r="K47" s="1" t="s">
        <v>44</v>
      </c>
    </row>
    <row r="48" spans="1:16" x14ac:dyDescent="0.4">
      <c r="A48" s="19" t="s">
        <v>2</v>
      </c>
      <c r="B48" s="1" t="s">
        <v>3</v>
      </c>
      <c r="J48" s="32">
        <f>J47-J46</f>
        <v>121</v>
      </c>
      <c r="K48" s="14" t="s">
        <v>44</v>
      </c>
    </row>
    <row r="49" spans="1:14" ht="14.25" thickBot="1" x14ac:dyDescent="0.45">
      <c r="A49" s="19" t="s">
        <v>4</v>
      </c>
      <c r="B49" s="1" t="s">
        <v>109</v>
      </c>
      <c r="J49" s="21">
        <v>2</v>
      </c>
      <c r="K49" s="1" t="s">
        <v>65</v>
      </c>
    </row>
    <row r="50" spans="1:14" ht="15" thickTop="1" thickBot="1" x14ac:dyDescent="0.45">
      <c r="A50" s="19" t="s">
        <v>10</v>
      </c>
      <c r="B50" s="1" t="s">
        <v>58</v>
      </c>
      <c r="I50" s="22" t="s">
        <v>48</v>
      </c>
      <c r="J50" s="23">
        <f>J48*J49</f>
        <v>242</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2468</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v>8.1000000000000003E-2</v>
      </c>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143</v>
      </c>
      <c r="M67" s="23">
        <f>ROUND(M62*(1+M64),0)</f>
        <v>2668</v>
      </c>
      <c r="N67" s="2" t="s">
        <v>44</v>
      </c>
      <c r="O67" s="126">
        <f>ROUND(M62*(1+M64),0)</f>
        <v>2668</v>
      </c>
    </row>
    <row r="68" spans="1:15" ht="21" customHeight="1" thickTop="1" thickBot="1" x14ac:dyDescent="0.45">
      <c r="A68" s="38"/>
      <c r="B68" s="44"/>
      <c r="C68" s="44"/>
      <c r="D68" s="45"/>
      <c r="E68" s="46"/>
      <c r="H68" s="46"/>
      <c r="I68" s="46"/>
      <c r="J68" s="46"/>
      <c r="K68" s="50"/>
      <c r="L68" s="51" t="s">
        <v>83</v>
      </c>
      <c r="M68" s="52">
        <f>ROUNDDOWN(M62*(1+M64),0)</f>
        <v>2667</v>
      </c>
      <c r="N68" s="53"/>
      <c r="O68" s="126">
        <f>ROUND(M63*(1+M65),0)</f>
        <v>0</v>
      </c>
    </row>
    <row r="69" spans="1:15" ht="15.75" thickTop="1" thickBot="1" x14ac:dyDescent="0.45">
      <c r="A69" s="24" t="s">
        <v>62</v>
      </c>
      <c r="B69" s="55"/>
      <c r="C69" s="55"/>
      <c r="D69" s="55"/>
      <c r="E69" s="56"/>
      <c r="F69" s="57"/>
      <c r="G69" s="57"/>
      <c r="H69" s="57"/>
      <c r="I69" s="57"/>
      <c r="J69" s="58"/>
      <c r="K69" s="57"/>
      <c r="L69" s="59" t="s">
        <v>66</v>
      </c>
      <c r="M69" s="60">
        <v>10.6</v>
      </c>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v>4600</v>
      </c>
      <c r="N71" s="17" t="s">
        <v>61</v>
      </c>
    </row>
    <row r="72" spans="1:15" ht="19.5" customHeight="1" thickTop="1" thickBot="1" x14ac:dyDescent="0.45">
      <c r="A72" s="38"/>
      <c r="B72" s="44"/>
      <c r="C72" s="44"/>
      <c r="D72" s="45"/>
      <c r="E72" s="46"/>
      <c r="J72" s="3"/>
    </row>
    <row r="73" spans="1:15" s="62" customFormat="1" ht="19.5" customHeight="1" thickTop="1" thickBot="1" x14ac:dyDescent="0.45">
      <c r="A73" s="24" t="s">
        <v>144</v>
      </c>
      <c r="B73" s="55"/>
      <c r="C73" s="55"/>
      <c r="D73" s="55"/>
      <c r="E73" s="56"/>
      <c r="F73" s="57"/>
      <c r="G73" s="57"/>
      <c r="H73" s="57"/>
      <c r="I73" s="57"/>
      <c r="J73" s="58"/>
      <c r="K73" s="57"/>
      <c r="L73" s="59" t="s">
        <v>68</v>
      </c>
      <c r="M73" s="61">
        <v>4272</v>
      </c>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145</v>
      </c>
      <c r="B75" s="55"/>
      <c r="C75" s="55"/>
      <c r="D75" s="55"/>
      <c r="E75" s="56"/>
      <c r="F75" s="57"/>
      <c r="G75" s="57"/>
      <c r="H75" s="57"/>
      <c r="I75" s="57"/>
      <c r="J75" s="58"/>
      <c r="K75" s="57"/>
      <c r="L75" s="59" t="s">
        <v>94</v>
      </c>
      <c r="M75" s="61">
        <v>4528</v>
      </c>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73" t="s">
        <v>146</v>
      </c>
      <c r="B77" s="74"/>
      <c r="C77" s="74"/>
      <c r="D77" s="74"/>
      <c r="E77" s="74"/>
      <c r="F77" s="75"/>
      <c r="G77" s="76"/>
      <c r="H77" s="76"/>
      <c r="I77" s="76"/>
      <c r="J77" s="75"/>
      <c r="K77" s="76"/>
      <c r="L77" s="77" t="s">
        <v>95</v>
      </c>
      <c r="M77" s="64">
        <f>IF(ROUNDDOWN((M73-M67)*M69*0.1,0)&gt;=M71,M71,ROUNDDOWN((M73-M67)*M69*0.1,0))</f>
        <v>1700</v>
      </c>
      <c r="N77" s="78" t="s">
        <v>61</v>
      </c>
    </row>
    <row r="78" spans="1:15" s="15" customFormat="1" ht="15.75" thickTop="1" thickBot="1" x14ac:dyDescent="0.45">
      <c r="A78" s="65"/>
      <c r="B78" s="66"/>
      <c r="C78" s="66"/>
      <c r="D78" s="66"/>
      <c r="E78" s="66"/>
      <c r="F78" s="67"/>
      <c r="G78" s="68"/>
      <c r="H78" s="68"/>
      <c r="I78" s="68"/>
      <c r="J78" s="67"/>
      <c r="K78" s="68"/>
      <c r="L78" s="69" t="s">
        <v>84</v>
      </c>
      <c r="M78" s="54">
        <f>ROUNDDOWN((M73-M67)*M69*0.1,0)</f>
        <v>1700</v>
      </c>
      <c r="N78" s="70"/>
    </row>
    <row r="79" spans="1:15" ht="15.75" thickTop="1" thickBot="1" x14ac:dyDescent="0.45">
      <c r="A79" s="73" t="s">
        <v>147</v>
      </c>
      <c r="B79" s="74"/>
      <c r="C79" s="74"/>
      <c r="D79" s="74"/>
      <c r="E79" s="74"/>
      <c r="F79" s="75"/>
      <c r="G79" s="76"/>
      <c r="H79" s="76"/>
      <c r="I79" s="76"/>
      <c r="J79" s="75"/>
      <c r="K79" s="76"/>
      <c r="L79" s="77" t="s">
        <v>106</v>
      </c>
      <c r="M79" s="64">
        <f>IF((M75-M77)&gt;0,M75-M77,0)</f>
        <v>2828</v>
      </c>
      <c r="N79" s="78" t="s">
        <v>61</v>
      </c>
    </row>
    <row r="80" spans="1:15" ht="14.25" thickTop="1" x14ac:dyDescent="0.4">
      <c r="L80" s="51"/>
      <c r="M80" s="71"/>
    </row>
  </sheetData>
  <sheetProtection sheet="1" objects="1" scenarios="1"/>
  <mergeCells count="17">
    <mergeCell ref="A1:N1"/>
    <mergeCell ref="A2:B2"/>
    <mergeCell ref="C2:E2"/>
    <mergeCell ref="F2:H2"/>
    <mergeCell ref="I2:N2"/>
    <mergeCell ref="J4:K4"/>
    <mergeCell ref="L4:N4"/>
    <mergeCell ref="B19:K19"/>
    <mergeCell ref="M3:N3"/>
    <mergeCell ref="B15:N16"/>
    <mergeCell ref="A3:B3"/>
    <mergeCell ref="C3:E3"/>
    <mergeCell ref="F3:G3"/>
    <mergeCell ref="I3:J3"/>
    <mergeCell ref="K3:L3"/>
    <mergeCell ref="F4:G4"/>
    <mergeCell ref="H4:I4"/>
  </mergeCells>
  <phoneticPr fontId="1"/>
  <pageMargins left="0.7" right="0.7" top="0.75" bottom="0.75" header="0.3" footer="0.3"/>
  <pageSetup paperSize="9" scale="58" orientation="portrait" r:id="rId1"/>
  <colBreaks count="1" manualBreakCount="1">
    <brk id="14"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M79" sqref="M79"/>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M3:N3"/>
    <mergeCell ref="A1:N1"/>
    <mergeCell ref="A2:B2"/>
    <mergeCell ref="C2:E2"/>
    <mergeCell ref="F2:H2"/>
    <mergeCell ref="I2:N2"/>
    <mergeCell ref="A3:B3"/>
    <mergeCell ref="C3:E3"/>
    <mergeCell ref="F3:G3"/>
    <mergeCell ref="I3:J3"/>
    <mergeCell ref="K3:L3"/>
    <mergeCell ref="B19:K19"/>
    <mergeCell ref="F4:G4"/>
    <mergeCell ref="H4:I4"/>
    <mergeCell ref="J4:K4"/>
    <mergeCell ref="L4:N4"/>
    <mergeCell ref="B15:N16"/>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topLeftCell="A7" zoomScale="70" zoomScaleNormal="100" zoomScaleSheetLayoutView="70" workbookViewId="0">
      <selection activeCell="I2" sqref="I2:N2"/>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80"/>
  <sheetViews>
    <sheetView view="pageBreakPreview" zoomScale="70" zoomScaleNormal="100" zoomScaleSheetLayoutView="70" workbookViewId="0">
      <selection activeCell="C3" sqref="C3:E3"/>
    </sheetView>
  </sheetViews>
  <sheetFormatPr defaultColWidth="9" defaultRowHeight="13.5" x14ac:dyDescent="0.4"/>
  <cols>
    <col min="1" max="8" width="9" style="1"/>
    <col min="9" max="9" width="8.875" style="1" customWidth="1"/>
    <col min="10" max="10" width="9" style="1"/>
    <col min="11" max="11" width="9" style="1" customWidth="1"/>
    <col min="12" max="12" width="11.25" style="1" customWidth="1"/>
    <col min="13" max="13" width="12" style="1" customWidth="1"/>
    <col min="14" max="14" width="9" style="1" customWidth="1"/>
    <col min="15" max="15" width="9.5" style="1" customWidth="1"/>
    <col min="16" max="16" width="10.125" style="1" bestFit="1" customWidth="1"/>
    <col min="17" max="16384" width="9" style="1"/>
  </cols>
  <sheetData>
    <row r="1" spans="1:17" ht="42.75" customHeight="1" x14ac:dyDescent="0.4">
      <c r="A1" s="212" t="s">
        <v>136</v>
      </c>
      <c r="B1" s="212"/>
      <c r="C1" s="212"/>
      <c r="D1" s="212"/>
      <c r="E1" s="212"/>
      <c r="F1" s="212"/>
      <c r="G1" s="212"/>
      <c r="H1" s="212"/>
      <c r="I1" s="212"/>
      <c r="J1" s="212"/>
      <c r="K1" s="212"/>
      <c r="L1" s="212"/>
      <c r="M1" s="212"/>
      <c r="N1" s="212"/>
    </row>
    <row r="2" spans="1:17" s="11" customFormat="1" ht="24.75" customHeight="1" x14ac:dyDescent="0.4">
      <c r="A2" s="213" t="s">
        <v>77</v>
      </c>
      <c r="B2" s="213"/>
      <c r="C2" s="214">
        <f>'補助対象額一覧表（提出用NO.１）'!M3</f>
        <v>0</v>
      </c>
      <c r="D2" s="215"/>
      <c r="E2" s="216"/>
      <c r="F2" s="217" t="s">
        <v>79</v>
      </c>
      <c r="G2" s="217"/>
      <c r="H2" s="217"/>
      <c r="I2" s="218">
        <f>'補助対象額一覧表（提出用NO.１）'!M4</f>
        <v>0</v>
      </c>
      <c r="J2" s="219"/>
      <c r="K2" s="219"/>
      <c r="L2" s="219"/>
      <c r="M2" s="219"/>
      <c r="N2" s="220"/>
      <c r="Q2" s="12"/>
    </row>
    <row r="3" spans="1:17" s="11" customFormat="1" ht="24.75" customHeight="1" x14ac:dyDescent="0.15">
      <c r="A3" s="203" t="s">
        <v>78</v>
      </c>
      <c r="B3" s="203"/>
      <c r="C3" s="204"/>
      <c r="D3" s="204"/>
      <c r="E3" s="204"/>
      <c r="F3" s="221" t="s">
        <v>91</v>
      </c>
      <c r="G3" s="222"/>
      <c r="H3" s="85"/>
      <c r="I3" s="223" t="s">
        <v>92</v>
      </c>
      <c r="J3" s="224"/>
      <c r="K3" s="198"/>
      <c r="L3" s="198"/>
      <c r="M3" s="201" t="s">
        <v>61</v>
      </c>
      <c r="N3" s="201"/>
    </row>
    <row r="4" spans="1:17" s="96" customFormat="1" ht="24.75" customHeight="1" x14ac:dyDescent="0.4">
      <c r="A4" s="94"/>
      <c r="B4" s="94"/>
      <c r="C4" s="95"/>
      <c r="D4" s="95"/>
      <c r="E4" s="95"/>
      <c r="F4" s="210" t="s">
        <v>139</v>
      </c>
      <c r="G4" s="210"/>
      <c r="H4" s="211"/>
      <c r="I4" s="211"/>
      <c r="J4" s="197" t="s">
        <v>140</v>
      </c>
      <c r="K4" s="197"/>
      <c r="L4" s="198"/>
      <c r="M4" s="198"/>
      <c r="N4" s="198"/>
    </row>
    <row r="5" spans="1:17" ht="20.100000000000001" customHeight="1" x14ac:dyDescent="0.4">
      <c r="B5" s="13"/>
      <c r="C5" s="14" t="s">
        <v>52</v>
      </c>
      <c r="L5" s="3"/>
    </row>
    <row r="6" spans="1:17" ht="8.25" customHeight="1" x14ac:dyDescent="0.4">
      <c r="B6" s="15"/>
    </row>
    <row r="7" spans="1:17" ht="20.100000000000001" customHeight="1" x14ac:dyDescent="0.4">
      <c r="B7" s="16"/>
      <c r="C7" s="14" t="s">
        <v>53</v>
      </c>
    </row>
    <row r="8" spans="1:17" ht="6.75" customHeight="1" x14ac:dyDescent="0.4"/>
    <row r="9" spans="1:17" ht="14.25" x14ac:dyDescent="0.4">
      <c r="A9" s="17" t="s">
        <v>93</v>
      </c>
      <c r="B9" s="18"/>
      <c r="C9" s="18"/>
      <c r="D9" s="18"/>
      <c r="E9" s="18"/>
      <c r="F9" s="18"/>
      <c r="G9" s="18"/>
      <c r="H9" s="18"/>
      <c r="I9" s="18"/>
      <c r="J9" s="18"/>
      <c r="K9" s="18"/>
      <c r="L9" s="18"/>
      <c r="M9" s="18"/>
      <c r="N9" s="18"/>
    </row>
    <row r="10" spans="1:17" x14ac:dyDescent="0.4">
      <c r="A10" s="19" t="s">
        <v>0</v>
      </c>
      <c r="B10" s="1" t="s">
        <v>130</v>
      </c>
      <c r="J10" s="20"/>
      <c r="K10" s="1" t="s">
        <v>65</v>
      </c>
    </row>
    <row r="11" spans="1:17" x14ac:dyDescent="0.4">
      <c r="A11" s="19" t="s">
        <v>1</v>
      </c>
      <c r="B11" s="1" t="s">
        <v>131</v>
      </c>
      <c r="J11" s="21"/>
      <c r="K11" s="1" t="s">
        <v>44</v>
      </c>
    </row>
    <row r="12" spans="1:17" x14ac:dyDescent="0.4">
      <c r="A12" s="19" t="s">
        <v>2</v>
      </c>
      <c r="B12" s="1" t="s">
        <v>132</v>
      </c>
      <c r="J12" s="21"/>
      <c r="K12" s="1" t="s">
        <v>65</v>
      </c>
    </row>
    <row r="13" spans="1:17" ht="14.25" thickBot="1" x14ac:dyDescent="0.45">
      <c r="A13" s="19" t="s">
        <v>4</v>
      </c>
      <c r="B13" s="1" t="s">
        <v>133</v>
      </c>
      <c r="J13" s="21"/>
      <c r="K13" s="1" t="s">
        <v>44</v>
      </c>
    </row>
    <row r="14" spans="1:17" ht="14.25" thickBot="1" x14ac:dyDescent="0.45">
      <c r="A14" s="19" t="s">
        <v>10</v>
      </c>
      <c r="B14" s="1" t="s">
        <v>134</v>
      </c>
      <c r="I14" s="22" t="s">
        <v>45</v>
      </c>
      <c r="J14" s="98">
        <f>(J10*J11)+(J12*J13)</f>
        <v>0</v>
      </c>
      <c r="K14" s="14" t="s">
        <v>44</v>
      </c>
    </row>
    <row r="15" spans="1:17" ht="19.5" customHeight="1" x14ac:dyDescent="0.4">
      <c r="A15" s="19"/>
      <c r="B15" s="202" t="s">
        <v>135</v>
      </c>
      <c r="C15" s="202"/>
      <c r="D15" s="202"/>
      <c r="E15" s="202"/>
      <c r="F15" s="202"/>
      <c r="G15" s="202"/>
      <c r="H15" s="202"/>
      <c r="I15" s="202"/>
      <c r="J15" s="202"/>
      <c r="K15" s="202"/>
      <c r="L15" s="202"/>
      <c r="M15" s="202"/>
      <c r="N15" s="202"/>
    </row>
    <row r="16" spans="1:17" x14ac:dyDescent="0.4">
      <c r="A16" s="19"/>
      <c r="B16" s="202"/>
      <c r="C16" s="202"/>
      <c r="D16" s="202"/>
      <c r="E16" s="202"/>
      <c r="F16" s="202"/>
      <c r="G16" s="202"/>
      <c r="H16" s="202"/>
      <c r="I16" s="202"/>
      <c r="J16" s="202"/>
      <c r="K16" s="202"/>
      <c r="L16" s="202"/>
      <c r="M16" s="202"/>
      <c r="N16" s="202"/>
    </row>
    <row r="18" spans="1:16" ht="14.25" x14ac:dyDescent="0.4">
      <c r="A18" s="17" t="s">
        <v>101</v>
      </c>
      <c r="B18" s="18"/>
      <c r="C18" s="18"/>
      <c r="D18" s="18"/>
      <c r="E18" s="18"/>
      <c r="F18" s="18"/>
      <c r="G18" s="18"/>
      <c r="H18" s="18"/>
      <c r="I18" s="18"/>
      <c r="J18" s="18"/>
      <c r="K18" s="18"/>
      <c r="L18" s="18"/>
      <c r="M18" s="18"/>
      <c r="N18" s="18"/>
    </row>
    <row r="19" spans="1:16" x14ac:dyDescent="0.4">
      <c r="A19" s="19" t="s">
        <v>0</v>
      </c>
      <c r="B19" s="199" t="s">
        <v>103</v>
      </c>
      <c r="C19" s="199"/>
      <c r="D19" s="199"/>
      <c r="E19" s="199"/>
      <c r="F19" s="199"/>
      <c r="G19" s="199"/>
      <c r="H19" s="199"/>
      <c r="I19" s="199"/>
      <c r="J19" s="199"/>
      <c r="K19" s="200"/>
      <c r="L19" s="21"/>
      <c r="M19" s="1" t="s">
        <v>65</v>
      </c>
    </row>
    <row r="20" spans="1:16" ht="14.25" thickBot="1" x14ac:dyDescent="0.45">
      <c r="A20" s="19" t="s">
        <v>1</v>
      </c>
      <c r="B20" s="1" t="s">
        <v>80</v>
      </c>
      <c r="L20" s="20"/>
      <c r="M20" s="1" t="s">
        <v>44</v>
      </c>
    </row>
    <row r="21" spans="1:16" ht="15" thickTop="1" thickBot="1" x14ac:dyDescent="0.45">
      <c r="A21" s="19" t="s">
        <v>2</v>
      </c>
      <c r="B21" s="1" t="s">
        <v>59</v>
      </c>
      <c r="K21" s="22" t="s">
        <v>46</v>
      </c>
      <c r="L21" s="23">
        <f>L19*L20</f>
        <v>0</v>
      </c>
      <c r="M21" s="14" t="s">
        <v>44</v>
      </c>
    </row>
    <row r="22" spans="1:16" ht="14.25" thickTop="1" x14ac:dyDescent="0.4">
      <c r="J22" s="3"/>
    </row>
    <row r="23" spans="1:16" ht="14.25" x14ac:dyDescent="0.4">
      <c r="A23" s="24" t="s">
        <v>51</v>
      </c>
      <c r="B23" s="18"/>
      <c r="C23" s="18"/>
      <c r="D23" s="18"/>
      <c r="E23" s="18"/>
      <c r="F23" s="18"/>
      <c r="G23" s="18"/>
      <c r="H23" s="18"/>
      <c r="I23" s="18"/>
      <c r="J23" s="25"/>
      <c r="K23" s="18"/>
      <c r="L23" s="18"/>
      <c r="M23" s="18"/>
      <c r="N23" s="18"/>
    </row>
    <row r="24" spans="1:16" ht="14.25" x14ac:dyDescent="0.4">
      <c r="B24" s="26" t="s">
        <v>96</v>
      </c>
      <c r="J24" s="27" t="s">
        <v>56</v>
      </c>
      <c r="K24" s="14"/>
      <c r="L24" s="28" t="s">
        <v>54</v>
      </c>
      <c r="M24" s="28" t="s">
        <v>55</v>
      </c>
    </row>
    <row r="25" spans="1:16" x14ac:dyDescent="0.4">
      <c r="A25" s="19" t="s">
        <v>0</v>
      </c>
      <c r="B25" s="1" t="s">
        <v>5</v>
      </c>
      <c r="J25" s="20"/>
      <c r="K25" s="1" t="s">
        <v>6</v>
      </c>
      <c r="L25" s="29">
        <v>187</v>
      </c>
      <c r="M25" s="30">
        <f>J25*L25</f>
        <v>0</v>
      </c>
      <c r="N25" s="14" t="s">
        <v>44</v>
      </c>
      <c r="P25" s="31"/>
    </row>
    <row r="26" spans="1:16" x14ac:dyDescent="0.4">
      <c r="A26" s="19" t="s">
        <v>1</v>
      </c>
      <c r="B26" s="1" t="s">
        <v>7</v>
      </c>
      <c r="J26" s="20"/>
      <c r="K26" s="1" t="s">
        <v>6</v>
      </c>
      <c r="L26" s="29">
        <v>280</v>
      </c>
      <c r="M26" s="30">
        <f t="shared" ref="M26:M42" si="0">J26*L26</f>
        <v>0</v>
      </c>
      <c r="N26" s="14" t="s">
        <v>44</v>
      </c>
      <c r="P26" s="31"/>
    </row>
    <row r="27" spans="1:16" x14ac:dyDescent="0.4">
      <c r="A27" s="19" t="s">
        <v>2</v>
      </c>
      <c r="B27" s="1" t="s">
        <v>8</v>
      </c>
      <c r="J27" s="20"/>
      <c r="K27" s="1" t="s">
        <v>6</v>
      </c>
      <c r="L27" s="29">
        <v>35</v>
      </c>
      <c r="M27" s="30">
        <f t="shared" si="0"/>
        <v>0</v>
      </c>
      <c r="N27" s="14" t="s">
        <v>44</v>
      </c>
      <c r="P27" s="31"/>
    </row>
    <row r="28" spans="1:16" x14ac:dyDescent="0.4">
      <c r="A28" s="19" t="s">
        <v>4</v>
      </c>
      <c r="B28" s="1" t="s">
        <v>9</v>
      </c>
      <c r="J28" s="20"/>
      <c r="K28" s="1" t="s">
        <v>6</v>
      </c>
      <c r="L28" s="29">
        <v>187</v>
      </c>
      <c r="M28" s="30">
        <f t="shared" si="0"/>
        <v>0</v>
      </c>
      <c r="N28" s="14" t="s">
        <v>44</v>
      </c>
      <c r="P28" s="31"/>
    </row>
    <row r="29" spans="1:16" x14ac:dyDescent="0.4">
      <c r="A29" s="19" t="s">
        <v>10</v>
      </c>
      <c r="B29" s="1" t="s">
        <v>11</v>
      </c>
      <c r="J29" s="20"/>
      <c r="K29" s="1" t="s">
        <v>6</v>
      </c>
      <c r="L29" s="29">
        <v>280</v>
      </c>
      <c r="M29" s="30">
        <f t="shared" si="0"/>
        <v>0</v>
      </c>
      <c r="N29" s="14" t="s">
        <v>44</v>
      </c>
      <c r="P29" s="31"/>
    </row>
    <row r="30" spans="1:16" hidden="1" x14ac:dyDescent="0.4">
      <c r="A30" s="19" t="s">
        <v>12</v>
      </c>
      <c r="B30" s="1" t="s">
        <v>13</v>
      </c>
      <c r="J30" s="20"/>
      <c r="K30" s="1" t="s">
        <v>6</v>
      </c>
      <c r="L30" s="29">
        <v>94</v>
      </c>
      <c r="M30" s="30">
        <f t="shared" si="0"/>
        <v>0</v>
      </c>
      <c r="N30" s="14" t="s">
        <v>44</v>
      </c>
      <c r="P30" s="31"/>
    </row>
    <row r="31" spans="1:16" x14ac:dyDescent="0.4">
      <c r="A31" s="19" t="s">
        <v>122</v>
      </c>
      <c r="B31" s="1" t="s">
        <v>15</v>
      </c>
      <c r="J31" s="20"/>
      <c r="K31" s="1" t="s">
        <v>6</v>
      </c>
      <c r="L31" s="29">
        <v>54</v>
      </c>
      <c r="M31" s="30">
        <f t="shared" si="0"/>
        <v>0</v>
      </c>
      <c r="N31" s="14" t="s">
        <v>44</v>
      </c>
      <c r="P31" s="31"/>
    </row>
    <row r="32" spans="1:16" x14ac:dyDescent="0.4">
      <c r="A32" s="19" t="s">
        <v>121</v>
      </c>
      <c r="B32" s="1" t="s">
        <v>17</v>
      </c>
      <c r="J32" s="20"/>
      <c r="K32" s="1" t="s">
        <v>6</v>
      </c>
      <c r="L32" s="29">
        <v>155</v>
      </c>
      <c r="M32" s="30">
        <f t="shared" si="0"/>
        <v>0</v>
      </c>
      <c r="N32" s="14" t="s">
        <v>44</v>
      </c>
      <c r="P32" s="31"/>
    </row>
    <row r="33" spans="1:16" x14ac:dyDescent="0.4">
      <c r="A33" s="19" t="s">
        <v>120</v>
      </c>
      <c r="B33" s="1" t="s">
        <v>19</v>
      </c>
      <c r="J33" s="20"/>
      <c r="K33" s="1" t="s">
        <v>6</v>
      </c>
      <c r="L33" s="29">
        <v>500</v>
      </c>
      <c r="M33" s="30">
        <f t="shared" si="0"/>
        <v>0</v>
      </c>
      <c r="N33" s="14" t="s">
        <v>44</v>
      </c>
      <c r="P33" s="31"/>
    </row>
    <row r="34" spans="1:16" x14ac:dyDescent="0.4">
      <c r="A34" s="19" t="s">
        <v>119</v>
      </c>
      <c r="B34" s="1" t="s">
        <v>21</v>
      </c>
      <c r="J34" s="20"/>
      <c r="K34" s="1" t="s">
        <v>6</v>
      </c>
      <c r="L34" s="29">
        <v>250</v>
      </c>
      <c r="M34" s="30">
        <f t="shared" si="0"/>
        <v>0</v>
      </c>
      <c r="N34" s="14" t="s">
        <v>44</v>
      </c>
      <c r="P34" s="31"/>
    </row>
    <row r="35" spans="1:16" x14ac:dyDescent="0.4">
      <c r="A35" s="19" t="s">
        <v>118</v>
      </c>
      <c r="B35" s="1" t="s">
        <v>23</v>
      </c>
      <c r="J35" s="20"/>
      <c r="K35" s="1" t="s">
        <v>6</v>
      </c>
      <c r="L35" s="29">
        <v>500</v>
      </c>
      <c r="M35" s="30">
        <f t="shared" si="0"/>
        <v>0</v>
      </c>
      <c r="N35" s="14" t="s">
        <v>44</v>
      </c>
      <c r="P35" s="31"/>
    </row>
    <row r="36" spans="1:16" x14ac:dyDescent="0.4">
      <c r="A36" s="19" t="s">
        <v>117</v>
      </c>
      <c r="B36" s="1" t="s">
        <v>25</v>
      </c>
      <c r="J36" s="20"/>
      <c r="K36" s="1" t="s">
        <v>6</v>
      </c>
      <c r="L36" s="29">
        <v>100</v>
      </c>
      <c r="M36" s="30">
        <f t="shared" si="0"/>
        <v>0</v>
      </c>
      <c r="N36" s="14" t="s">
        <v>44</v>
      </c>
      <c r="P36" s="31"/>
    </row>
    <row r="37" spans="1:16" x14ac:dyDescent="0.4">
      <c r="A37" s="19" t="s">
        <v>116</v>
      </c>
      <c r="B37" s="1" t="s">
        <v>27</v>
      </c>
      <c r="J37" s="20"/>
      <c r="K37" s="1" t="s">
        <v>6</v>
      </c>
      <c r="L37" s="29">
        <v>1000</v>
      </c>
      <c r="M37" s="30">
        <f t="shared" si="0"/>
        <v>0</v>
      </c>
      <c r="N37" s="14" t="s">
        <v>44</v>
      </c>
      <c r="P37" s="31"/>
    </row>
    <row r="38" spans="1:16" x14ac:dyDescent="0.4">
      <c r="A38" s="19" t="s">
        <v>115</v>
      </c>
      <c r="B38" s="1" t="s">
        <v>29</v>
      </c>
      <c r="J38" s="20"/>
      <c r="K38" s="1" t="s">
        <v>6</v>
      </c>
      <c r="L38" s="29">
        <v>500</v>
      </c>
      <c r="M38" s="30">
        <f t="shared" si="0"/>
        <v>0</v>
      </c>
      <c r="N38" s="14" t="s">
        <v>44</v>
      </c>
      <c r="P38" s="31"/>
    </row>
    <row r="39" spans="1:16" x14ac:dyDescent="0.4">
      <c r="A39" s="19" t="s">
        <v>114</v>
      </c>
      <c r="B39" s="1" t="s">
        <v>31</v>
      </c>
      <c r="J39" s="20"/>
      <c r="K39" s="1" t="s">
        <v>6</v>
      </c>
      <c r="L39" s="29">
        <v>54</v>
      </c>
      <c r="M39" s="30">
        <f t="shared" si="0"/>
        <v>0</v>
      </c>
      <c r="N39" s="14" t="s">
        <v>44</v>
      </c>
      <c r="P39" s="31"/>
    </row>
    <row r="40" spans="1:16" x14ac:dyDescent="0.4">
      <c r="A40" s="19" t="s">
        <v>113</v>
      </c>
      <c r="B40" s="1" t="s">
        <v>33</v>
      </c>
      <c r="J40" s="20"/>
      <c r="K40" s="1" t="s">
        <v>6</v>
      </c>
      <c r="L40" s="29">
        <v>37</v>
      </c>
      <c r="M40" s="30">
        <f t="shared" si="0"/>
        <v>0</v>
      </c>
      <c r="N40" s="14" t="s">
        <v>44</v>
      </c>
      <c r="P40" s="31"/>
    </row>
    <row r="41" spans="1:16" x14ac:dyDescent="0.4">
      <c r="A41" s="19" t="s">
        <v>112</v>
      </c>
      <c r="B41" s="1" t="s">
        <v>36</v>
      </c>
      <c r="J41" s="20"/>
      <c r="K41" s="1" t="s">
        <v>6</v>
      </c>
      <c r="L41" s="29">
        <v>200</v>
      </c>
      <c r="M41" s="30">
        <f t="shared" si="0"/>
        <v>0</v>
      </c>
      <c r="N41" s="14" t="s">
        <v>44</v>
      </c>
      <c r="P41" s="31"/>
    </row>
    <row r="42" spans="1:16" ht="14.25" thickBot="1" x14ac:dyDescent="0.45">
      <c r="A42" s="19" t="s">
        <v>111</v>
      </c>
      <c r="B42" s="1" t="s">
        <v>37</v>
      </c>
      <c r="J42" s="20"/>
      <c r="K42" s="1" t="s">
        <v>6</v>
      </c>
      <c r="L42" s="29">
        <v>500</v>
      </c>
      <c r="M42" s="32">
        <f t="shared" si="0"/>
        <v>0</v>
      </c>
      <c r="N42" s="14" t="s">
        <v>44</v>
      </c>
      <c r="P42" s="31"/>
    </row>
    <row r="43" spans="1:16" ht="15" thickTop="1" thickBot="1" x14ac:dyDescent="0.45">
      <c r="A43" s="19" t="s">
        <v>110</v>
      </c>
      <c r="B43" s="1" t="s">
        <v>123</v>
      </c>
      <c r="J43" s="3"/>
      <c r="L43" s="22" t="s">
        <v>47</v>
      </c>
      <c r="M43" s="23">
        <f>SUM(M25:M42)</f>
        <v>0</v>
      </c>
      <c r="N43" s="14" t="s">
        <v>44</v>
      </c>
    </row>
    <row r="44" spans="1:16" ht="14.25" thickTop="1" x14ac:dyDescent="0.4"/>
    <row r="45" spans="1:16" ht="14.25" x14ac:dyDescent="0.4">
      <c r="A45" s="17" t="s">
        <v>108</v>
      </c>
      <c r="B45" s="18"/>
      <c r="C45" s="18"/>
      <c r="D45" s="18"/>
      <c r="E45" s="18"/>
      <c r="F45" s="18"/>
      <c r="G45" s="18"/>
      <c r="H45" s="18"/>
      <c r="I45" s="18"/>
      <c r="J45" s="18"/>
      <c r="K45" s="18"/>
      <c r="L45" s="18"/>
      <c r="M45" s="18"/>
      <c r="N45" s="18"/>
    </row>
    <row r="46" spans="1:16" x14ac:dyDescent="0.4">
      <c r="A46" s="19" t="s">
        <v>0</v>
      </c>
      <c r="B46" s="1" t="s">
        <v>81</v>
      </c>
      <c r="J46" s="20"/>
      <c r="K46" s="1" t="s">
        <v>44</v>
      </c>
      <c r="L46" s="33"/>
    </row>
    <row r="47" spans="1:16" x14ac:dyDescent="0.4">
      <c r="A47" s="19" t="s">
        <v>1</v>
      </c>
      <c r="B47" s="1" t="s">
        <v>82</v>
      </c>
      <c r="J47" s="21"/>
      <c r="K47" s="1" t="s">
        <v>44</v>
      </c>
    </row>
    <row r="48" spans="1:16" x14ac:dyDescent="0.4">
      <c r="A48" s="19" t="s">
        <v>2</v>
      </c>
      <c r="B48" s="1" t="s">
        <v>3</v>
      </c>
      <c r="J48" s="32">
        <f>J47-J46</f>
        <v>0</v>
      </c>
      <c r="K48" s="14" t="s">
        <v>44</v>
      </c>
    </row>
    <row r="49" spans="1:14" ht="14.25" thickBot="1" x14ac:dyDescent="0.45">
      <c r="A49" s="19" t="s">
        <v>4</v>
      </c>
      <c r="B49" s="1" t="s">
        <v>109</v>
      </c>
      <c r="J49" s="21"/>
      <c r="K49" s="1" t="s">
        <v>65</v>
      </c>
    </row>
    <row r="50" spans="1:14" ht="15" thickTop="1" thickBot="1" x14ac:dyDescent="0.45">
      <c r="A50" s="19" t="s">
        <v>10</v>
      </c>
      <c r="B50" s="1" t="s">
        <v>58</v>
      </c>
      <c r="I50" s="22" t="s">
        <v>48</v>
      </c>
      <c r="J50" s="23">
        <f>J48*J49</f>
        <v>0</v>
      </c>
      <c r="K50" s="14" t="s">
        <v>44</v>
      </c>
    </row>
    <row r="51" spans="1:14" ht="14.25" thickTop="1" x14ac:dyDescent="0.4"/>
    <row r="52" spans="1:14" ht="14.25" x14ac:dyDescent="0.4">
      <c r="A52" s="17" t="s">
        <v>97</v>
      </c>
      <c r="B52" s="18"/>
      <c r="C52" s="18"/>
      <c r="D52" s="18"/>
      <c r="E52" s="18"/>
      <c r="F52" s="18"/>
      <c r="G52" s="18"/>
      <c r="H52" s="18"/>
      <c r="I52" s="18"/>
      <c r="J52" s="18"/>
      <c r="K52" s="18"/>
      <c r="L52" s="18"/>
      <c r="M52" s="18"/>
      <c r="N52" s="18"/>
    </row>
    <row r="53" spans="1:14" x14ac:dyDescent="0.4">
      <c r="A53" s="19"/>
      <c r="B53" s="1" t="s">
        <v>98</v>
      </c>
      <c r="J53" s="27" t="s">
        <v>56</v>
      </c>
      <c r="K53" s="28"/>
      <c r="L53" s="28" t="s">
        <v>54</v>
      </c>
      <c r="M53" s="28" t="s">
        <v>55</v>
      </c>
    </row>
    <row r="54" spans="1:14" x14ac:dyDescent="0.4">
      <c r="A54" s="19" t="s">
        <v>0</v>
      </c>
      <c r="B54" s="1" t="s">
        <v>38</v>
      </c>
      <c r="J54" s="20"/>
      <c r="K54" s="1" t="s">
        <v>6</v>
      </c>
      <c r="L54" s="29">
        <v>61</v>
      </c>
      <c r="M54" s="34">
        <f t="shared" ref="M54:M59" si="1">J54*L54</f>
        <v>0</v>
      </c>
      <c r="N54" s="14" t="s">
        <v>44</v>
      </c>
    </row>
    <row r="55" spans="1:14" x14ac:dyDescent="0.4">
      <c r="A55" s="19" t="s">
        <v>1</v>
      </c>
      <c r="B55" s="1" t="s">
        <v>39</v>
      </c>
      <c r="J55" s="20"/>
      <c r="K55" s="1" t="s">
        <v>6</v>
      </c>
      <c r="L55" s="29">
        <v>92</v>
      </c>
      <c r="M55" s="34">
        <f t="shared" si="1"/>
        <v>0</v>
      </c>
      <c r="N55" s="14" t="s">
        <v>44</v>
      </c>
    </row>
    <row r="56" spans="1:14" x14ac:dyDescent="0.4">
      <c r="A56" s="19" t="s">
        <v>2</v>
      </c>
      <c r="B56" s="1" t="s">
        <v>40</v>
      </c>
      <c r="J56" s="20"/>
      <c r="K56" s="1" t="s">
        <v>6</v>
      </c>
      <c r="L56" s="29">
        <v>123</v>
      </c>
      <c r="M56" s="34">
        <f t="shared" si="1"/>
        <v>0</v>
      </c>
      <c r="N56" s="14" t="s">
        <v>44</v>
      </c>
    </row>
    <row r="57" spans="1:14" x14ac:dyDescent="0.4">
      <c r="A57" s="19" t="s">
        <v>4</v>
      </c>
      <c r="B57" s="1" t="s">
        <v>41</v>
      </c>
      <c r="J57" s="20"/>
      <c r="K57" s="1" t="s">
        <v>6</v>
      </c>
      <c r="L57" s="29">
        <v>128</v>
      </c>
      <c r="M57" s="34">
        <f t="shared" si="1"/>
        <v>0</v>
      </c>
      <c r="N57" s="14" t="s">
        <v>44</v>
      </c>
    </row>
    <row r="58" spans="1:14" x14ac:dyDescent="0.4">
      <c r="A58" s="19" t="s">
        <v>10</v>
      </c>
      <c r="B58" s="1" t="s">
        <v>42</v>
      </c>
      <c r="J58" s="20"/>
      <c r="K58" s="1" t="s">
        <v>6</v>
      </c>
      <c r="L58" s="29">
        <v>192</v>
      </c>
      <c r="M58" s="34">
        <f t="shared" si="1"/>
        <v>0</v>
      </c>
      <c r="N58" s="14" t="s">
        <v>44</v>
      </c>
    </row>
    <row r="59" spans="1:14" ht="14.25" thickBot="1" x14ac:dyDescent="0.45">
      <c r="A59" s="19" t="s">
        <v>12</v>
      </c>
      <c r="B59" s="1" t="s">
        <v>43</v>
      </c>
      <c r="J59" s="20"/>
      <c r="K59" s="1" t="s">
        <v>6</v>
      </c>
      <c r="L59" s="29">
        <v>256</v>
      </c>
      <c r="M59" s="34">
        <f t="shared" si="1"/>
        <v>0</v>
      </c>
      <c r="N59" s="14" t="s">
        <v>44</v>
      </c>
    </row>
    <row r="60" spans="1:14" ht="15" thickTop="1" thickBot="1" x14ac:dyDescent="0.45">
      <c r="A60" s="19" t="s">
        <v>14</v>
      </c>
      <c r="B60" s="1" t="s">
        <v>57</v>
      </c>
      <c r="J60" s="3"/>
      <c r="L60" s="22" t="s">
        <v>49</v>
      </c>
      <c r="M60" s="23">
        <f>SUM(M54:M59)</f>
        <v>0</v>
      </c>
      <c r="N60" s="14" t="s">
        <v>44</v>
      </c>
    </row>
    <row r="61" spans="1:14" ht="15" thickTop="1" thickBot="1" x14ac:dyDescent="0.45">
      <c r="A61" s="19"/>
      <c r="J61" s="3"/>
      <c r="M61" s="3"/>
    </row>
    <row r="62" spans="1:14" ht="15.75" thickTop="1" thickBot="1" x14ac:dyDescent="0.45">
      <c r="A62" s="24" t="s">
        <v>60</v>
      </c>
      <c r="B62" s="35"/>
      <c r="C62" s="35"/>
      <c r="D62" s="18"/>
      <c r="E62" s="18"/>
      <c r="F62" s="18"/>
      <c r="G62" s="18"/>
      <c r="H62" s="18"/>
      <c r="I62" s="18"/>
      <c r="J62" s="36"/>
      <c r="K62" s="18"/>
      <c r="L62" s="37" t="s">
        <v>50</v>
      </c>
      <c r="M62" s="23">
        <f>SUM(J14,L21,M43,J50,M60)</f>
        <v>0</v>
      </c>
      <c r="N62" s="35" t="s">
        <v>44</v>
      </c>
    </row>
    <row r="63" spans="1:14" ht="15" thickTop="1" thickBot="1" x14ac:dyDescent="0.45">
      <c r="A63" s="38"/>
      <c r="B63" s="14"/>
      <c r="C63" s="14"/>
      <c r="D63" s="22"/>
      <c r="E63" s="3"/>
      <c r="F63" s="14"/>
      <c r="J63" s="3"/>
      <c r="M63" s="3"/>
    </row>
    <row r="64" spans="1:14" ht="19.5" customHeight="1" thickTop="1" thickBot="1" x14ac:dyDescent="0.45">
      <c r="A64" s="39" t="s">
        <v>73</v>
      </c>
      <c r="B64" s="40"/>
      <c r="C64" s="40"/>
      <c r="D64" s="40"/>
      <c r="E64" s="41"/>
      <c r="F64" s="18"/>
      <c r="G64" s="18"/>
      <c r="H64" s="18"/>
      <c r="I64" s="18"/>
      <c r="J64" s="36"/>
      <c r="K64" s="18"/>
      <c r="L64" s="18"/>
      <c r="M64" s="42"/>
      <c r="N64" s="35"/>
    </row>
    <row r="65" spans="1:15" ht="19.5" customHeight="1" thickTop="1" x14ac:dyDescent="0.4">
      <c r="A65" s="38"/>
      <c r="B65" s="43" t="s">
        <v>74</v>
      </c>
      <c r="C65" s="44"/>
      <c r="D65" s="45"/>
      <c r="E65" s="46"/>
      <c r="J65" s="3"/>
    </row>
    <row r="66" spans="1:15" ht="19.5" customHeight="1" thickBot="1" x14ac:dyDescent="0.45">
      <c r="A66" s="38"/>
      <c r="B66" s="44"/>
      <c r="C66" s="44"/>
      <c r="D66" s="45"/>
      <c r="E66" s="46"/>
      <c r="J66" s="3"/>
      <c r="L66" s="47" t="s">
        <v>64</v>
      </c>
    </row>
    <row r="67" spans="1:15" ht="29.25" customHeight="1" thickTop="1" thickBot="1" x14ac:dyDescent="0.45">
      <c r="A67" s="38"/>
      <c r="B67" s="44"/>
      <c r="C67" s="44"/>
      <c r="D67" s="45"/>
      <c r="E67" s="46"/>
      <c r="H67" s="46"/>
      <c r="I67" s="46"/>
      <c r="J67" s="46"/>
      <c r="K67" s="46"/>
      <c r="L67" s="48" t="s">
        <v>75</v>
      </c>
      <c r="M67" s="23">
        <f>ROUND(M62*(1+M64),0)</f>
        <v>0</v>
      </c>
      <c r="N67" s="2" t="s">
        <v>44</v>
      </c>
      <c r="O67" s="49">
        <f>ROUND(M62*(1+M64),0)</f>
        <v>0</v>
      </c>
    </row>
    <row r="68" spans="1:15" ht="21" customHeight="1" thickTop="1" thickBot="1" x14ac:dyDescent="0.45">
      <c r="A68" s="38"/>
      <c r="B68" s="44"/>
      <c r="C68" s="44"/>
      <c r="D68" s="45"/>
      <c r="E68" s="46"/>
      <c r="H68" s="46"/>
      <c r="I68" s="46"/>
      <c r="J68" s="46"/>
      <c r="K68" s="50"/>
      <c r="L68" s="51" t="s">
        <v>83</v>
      </c>
      <c r="M68" s="52">
        <f>ROUNDDOWN(M62*(1+M64),0)</f>
        <v>0</v>
      </c>
      <c r="N68" s="53"/>
      <c r="O68" s="49">
        <f>ROUND(M63*(1+M65),0)</f>
        <v>0</v>
      </c>
    </row>
    <row r="69" spans="1:15" ht="15.75" thickTop="1" thickBot="1" x14ac:dyDescent="0.45">
      <c r="A69" s="24" t="s">
        <v>62</v>
      </c>
      <c r="B69" s="55"/>
      <c r="C69" s="55"/>
      <c r="D69" s="55"/>
      <c r="E69" s="56"/>
      <c r="F69" s="57"/>
      <c r="G69" s="57"/>
      <c r="H69" s="57"/>
      <c r="I69" s="57"/>
      <c r="J69" s="58"/>
      <c r="K69" s="57"/>
      <c r="L69" s="59" t="s">
        <v>66</v>
      </c>
      <c r="M69" s="60"/>
      <c r="N69" s="17" t="s">
        <v>44</v>
      </c>
    </row>
    <row r="70" spans="1:15" ht="19.5" customHeight="1" thickTop="1" thickBot="1" x14ac:dyDescent="0.45">
      <c r="A70" s="38"/>
      <c r="B70" s="44"/>
      <c r="C70" s="44"/>
      <c r="D70" s="45"/>
      <c r="E70" s="46"/>
      <c r="J70" s="3"/>
    </row>
    <row r="71" spans="1:15" ht="15.75" thickTop="1" thickBot="1" x14ac:dyDescent="0.45">
      <c r="A71" s="24" t="s">
        <v>63</v>
      </c>
      <c r="B71" s="55"/>
      <c r="C71" s="55"/>
      <c r="D71" s="55"/>
      <c r="E71" s="56"/>
      <c r="F71" s="57"/>
      <c r="G71" s="57"/>
      <c r="H71" s="57"/>
      <c r="I71" s="57"/>
      <c r="J71" s="58"/>
      <c r="K71" s="57"/>
      <c r="L71" s="59" t="s">
        <v>67</v>
      </c>
      <c r="M71" s="61"/>
      <c r="N71" s="17" t="s">
        <v>61</v>
      </c>
    </row>
    <row r="72" spans="1:15" ht="19.5" customHeight="1" thickTop="1" thickBot="1" x14ac:dyDescent="0.45">
      <c r="A72" s="38"/>
      <c r="B72" s="44"/>
      <c r="C72" s="44"/>
      <c r="D72" s="45"/>
      <c r="E72" s="46"/>
      <c r="J72" s="3"/>
    </row>
    <row r="73" spans="1:15" s="62" customFormat="1" ht="19.5" customHeight="1" thickTop="1" thickBot="1" x14ac:dyDescent="0.45">
      <c r="A73" s="24" t="s">
        <v>99</v>
      </c>
      <c r="B73" s="55"/>
      <c r="C73" s="55"/>
      <c r="D73" s="55"/>
      <c r="E73" s="56"/>
      <c r="F73" s="57"/>
      <c r="G73" s="57"/>
      <c r="H73" s="57"/>
      <c r="I73" s="57"/>
      <c r="J73" s="58"/>
      <c r="K73" s="57"/>
      <c r="L73" s="59" t="s">
        <v>68</v>
      </c>
      <c r="M73" s="61"/>
      <c r="N73" s="17" t="s">
        <v>44</v>
      </c>
    </row>
    <row r="74" spans="1:15" s="62" customFormat="1" ht="19.5" customHeight="1" thickTop="1" thickBot="1" x14ac:dyDescent="0.45">
      <c r="A74" s="82"/>
      <c r="B74" s="66"/>
      <c r="C74" s="66"/>
      <c r="D74" s="66"/>
      <c r="E74" s="83"/>
      <c r="F74" s="68"/>
      <c r="G74" s="68"/>
      <c r="H74" s="68"/>
      <c r="I74" s="68"/>
      <c r="J74" s="67"/>
      <c r="K74" s="68"/>
      <c r="L74" s="47"/>
      <c r="M74" s="84" t="str">
        <f>IF(M73&lt;M67,"エラー！","")</f>
        <v/>
      </c>
      <c r="N74" s="70"/>
    </row>
    <row r="75" spans="1:15" s="62" customFormat="1" ht="19.5" customHeight="1" thickTop="1" thickBot="1" x14ac:dyDescent="0.45">
      <c r="A75" s="24" t="s">
        <v>105</v>
      </c>
      <c r="B75" s="55"/>
      <c r="C75" s="55"/>
      <c r="D75" s="55"/>
      <c r="E75" s="56"/>
      <c r="F75" s="57"/>
      <c r="G75" s="57"/>
      <c r="H75" s="57"/>
      <c r="I75" s="57"/>
      <c r="J75" s="58"/>
      <c r="K75" s="57"/>
      <c r="L75" s="59" t="s">
        <v>94</v>
      </c>
      <c r="M75" s="61"/>
      <c r="N75" s="17" t="s">
        <v>61</v>
      </c>
    </row>
    <row r="76" spans="1:15" ht="19.5" customHeight="1" thickTop="1" thickBot="1" x14ac:dyDescent="0.45">
      <c r="A76" s="38"/>
      <c r="B76" s="44"/>
      <c r="C76" s="44"/>
      <c r="D76" s="45"/>
      <c r="E76" s="46"/>
      <c r="J76" s="3"/>
      <c r="M76" s="63" t="str">
        <f>IF(M73&lt;M67,"エラー！","")</f>
        <v/>
      </c>
    </row>
    <row r="77" spans="1:15" ht="15.75" thickTop="1" thickBot="1" x14ac:dyDescent="0.45">
      <c r="A77" s="129" t="s">
        <v>85</v>
      </c>
      <c r="B77" s="130"/>
      <c r="C77" s="130"/>
      <c r="D77" s="130"/>
      <c r="E77" s="130"/>
      <c r="F77" s="131"/>
      <c r="G77" s="132"/>
      <c r="H77" s="132"/>
      <c r="I77" s="132"/>
      <c r="J77" s="131"/>
      <c r="K77" s="132"/>
      <c r="L77" s="133" t="s">
        <v>95</v>
      </c>
      <c r="M77" s="64">
        <f>IF(ROUNDDOWN((M73-M67)*M69*0.1,0)&gt;=M71,M71,ROUNDDOWN((M73-M67)*M69*0.1,0))</f>
        <v>0</v>
      </c>
      <c r="N77" s="134" t="s">
        <v>61</v>
      </c>
    </row>
    <row r="78" spans="1:15" s="15" customFormat="1" ht="15.75" thickTop="1" thickBot="1" x14ac:dyDescent="0.45">
      <c r="A78" s="65"/>
      <c r="B78" s="66"/>
      <c r="C78" s="66"/>
      <c r="D78" s="66"/>
      <c r="E78" s="66"/>
      <c r="F78" s="67"/>
      <c r="G78" s="68"/>
      <c r="H78" s="68"/>
      <c r="I78" s="68"/>
      <c r="J78" s="67"/>
      <c r="K78" s="68"/>
      <c r="L78" s="69" t="s">
        <v>84</v>
      </c>
      <c r="M78" s="54">
        <f>ROUNDDOWN((M73-M67)*M69*0.1,0)</f>
        <v>0</v>
      </c>
      <c r="N78" s="70"/>
    </row>
    <row r="79" spans="1:15" ht="15.75" thickTop="1" thickBot="1" x14ac:dyDescent="0.45">
      <c r="A79" s="129" t="s">
        <v>76</v>
      </c>
      <c r="B79" s="130"/>
      <c r="C79" s="130"/>
      <c r="D79" s="130"/>
      <c r="E79" s="130"/>
      <c r="F79" s="131"/>
      <c r="G79" s="132"/>
      <c r="H79" s="132"/>
      <c r="I79" s="132"/>
      <c r="J79" s="131"/>
      <c r="K79" s="132"/>
      <c r="L79" s="133" t="s">
        <v>106</v>
      </c>
      <c r="M79" s="64">
        <f>IF((M75-M77)&gt;0,M75-M77,0)</f>
        <v>0</v>
      </c>
      <c r="N79" s="134" t="s">
        <v>61</v>
      </c>
    </row>
    <row r="80" spans="1:15" ht="14.25" thickTop="1" x14ac:dyDescent="0.4">
      <c r="L80" s="51"/>
      <c r="M80" s="71"/>
    </row>
  </sheetData>
  <mergeCells count="17">
    <mergeCell ref="B19:K19"/>
    <mergeCell ref="M3:N3"/>
    <mergeCell ref="F4:G4"/>
    <mergeCell ref="H4:I4"/>
    <mergeCell ref="J4:K4"/>
    <mergeCell ref="L4:N4"/>
    <mergeCell ref="B15:N16"/>
    <mergeCell ref="A3:B3"/>
    <mergeCell ref="C3:E3"/>
    <mergeCell ref="F3:G3"/>
    <mergeCell ref="I3:J3"/>
    <mergeCell ref="K3:L3"/>
    <mergeCell ref="A1:N1"/>
    <mergeCell ref="A2:B2"/>
    <mergeCell ref="C2:E2"/>
    <mergeCell ref="F2:H2"/>
    <mergeCell ref="I2:N2"/>
  </mergeCells>
  <phoneticPr fontId="1"/>
  <pageMargins left="0.70866141732283472" right="0.70866141732283472" top="0.74803149606299213" bottom="0.74803149606299213" header="0.31496062992125984" footer="0.31496062992125984"/>
  <pageSetup paperSize="9" scale="58" fitToWidth="0" fitToHeight="0" orientation="portrait" r:id="rId1"/>
  <headerFooter>
    <oddHeader>&amp;R（修正版）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52</vt:i4>
      </vt:variant>
    </vt:vector>
  </HeadingPairs>
  <TitlesOfParts>
    <vt:vector size="104" baseType="lpstr">
      <vt:lpstr>補助対象額一覧表（提出用NO.１）</vt:lpstr>
      <vt:lpstr>補助対象額個人計算シート (提出用NO.2） 記入例</vt:lpstr>
      <vt:lpstr>個人計算1</vt:lpstr>
      <vt:lpstr>個人計算2</vt:lpstr>
      <vt:lpstr>個人計算3</vt:lpstr>
      <vt:lpstr>個人計算4</vt:lpstr>
      <vt:lpstr>個人計算5</vt:lpstr>
      <vt:lpstr>個人計算6</vt:lpstr>
      <vt:lpstr>個人計算7</vt:lpstr>
      <vt:lpstr>個人計算8</vt:lpstr>
      <vt:lpstr>個人計算9</vt:lpstr>
      <vt:lpstr>個人計算10</vt:lpstr>
      <vt:lpstr>個人計算11</vt:lpstr>
      <vt:lpstr>個人計算12</vt:lpstr>
      <vt:lpstr>個人計算13</vt:lpstr>
      <vt:lpstr>個人計算14</vt:lpstr>
      <vt:lpstr>個人計算15</vt:lpstr>
      <vt:lpstr>個人計算16</vt:lpstr>
      <vt:lpstr>個人計算17</vt:lpstr>
      <vt:lpstr>個人計算18</vt:lpstr>
      <vt:lpstr>個人計算19</vt:lpstr>
      <vt:lpstr>個人計算20</vt:lpstr>
      <vt:lpstr>個人計算21</vt:lpstr>
      <vt:lpstr>個人計算22</vt:lpstr>
      <vt:lpstr>個人計算23</vt:lpstr>
      <vt:lpstr>個人計算24</vt:lpstr>
      <vt:lpstr>個人計算25</vt:lpstr>
      <vt:lpstr>個人計算26</vt:lpstr>
      <vt:lpstr>個人計算27</vt:lpstr>
      <vt:lpstr>個人計算28</vt:lpstr>
      <vt:lpstr>個人計算29</vt:lpstr>
      <vt:lpstr>個人計算30</vt:lpstr>
      <vt:lpstr>個人計算31</vt:lpstr>
      <vt:lpstr>個人計算32</vt:lpstr>
      <vt:lpstr>個人計算33</vt:lpstr>
      <vt:lpstr>個人計算34</vt:lpstr>
      <vt:lpstr>個人計算35</vt:lpstr>
      <vt:lpstr>個人計算36</vt:lpstr>
      <vt:lpstr>個人計算37</vt:lpstr>
      <vt:lpstr>個人計算38</vt:lpstr>
      <vt:lpstr>個人計算39</vt:lpstr>
      <vt:lpstr>個人計算40</vt:lpstr>
      <vt:lpstr>個人計算41</vt:lpstr>
      <vt:lpstr>個人計算42</vt:lpstr>
      <vt:lpstr>個人計算43</vt:lpstr>
      <vt:lpstr>個人計算44</vt:lpstr>
      <vt:lpstr>個人計算45</vt:lpstr>
      <vt:lpstr>個人計算46</vt:lpstr>
      <vt:lpstr>個人計算47</vt:lpstr>
      <vt:lpstr>個人計算48</vt:lpstr>
      <vt:lpstr>個人計算49</vt:lpstr>
      <vt:lpstr>個人計算50</vt:lpstr>
      <vt:lpstr>個人計算1!Print_Area</vt:lpstr>
      <vt:lpstr>個人計算10!Print_Area</vt:lpstr>
      <vt:lpstr>個人計算11!Print_Area</vt:lpstr>
      <vt:lpstr>個人計算12!Print_Area</vt:lpstr>
      <vt:lpstr>個人計算13!Print_Area</vt:lpstr>
      <vt:lpstr>個人計算14!Print_Area</vt:lpstr>
      <vt:lpstr>個人計算15!Print_Area</vt:lpstr>
      <vt:lpstr>個人計算16!Print_Area</vt:lpstr>
      <vt:lpstr>個人計算17!Print_Area</vt:lpstr>
      <vt:lpstr>個人計算18!Print_Area</vt:lpstr>
      <vt:lpstr>個人計算19!Print_Area</vt:lpstr>
      <vt:lpstr>個人計算2!Print_Area</vt:lpstr>
      <vt:lpstr>個人計算20!Print_Area</vt:lpstr>
      <vt:lpstr>個人計算21!Print_Area</vt:lpstr>
      <vt:lpstr>個人計算22!Print_Area</vt:lpstr>
      <vt:lpstr>個人計算23!Print_Area</vt:lpstr>
      <vt:lpstr>個人計算24!Print_Area</vt:lpstr>
      <vt:lpstr>個人計算25!Print_Area</vt:lpstr>
      <vt:lpstr>個人計算26!Print_Area</vt:lpstr>
      <vt:lpstr>個人計算27!Print_Area</vt:lpstr>
      <vt:lpstr>個人計算28!Print_Area</vt:lpstr>
      <vt:lpstr>個人計算29!Print_Area</vt:lpstr>
      <vt:lpstr>個人計算3!Print_Area</vt:lpstr>
      <vt:lpstr>個人計算30!Print_Area</vt:lpstr>
      <vt:lpstr>個人計算31!Print_Area</vt:lpstr>
      <vt:lpstr>個人計算32!Print_Area</vt:lpstr>
      <vt:lpstr>個人計算33!Print_Area</vt:lpstr>
      <vt:lpstr>個人計算34!Print_Area</vt:lpstr>
      <vt:lpstr>個人計算35!Print_Area</vt:lpstr>
      <vt:lpstr>個人計算36!Print_Area</vt:lpstr>
      <vt:lpstr>個人計算37!Print_Area</vt:lpstr>
      <vt:lpstr>個人計算38!Print_Area</vt:lpstr>
      <vt:lpstr>個人計算39!Print_Area</vt:lpstr>
      <vt:lpstr>個人計算4!Print_Area</vt:lpstr>
      <vt:lpstr>個人計算40!Print_Area</vt:lpstr>
      <vt:lpstr>個人計算41!Print_Area</vt:lpstr>
      <vt:lpstr>個人計算42!Print_Area</vt:lpstr>
      <vt:lpstr>個人計算43!Print_Area</vt:lpstr>
      <vt:lpstr>個人計算44!Print_Area</vt:lpstr>
      <vt:lpstr>個人計算45!Print_Area</vt:lpstr>
      <vt:lpstr>個人計算46!Print_Area</vt:lpstr>
      <vt:lpstr>個人計算47!Print_Area</vt:lpstr>
      <vt:lpstr>個人計算48!Print_Area</vt:lpstr>
      <vt:lpstr>個人計算49!Print_Area</vt:lpstr>
      <vt:lpstr>個人計算5!Print_Area</vt:lpstr>
      <vt:lpstr>個人計算50!Print_Area</vt:lpstr>
      <vt:lpstr>個人計算6!Print_Area</vt:lpstr>
      <vt:lpstr>個人計算7!Print_Area</vt:lpstr>
      <vt:lpstr>個人計算8!Print_Area</vt:lpstr>
      <vt:lpstr>個人計算9!Print_Area</vt:lpstr>
      <vt:lpstr>'補助対象額一覧表（提出用NO.１）'!Print_Area</vt:lpstr>
      <vt:lpstr>'補助対象額一覧表（提出用NO.１）'!Print_Titles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有川 智基(arikawa-tomoki)</dc:creator>
  <cp:lastModifiedBy>Amagasaki</cp:lastModifiedBy>
  <cp:lastPrinted>2020-11-02T01:08:36Z</cp:lastPrinted>
  <dcterms:created xsi:type="dcterms:W3CDTF">2020-03-30T02:00:50Z</dcterms:created>
  <dcterms:modified xsi:type="dcterms:W3CDTF">2020-11-02T01:08:43Z</dcterms:modified>
</cp:coreProperties>
</file>