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23943\Desktop\"/>
    </mc:Choice>
  </mc:AlternateContent>
  <bookViews>
    <workbookView xWindow="-105" yWindow="-105" windowWidth="23250" windowHeight="12570" tabRatio="718"/>
  </bookViews>
  <sheets>
    <sheet name="補助対象額一覧表（提出用NO.１）＜修正版＞" sheetId="8" r:id="rId1"/>
    <sheet name="補助対象額個人計算シート（提出用NO.2）記入例 " sheetId="96" r:id="rId2"/>
    <sheet name="個人計算1" sheetId="15" r:id="rId3"/>
    <sheet name="個人計算2" sheetId="97" r:id="rId4"/>
    <sheet name="個人計算3" sheetId="98" r:id="rId5"/>
    <sheet name="個人計算4" sheetId="99" r:id="rId6"/>
    <sheet name="個人計算5" sheetId="100" r:id="rId7"/>
    <sheet name="個人計算6" sheetId="101" r:id="rId8"/>
    <sheet name="個人計算7" sheetId="102" r:id="rId9"/>
    <sheet name="個人計算8" sheetId="103" r:id="rId10"/>
    <sheet name="個人計算9" sheetId="104" r:id="rId11"/>
    <sheet name="個人計算10" sheetId="105" r:id="rId12"/>
    <sheet name="個人計算11" sheetId="106" r:id="rId13"/>
    <sheet name="個人計算12" sheetId="107" r:id="rId14"/>
    <sheet name="個人計算13" sheetId="108" r:id="rId15"/>
    <sheet name="個人計算14" sheetId="109" r:id="rId16"/>
    <sheet name="個人計算15" sheetId="110" r:id="rId17"/>
    <sheet name="個人計算16" sheetId="111" r:id="rId18"/>
    <sheet name="個人計算17" sheetId="112" r:id="rId19"/>
    <sheet name="個人計算18" sheetId="113" r:id="rId20"/>
    <sheet name="個人計算19" sheetId="114" r:id="rId21"/>
    <sheet name="個人計算20" sheetId="115" r:id="rId22"/>
    <sheet name="個人計算21" sheetId="116" r:id="rId23"/>
    <sheet name="個人計算22" sheetId="117" r:id="rId24"/>
    <sheet name="個人計算23" sheetId="118" r:id="rId25"/>
    <sheet name="個人計算24" sheetId="119" r:id="rId26"/>
    <sheet name="個人計算25" sheetId="120" r:id="rId27"/>
    <sheet name="個人計算26" sheetId="121" r:id="rId28"/>
    <sheet name="個人計算27" sheetId="122" r:id="rId29"/>
    <sheet name="個人計算28" sheetId="123" r:id="rId30"/>
    <sheet name="個人計算29" sheetId="124" r:id="rId31"/>
    <sheet name="個人計算30" sheetId="125" r:id="rId32"/>
    <sheet name="個人計算31" sheetId="126" r:id="rId33"/>
    <sheet name="個人計算32" sheetId="127" r:id="rId34"/>
    <sheet name="個人計算33" sheetId="128" r:id="rId35"/>
    <sheet name="個人計算34" sheetId="129" r:id="rId36"/>
    <sheet name="個人計算35" sheetId="130" r:id="rId37"/>
    <sheet name="個人計算36" sheetId="131" r:id="rId38"/>
    <sheet name="個人計算37" sheetId="132" r:id="rId39"/>
    <sheet name="個人計算38" sheetId="133" r:id="rId40"/>
    <sheet name="個人計算39" sheetId="134" r:id="rId41"/>
    <sheet name="個人計算40" sheetId="135" r:id="rId42"/>
  </sheets>
  <definedNames>
    <definedName name="_BQ4.1" localSheetId="2"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17" hidden="1">#REF!</definedName>
    <definedName name="_BQ4.1" localSheetId="18" hidden="1">#REF!</definedName>
    <definedName name="_BQ4.1" localSheetId="19" hidden="1">#REF!</definedName>
    <definedName name="_BQ4.1" localSheetId="20" hidden="1">#REF!</definedName>
    <definedName name="_BQ4.1" localSheetId="3" hidden="1">#REF!</definedName>
    <definedName name="_BQ4.1" localSheetId="21" hidden="1">#REF!</definedName>
    <definedName name="_BQ4.1" localSheetId="22" hidden="1">#REF!</definedName>
    <definedName name="_BQ4.1" localSheetId="23" hidden="1">#REF!</definedName>
    <definedName name="_BQ4.1" localSheetId="24" hidden="1">#REF!</definedName>
    <definedName name="_BQ4.1" localSheetId="25" hidden="1">#REF!</definedName>
    <definedName name="_BQ4.1" localSheetId="26" hidden="1">#REF!</definedName>
    <definedName name="_BQ4.1" localSheetId="27" hidden="1">#REF!</definedName>
    <definedName name="_BQ4.1" localSheetId="28" hidden="1">#REF!</definedName>
    <definedName name="_BQ4.1" localSheetId="29" hidden="1">#REF!</definedName>
    <definedName name="_BQ4.1" localSheetId="30" hidden="1">#REF!</definedName>
    <definedName name="_BQ4.1" localSheetId="4" hidden="1">#REF!</definedName>
    <definedName name="_BQ4.1" localSheetId="31" hidden="1">#REF!</definedName>
    <definedName name="_BQ4.1" localSheetId="32" hidden="1">#REF!</definedName>
    <definedName name="_BQ4.1" localSheetId="33" hidden="1">#REF!</definedName>
    <definedName name="_BQ4.1" localSheetId="34" hidden="1">#REF!</definedName>
    <definedName name="_BQ4.1" localSheetId="35" hidden="1">#REF!</definedName>
    <definedName name="_BQ4.1" localSheetId="36" hidden="1">#REF!</definedName>
    <definedName name="_BQ4.1" localSheetId="37" hidden="1">#REF!</definedName>
    <definedName name="_BQ4.1" localSheetId="38" hidden="1">#REF!</definedName>
    <definedName name="_BQ4.1" localSheetId="39" hidden="1">#REF!</definedName>
    <definedName name="_BQ4.1" localSheetId="40" hidden="1">#REF!</definedName>
    <definedName name="_BQ4.1" localSheetId="5" hidden="1">#REF!</definedName>
    <definedName name="_BQ4.1" localSheetId="41" hidden="1">#REF!</definedName>
    <definedName name="_BQ4.1" localSheetId="6"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 hidden="1">#REF!</definedName>
    <definedName name="_BQ4.1" hidden="1">#REF!</definedName>
    <definedName name="_Fill" localSheetId="2"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3"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4"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5" hidden="1">#REF!</definedName>
    <definedName name="_Fill" localSheetId="41"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 hidden="1">#REF!</definedName>
    <definedName name="_Fill" hidden="1">#REF!</definedName>
    <definedName name="_Order1" hidden="1">255</definedName>
    <definedName name="_Regression_X" localSheetId="2"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17" hidden="1">#REF!</definedName>
    <definedName name="_Regression_X" localSheetId="18" hidden="1">#REF!</definedName>
    <definedName name="_Regression_X" localSheetId="19" hidden="1">#REF!</definedName>
    <definedName name="_Regression_X" localSheetId="20" hidden="1">#REF!</definedName>
    <definedName name="_Regression_X" localSheetId="3" hidden="1">#REF!</definedName>
    <definedName name="_Regression_X" localSheetId="21" hidden="1">#REF!</definedName>
    <definedName name="_Regression_X" localSheetId="22" hidden="1">#REF!</definedName>
    <definedName name="_Regression_X" localSheetId="23" hidden="1">#REF!</definedName>
    <definedName name="_Regression_X" localSheetId="24" hidden="1">#REF!</definedName>
    <definedName name="_Regression_X" localSheetId="25" hidden="1">#REF!</definedName>
    <definedName name="_Regression_X" localSheetId="26" hidden="1">#REF!</definedName>
    <definedName name="_Regression_X" localSheetId="27" hidden="1">#REF!</definedName>
    <definedName name="_Regression_X" localSheetId="28" hidden="1">#REF!</definedName>
    <definedName name="_Regression_X" localSheetId="29" hidden="1">#REF!</definedName>
    <definedName name="_Regression_X" localSheetId="30" hidden="1">#REF!</definedName>
    <definedName name="_Regression_X" localSheetId="4" hidden="1">#REF!</definedName>
    <definedName name="_Regression_X" localSheetId="31" hidden="1">#REF!</definedName>
    <definedName name="_Regression_X" localSheetId="32" hidden="1">#REF!</definedName>
    <definedName name="_Regression_X" localSheetId="33" hidden="1">#REF!</definedName>
    <definedName name="_Regression_X" localSheetId="34" hidden="1">#REF!</definedName>
    <definedName name="_Regression_X" localSheetId="35" hidden="1">#REF!</definedName>
    <definedName name="_Regression_X" localSheetId="36" hidden="1">#REF!</definedName>
    <definedName name="_Regression_X" localSheetId="37" hidden="1">#REF!</definedName>
    <definedName name="_Regression_X" localSheetId="38" hidden="1">#REF!</definedName>
    <definedName name="_Regression_X" localSheetId="39" hidden="1">#REF!</definedName>
    <definedName name="_Regression_X" localSheetId="40" hidden="1">#REF!</definedName>
    <definedName name="_Regression_X" localSheetId="5" hidden="1">#REF!</definedName>
    <definedName name="_Regression_X" localSheetId="41"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 hidden="1">#REF!</definedName>
    <definedName name="_Regression_X" hidden="1">#REF!</definedName>
    <definedName name="ACwvu.受給権者テーブル." localSheetId="2"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17" hidden="1">#REF!</definedName>
    <definedName name="ACwvu.受給権者テーブル." localSheetId="18" hidden="1">#REF!</definedName>
    <definedName name="ACwvu.受給権者テーブル." localSheetId="19" hidden="1">#REF!</definedName>
    <definedName name="ACwvu.受給権者テーブル." localSheetId="20" hidden="1">#REF!</definedName>
    <definedName name="ACwvu.受給権者テーブル." localSheetId="3" hidden="1">#REF!</definedName>
    <definedName name="ACwvu.受給権者テーブル." localSheetId="21" hidden="1">#REF!</definedName>
    <definedName name="ACwvu.受給権者テーブル." localSheetId="22" hidden="1">#REF!</definedName>
    <definedName name="ACwvu.受給権者テーブル." localSheetId="23" hidden="1">#REF!</definedName>
    <definedName name="ACwvu.受給権者テーブル." localSheetId="24" hidden="1">#REF!</definedName>
    <definedName name="ACwvu.受給権者テーブル." localSheetId="25" hidden="1">#REF!</definedName>
    <definedName name="ACwvu.受給権者テーブル." localSheetId="26" hidden="1">#REF!</definedName>
    <definedName name="ACwvu.受給権者テーブル." localSheetId="27" hidden="1">#REF!</definedName>
    <definedName name="ACwvu.受給権者テーブル." localSheetId="28" hidden="1">#REF!</definedName>
    <definedName name="ACwvu.受給権者テーブル." localSheetId="29" hidden="1">#REF!</definedName>
    <definedName name="ACwvu.受給権者テーブル." localSheetId="30" hidden="1">#REF!</definedName>
    <definedName name="ACwvu.受給権者テーブル." localSheetId="4" hidden="1">#REF!</definedName>
    <definedName name="ACwvu.受給権者テーブル." localSheetId="31" hidden="1">#REF!</definedName>
    <definedName name="ACwvu.受給権者テーブル." localSheetId="32" hidden="1">#REF!</definedName>
    <definedName name="ACwvu.受給権者テーブル." localSheetId="33" hidden="1">#REF!</definedName>
    <definedName name="ACwvu.受給権者テーブル." localSheetId="34" hidden="1">#REF!</definedName>
    <definedName name="ACwvu.受給権者テーブル." localSheetId="35" hidden="1">#REF!</definedName>
    <definedName name="ACwvu.受給権者テーブル." localSheetId="36" hidden="1">#REF!</definedName>
    <definedName name="ACwvu.受給権者テーブル." localSheetId="37" hidden="1">#REF!</definedName>
    <definedName name="ACwvu.受給権者テーブル." localSheetId="38" hidden="1">#REF!</definedName>
    <definedName name="ACwvu.受給権者テーブル." localSheetId="39" hidden="1">#REF!</definedName>
    <definedName name="ACwvu.受給権者テーブル." localSheetId="40" hidden="1">#REF!</definedName>
    <definedName name="ACwvu.受給権者テーブル." localSheetId="5" hidden="1">#REF!</definedName>
    <definedName name="ACwvu.受給権者テーブル." localSheetId="41" hidden="1">#REF!</definedName>
    <definedName name="ACwvu.受給権者テーブル." localSheetId="6"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 hidden="1">#REF!</definedName>
    <definedName name="ACwvu.受給権者テーブル." hidden="1">#REF!</definedName>
    <definedName name="HTML_CodePage" hidden="1">932</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_xlnm.Print_Area" localSheetId="2">個人計算1!$A$1:$N$57</definedName>
    <definedName name="_xlnm.Print_Area" localSheetId="11">個人計算10!$A$1:$N$57</definedName>
    <definedName name="_xlnm.Print_Area" localSheetId="12">個人計算11!$A$1:$N$57</definedName>
    <definedName name="_xlnm.Print_Area" localSheetId="13">個人計算12!$A$1:$N$57</definedName>
    <definedName name="_xlnm.Print_Area" localSheetId="14">個人計算13!$A$1:$N$57</definedName>
    <definedName name="_xlnm.Print_Area" localSheetId="15">個人計算14!$A$1:$N$57</definedName>
    <definedName name="_xlnm.Print_Area" localSheetId="16">個人計算15!$A$1:$N$57</definedName>
    <definedName name="_xlnm.Print_Area" localSheetId="17">個人計算16!$A$1:$N$57</definedName>
    <definedName name="_xlnm.Print_Area" localSheetId="18">個人計算17!$A$1:$N$57</definedName>
    <definedName name="_xlnm.Print_Area" localSheetId="19">個人計算18!$A$1:$N$57</definedName>
    <definedName name="_xlnm.Print_Area" localSheetId="20">個人計算19!$A$1:$N$57</definedName>
    <definedName name="_xlnm.Print_Area" localSheetId="3">個人計算2!$A$1:$N$57</definedName>
    <definedName name="_xlnm.Print_Area" localSheetId="21">個人計算20!$A$1:$N$57</definedName>
    <definedName name="_xlnm.Print_Area" localSheetId="22">個人計算21!$A$1:$N$57</definedName>
    <definedName name="_xlnm.Print_Area" localSheetId="23">個人計算22!$A$1:$N$57</definedName>
    <definedName name="_xlnm.Print_Area" localSheetId="24">個人計算23!$A$1:$N$57</definedName>
    <definedName name="_xlnm.Print_Area" localSheetId="25">個人計算24!$A$1:$N$57</definedName>
    <definedName name="_xlnm.Print_Area" localSheetId="26">個人計算25!$A$1:$N$57</definedName>
    <definedName name="_xlnm.Print_Area" localSheetId="27">個人計算26!$A$1:$N$57</definedName>
    <definedName name="_xlnm.Print_Area" localSheetId="28">個人計算27!$A$1:$N$57</definedName>
    <definedName name="_xlnm.Print_Area" localSheetId="29">個人計算28!$A$1:$N$57</definedName>
    <definedName name="_xlnm.Print_Area" localSheetId="30">個人計算29!$A$1:$N$57</definedName>
    <definedName name="_xlnm.Print_Area" localSheetId="4">個人計算3!$A$1:$N$57</definedName>
    <definedName name="_xlnm.Print_Area" localSheetId="31">個人計算30!$A$1:$N$57</definedName>
    <definedName name="_xlnm.Print_Area" localSheetId="32">個人計算31!$A$1:$N$57</definedName>
    <definedName name="_xlnm.Print_Area" localSheetId="33">個人計算32!$A$1:$N$57</definedName>
    <definedName name="_xlnm.Print_Area" localSheetId="34">個人計算33!$A$1:$N$57</definedName>
    <definedName name="_xlnm.Print_Area" localSheetId="35">個人計算34!$A$1:$N$57</definedName>
    <definedName name="_xlnm.Print_Area" localSheetId="36">個人計算35!$A$1:$N$57</definedName>
    <definedName name="_xlnm.Print_Area" localSheetId="37">個人計算36!$A$1:$N$57</definedName>
    <definedName name="_xlnm.Print_Area" localSheetId="38">個人計算37!$A$1:$N$57</definedName>
    <definedName name="_xlnm.Print_Area" localSheetId="39">個人計算38!$A$1:$N$57</definedName>
    <definedName name="_xlnm.Print_Area" localSheetId="40">個人計算39!$A$1:$N$57</definedName>
    <definedName name="_xlnm.Print_Area" localSheetId="5">個人計算4!$A$1:$N$57</definedName>
    <definedName name="_xlnm.Print_Area" localSheetId="41">個人計算40!$A$1:$N$57</definedName>
    <definedName name="_xlnm.Print_Area" localSheetId="6">個人計算5!$A$1:$N$57</definedName>
    <definedName name="_xlnm.Print_Area" localSheetId="7">個人計算6!$A$1:$N$57</definedName>
    <definedName name="_xlnm.Print_Area" localSheetId="8">個人計算7!$A$1:$N$57</definedName>
    <definedName name="_xlnm.Print_Area" localSheetId="9">個人計算8!$A$1:$N$57</definedName>
    <definedName name="_xlnm.Print_Area" localSheetId="10">個人計算9!$A$1:$N$57</definedName>
    <definedName name="_xlnm.Print_Area" localSheetId="0">'補助対象額一覧表（提出用NO.１）＜修正版＞'!$A$1:$P$55</definedName>
    <definedName name="_xlnm.Print_Area" localSheetId="1">'補助対象額個人計算シート（提出用NO.2）記入例 '!$A$1:$AA$57</definedName>
    <definedName name="_xlnm.Print_Titles" localSheetId="0">'補助対象額一覧表（提出用NO.１）＜修正版＞'!$12:$13</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wvu.受給権者テーブル." localSheetId="2"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17" hidden="1">#REF!</definedName>
    <definedName name="Rwvu.受給権者テーブル." localSheetId="18" hidden="1">#REF!</definedName>
    <definedName name="Rwvu.受給権者テーブル." localSheetId="19" hidden="1">#REF!</definedName>
    <definedName name="Rwvu.受給権者テーブル." localSheetId="20" hidden="1">#REF!</definedName>
    <definedName name="Rwvu.受給権者テーブル." localSheetId="3" hidden="1">#REF!</definedName>
    <definedName name="Rwvu.受給権者テーブル." localSheetId="21" hidden="1">#REF!</definedName>
    <definedName name="Rwvu.受給権者テーブル." localSheetId="22" hidden="1">#REF!</definedName>
    <definedName name="Rwvu.受給権者テーブル." localSheetId="23" hidden="1">#REF!</definedName>
    <definedName name="Rwvu.受給権者テーブル." localSheetId="24" hidden="1">#REF!</definedName>
    <definedName name="Rwvu.受給権者テーブル." localSheetId="25" hidden="1">#REF!</definedName>
    <definedName name="Rwvu.受給権者テーブル." localSheetId="26" hidden="1">#REF!</definedName>
    <definedName name="Rwvu.受給権者テーブル." localSheetId="27" hidden="1">#REF!</definedName>
    <definedName name="Rwvu.受給権者テーブル." localSheetId="28" hidden="1">#REF!</definedName>
    <definedName name="Rwvu.受給権者テーブル." localSheetId="29" hidden="1">#REF!</definedName>
    <definedName name="Rwvu.受給権者テーブル." localSheetId="30" hidden="1">#REF!</definedName>
    <definedName name="Rwvu.受給権者テーブル." localSheetId="4" hidden="1">#REF!</definedName>
    <definedName name="Rwvu.受給権者テーブル." localSheetId="31" hidden="1">#REF!</definedName>
    <definedName name="Rwvu.受給権者テーブル." localSheetId="32" hidden="1">#REF!</definedName>
    <definedName name="Rwvu.受給権者テーブル." localSheetId="33" hidden="1">#REF!</definedName>
    <definedName name="Rwvu.受給権者テーブル." localSheetId="34" hidden="1">#REF!</definedName>
    <definedName name="Rwvu.受給権者テーブル." localSheetId="35" hidden="1">#REF!</definedName>
    <definedName name="Rwvu.受給権者テーブル." localSheetId="36" hidden="1">#REF!</definedName>
    <definedName name="Rwvu.受給権者テーブル." localSheetId="37" hidden="1">#REF!</definedName>
    <definedName name="Rwvu.受給権者テーブル." localSheetId="38" hidden="1">#REF!</definedName>
    <definedName name="Rwvu.受給権者テーブル." localSheetId="39" hidden="1">#REF!</definedName>
    <definedName name="Rwvu.受給権者テーブル." localSheetId="40" hidden="1">#REF!</definedName>
    <definedName name="Rwvu.受給権者テーブル." localSheetId="5" hidden="1">#REF!</definedName>
    <definedName name="Rwvu.受給権者テーブル." localSheetId="41" hidden="1">#REF!</definedName>
    <definedName name="Rwvu.受給権者テーブル." localSheetId="6"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 hidden="1">#REF!</definedName>
    <definedName name="Rwvu.受給権者テーブル." hidden="1">#REF!</definedName>
    <definedName name="Swvu.受給権者テーブル." localSheetId="2"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17" hidden="1">#REF!</definedName>
    <definedName name="Swvu.受給権者テーブル." localSheetId="18" hidden="1">#REF!</definedName>
    <definedName name="Swvu.受給権者テーブル." localSheetId="19" hidden="1">#REF!</definedName>
    <definedName name="Swvu.受給権者テーブル." localSheetId="20" hidden="1">#REF!</definedName>
    <definedName name="Swvu.受給権者テーブル." localSheetId="3" hidden="1">#REF!</definedName>
    <definedName name="Swvu.受給権者テーブル." localSheetId="21" hidden="1">#REF!</definedName>
    <definedName name="Swvu.受給権者テーブル." localSheetId="22" hidden="1">#REF!</definedName>
    <definedName name="Swvu.受給権者テーブル." localSheetId="23" hidden="1">#REF!</definedName>
    <definedName name="Swvu.受給権者テーブル." localSheetId="24" hidden="1">#REF!</definedName>
    <definedName name="Swvu.受給権者テーブル." localSheetId="25" hidden="1">#REF!</definedName>
    <definedName name="Swvu.受給権者テーブル." localSheetId="26" hidden="1">#REF!</definedName>
    <definedName name="Swvu.受給権者テーブル." localSheetId="27" hidden="1">#REF!</definedName>
    <definedName name="Swvu.受給権者テーブル." localSheetId="28" hidden="1">#REF!</definedName>
    <definedName name="Swvu.受給権者テーブル." localSheetId="29" hidden="1">#REF!</definedName>
    <definedName name="Swvu.受給権者テーブル." localSheetId="30" hidden="1">#REF!</definedName>
    <definedName name="Swvu.受給権者テーブル." localSheetId="4" hidden="1">#REF!</definedName>
    <definedName name="Swvu.受給権者テーブル." localSheetId="31" hidden="1">#REF!</definedName>
    <definedName name="Swvu.受給権者テーブル." localSheetId="32" hidden="1">#REF!</definedName>
    <definedName name="Swvu.受給権者テーブル." localSheetId="33" hidden="1">#REF!</definedName>
    <definedName name="Swvu.受給権者テーブル." localSheetId="34" hidden="1">#REF!</definedName>
    <definedName name="Swvu.受給権者テーブル." localSheetId="35" hidden="1">#REF!</definedName>
    <definedName name="Swvu.受給権者テーブル." localSheetId="36" hidden="1">#REF!</definedName>
    <definedName name="Swvu.受給権者テーブル." localSheetId="37" hidden="1">#REF!</definedName>
    <definedName name="Swvu.受給権者テーブル." localSheetId="38" hidden="1">#REF!</definedName>
    <definedName name="Swvu.受給権者テーブル." localSheetId="39" hidden="1">#REF!</definedName>
    <definedName name="Swvu.受給権者テーブル." localSheetId="40" hidden="1">#REF!</definedName>
    <definedName name="Swvu.受給権者テーブル." localSheetId="5" hidden="1">#REF!</definedName>
    <definedName name="Swvu.受給権者テーブル." localSheetId="41" hidden="1">#REF!</definedName>
    <definedName name="Swvu.受給権者テーブル." localSheetId="6"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 hidden="1">#REF!</definedName>
    <definedName name="Swvu.受給権者テーブル." hidden="1">#REF!</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関連表" localSheetId="2"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17" hidden="1">#REF!</definedName>
    <definedName name="関連表" localSheetId="18" hidden="1">#REF!</definedName>
    <definedName name="関連表" localSheetId="19" hidden="1">#REF!</definedName>
    <definedName name="関連表" localSheetId="20" hidden="1">#REF!</definedName>
    <definedName name="関連表" localSheetId="3" hidden="1">#REF!</definedName>
    <definedName name="関連表" localSheetId="21" hidden="1">#REF!</definedName>
    <definedName name="関連表" localSheetId="22" hidden="1">#REF!</definedName>
    <definedName name="関連表" localSheetId="23" hidden="1">#REF!</definedName>
    <definedName name="関連表" localSheetId="24" hidden="1">#REF!</definedName>
    <definedName name="関連表" localSheetId="25" hidden="1">#REF!</definedName>
    <definedName name="関連表" localSheetId="26" hidden="1">#REF!</definedName>
    <definedName name="関連表" localSheetId="27" hidden="1">#REF!</definedName>
    <definedName name="関連表" localSheetId="28" hidden="1">#REF!</definedName>
    <definedName name="関連表" localSheetId="29" hidden="1">#REF!</definedName>
    <definedName name="関連表" localSheetId="30" hidden="1">#REF!</definedName>
    <definedName name="関連表" localSheetId="4" hidden="1">#REF!</definedName>
    <definedName name="関連表" localSheetId="31" hidden="1">#REF!</definedName>
    <definedName name="関連表" localSheetId="32" hidden="1">#REF!</definedName>
    <definedName name="関連表" localSheetId="33" hidden="1">#REF!</definedName>
    <definedName name="関連表" localSheetId="34" hidden="1">#REF!</definedName>
    <definedName name="関連表" localSheetId="35" hidden="1">#REF!</definedName>
    <definedName name="関連表" localSheetId="36" hidden="1">#REF!</definedName>
    <definedName name="関連表" localSheetId="37" hidden="1">#REF!</definedName>
    <definedName name="関連表" localSheetId="38" hidden="1">#REF!</definedName>
    <definedName name="関連表" localSheetId="39" hidden="1">#REF!</definedName>
    <definedName name="関連表" localSheetId="40" hidden="1">#REF!</definedName>
    <definedName name="関連表" localSheetId="5" hidden="1">#REF!</definedName>
    <definedName name="関連表" localSheetId="41" hidden="1">#REF!</definedName>
    <definedName name="関連表" localSheetId="6"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 hidden="1">#REF!</definedName>
    <definedName name="関連表"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4" i="8" l="1"/>
  <c r="O54" i="8"/>
  <c r="N54" i="8"/>
  <c r="M54" i="8"/>
  <c r="J54" i="8"/>
  <c r="G54" i="8"/>
  <c r="E54" i="8"/>
  <c r="B54" i="8"/>
  <c r="P53" i="8"/>
  <c r="O53" i="8"/>
  <c r="N53" i="8"/>
  <c r="M53" i="8"/>
  <c r="J53" i="8"/>
  <c r="G53" i="8"/>
  <c r="E53" i="8"/>
  <c r="B53" i="8"/>
  <c r="P52" i="8"/>
  <c r="O52" i="8"/>
  <c r="N52" i="8"/>
  <c r="M52" i="8"/>
  <c r="J52" i="8"/>
  <c r="G52" i="8"/>
  <c r="E52" i="8"/>
  <c r="B52" i="8"/>
  <c r="P51" i="8"/>
  <c r="O51" i="8"/>
  <c r="N51" i="8"/>
  <c r="M51" i="8"/>
  <c r="J51" i="8"/>
  <c r="G51" i="8"/>
  <c r="E51" i="8"/>
  <c r="B51" i="8"/>
  <c r="P50" i="8"/>
  <c r="O50" i="8"/>
  <c r="N50" i="8"/>
  <c r="M50" i="8"/>
  <c r="J50" i="8"/>
  <c r="G50" i="8"/>
  <c r="E50" i="8"/>
  <c r="B50" i="8"/>
  <c r="P49" i="8"/>
  <c r="O49" i="8"/>
  <c r="N49" i="8"/>
  <c r="M49" i="8"/>
  <c r="J49" i="8"/>
  <c r="G49" i="8"/>
  <c r="E49" i="8"/>
  <c r="B49" i="8"/>
  <c r="P48" i="8"/>
  <c r="O48" i="8"/>
  <c r="N48" i="8"/>
  <c r="M48" i="8"/>
  <c r="J48" i="8"/>
  <c r="G48" i="8"/>
  <c r="E48" i="8"/>
  <c r="B48" i="8"/>
  <c r="P47" i="8"/>
  <c r="O47" i="8"/>
  <c r="N47" i="8"/>
  <c r="M47" i="8"/>
  <c r="J47" i="8"/>
  <c r="G47" i="8"/>
  <c r="E47" i="8"/>
  <c r="B47" i="8"/>
  <c r="P46" i="8"/>
  <c r="O46" i="8"/>
  <c r="N46" i="8"/>
  <c r="M46" i="8"/>
  <c r="J46" i="8"/>
  <c r="G46" i="8"/>
  <c r="E46" i="8"/>
  <c r="B46" i="8"/>
  <c r="P45" i="8"/>
  <c r="O45" i="8"/>
  <c r="N45" i="8"/>
  <c r="M45" i="8"/>
  <c r="J45" i="8"/>
  <c r="G45" i="8"/>
  <c r="E45" i="8"/>
  <c r="B45" i="8"/>
  <c r="P44" i="8"/>
  <c r="O44" i="8"/>
  <c r="N44" i="8"/>
  <c r="M44" i="8"/>
  <c r="J44" i="8"/>
  <c r="G44" i="8"/>
  <c r="E44" i="8"/>
  <c r="B44" i="8"/>
  <c r="P43" i="8"/>
  <c r="O43" i="8"/>
  <c r="N43" i="8"/>
  <c r="M43" i="8"/>
  <c r="J43" i="8"/>
  <c r="G43" i="8"/>
  <c r="E43" i="8"/>
  <c r="B43" i="8"/>
  <c r="P42" i="8"/>
  <c r="O42" i="8"/>
  <c r="N42" i="8"/>
  <c r="M42" i="8"/>
  <c r="J42" i="8"/>
  <c r="G42" i="8"/>
  <c r="E42" i="8"/>
  <c r="B42" i="8"/>
  <c r="P41" i="8"/>
  <c r="O41" i="8"/>
  <c r="N41" i="8"/>
  <c r="M41" i="8"/>
  <c r="J41" i="8"/>
  <c r="G41" i="8"/>
  <c r="E41" i="8"/>
  <c r="B41" i="8"/>
  <c r="P40" i="8"/>
  <c r="O40" i="8"/>
  <c r="N40" i="8"/>
  <c r="M40" i="8"/>
  <c r="J40" i="8"/>
  <c r="G40" i="8"/>
  <c r="E40" i="8"/>
  <c r="B40" i="8"/>
  <c r="P39" i="8"/>
  <c r="O39" i="8"/>
  <c r="N39" i="8"/>
  <c r="M39" i="8"/>
  <c r="J39" i="8"/>
  <c r="G39" i="8"/>
  <c r="E39" i="8"/>
  <c r="B39" i="8"/>
  <c r="P38" i="8"/>
  <c r="O38" i="8"/>
  <c r="N38" i="8"/>
  <c r="M38" i="8"/>
  <c r="J38" i="8"/>
  <c r="G38" i="8"/>
  <c r="E38" i="8"/>
  <c r="B38" i="8"/>
  <c r="P37" i="8"/>
  <c r="O37" i="8"/>
  <c r="N37" i="8"/>
  <c r="M37" i="8"/>
  <c r="J37" i="8"/>
  <c r="G37" i="8"/>
  <c r="E37" i="8"/>
  <c r="B37" i="8"/>
  <c r="P36" i="8"/>
  <c r="O36" i="8"/>
  <c r="N36" i="8"/>
  <c r="M36" i="8"/>
  <c r="J36" i="8"/>
  <c r="G36" i="8"/>
  <c r="E36" i="8"/>
  <c r="B36" i="8"/>
  <c r="P35" i="8"/>
  <c r="O35" i="8"/>
  <c r="N35" i="8"/>
  <c r="M35" i="8"/>
  <c r="J35" i="8"/>
  <c r="G35" i="8"/>
  <c r="E35" i="8"/>
  <c r="B35" i="8"/>
  <c r="P34" i="8"/>
  <c r="O34" i="8"/>
  <c r="N34" i="8"/>
  <c r="M34" i="8"/>
  <c r="J34" i="8"/>
  <c r="G34" i="8"/>
  <c r="E34" i="8"/>
  <c r="B34" i="8"/>
  <c r="P33" i="8"/>
  <c r="O33" i="8"/>
  <c r="N33" i="8"/>
  <c r="M33" i="8"/>
  <c r="J33" i="8"/>
  <c r="G33" i="8"/>
  <c r="E33" i="8"/>
  <c r="B33" i="8"/>
  <c r="P32" i="8"/>
  <c r="O32" i="8"/>
  <c r="N32" i="8"/>
  <c r="M32" i="8"/>
  <c r="J32" i="8"/>
  <c r="G32" i="8"/>
  <c r="E32" i="8"/>
  <c r="B32" i="8"/>
  <c r="P31" i="8"/>
  <c r="O31" i="8"/>
  <c r="N31" i="8"/>
  <c r="M31" i="8"/>
  <c r="J31" i="8"/>
  <c r="G31" i="8"/>
  <c r="E31" i="8"/>
  <c r="B31" i="8"/>
  <c r="P30" i="8"/>
  <c r="O30" i="8"/>
  <c r="N30" i="8"/>
  <c r="M30" i="8"/>
  <c r="J30" i="8"/>
  <c r="G30" i="8"/>
  <c r="E30" i="8"/>
  <c r="B30" i="8"/>
  <c r="P29" i="8"/>
  <c r="O29" i="8"/>
  <c r="N29" i="8"/>
  <c r="M29" i="8"/>
  <c r="J29" i="8"/>
  <c r="G29" i="8"/>
  <c r="E29" i="8"/>
  <c r="B29" i="8"/>
  <c r="P28" i="8"/>
  <c r="O28" i="8"/>
  <c r="N28" i="8"/>
  <c r="M28" i="8"/>
  <c r="J28" i="8"/>
  <c r="G28" i="8"/>
  <c r="E28" i="8"/>
  <c r="B28" i="8"/>
  <c r="P27" i="8"/>
  <c r="O27" i="8"/>
  <c r="N27" i="8"/>
  <c r="M27" i="8"/>
  <c r="J27" i="8"/>
  <c r="G27" i="8"/>
  <c r="E27" i="8"/>
  <c r="B27" i="8"/>
  <c r="P26" i="8"/>
  <c r="O26" i="8"/>
  <c r="N26" i="8"/>
  <c r="M26" i="8"/>
  <c r="J26" i="8"/>
  <c r="G26" i="8"/>
  <c r="E26" i="8"/>
  <c r="B26" i="8"/>
  <c r="P25" i="8"/>
  <c r="O25" i="8"/>
  <c r="N25" i="8"/>
  <c r="M25" i="8"/>
  <c r="J25" i="8"/>
  <c r="G25" i="8"/>
  <c r="E25" i="8"/>
  <c r="B25" i="8"/>
  <c r="P24" i="8"/>
  <c r="O24" i="8"/>
  <c r="N24" i="8"/>
  <c r="M24" i="8"/>
  <c r="J24" i="8"/>
  <c r="G24" i="8"/>
  <c r="E24" i="8"/>
  <c r="B24" i="8"/>
  <c r="P23" i="8"/>
  <c r="O23" i="8"/>
  <c r="N23" i="8"/>
  <c r="M23" i="8"/>
  <c r="J23" i="8"/>
  <c r="G23" i="8"/>
  <c r="E23" i="8"/>
  <c r="B23" i="8"/>
  <c r="P22" i="8"/>
  <c r="O22" i="8"/>
  <c r="N22" i="8"/>
  <c r="M22" i="8"/>
  <c r="J22" i="8"/>
  <c r="G22" i="8"/>
  <c r="E22" i="8"/>
  <c r="B22" i="8"/>
  <c r="P21" i="8"/>
  <c r="O21" i="8"/>
  <c r="N21" i="8"/>
  <c r="M21" i="8"/>
  <c r="J21" i="8"/>
  <c r="G21" i="8"/>
  <c r="E21" i="8"/>
  <c r="B21" i="8"/>
  <c r="P20" i="8"/>
  <c r="O20" i="8"/>
  <c r="N20" i="8"/>
  <c r="M20" i="8"/>
  <c r="J20" i="8"/>
  <c r="G20" i="8"/>
  <c r="E20" i="8"/>
  <c r="B20" i="8"/>
  <c r="P19" i="8"/>
  <c r="O19" i="8"/>
  <c r="N19" i="8"/>
  <c r="M19" i="8"/>
  <c r="J19" i="8"/>
  <c r="G19" i="8"/>
  <c r="E19" i="8"/>
  <c r="B19" i="8"/>
  <c r="P18" i="8"/>
  <c r="O18" i="8"/>
  <c r="N18" i="8"/>
  <c r="M18" i="8"/>
  <c r="J18" i="8"/>
  <c r="G18" i="8"/>
  <c r="E18" i="8"/>
  <c r="B18" i="8"/>
  <c r="P17" i="8"/>
  <c r="O17" i="8"/>
  <c r="N17" i="8"/>
  <c r="M17" i="8"/>
  <c r="J17" i="8"/>
  <c r="G17" i="8"/>
  <c r="E17" i="8"/>
  <c r="B17" i="8"/>
  <c r="P16" i="8"/>
  <c r="O16" i="8"/>
  <c r="N16" i="8"/>
  <c r="M16" i="8"/>
  <c r="J16" i="8"/>
  <c r="G16" i="8"/>
  <c r="E16" i="8"/>
  <c r="B16"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O46" i="135"/>
  <c r="J30" i="135"/>
  <c r="J28" i="135"/>
  <c r="J13" i="135"/>
  <c r="J11" i="135"/>
  <c r="J14" i="135" s="1"/>
  <c r="M40" i="135" s="1"/>
  <c r="I2" i="135"/>
  <c r="C2" i="135"/>
  <c r="O46" i="134"/>
  <c r="J28" i="134"/>
  <c r="J30" i="134" s="1"/>
  <c r="J13" i="134"/>
  <c r="J11" i="134"/>
  <c r="J14" i="134" s="1"/>
  <c r="I2" i="134"/>
  <c r="C2" i="134"/>
  <c r="O46" i="133"/>
  <c r="J30" i="133"/>
  <c r="J28" i="133"/>
  <c r="J13" i="133"/>
  <c r="J14" i="133" s="1"/>
  <c r="M40" i="133" s="1"/>
  <c r="J11" i="133"/>
  <c r="I2" i="133"/>
  <c r="C2" i="133"/>
  <c r="O46" i="132"/>
  <c r="J28" i="132"/>
  <c r="J30" i="132" s="1"/>
  <c r="J14" i="132"/>
  <c r="M40" i="132" s="1"/>
  <c r="J13" i="132"/>
  <c r="J11" i="132"/>
  <c r="I2" i="132"/>
  <c r="C2" i="132"/>
  <c r="O46" i="131"/>
  <c r="J28" i="131"/>
  <c r="J30" i="131" s="1"/>
  <c r="J13" i="131"/>
  <c r="J11" i="131"/>
  <c r="J14" i="131" s="1"/>
  <c r="M40" i="131" s="1"/>
  <c r="I2" i="131"/>
  <c r="C2" i="131"/>
  <c r="O46" i="130"/>
  <c r="J30" i="130"/>
  <c r="J28" i="130"/>
  <c r="J13" i="130"/>
  <c r="J14" i="130" s="1"/>
  <c r="M40" i="130" s="1"/>
  <c r="J11" i="130"/>
  <c r="I2" i="130"/>
  <c r="C2" i="130"/>
  <c r="O46" i="129"/>
  <c r="J28" i="129"/>
  <c r="J30" i="129" s="1"/>
  <c r="M40" i="129" s="1"/>
  <c r="J14" i="129"/>
  <c r="J13" i="129"/>
  <c r="J11" i="129"/>
  <c r="I2" i="129"/>
  <c r="C2" i="129"/>
  <c r="O46" i="128"/>
  <c r="J28" i="128"/>
  <c r="J30" i="128" s="1"/>
  <c r="J14" i="128"/>
  <c r="J13" i="128"/>
  <c r="J11" i="128"/>
  <c r="I2" i="128"/>
  <c r="C2" i="128"/>
  <c r="O46" i="127"/>
  <c r="J28" i="127"/>
  <c r="J30" i="127" s="1"/>
  <c r="J13" i="127"/>
  <c r="J11" i="127"/>
  <c r="J14" i="127" s="1"/>
  <c r="I2" i="127"/>
  <c r="C2" i="127"/>
  <c r="O46" i="126"/>
  <c r="J30" i="126"/>
  <c r="J28" i="126"/>
  <c r="J13" i="126"/>
  <c r="J11" i="126"/>
  <c r="J14" i="126" s="1"/>
  <c r="M40" i="126" s="1"/>
  <c r="I2" i="126"/>
  <c r="C2" i="126"/>
  <c r="O46" i="125"/>
  <c r="J28" i="125"/>
  <c r="J30" i="125" s="1"/>
  <c r="J13" i="125"/>
  <c r="J11" i="125"/>
  <c r="J14" i="125" s="1"/>
  <c r="M40" i="125" s="1"/>
  <c r="I2" i="125"/>
  <c r="C2" i="125"/>
  <c r="O46" i="124"/>
  <c r="J30" i="124"/>
  <c r="J28" i="124"/>
  <c r="J14" i="124"/>
  <c r="M40" i="124" s="1"/>
  <c r="J13" i="124"/>
  <c r="J11" i="124"/>
  <c r="I2" i="124"/>
  <c r="C2" i="124"/>
  <c r="O46" i="123"/>
  <c r="J28" i="123"/>
  <c r="J30" i="123" s="1"/>
  <c r="M40" i="123" s="1"/>
  <c r="J14" i="123"/>
  <c r="J13" i="123"/>
  <c r="J11" i="123"/>
  <c r="I2" i="123"/>
  <c r="C2" i="123"/>
  <c r="O46" i="122"/>
  <c r="J30" i="122"/>
  <c r="J28" i="122"/>
  <c r="J14" i="122"/>
  <c r="M40" i="122" s="1"/>
  <c r="J13" i="122"/>
  <c r="J11" i="122"/>
  <c r="I2" i="122"/>
  <c r="C2" i="122"/>
  <c r="O46" i="121"/>
  <c r="J30" i="121"/>
  <c r="J28" i="121"/>
  <c r="J13" i="121"/>
  <c r="J14" i="121" s="1"/>
  <c r="M40" i="121" s="1"/>
  <c r="J11" i="121"/>
  <c r="I2" i="121"/>
  <c r="C2" i="121"/>
  <c r="O46" i="120"/>
  <c r="J30" i="120"/>
  <c r="J28" i="120"/>
  <c r="J13" i="120"/>
  <c r="J11" i="120"/>
  <c r="J14" i="120" s="1"/>
  <c r="M40" i="120" s="1"/>
  <c r="I2" i="120"/>
  <c r="C2" i="120"/>
  <c r="O46" i="119"/>
  <c r="J28" i="119"/>
  <c r="J30" i="119" s="1"/>
  <c r="J13" i="119"/>
  <c r="J14" i="119" s="1"/>
  <c r="M40" i="119" s="1"/>
  <c r="J11" i="119"/>
  <c r="I2" i="119"/>
  <c r="C2" i="119"/>
  <c r="O46" i="118"/>
  <c r="J30" i="118"/>
  <c r="J28" i="118"/>
  <c r="J13" i="118"/>
  <c r="J11" i="118"/>
  <c r="J14" i="118" s="1"/>
  <c r="M40" i="118" s="1"/>
  <c r="I2" i="118"/>
  <c r="C2" i="118"/>
  <c r="O46" i="117"/>
  <c r="J28" i="117"/>
  <c r="J30" i="117" s="1"/>
  <c r="J13" i="117"/>
  <c r="J11" i="117"/>
  <c r="J14" i="117" s="1"/>
  <c r="M40" i="117" s="1"/>
  <c r="I2" i="117"/>
  <c r="C2" i="117"/>
  <c r="O46" i="116"/>
  <c r="J30" i="116"/>
  <c r="J28" i="116"/>
  <c r="J14" i="116"/>
  <c r="M40" i="116" s="1"/>
  <c r="J13" i="116"/>
  <c r="J11" i="116"/>
  <c r="I2" i="116"/>
  <c r="C2" i="116"/>
  <c r="O46" i="115"/>
  <c r="J28" i="115"/>
  <c r="J30" i="115" s="1"/>
  <c r="J14" i="115"/>
  <c r="M40" i="115" s="1"/>
  <c r="J13" i="115"/>
  <c r="J11" i="115"/>
  <c r="I2" i="115"/>
  <c r="C2" i="115"/>
  <c r="O46" i="114"/>
  <c r="J28" i="114"/>
  <c r="J30" i="114" s="1"/>
  <c r="J14" i="114"/>
  <c r="M40" i="114" s="1"/>
  <c r="J13" i="114"/>
  <c r="J11" i="114"/>
  <c r="I2" i="114"/>
  <c r="C2" i="114"/>
  <c r="O46" i="113"/>
  <c r="J30" i="113"/>
  <c r="J28" i="113"/>
  <c r="J13" i="113"/>
  <c r="J14" i="113" s="1"/>
  <c r="M40" i="113" s="1"/>
  <c r="J11" i="113"/>
  <c r="I2" i="113"/>
  <c r="C2" i="113"/>
  <c r="O46" i="112"/>
  <c r="J28" i="112"/>
  <c r="J30" i="112" s="1"/>
  <c r="J13" i="112"/>
  <c r="J11" i="112"/>
  <c r="J14" i="112" s="1"/>
  <c r="I2" i="112"/>
  <c r="C2" i="112"/>
  <c r="O46" i="111"/>
  <c r="J30" i="111"/>
  <c r="J28" i="111"/>
  <c r="J13" i="111"/>
  <c r="J11" i="111"/>
  <c r="J14" i="111" s="1"/>
  <c r="M40" i="111" s="1"/>
  <c r="I2" i="111"/>
  <c r="C2" i="111"/>
  <c r="O46" i="110"/>
  <c r="J30" i="110"/>
  <c r="J28" i="110"/>
  <c r="J14" i="110"/>
  <c r="M40" i="110" s="1"/>
  <c r="J13" i="110"/>
  <c r="J11" i="110"/>
  <c r="I2" i="110"/>
  <c r="C2" i="110"/>
  <c r="O46" i="109"/>
  <c r="J28" i="109"/>
  <c r="J30" i="109" s="1"/>
  <c r="J13" i="109"/>
  <c r="J11" i="109"/>
  <c r="J14" i="109" s="1"/>
  <c r="I2" i="109"/>
  <c r="C2" i="109"/>
  <c r="O46" i="108"/>
  <c r="J30" i="108"/>
  <c r="J28" i="108"/>
  <c r="J13" i="108"/>
  <c r="J14" i="108" s="1"/>
  <c r="M40" i="108" s="1"/>
  <c r="J11" i="108"/>
  <c r="I2" i="108"/>
  <c r="C2" i="108"/>
  <c r="O46" i="107"/>
  <c r="J28" i="107"/>
  <c r="J30" i="107" s="1"/>
  <c r="M40" i="107" s="1"/>
  <c r="J14" i="107"/>
  <c r="J13" i="107"/>
  <c r="J11" i="107"/>
  <c r="I2" i="107"/>
  <c r="C2" i="107"/>
  <c r="O46" i="106"/>
  <c r="J28" i="106"/>
  <c r="J30" i="106" s="1"/>
  <c r="J13" i="106"/>
  <c r="J14" i="106" s="1"/>
  <c r="M40" i="106" s="1"/>
  <c r="J11" i="106"/>
  <c r="I2" i="106"/>
  <c r="C2" i="106"/>
  <c r="O46" i="105"/>
  <c r="J30" i="105"/>
  <c r="J28" i="105"/>
  <c r="J14" i="105"/>
  <c r="M40" i="105" s="1"/>
  <c r="J13" i="105"/>
  <c r="J11" i="105"/>
  <c r="I2" i="105"/>
  <c r="C2" i="105"/>
  <c r="O46" i="104"/>
  <c r="J28" i="104"/>
  <c r="J30" i="104" s="1"/>
  <c r="J13" i="104"/>
  <c r="J11" i="104"/>
  <c r="J14" i="104" s="1"/>
  <c r="M40" i="104" s="1"/>
  <c r="I2" i="104"/>
  <c r="C2" i="104"/>
  <c r="O46" i="103"/>
  <c r="J28" i="103"/>
  <c r="J30" i="103" s="1"/>
  <c r="J13" i="103"/>
  <c r="J11" i="103"/>
  <c r="J14" i="103" s="1"/>
  <c r="M40" i="103" s="1"/>
  <c r="I2" i="103"/>
  <c r="C2" i="103"/>
  <c r="O46" i="102"/>
  <c r="J30" i="102"/>
  <c r="J28" i="102"/>
  <c r="J13" i="102"/>
  <c r="J11" i="102"/>
  <c r="J14" i="102" s="1"/>
  <c r="M40" i="102" s="1"/>
  <c r="I2" i="102"/>
  <c r="C2" i="102"/>
  <c r="O46" i="101"/>
  <c r="J28" i="101"/>
  <c r="J30" i="101" s="1"/>
  <c r="J13" i="101"/>
  <c r="J14" i="101" s="1"/>
  <c r="M40" i="101" s="1"/>
  <c r="J11" i="101"/>
  <c r="I2" i="101"/>
  <c r="C2" i="101"/>
  <c r="O46" i="100"/>
  <c r="J28" i="100"/>
  <c r="J30" i="100" s="1"/>
  <c r="J14" i="100"/>
  <c r="J13" i="100"/>
  <c r="J11" i="100"/>
  <c r="I2" i="100"/>
  <c r="C2" i="100"/>
  <c r="O46" i="99"/>
  <c r="J28" i="99"/>
  <c r="J30" i="99" s="1"/>
  <c r="J13" i="99"/>
  <c r="J11" i="99"/>
  <c r="J14" i="99" s="1"/>
  <c r="M40" i="99" s="1"/>
  <c r="I2" i="99"/>
  <c r="C2" i="99"/>
  <c r="O46" i="98"/>
  <c r="J30" i="98"/>
  <c r="J28" i="98"/>
  <c r="J13" i="98"/>
  <c r="J11" i="98"/>
  <c r="J14" i="98" s="1"/>
  <c r="M40" i="98" s="1"/>
  <c r="I2" i="98"/>
  <c r="C2" i="98"/>
  <c r="O46" i="97"/>
  <c r="J30" i="97"/>
  <c r="J28" i="97"/>
  <c r="J13" i="97"/>
  <c r="J11" i="97"/>
  <c r="J14" i="97" s="1"/>
  <c r="M40" i="97" s="1"/>
  <c r="I2" i="97"/>
  <c r="C2" i="97"/>
  <c r="J11" i="15"/>
  <c r="J13" i="15"/>
  <c r="M55" i="96"/>
  <c r="M46" i="130" l="1"/>
  <c r="M56" i="130" s="1"/>
  <c r="O45" i="130"/>
  <c r="M45" i="130"/>
  <c r="M45" i="135"/>
  <c r="M46" i="135"/>
  <c r="M56" i="135" s="1"/>
  <c r="O45" i="135"/>
  <c r="M46" i="132"/>
  <c r="M56" i="132" s="1"/>
  <c r="O45" i="132"/>
  <c r="M45" i="132"/>
  <c r="M46" i="131"/>
  <c r="M56" i="131" s="1"/>
  <c r="O45" i="131"/>
  <c r="M45" i="131"/>
  <c r="M40" i="134"/>
  <c r="M40" i="128"/>
  <c r="M46" i="129"/>
  <c r="M56" i="129" s="1"/>
  <c r="O45" i="129"/>
  <c r="M45" i="129"/>
  <c r="M46" i="133"/>
  <c r="M56" i="133" s="1"/>
  <c r="O45" i="133"/>
  <c r="M45" i="133"/>
  <c r="M45" i="119"/>
  <c r="M46" i="119"/>
  <c r="M56" i="119" s="1"/>
  <c r="O45" i="119"/>
  <c r="M46" i="117"/>
  <c r="M56" i="117" s="1"/>
  <c r="O45" i="117"/>
  <c r="M45" i="117"/>
  <c r="M46" i="125"/>
  <c r="M56" i="125" s="1"/>
  <c r="O45" i="125"/>
  <c r="M45" i="125"/>
  <c r="M46" i="116"/>
  <c r="M56" i="116" s="1"/>
  <c r="O45" i="116"/>
  <c r="M45" i="116"/>
  <c r="M46" i="124"/>
  <c r="M56" i="124" s="1"/>
  <c r="O45" i="124"/>
  <c r="M45" i="124"/>
  <c r="M46" i="115"/>
  <c r="M56" i="115" s="1"/>
  <c r="O45" i="115"/>
  <c r="M45" i="115"/>
  <c r="M46" i="120"/>
  <c r="M56" i="120" s="1"/>
  <c r="O45" i="120"/>
  <c r="M45" i="120"/>
  <c r="O45" i="121"/>
  <c r="M46" i="121"/>
  <c r="M56" i="121" s="1"/>
  <c r="M45" i="121"/>
  <c r="M46" i="122"/>
  <c r="M56" i="122" s="1"/>
  <c r="M45" i="122"/>
  <c r="O45" i="122"/>
  <c r="O45" i="126"/>
  <c r="M45" i="126"/>
  <c r="M46" i="126"/>
  <c r="M56" i="126" s="1"/>
  <c r="O45" i="113"/>
  <c r="M46" i="113"/>
  <c r="M56" i="113" s="1"/>
  <c r="M45" i="113"/>
  <c r="M46" i="114"/>
  <c r="M56" i="114" s="1"/>
  <c r="M45" i="114"/>
  <c r="O45" i="114"/>
  <c r="M46" i="123"/>
  <c r="M56" i="123" s="1"/>
  <c r="O45" i="123"/>
  <c r="M45" i="123"/>
  <c r="M40" i="112"/>
  <c r="M40" i="127"/>
  <c r="O45" i="118"/>
  <c r="M45" i="118"/>
  <c r="M46" i="118"/>
  <c r="M56" i="118" s="1"/>
  <c r="M46" i="108"/>
  <c r="M56" i="108" s="1"/>
  <c r="O45" i="108"/>
  <c r="M45" i="108"/>
  <c r="M46" i="107"/>
  <c r="M56" i="107" s="1"/>
  <c r="O45" i="107"/>
  <c r="M45" i="107"/>
  <c r="O45" i="105"/>
  <c r="M46" i="105"/>
  <c r="M56" i="105" s="1"/>
  <c r="M45" i="105"/>
  <c r="M45" i="111"/>
  <c r="M46" i="111"/>
  <c r="M56" i="111" s="1"/>
  <c r="O45" i="111"/>
  <c r="M46" i="106"/>
  <c r="M56" i="106" s="1"/>
  <c r="M45" i="106"/>
  <c r="O45" i="106"/>
  <c r="O45" i="110"/>
  <c r="M45" i="110"/>
  <c r="M46" i="110"/>
  <c r="M56" i="110" s="1"/>
  <c r="M46" i="104"/>
  <c r="M56" i="104" s="1"/>
  <c r="O45" i="104"/>
  <c r="M45" i="104"/>
  <c r="M40" i="109"/>
  <c r="M40" i="100"/>
  <c r="M45" i="103"/>
  <c r="M46" i="103"/>
  <c r="M56" i="103" s="1"/>
  <c r="O45" i="103"/>
  <c r="M46" i="101"/>
  <c r="M56" i="101" s="1"/>
  <c r="O45" i="101"/>
  <c r="M45" i="101"/>
  <c r="O45" i="102"/>
  <c r="M45" i="102"/>
  <c r="M46" i="102"/>
  <c r="M56" i="102" s="1"/>
  <c r="M45" i="99"/>
  <c r="O45" i="99"/>
  <c r="M46" i="99"/>
  <c r="M56" i="99" s="1"/>
  <c r="O45" i="98"/>
  <c r="M45" i="98"/>
  <c r="M46" i="98"/>
  <c r="M56" i="98" s="1"/>
  <c r="M45" i="97"/>
  <c r="M46" i="97"/>
  <c r="M56" i="97" s="1"/>
  <c r="O45" i="97"/>
  <c r="E15" i="8"/>
  <c r="M45" i="128" l="1"/>
  <c r="M46" i="128"/>
  <c r="M56" i="128" s="1"/>
  <c r="O45" i="128"/>
  <c r="M55" i="133"/>
  <c r="M57" i="133" s="1"/>
  <c r="M54" i="133"/>
  <c r="M52" i="133"/>
  <c r="M52" i="131"/>
  <c r="M54" i="131"/>
  <c r="M55" i="131"/>
  <c r="M57" i="131" s="1"/>
  <c r="M55" i="135"/>
  <c r="M57" i="135" s="1"/>
  <c r="M54" i="135"/>
  <c r="M52" i="135"/>
  <c r="O45" i="134"/>
  <c r="M45" i="134"/>
  <c r="M46" i="134"/>
  <c r="M56" i="134" s="1"/>
  <c r="M54" i="130"/>
  <c r="M52" i="130"/>
  <c r="M55" i="130"/>
  <c r="M57" i="130" s="1"/>
  <c r="M55" i="129"/>
  <c r="M57" i="129" s="1"/>
  <c r="M54" i="129"/>
  <c r="M52" i="129"/>
  <c r="M52" i="132"/>
  <c r="M55" i="132"/>
  <c r="M57" i="132" s="1"/>
  <c r="M54" i="132"/>
  <c r="M54" i="114"/>
  <c r="M52" i="114"/>
  <c r="M55" i="114"/>
  <c r="M57" i="114" s="1"/>
  <c r="M45" i="127"/>
  <c r="M46" i="127"/>
  <c r="M56" i="127" s="1"/>
  <c r="O45" i="127"/>
  <c r="M54" i="113"/>
  <c r="M55" i="113"/>
  <c r="M57" i="113" s="1"/>
  <c r="M52" i="113"/>
  <c r="M55" i="119"/>
  <c r="M57" i="119" s="1"/>
  <c r="M54" i="119"/>
  <c r="M52" i="119"/>
  <c r="M46" i="112"/>
  <c r="M56" i="112" s="1"/>
  <c r="M45" i="112"/>
  <c r="O45" i="112"/>
  <c r="M55" i="121"/>
  <c r="M57" i="121" s="1"/>
  <c r="M54" i="121"/>
  <c r="M52" i="121"/>
  <c r="M52" i="123"/>
  <c r="M55" i="123"/>
  <c r="M57" i="123" s="1"/>
  <c r="M54" i="123"/>
  <c r="M55" i="124"/>
  <c r="M57" i="124" s="1"/>
  <c r="M54" i="124"/>
  <c r="M52" i="124"/>
  <c r="M54" i="122"/>
  <c r="M52" i="122"/>
  <c r="M55" i="122"/>
  <c r="M57" i="122" s="1"/>
  <c r="M52" i="115"/>
  <c r="M54" i="115"/>
  <c r="M55" i="115"/>
  <c r="M57" i="115" s="1"/>
  <c r="M54" i="117"/>
  <c r="M55" i="117"/>
  <c r="M57" i="117" s="1"/>
  <c r="M52" i="117"/>
  <c r="M52" i="118"/>
  <c r="M55" i="118"/>
  <c r="M57" i="118" s="1"/>
  <c r="M54" i="118"/>
  <c r="M55" i="125"/>
  <c r="M57" i="125" s="1"/>
  <c r="M54" i="125"/>
  <c r="M52" i="125"/>
  <c r="M55" i="126"/>
  <c r="M57" i="126" s="1"/>
  <c r="M54" i="126"/>
  <c r="M52" i="126"/>
  <c r="M55" i="120"/>
  <c r="M57" i="120" s="1"/>
  <c r="M54" i="120"/>
  <c r="M52" i="120"/>
  <c r="M55" i="116"/>
  <c r="M57" i="116" s="1"/>
  <c r="M52" i="116"/>
  <c r="M54" i="116"/>
  <c r="M54" i="105"/>
  <c r="M52" i="105"/>
  <c r="M55" i="105"/>
  <c r="M57" i="105" s="1"/>
  <c r="M55" i="108"/>
  <c r="M57" i="108" s="1"/>
  <c r="M54" i="108"/>
  <c r="M52" i="108"/>
  <c r="M55" i="111"/>
  <c r="M57" i="111" s="1"/>
  <c r="M54" i="111"/>
  <c r="M52" i="111"/>
  <c r="M55" i="110"/>
  <c r="M57" i="110" s="1"/>
  <c r="M52" i="110"/>
  <c r="M54" i="110"/>
  <c r="M46" i="109"/>
  <c r="M56" i="109" s="1"/>
  <c r="O45" i="109"/>
  <c r="M45" i="109"/>
  <c r="M52" i="107"/>
  <c r="M55" i="107"/>
  <c r="M57" i="107" s="1"/>
  <c r="M54" i="107"/>
  <c r="M55" i="104"/>
  <c r="M57" i="104" s="1"/>
  <c r="M54" i="104"/>
  <c r="M52" i="104"/>
  <c r="M54" i="106"/>
  <c r="M52" i="106"/>
  <c r="M55" i="106"/>
  <c r="M57" i="106" s="1"/>
  <c r="M55" i="103"/>
  <c r="M57" i="103" s="1"/>
  <c r="M54" i="103"/>
  <c r="M52" i="103"/>
  <c r="M55" i="102"/>
  <c r="M57" i="102" s="1"/>
  <c r="M52" i="102"/>
  <c r="M54" i="102"/>
  <c r="M52" i="101"/>
  <c r="M54" i="101"/>
  <c r="M55" i="101"/>
  <c r="M57" i="101" s="1"/>
  <c r="M46" i="100"/>
  <c r="M56" i="100" s="1"/>
  <c r="M45" i="100"/>
  <c r="O45" i="100"/>
  <c r="M55" i="99"/>
  <c r="M57" i="99" s="1"/>
  <c r="M54" i="99"/>
  <c r="M52" i="99"/>
  <c r="M55" i="98"/>
  <c r="M57" i="98" s="1"/>
  <c r="M52" i="98"/>
  <c r="M54" i="98"/>
  <c r="M54" i="97"/>
  <c r="M52" i="97"/>
  <c r="M55" i="97"/>
  <c r="M57" i="97" s="1"/>
  <c r="O46" i="96"/>
  <c r="J28" i="96"/>
  <c r="J30" i="96" s="1"/>
  <c r="J13" i="96"/>
  <c r="J11" i="96"/>
  <c r="M55" i="128" l="1"/>
  <c r="M57" i="128" s="1"/>
  <c r="M54" i="128"/>
  <c r="M52" i="128"/>
  <c r="M55" i="134"/>
  <c r="M57" i="134" s="1"/>
  <c r="M54" i="134"/>
  <c r="M52" i="134"/>
  <c r="M55" i="112"/>
  <c r="M57" i="112" s="1"/>
  <c r="M54" i="112"/>
  <c r="M52" i="112"/>
  <c r="M55" i="127"/>
  <c r="M57" i="127" s="1"/>
  <c r="M54" i="127"/>
  <c r="M52" i="127"/>
  <c r="M54" i="109"/>
  <c r="M55" i="109"/>
  <c r="M57" i="109" s="1"/>
  <c r="M52" i="109"/>
  <c r="M55" i="100"/>
  <c r="M57" i="100" s="1"/>
  <c r="M52" i="100"/>
  <c r="M54" i="100"/>
  <c r="J14" i="96"/>
  <c r="M40" i="96" s="1"/>
  <c r="M45" i="96" s="1"/>
  <c r="F15" i="8"/>
  <c r="O45" i="96" l="1"/>
  <c r="M46" i="96"/>
  <c r="M56" i="96" s="1"/>
  <c r="M57" i="96"/>
  <c r="M52" i="96"/>
  <c r="M54" i="96"/>
  <c r="L55" i="8" l="1"/>
  <c r="K55" i="8"/>
  <c r="I55" i="8"/>
  <c r="H55" i="8"/>
  <c r="D55" i="8"/>
  <c r="C55" i="8"/>
  <c r="P15" i="8" l="1"/>
  <c r="O15" i="8"/>
  <c r="N15" i="8"/>
  <c r="M15" i="8"/>
  <c r="B15" i="8"/>
  <c r="I2" i="15" l="1"/>
  <c r="C2" i="15"/>
  <c r="J14" i="15" l="1"/>
  <c r="M40" i="15" s="1"/>
  <c r="O46" i="15" l="1"/>
  <c r="J28" i="15"/>
  <c r="J30" i="15" s="1"/>
  <c r="M45" i="15" s="1"/>
  <c r="M55" i="15" s="1"/>
  <c r="O45" i="15" l="1"/>
  <c r="M46" i="15"/>
  <c r="M56" i="15" s="1"/>
  <c r="M52" i="15"/>
  <c r="M54" i="15"/>
  <c r="M57" i="15" l="1"/>
  <c r="J15" i="8" s="1"/>
  <c r="J55" i="8" s="1"/>
  <c r="G15" i="8" l="1"/>
  <c r="G55" i="8" s="1"/>
</calcChain>
</file>

<file path=xl/sharedStrings.xml><?xml version="1.0" encoding="utf-8"?>
<sst xmlns="http://schemas.openxmlformats.org/spreadsheetml/2006/main" count="3565" uniqueCount="101">
  <si>
    <t>①</t>
    <phoneticPr fontId="1"/>
  </si>
  <si>
    <t>②</t>
    <phoneticPr fontId="1"/>
  </si>
  <si>
    <t>③</t>
    <phoneticPr fontId="1"/>
  </si>
  <si>
    <t>補助金対象単価（②－①）</t>
    <rPh sb="0" eb="3">
      <t>ホジョキン</t>
    </rPh>
    <rPh sb="3" eb="5">
      <t>タイショウ</t>
    </rPh>
    <rPh sb="5" eb="7">
      <t>タンカ</t>
    </rPh>
    <phoneticPr fontId="1"/>
  </si>
  <si>
    <t>④</t>
    <phoneticPr fontId="1"/>
  </si>
  <si>
    <t>⑤</t>
    <phoneticPr fontId="1"/>
  </si>
  <si>
    <t>単位</t>
    <rPh sb="0" eb="2">
      <t>タンイ</t>
    </rPh>
    <phoneticPr fontId="1"/>
  </si>
  <si>
    <t>A</t>
    <phoneticPr fontId="1"/>
  </si>
  <si>
    <t>B</t>
    <phoneticPr fontId="1"/>
  </si>
  <si>
    <t>C</t>
    <phoneticPr fontId="1"/>
  </si>
  <si>
    <t>D</t>
    <phoneticPr fontId="1"/>
  </si>
  <si>
    <t>E</t>
    <phoneticPr fontId="1"/>
  </si>
  <si>
    <t>黄色のセルに入力してください</t>
    <rPh sb="0" eb="2">
      <t>キイロ</t>
    </rPh>
    <rPh sb="6" eb="8">
      <t>ニュウリョク</t>
    </rPh>
    <phoneticPr fontId="1"/>
  </si>
  <si>
    <t>緑色のセルは自動計算されます</t>
    <rPh sb="0" eb="2">
      <t>ミドリイロ</t>
    </rPh>
    <rPh sb="6" eb="8">
      <t>ジドウ</t>
    </rPh>
    <rPh sb="8" eb="10">
      <t>ケイサン</t>
    </rPh>
    <phoneticPr fontId="1"/>
  </si>
  <si>
    <t>③×④</t>
    <phoneticPr fontId="1"/>
  </si>
  <si>
    <t>円</t>
    <rPh sb="0" eb="1">
      <t>エン</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</si>
  <si>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</si>
  <si>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</si>
  <si>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</si>
  <si>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受給者証番号</t>
    <rPh sb="0" eb="3">
      <t>ジュキュウシャ</t>
    </rPh>
    <rPh sb="3" eb="4">
      <t>ショウ</t>
    </rPh>
    <rPh sb="4" eb="6">
      <t>バンゴウ</t>
    </rPh>
    <phoneticPr fontId="1"/>
  </si>
  <si>
    <t>①</t>
    <phoneticPr fontId="1"/>
  </si>
  <si>
    <t>例</t>
    <rPh sb="0" eb="1">
      <t>レイ</t>
    </rPh>
    <phoneticPr fontId="1"/>
  </si>
  <si>
    <t>※福祉・介護職員処遇改善加算と特定処遇改善加算の両方を算定している事業所については、加算率を合算してください。</t>
    <rPh sb="1" eb="3">
      <t>フクシ</t>
    </rPh>
    <rPh sb="4" eb="6">
      <t>カイゴ</t>
    </rPh>
    <rPh sb="6" eb="8">
      <t>ショクイン</t>
    </rPh>
    <rPh sb="8" eb="10">
      <t>ショグウ</t>
    </rPh>
    <rPh sb="10" eb="12">
      <t>カイゼン</t>
    </rPh>
    <rPh sb="12" eb="14">
      <t>カサン</t>
    </rPh>
    <rPh sb="15" eb="17">
      <t>トクテイ</t>
    </rPh>
    <rPh sb="17" eb="19">
      <t>ショグウ</t>
    </rPh>
    <rPh sb="19" eb="21">
      <t>カイゼン</t>
    </rPh>
    <rPh sb="21" eb="23">
      <t>カサン</t>
    </rPh>
    <rPh sb="24" eb="26">
      <t>リョウホウ</t>
    </rPh>
    <rPh sb="27" eb="29">
      <t>サンテイ</t>
    </rPh>
    <rPh sb="33" eb="36">
      <t>ジギョウショ</t>
    </rPh>
    <rPh sb="42" eb="44">
      <t>カサン</t>
    </rPh>
    <rPh sb="44" eb="45">
      <t>リツ</t>
    </rPh>
    <rPh sb="46" eb="48">
      <t>ガッサン</t>
    </rPh>
    <phoneticPr fontId="1"/>
  </si>
  <si>
    <t>補助対象単位数合計</t>
    <rPh sb="0" eb="2">
      <t>ホジョ</t>
    </rPh>
    <rPh sb="2" eb="4">
      <t>タイショウ</t>
    </rPh>
    <rPh sb="4" eb="7">
      <t>タンイスウ</t>
    </rPh>
    <rPh sb="7" eb="9">
      <t>ゴウケイ</t>
    </rPh>
    <phoneticPr fontId="1"/>
  </si>
  <si>
    <t>事業所番号</t>
    <rPh sb="0" eb="3">
      <t>ジギョウショ</t>
    </rPh>
    <rPh sb="3" eb="4">
      <t>バン</t>
    </rPh>
    <rPh sb="4" eb="5">
      <t>ゴウ</t>
    </rPh>
    <phoneticPr fontId="2"/>
  </si>
  <si>
    <t>受給者証番号</t>
    <rPh sb="0" eb="4">
      <t>ジュキュウシャショウ</t>
    </rPh>
    <rPh sb="4" eb="5">
      <t>バン</t>
    </rPh>
    <rPh sb="5" eb="6">
      <t>ゴウ</t>
    </rPh>
    <phoneticPr fontId="2"/>
  </si>
  <si>
    <t>事業所名</t>
    <rPh sb="3" eb="4">
      <t>メイ</t>
    </rPh>
    <phoneticPr fontId="1"/>
  </si>
  <si>
    <t>事業所の授業終了後の基本報酬単価</t>
    <rPh sb="0" eb="3">
      <t>ジギョウショ</t>
    </rPh>
    <rPh sb="4" eb="6">
      <t>ジュギョウ</t>
    </rPh>
    <rPh sb="6" eb="9">
      <t>シュウリョウゴ</t>
    </rPh>
    <rPh sb="10" eb="12">
      <t>キホン</t>
    </rPh>
    <rPh sb="12" eb="14">
      <t>ホウシュウ</t>
    </rPh>
    <rPh sb="14" eb="16">
      <t>タンカ</t>
    </rPh>
    <phoneticPr fontId="1"/>
  </si>
  <si>
    <t>事業所の学校休業日の基本報酬単価</t>
    <rPh sb="0" eb="3">
      <t>ジギョウショ</t>
    </rPh>
    <rPh sb="4" eb="6">
      <t>ガッコウ</t>
    </rPh>
    <rPh sb="6" eb="9">
      <t>キュウギョウビ</t>
    </rPh>
    <rPh sb="10" eb="12">
      <t>キホン</t>
    </rPh>
    <rPh sb="12" eb="14">
      <t>ホウシュウ</t>
    </rPh>
    <rPh sb="14" eb="16">
      <t>タンカ</t>
    </rPh>
    <phoneticPr fontId="1"/>
  </si>
  <si>
    <t>小計（切り捨て）</t>
    <rPh sb="0" eb="2">
      <t>ショウケイ</t>
    </rPh>
    <rPh sb="3" eb="4">
      <t>キ</t>
    </rPh>
    <rPh sb="5" eb="6">
      <t>ス</t>
    </rPh>
    <phoneticPr fontId="1"/>
  </si>
  <si>
    <t>小計（１割相当額）</t>
    <rPh sb="0" eb="2">
      <t>ショウケイ</t>
    </rPh>
    <rPh sb="4" eb="5">
      <t>ワリ</t>
    </rPh>
    <rPh sb="5" eb="7">
      <t>ソウトウ</t>
    </rPh>
    <rPh sb="7" eb="8">
      <t>ガク</t>
    </rPh>
    <phoneticPr fontId="1"/>
  </si>
  <si>
    <t>メールアドレス</t>
    <phoneticPr fontId="1"/>
  </si>
  <si>
    <t>③　平日単価から学校休業日単価によるもの</t>
    <rPh sb="2" eb="4">
      <t>ヘイジツ</t>
    </rPh>
    <rPh sb="4" eb="6">
      <t>タンカ</t>
    </rPh>
    <rPh sb="8" eb="10">
      <t>ガッコウ</t>
    </rPh>
    <rPh sb="10" eb="13">
      <t>キュウギョウビ</t>
    </rPh>
    <rPh sb="13" eb="15">
      <t>タンカ</t>
    </rPh>
    <phoneticPr fontId="1"/>
  </si>
  <si>
    <t>合計</t>
    <rPh sb="0" eb="2">
      <t>ゴウケイ</t>
    </rPh>
    <phoneticPr fontId="1"/>
  </si>
  <si>
    <t>担当者名</t>
    <rPh sb="0" eb="3">
      <t>タントウシャ</t>
    </rPh>
    <rPh sb="3" eb="4">
      <t>メイ</t>
    </rPh>
    <phoneticPr fontId="1"/>
  </si>
  <si>
    <t>NO</t>
    <phoneticPr fontId="1"/>
  </si>
  <si>
    <t>上限額管理結果</t>
    <rPh sb="0" eb="3">
      <t>ジョウゲンガク</t>
    </rPh>
    <rPh sb="3" eb="5">
      <t>カンリ</t>
    </rPh>
    <rPh sb="5" eb="7">
      <t>ケッカ</t>
    </rPh>
    <phoneticPr fontId="1"/>
  </si>
  <si>
    <t>管理結果額</t>
    <rPh sb="0" eb="2">
      <t>カンリ</t>
    </rPh>
    <rPh sb="2" eb="4">
      <t>ケッカ</t>
    </rPh>
    <rPh sb="4" eb="5">
      <t>ガク</t>
    </rPh>
    <phoneticPr fontId="1"/>
  </si>
  <si>
    <t>１　電話等による代替的な方法でサービス提供した日数</t>
    <rPh sb="2" eb="4">
      <t>デンワ</t>
    </rPh>
    <rPh sb="4" eb="5">
      <t>トウ</t>
    </rPh>
    <rPh sb="8" eb="10">
      <t>ダイタイ</t>
    </rPh>
    <rPh sb="10" eb="11">
      <t>テキ</t>
    </rPh>
    <rPh sb="12" eb="14">
      <t>ホウホウ</t>
    </rPh>
    <rPh sb="19" eb="21">
      <t>テイキョウ</t>
    </rPh>
    <rPh sb="23" eb="25">
      <t>ニッスウ</t>
    </rPh>
    <phoneticPr fontId="1"/>
  </si>
  <si>
    <r>
      <t>利用日数</t>
    </r>
    <r>
      <rPr>
        <b/>
        <sz val="11"/>
        <color theme="1"/>
        <rFont val="ＭＳ Ｐゴシック"/>
        <family val="3"/>
        <charset val="128"/>
      </rPr>
      <t>※代替的な方法でサービス提供した日数・利用量の増加分は省く。</t>
    </r>
    <rPh sb="0" eb="2">
      <t>リヨウ</t>
    </rPh>
    <rPh sb="2" eb="4">
      <t>ニッスウ</t>
    </rPh>
    <rPh sb="23" eb="25">
      <t>リヨウ</t>
    </rPh>
    <rPh sb="25" eb="26">
      <t>リョウ</t>
    </rPh>
    <rPh sb="27" eb="29">
      <t>ゾウカ</t>
    </rPh>
    <rPh sb="29" eb="30">
      <t>ブン</t>
    </rPh>
    <phoneticPr fontId="1"/>
  </si>
  <si>
    <t>①　代替的な方法でサービス提供したもの</t>
    <rPh sb="2" eb="5">
      <t>ダイタイテキ</t>
    </rPh>
    <rPh sb="6" eb="8">
      <t>ホウホウ</t>
    </rPh>
    <rPh sb="13" eb="15">
      <t>テイキョウ</t>
    </rPh>
    <phoneticPr fontId="1"/>
  </si>
  <si>
    <t>サービス提供月</t>
    <rPh sb="4" eb="6">
      <t>テイキョウ</t>
    </rPh>
    <rPh sb="6" eb="7">
      <t>ツキ</t>
    </rPh>
    <phoneticPr fontId="1"/>
  </si>
  <si>
    <t>当該月における電話等による代替的な方法でサービス提供した日数【休業日単価】</t>
    <rPh sb="7" eb="9">
      <t>デンワ</t>
    </rPh>
    <rPh sb="9" eb="10">
      <t>トウ</t>
    </rPh>
    <rPh sb="13" eb="16">
      <t>ダイタイテキ</t>
    </rPh>
    <rPh sb="17" eb="19">
      <t>ホウホウ</t>
    </rPh>
    <rPh sb="24" eb="26">
      <t>テイキョウ</t>
    </rPh>
    <rPh sb="28" eb="30">
      <t>ニッスウ</t>
    </rPh>
    <rPh sb="31" eb="34">
      <t>キュウギョウビ</t>
    </rPh>
    <rPh sb="34" eb="36">
      <t>タンカ</t>
    </rPh>
    <phoneticPr fontId="1"/>
  </si>
  <si>
    <t>一日当たりの基準の単価【休業日単価】（※１）</t>
    <rPh sb="0" eb="1">
      <t>イチ</t>
    </rPh>
    <rPh sb="1" eb="3">
      <t>ヒア</t>
    </rPh>
    <rPh sb="2" eb="3">
      <t>ア</t>
    </rPh>
    <rPh sb="6" eb="8">
      <t>キジュン</t>
    </rPh>
    <rPh sb="9" eb="11">
      <t>タンカ</t>
    </rPh>
    <rPh sb="12" eb="15">
      <t>キュウギョウビ</t>
    </rPh>
    <rPh sb="15" eb="17">
      <t>タンカ</t>
    </rPh>
    <phoneticPr fontId="1"/>
  </si>
  <si>
    <t>当該月における電話等による代替的な方法でサービス提供した日数【授業終了後単価】</t>
    <rPh sb="7" eb="9">
      <t>デンワ</t>
    </rPh>
    <rPh sb="9" eb="10">
      <t>トウ</t>
    </rPh>
    <rPh sb="13" eb="16">
      <t>ダイタイテキ</t>
    </rPh>
    <rPh sb="17" eb="19">
      <t>ホウホウ</t>
    </rPh>
    <rPh sb="24" eb="26">
      <t>テイキョウ</t>
    </rPh>
    <rPh sb="28" eb="30">
      <t>ニッスウ</t>
    </rPh>
    <rPh sb="31" eb="33">
      <t>ジュギョウ</t>
    </rPh>
    <rPh sb="33" eb="36">
      <t>シュウリョウゴ</t>
    </rPh>
    <rPh sb="36" eb="38">
      <t>タンカ</t>
    </rPh>
    <phoneticPr fontId="1"/>
  </si>
  <si>
    <t>（①×②）+(③×④)</t>
    <phoneticPr fontId="1"/>
  </si>
  <si>
    <t>上限額管理結果</t>
    <rPh sb="0" eb="2">
      <t>ジョウゲン</t>
    </rPh>
    <rPh sb="2" eb="3">
      <t>ガク</t>
    </rPh>
    <rPh sb="3" eb="5">
      <t>カンリ</t>
    </rPh>
    <rPh sb="5" eb="7">
      <t>ケッカ</t>
    </rPh>
    <phoneticPr fontId="1"/>
  </si>
  <si>
    <t>管理結果額</t>
    <rPh sb="0" eb="2">
      <t>カンリ</t>
    </rPh>
    <rPh sb="2" eb="4">
      <t>ケッカ</t>
    </rPh>
    <rPh sb="4" eb="5">
      <t>ガク</t>
    </rPh>
    <phoneticPr fontId="1"/>
  </si>
  <si>
    <t>上限管理事業所番号</t>
    <rPh sb="0" eb="2">
      <t>ジョウゲン</t>
    </rPh>
    <rPh sb="2" eb="4">
      <t>カンリ</t>
    </rPh>
    <rPh sb="4" eb="7">
      <t>ジギョウショ</t>
    </rPh>
    <rPh sb="7" eb="9">
      <t>バンゴウ</t>
    </rPh>
    <phoneticPr fontId="1"/>
  </si>
  <si>
    <t>上限管理事業所名称</t>
    <rPh sb="0" eb="2">
      <t>ジョウゲン</t>
    </rPh>
    <rPh sb="2" eb="4">
      <t>カンリ</t>
    </rPh>
    <rPh sb="4" eb="7">
      <t>ジギョウショ</t>
    </rPh>
    <rPh sb="7" eb="9">
      <t>メイショウ</t>
    </rPh>
    <phoneticPr fontId="1"/>
  </si>
  <si>
    <t>A放課後等デイサービス</t>
    <rPh sb="1" eb="5">
      <t>ホウカゴトウ</t>
    </rPh>
    <phoneticPr fontId="1"/>
  </si>
  <si>
    <t>T　E　L</t>
    <phoneticPr fontId="1"/>
  </si>
  <si>
    <t>※市記載欄
（記入しないでください）</t>
    <rPh sb="1" eb="2">
      <t>シ</t>
    </rPh>
    <rPh sb="2" eb="4">
      <t>キサイ</t>
    </rPh>
    <rPh sb="4" eb="5">
      <t>ラン</t>
    </rPh>
    <rPh sb="7" eb="9">
      <t>キニュウ</t>
    </rPh>
    <phoneticPr fontId="1"/>
  </si>
  <si>
    <t>調整後上限管理結果額（あ）</t>
    <rPh sb="0" eb="3">
      <t>チョウセイゴ</t>
    </rPh>
    <rPh sb="3" eb="5">
      <t>ジョウゲン</t>
    </rPh>
    <rPh sb="5" eb="7">
      <t>カンリ</t>
    </rPh>
    <rPh sb="7" eb="9">
      <t>ケッカ</t>
    </rPh>
    <rPh sb="9" eb="10">
      <t>ガク</t>
    </rPh>
    <phoneticPr fontId="1"/>
  </si>
  <si>
    <t>調整後市請求額（い）</t>
    <rPh sb="0" eb="3">
      <t>チョウセイゴ</t>
    </rPh>
    <rPh sb="3" eb="4">
      <t>シ</t>
    </rPh>
    <rPh sb="4" eb="6">
      <t>セイキュウ</t>
    </rPh>
    <rPh sb="6" eb="7">
      <t>ガク</t>
    </rPh>
    <phoneticPr fontId="1"/>
  </si>
  <si>
    <t>※原則として、上限額管理事業所にて利用者負担額の再調整を行い、利用者負担額の変更及び市請求を行います。
「調整後上限管理結果額（あ）」と「国保連に伝送した上限額管理結果票（臨時休校に伴う増加後）記載の上限額管理を行わない事業所の管理結果額」を合計した金額が、臨時休校に伴う増加前の利用者負担合計額となります。
（上限額管理を行わない事業所の利用者負担は変更しません。）
例）
①国保連伝送済（臨時休校に伴う増加後）
A事業所（上限額管理事業所）
結果額　４，５２８円
B事業所（上限額管理を行わない事業所）
結果額　７２円
合計　４，６００円
②個人計算シート（臨時休校に伴う増加前）
A事業所（上限額管理事業所）
利用者負担額（個人計算シートL）　１，７０１円
B事業所（上限額管理を行わない事業所）
利用者負担額（個人計算シートL）　２，５５１円
合計　４，２５２円
③上限額再調整
A事業所　調整後上限管理結果額（あ）　４，１８０円
B事業所　７２円（変更なし）
調整後市請求額（い）　３４８円（A事業所が請求）
合計　４，６００円</t>
    <rPh sb="1" eb="3">
      <t>ゲンソク</t>
    </rPh>
    <rPh sb="7" eb="10">
      <t>ジョウゲンガク</t>
    </rPh>
    <rPh sb="10" eb="12">
      <t>カンリ</t>
    </rPh>
    <rPh sb="12" eb="15">
      <t>ジギョウショ</t>
    </rPh>
    <rPh sb="17" eb="20">
      <t>リヨウシャ</t>
    </rPh>
    <rPh sb="20" eb="22">
      <t>フタン</t>
    </rPh>
    <rPh sb="22" eb="23">
      <t>ガク</t>
    </rPh>
    <rPh sb="24" eb="27">
      <t>サイチョウセイ</t>
    </rPh>
    <rPh sb="28" eb="29">
      <t>オコナ</t>
    </rPh>
    <rPh sb="33" eb="34">
      <t>シャ</t>
    </rPh>
    <rPh sb="34" eb="36">
      <t>フタン</t>
    </rPh>
    <rPh sb="36" eb="37">
      <t>ガク</t>
    </rPh>
    <rPh sb="38" eb="40">
      <t>ヘンコウ</t>
    </rPh>
    <rPh sb="46" eb="47">
      <t>オコナ</t>
    </rPh>
    <rPh sb="53" eb="56">
      <t>チョウセイゴ</t>
    </rPh>
    <rPh sb="56" eb="58">
      <t>ジョウゲン</t>
    </rPh>
    <rPh sb="58" eb="60">
      <t>カンリ</t>
    </rPh>
    <rPh sb="60" eb="62">
      <t>ケッカ</t>
    </rPh>
    <rPh sb="62" eb="63">
      <t>ガク</t>
    </rPh>
    <rPh sb="80" eb="82">
      <t>カンリ</t>
    </rPh>
    <rPh sb="82" eb="84">
      <t>ケッカ</t>
    </rPh>
    <rPh sb="84" eb="85">
      <t>ヒョウ</t>
    </rPh>
    <rPh sb="86" eb="88">
      <t>リンジ</t>
    </rPh>
    <rPh sb="88" eb="90">
      <t>キュウコウ</t>
    </rPh>
    <rPh sb="91" eb="92">
      <t>トモナ</t>
    </rPh>
    <rPh sb="93" eb="95">
      <t>ゾウカ</t>
    </rPh>
    <rPh sb="95" eb="96">
      <t>ゴ</t>
    </rPh>
    <rPh sb="97" eb="99">
      <t>キサイ</t>
    </rPh>
    <rPh sb="100" eb="103">
      <t>ジョウゲンガク</t>
    </rPh>
    <rPh sb="103" eb="105">
      <t>カンリ</t>
    </rPh>
    <rPh sb="106" eb="107">
      <t>オコナ</t>
    </rPh>
    <rPh sb="110" eb="113">
      <t>ジギョウショ</t>
    </rPh>
    <rPh sb="114" eb="116">
      <t>カンリ</t>
    </rPh>
    <rPh sb="116" eb="118">
      <t>ケッカ</t>
    </rPh>
    <rPh sb="118" eb="119">
      <t>ガク</t>
    </rPh>
    <rPh sb="121" eb="123">
      <t>ゴウケイ</t>
    </rPh>
    <rPh sb="125" eb="127">
      <t>キンガク</t>
    </rPh>
    <rPh sb="129" eb="131">
      <t>リンジ</t>
    </rPh>
    <rPh sb="131" eb="133">
      <t>キュウコウ</t>
    </rPh>
    <rPh sb="134" eb="135">
      <t>トモナ</t>
    </rPh>
    <rPh sb="136" eb="138">
      <t>ゾウカ</t>
    </rPh>
    <rPh sb="138" eb="139">
      <t>マエ</t>
    </rPh>
    <rPh sb="140" eb="143">
      <t>リヨウシャ</t>
    </rPh>
    <rPh sb="143" eb="145">
      <t>フタン</t>
    </rPh>
    <rPh sb="145" eb="147">
      <t>ゴウケイ</t>
    </rPh>
    <rPh sb="147" eb="148">
      <t>ガク</t>
    </rPh>
    <rPh sb="156" eb="158">
      <t>ジョウゲン</t>
    </rPh>
    <rPh sb="158" eb="159">
      <t>ガク</t>
    </rPh>
    <rPh sb="159" eb="161">
      <t>カンリ</t>
    </rPh>
    <rPh sb="162" eb="163">
      <t>オコナ</t>
    </rPh>
    <rPh sb="166" eb="169">
      <t>ジギョウショ</t>
    </rPh>
    <rPh sb="170" eb="173">
      <t>リヨウシャ</t>
    </rPh>
    <rPh sb="173" eb="175">
      <t>フタン</t>
    </rPh>
    <rPh sb="176" eb="178">
      <t>ヘンコウ</t>
    </rPh>
    <rPh sb="185" eb="186">
      <t>レイ</t>
    </rPh>
    <rPh sb="196" eb="198">
      <t>リンジ</t>
    </rPh>
    <rPh sb="198" eb="200">
      <t>キュウコウ</t>
    </rPh>
    <rPh sb="201" eb="202">
      <t>トモナ</t>
    </rPh>
    <rPh sb="209" eb="212">
      <t>ジギョウショ</t>
    </rPh>
    <rPh sb="213" eb="215">
      <t>ジョウゲン</t>
    </rPh>
    <rPh sb="215" eb="216">
      <t>ガク</t>
    </rPh>
    <rPh sb="216" eb="218">
      <t>カンリ</t>
    </rPh>
    <rPh sb="218" eb="221">
      <t>ジギョウショ</t>
    </rPh>
    <rPh sb="223" eb="225">
      <t>ケッカ</t>
    </rPh>
    <rPh sb="225" eb="226">
      <t>ガク</t>
    </rPh>
    <rPh sb="232" eb="233">
      <t>エン</t>
    </rPh>
    <rPh sb="235" eb="238">
      <t>ジギョウショ</t>
    </rPh>
    <rPh sb="239" eb="241">
      <t>ジョウゲン</t>
    </rPh>
    <rPh sb="241" eb="242">
      <t>ガク</t>
    </rPh>
    <rPh sb="242" eb="244">
      <t>カンリ</t>
    </rPh>
    <rPh sb="245" eb="246">
      <t>オコナ</t>
    </rPh>
    <rPh sb="249" eb="252">
      <t>ジギョウショ</t>
    </rPh>
    <rPh sb="254" eb="256">
      <t>ケッカ</t>
    </rPh>
    <rPh sb="256" eb="257">
      <t>ガク</t>
    </rPh>
    <rPh sb="260" eb="261">
      <t>エン</t>
    </rPh>
    <rPh sb="262" eb="264">
      <t>ゴウケイ</t>
    </rPh>
    <rPh sb="270" eb="271">
      <t>エン</t>
    </rPh>
    <rPh sb="274" eb="276">
      <t>コジン</t>
    </rPh>
    <rPh sb="276" eb="278">
      <t>ケイサン</t>
    </rPh>
    <rPh sb="282" eb="284">
      <t>リンジ</t>
    </rPh>
    <rPh sb="284" eb="286">
      <t>キュウコウ</t>
    </rPh>
    <rPh sb="287" eb="288">
      <t>トモナ</t>
    </rPh>
    <rPh sb="289" eb="291">
      <t>ゾウカ</t>
    </rPh>
    <rPh sb="291" eb="292">
      <t>マエ</t>
    </rPh>
    <rPh sb="309" eb="312">
      <t>リヨウシャ</t>
    </rPh>
    <rPh sb="312" eb="314">
      <t>フタン</t>
    </rPh>
    <rPh sb="314" eb="315">
      <t>ガク</t>
    </rPh>
    <rPh sb="316" eb="318">
      <t>コジン</t>
    </rPh>
    <rPh sb="318" eb="320">
      <t>ケイサン</t>
    </rPh>
    <rPh sb="353" eb="356">
      <t>リヨウシャ</t>
    </rPh>
    <rPh sb="356" eb="358">
      <t>フタン</t>
    </rPh>
    <rPh sb="358" eb="359">
      <t>ガク</t>
    </rPh>
    <rPh sb="377" eb="379">
      <t>ゴウケイ</t>
    </rPh>
    <rPh sb="385" eb="386">
      <t>エン</t>
    </rPh>
    <rPh sb="389" eb="392">
      <t>ジョウゲンガク</t>
    </rPh>
    <rPh sb="392" eb="395">
      <t>サイチョウセイ</t>
    </rPh>
    <rPh sb="397" eb="400">
      <t>ジギョウショ</t>
    </rPh>
    <rPh sb="420" eb="421">
      <t>エン</t>
    </rPh>
    <rPh sb="423" eb="426">
      <t>ジギョウショ</t>
    </rPh>
    <rPh sb="429" eb="430">
      <t>エン</t>
    </rPh>
    <rPh sb="431" eb="433">
      <t>ヘンコウ</t>
    </rPh>
    <rPh sb="437" eb="440">
      <t>チョウセイゴ</t>
    </rPh>
    <rPh sb="440" eb="441">
      <t>シ</t>
    </rPh>
    <rPh sb="441" eb="443">
      <t>セイキュウ</t>
    </rPh>
    <rPh sb="443" eb="444">
      <t>ガク</t>
    </rPh>
    <rPh sb="451" eb="452">
      <t>エン</t>
    </rPh>
    <rPh sb="454" eb="457">
      <t>ジギョウショ</t>
    </rPh>
    <rPh sb="458" eb="460">
      <t>セイキュウ</t>
    </rPh>
    <phoneticPr fontId="1"/>
  </si>
  <si>
    <t>月分</t>
    <rPh sb="0" eb="2">
      <t>ガツブン</t>
    </rPh>
    <phoneticPr fontId="1"/>
  </si>
  <si>
    <t>※代替的な方法でサービス提供した該当日に○印を入れてください</t>
    <rPh sb="1" eb="3">
      <t>ダイガ</t>
    </rPh>
    <rPh sb="3" eb="4">
      <t>テキ</t>
    </rPh>
    <rPh sb="5" eb="7">
      <t>ホウホウ</t>
    </rPh>
    <rPh sb="12" eb="14">
      <t>テイキョウ</t>
    </rPh>
    <rPh sb="16" eb="18">
      <t>ガイトウ</t>
    </rPh>
    <rPh sb="18" eb="19">
      <t>ビ</t>
    </rPh>
    <rPh sb="21" eb="22">
      <t>シルシ</t>
    </rPh>
    <rPh sb="23" eb="24">
      <t>イ</t>
    </rPh>
    <phoneticPr fontId="1"/>
  </si>
  <si>
    <t>F</t>
    <phoneticPr fontId="1"/>
  </si>
  <si>
    <t>G</t>
    <phoneticPr fontId="1"/>
  </si>
  <si>
    <t>H</t>
    <phoneticPr fontId="1"/>
  </si>
  <si>
    <t>I</t>
    <phoneticPr fontId="1"/>
  </si>
  <si>
    <t>J</t>
    <phoneticPr fontId="1"/>
  </si>
  <si>
    <t>※授業終了後単価を学校休業日単価でサービス提供した該当日に○印を入れてください</t>
    <rPh sb="1" eb="3">
      <t>ジュギョウ</t>
    </rPh>
    <rPh sb="3" eb="6">
      <t>シュウリョウゴ</t>
    </rPh>
    <rPh sb="6" eb="8">
      <t>タンカ</t>
    </rPh>
    <rPh sb="9" eb="11">
      <t>ガッコウ</t>
    </rPh>
    <rPh sb="11" eb="14">
      <t>キュウギョウビ</t>
    </rPh>
    <rPh sb="14" eb="16">
      <t>タンカ</t>
    </rPh>
    <rPh sb="21" eb="23">
      <t>テイキョウ</t>
    </rPh>
    <rPh sb="25" eb="27">
      <t>ガイトウ</t>
    </rPh>
    <rPh sb="27" eb="28">
      <t>ビ</t>
    </rPh>
    <rPh sb="30" eb="31">
      <t>シルシ</t>
    </rPh>
    <rPh sb="32" eb="33">
      <t>イ</t>
    </rPh>
    <phoneticPr fontId="1"/>
  </si>
  <si>
    <t>学校</t>
    <rPh sb="0" eb="2">
      <t>ガッコウ</t>
    </rPh>
    <phoneticPr fontId="1"/>
  </si>
  <si>
    <t>※利用者の学校名を記入してください。</t>
    <rPh sb="1" eb="4">
      <t>リヨウシャ</t>
    </rPh>
    <rPh sb="5" eb="8">
      <t>ガッコウメイ</t>
    </rPh>
    <rPh sb="9" eb="11">
      <t>キニュウ</t>
    </rPh>
    <phoneticPr fontId="1"/>
  </si>
  <si>
    <r>
      <t xml:space="preserve">事由番号
</t>
    </r>
    <r>
      <rPr>
        <sz val="9"/>
        <color theme="1"/>
        <rFont val="ＭＳ Ｐゴシック"/>
        <family val="3"/>
        <charset val="128"/>
      </rPr>
      <t>（該当するすべての欄に
１を入力してください。）</t>
    </r>
    <rPh sb="0" eb="2">
      <t>ジユウ</t>
    </rPh>
    <rPh sb="2" eb="4">
      <t>バンゴウ</t>
    </rPh>
    <rPh sb="6" eb="8">
      <t>ガイトウ</t>
    </rPh>
    <rPh sb="14" eb="15">
      <t>ラン</t>
    </rPh>
    <rPh sb="19" eb="21">
      <t>ニュウリョク</t>
    </rPh>
    <phoneticPr fontId="1"/>
  </si>
  <si>
    <t>一日当たりの基準の単価【授業終了後単価】（※２）</t>
    <rPh sb="0" eb="2">
      <t>イチニチ</t>
    </rPh>
    <rPh sb="2" eb="3">
      <t>ア</t>
    </rPh>
    <rPh sb="6" eb="8">
      <t>キジュン</t>
    </rPh>
    <rPh sb="9" eb="11">
      <t>タンカ</t>
    </rPh>
    <rPh sb="12" eb="14">
      <t>ジュギョウ</t>
    </rPh>
    <rPh sb="14" eb="17">
      <t>シュウリョウゴ</t>
    </rPh>
    <rPh sb="17" eb="19">
      <t>タンカ</t>
    </rPh>
    <phoneticPr fontId="1"/>
  </si>
  <si>
    <t>※１</t>
    <phoneticPr fontId="1"/>
  </si>
  <si>
    <t>※２</t>
    <phoneticPr fontId="1"/>
  </si>
  <si>
    <t>（Ａ）</t>
    <phoneticPr fontId="1"/>
  </si>
  <si>
    <t>（Ｂ）</t>
    <phoneticPr fontId="1"/>
  </si>
  <si>
    <t>（Ｃ）</t>
    <phoneticPr fontId="1"/>
  </si>
  <si>
    <t>（Ｄ）</t>
    <phoneticPr fontId="1"/>
  </si>
  <si>
    <t>（Ｅ）</t>
    <phoneticPr fontId="1"/>
  </si>
  <si>
    <t>基準単価</t>
    <rPh sb="0" eb="2">
      <t>キジュン</t>
    </rPh>
    <rPh sb="2" eb="4">
      <t>タンカ</t>
    </rPh>
    <phoneticPr fontId="1"/>
  </si>
  <si>
    <t>Ⅰ【利用者負担軽減対象者】</t>
    <rPh sb="2" eb="5">
      <t>リヨウシャ</t>
    </rPh>
    <rPh sb="5" eb="7">
      <t>フタン</t>
    </rPh>
    <rPh sb="7" eb="9">
      <t>ケイゲン</t>
    </rPh>
    <rPh sb="9" eb="12">
      <t>タイショウシャ</t>
    </rPh>
    <phoneticPr fontId="1"/>
  </si>
  <si>
    <t>臨時休業に伴い、利用者負担額が軽減となった事由</t>
    <rPh sb="0" eb="2">
      <t>リンジ</t>
    </rPh>
    <rPh sb="2" eb="4">
      <t>キュウギョウ</t>
    </rPh>
    <rPh sb="5" eb="6">
      <t>トモナ</t>
    </rPh>
    <rPh sb="8" eb="11">
      <t>リヨウシャ</t>
    </rPh>
    <rPh sb="11" eb="13">
      <t>フタン</t>
    </rPh>
    <rPh sb="13" eb="14">
      <t>ガク</t>
    </rPh>
    <rPh sb="15" eb="17">
      <t>ケイゲン</t>
    </rPh>
    <rPh sb="21" eb="23">
      <t>ジユウ</t>
    </rPh>
    <phoneticPr fontId="1"/>
  </si>
  <si>
    <t>※　サービス提供月ごとに一覧表を作成のうえ、当該月の尼崎市支給決定利用者のうち、上記の軽減事由①または③に該当する場合は、Ⅰにご記入ください。
　ただし、通所受給者証記載の利用者負担上限月額が０円の利用者を除きます。（上限額管理の管理結果額が０円になる方ではありませんのでご注意ください。）</t>
    <rPh sb="40" eb="42">
      <t>ジョウキ</t>
    </rPh>
    <rPh sb="43" eb="45">
      <t>ケイゲン</t>
    </rPh>
    <rPh sb="45" eb="47">
      <t>ジユウ</t>
    </rPh>
    <rPh sb="53" eb="55">
      <t>ガイトウ</t>
    </rPh>
    <rPh sb="57" eb="59">
      <t>バアイ</t>
    </rPh>
    <rPh sb="77" eb="79">
      <t>ツウショ</t>
    </rPh>
    <rPh sb="79" eb="81">
      <t>ジュキュウ</t>
    </rPh>
    <rPh sb="81" eb="82">
      <t>シャ</t>
    </rPh>
    <rPh sb="82" eb="83">
      <t>ショウ</t>
    </rPh>
    <rPh sb="83" eb="85">
      <t>キサイ</t>
    </rPh>
    <rPh sb="86" eb="89">
      <t>リヨウシャ</t>
    </rPh>
    <rPh sb="89" eb="91">
      <t>フタン</t>
    </rPh>
    <rPh sb="91" eb="93">
      <t>ジョウゲン</t>
    </rPh>
    <rPh sb="93" eb="95">
      <t>ゲツガク</t>
    </rPh>
    <rPh sb="97" eb="98">
      <t>エン</t>
    </rPh>
    <rPh sb="99" eb="101">
      <t>リヨウ</t>
    </rPh>
    <rPh sb="101" eb="102">
      <t>シャ</t>
    </rPh>
    <rPh sb="103" eb="104">
      <t>ノゾ</t>
    </rPh>
    <rPh sb="109" eb="111">
      <t>ジョウゲン</t>
    </rPh>
    <rPh sb="111" eb="112">
      <t>ガク</t>
    </rPh>
    <rPh sb="112" eb="114">
      <t>カンリ</t>
    </rPh>
    <rPh sb="115" eb="117">
      <t>カンリ</t>
    </rPh>
    <rPh sb="117" eb="119">
      <t>ケッカ</t>
    </rPh>
    <rPh sb="119" eb="120">
      <t>ガク</t>
    </rPh>
    <rPh sb="122" eb="123">
      <t>エン</t>
    </rPh>
    <rPh sb="126" eb="127">
      <t>カタ</t>
    </rPh>
    <rPh sb="137" eb="139">
      <t>チュウイ</t>
    </rPh>
    <phoneticPr fontId="1"/>
  </si>
  <si>
    <t>A放課後等デイサービス</t>
    <rPh sb="1" eb="5">
      <t>ホウカゴトウ</t>
    </rPh>
    <phoneticPr fontId="1"/>
  </si>
  <si>
    <t>２　当該月における休業日単価との差額分（※代替的な方法でサービス提供した日数・利用量の増加分を省いた日数。）</t>
    <rPh sb="9" eb="12">
      <t>キュウギョウビ</t>
    </rPh>
    <rPh sb="12" eb="14">
      <t>タンカ</t>
    </rPh>
    <rPh sb="16" eb="18">
      <t>サガク</t>
    </rPh>
    <rPh sb="18" eb="19">
      <t>ブン</t>
    </rPh>
    <phoneticPr fontId="1"/>
  </si>
  <si>
    <t>３　A＋B</t>
    <phoneticPr fontId="1"/>
  </si>
  <si>
    <t>４　C×（福祉・介護職員処遇改善加算、福祉・介護職員処遇改善特別加算、福祉・介護職員等特定処遇改善加算）のいずれか</t>
    <rPh sb="5" eb="7">
      <t>フクシ</t>
    </rPh>
    <rPh sb="8" eb="10">
      <t>カイゴ</t>
    </rPh>
    <rPh sb="10" eb="12">
      <t>ショクイン</t>
    </rPh>
    <rPh sb="12" eb="14">
      <t>ショグウ</t>
    </rPh>
    <rPh sb="14" eb="16">
      <t>カイゼン</t>
    </rPh>
    <rPh sb="16" eb="18">
      <t>カサン</t>
    </rPh>
    <rPh sb="19" eb="21">
      <t>フクシ</t>
    </rPh>
    <rPh sb="22" eb="24">
      <t>カイゴ</t>
    </rPh>
    <rPh sb="24" eb="26">
      <t>ショクイン</t>
    </rPh>
    <rPh sb="26" eb="28">
      <t>ショグウ</t>
    </rPh>
    <rPh sb="28" eb="30">
      <t>カイゼン</t>
    </rPh>
    <rPh sb="30" eb="32">
      <t>トクベツ</t>
    </rPh>
    <rPh sb="32" eb="34">
      <t>カサン</t>
    </rPh>
    <phoneticPr fontId="1"/>
  </si>
  <si>
    <t>５　単位数単価</t>
    <rPh sb="2" eb="5">
      <t>タンイスウ</t>
    </rPh>
    <rPh sb="5" eb="7">
      <t>タンカ</t>
    </rPh>
    <phoneticPr fontId="1"/>
  </si>
  <si>
    <t>６　利用者負担上限月額</t>
    <rPh sb="2" eb="5">
      <t>リヨウシャ</t>
    </rPh>
    <rPh sb="5" eb="7">
      <t>フタン</t>
    </rPh>
    <rPh sb="7" eb="9">
      <t>ジョウゲン</t>
    </rPh>
    <rPh sb="9" eb="11">
      <t>ゲツガク</t>
    </rPh>
    <phoneticPr fontId="1"/>
  </si>
  <si>
    <t>７　国民健康保険団体連合会へ伝送する給付単位数（当該月提供分合計）</t>
    <rPh sb="2" eb="4">
      <t>コクミン</t>
    </rPh>
    <rPh sb="4" eb="6">
      <t>ケンコウ</t>
    </rPh>
    <rPh sb="6" eb="8">
      <t>ホケン</t>
    </rPh>
    <rPh sb="8" eb="10">
      <t>ダンタイ</t>
    </rPh>
    <rPh sb="10" eb="13">
      <t>レンゴウカイ</t>
    </rPh>
    <rPh sb="14" eb="16">
      <t>デンソウ</t>
    </rPh>
    <rPh sb="18" eb="20">
      <t>キュウフ</t>
    </rPh>
    <rPh sb="20" eb="23">
      <t>タンイスウ</t>
    </rPh>
    <rPh sb="24" eb="26">
      <t>トウガイ</t>
    </rPh>
    <rPh sb="26" eb="27">
      <t>ツキ</t>
    </rPh>
    <rPh sb="27" eb="29">
      <t>テイキョウ</t>
    </rPh>
    <rPh sb="29" eb="30">
      <t>ブン</t>
    </rPh>
    <rPh sb="30" eb="32">
      <t>ゴウケイ</t>
    </rPh>
    <phoneticPr fontId="1"/>
  </si>
  <si>
    <t>８　決定利用者負担額</t>
    <rPh sb="2" eb="7">
      <t>ケッテイリヨウシャ</t>
    </rPh>
    <rPh sb="7" eb="9">
      <t>フタン</t>
    </rPh>
    <rPh sb="9" eb="10">
      <t>ガク</t>
    </rPh>
    <phoneticPr fontId="1"/>
  </si>
  <si>
    <t>９　増加前の利用者負担額（保護者負担分）（※上限額管理によらない利用者負担額）</t>
    <rPh sb="2" eb="4">
      <t>ゾウカ</t>
    </rPh>
    <rPh sb="4" eb="5">
      <t>マエ</t>
    </rPh>
    <rPh sb="6" eb="9">
      <t>リヨウシャ</t>
    </rPh>
    <rPh sb="9" eb="11">
      <t>フタン</t>
    </rPh>
    <rPh sb="11" eb="12">
      <t>ガク</t>
    </rPh>
    <rPh sb="13" eb="16">
      <t>ホゴシャ</t>
    </rPh>
    <rPh sb="16" eb="18">
      <t>フタン</t>
    </rPh>
    <rPh sb="18" eb="19">
      <t>ブン</t>
    </rPh>
    <rPh sb="22" eb="24">
      <t>ジョウゲン</t>
    </rPh>
    <rPh sb="24" eb="25">
      <t>ガク</t>
    </rPh>
    <rPh sb="25" eb="27">
      <t>カンリ</t>
    </rPh>
    <rPh sb="32" eb="35">
      <t>リヨウシャ</t>
    </rPh>
    <rPh sb="35" eb="37">
      <t>フタン</t>
    </rPh>
    <rPh sb="37" eb="38">
      <t>ガク</t>
    </rPh>
    <phoneticPr fontId="1"/>
  </si>
  <si>
    <t>１０　補助対象額</t>
    <rPh sb="3" eb="5">
      <t>ホジョ</t>
    </rPh>
    <rPh sb="5" eb="7">
      <t>タイショウ</t>
    </rPh>
    <rPh sb="7" eb="8">
      <t>ガク</t>
    </rPh>
    <phoneticPr fontId="1"/>
  </si>
  <si>
    <t>あまがさき小</t>
    <rPh sb="5" eb="6">
      <t>ショウ</t>
    </rPh>
    <phoneticPr fontId="1"/>
  </si>
  <si>
    <t>1011</t>
    <phoneticPr fontId="1"/>
  </si>
  <si>
    <t>国保連請求の
決定利用者負担額
（請求額集計欄）
（個人計算用シートH）</t>
    <rPh sb="0" eb="3">
      <t>コクホレン</t>
    </rPh>
    <rPh sb="3" eb="5">
      <t>セイキュウ</t>
    </rPh>
    <rPh sb="7" eb="9">
      <t>ケッテイ</t>
    </rPh>
    <rPh sb="9" eb="12">
      <t>リヨウシャ</t>
    </rPh>
    <rPh sb="12" eb="14">
      <t>フタン</t>
    </rPh>
    <rPh sb="14" eb="15">
      <t>ガク</t>
    </rPh>
    <rPh sb="17" eb="19">
      <t>セイキュウ</t>
    </rPh>
    <rPh sb="19" eb="20">
      <t>ガク</t>
    </rPh>
    <rPh sb="20" eb="22">
      <t>シュウケイ</t>
    </rPh>
    <rPh sb="22" eb="23">
      <t>ラン</t>
    </rPh>
    <phoneticPr fontId="1"/>
  </si>
  <si>
    <t>増加前の利用者負担額
（個人計算用シート　I）</t>
    <rPh sb="0" eb="2">
      <t>ゾウカ</t>
    </rPh>
    <rPh sb="2" eb="3">
      <t>マエ</t>
    </rPh>
    <rPh sb="4" eb="7">
      <t>リヨウシャ</t>
    </rPh>
    <rPh sb="7" eb="9">
      <t>フタン</t>
    </rPh>
    <rPh sb="9" eb="10">
      <t>ガク</t>
    </rPh>
    <rPh sb="12" eb="14">
      <t>コジン</t>
    </rPh>
    <rPh sb="14" eb="17">
      <t>ケイサンヨウ</t>
    </rPh>
    <phoneticPr fontId="1"/>
  </si>
  <si>
    <t>補助対象額（市請求額）※上限額管理対象者のぞく
　（個人計算用シート　J）</t>
    <rPh sb="0" eb="2">
      <t>ホジョ</t>
    </rPh>
    <rPh sb="2" eb="4">
      <t>タイショウ</t>
    </rPh>
    <rPh sb="4" eb="5">
      <t>ガク</t>
    </rPh>
    <rPh sb="6" eb="7">
      <t>シ</t>
    </rPh>
    <rPh sb="7" eb="9">
      <t>セイキュウ</t>
    </rPh>
    <rPh sb="9" eb="10">
      <t>ガク</t>
    </rPh>
    <rPh sb="12" eb="14">
      <t>ジョウゲン</t>
    </rPh>
    <rPh sb="14" eb="15">
      <t>ガク</t>
    </rPh>
    <rPh sb="15" eb="17">
      <t>カンリ</t>
    </rPh>
    <rPh sb="17" eb="20">
      <t>タイショウシャ</t>
    </rPh>
    <rPh sb="26" eb="28">
      <t>コジン</t>
    </rPh>
    <rPh sb="28" eb="31">
      <t>ケイサンヨウ</t>
    </rPh>
    <phoneticPr fontId="1"/>
  </si>
  <si>
    <t>令和</t>
    <rPh sb="0" eb="2">
      <t>レイワ</t>
    </rPh>
    <phoneticPr fontId="1"/>
  </si>
  <si>
    <t>年</t>
    <rPh sb="0" eb="1">
      <t>ネン</t>
    </rPh>
    <phoneticPr fontId="1"/>
  </si>
  <si>
    <t>特別支援学校等の臨時休業に係る放課後等デイサービス補助対象額一覧表＜提出用NO.1＞
（令和２年８月以降分）Vol 1.4</t>
    <rPh sb="0" eb="2">
      <t>トクベツ</t>
    </rPh>
    <rPh sb="2" eb="4">
      <t>シエン</t>
    </rPh>
    <rPh sb="4" eb="6">
      <t>ガッコウ</t>
    </rPh>
    <rPh sb="6" eb="7">
      <t>トウ</t>
    </rPh>
    <rPh sb="8" eb="10">
      <t>リンジ</t>
    </rPh>
    <rPh sb="10" eb="12">
      <t>キュウギョウ</t>
    </rPh>
    <rPh sb="13" eb="14">
      <t>カカ</t>
    </rPh>
    <rPh sb="15" eb="18">
      <t>ホウカゴ</t>
    </rPh>
    <rPh sb="18" eb="19">
      <t>トウ</t>
    </rPh>
    <rPh sb="25" eb="27">
      <t>ホジョ</t>
    </rPh>
    <rPh sb="27" eb="29">
      <t>タイショウ</t>
    </rPh>
    <rPh sb="29" eb="30">
      <t>ガク</t>
    </rPh>
    <rPh sb="30" eb="32">
      <t>イチラン</t>
    </rPh>
    <rPh sb="32" eb="33">
      <t>ヒョウ</t>
    </rPh>
    <rPh sb="34" eb="37">
      <t>テイシュツヨウ</t>
    </rPh>
    <rPh sb="44" eb="46">
      <t>レイワ</t>
    </rPh>
    <rPh sb="47" eb="48">
      <t>ネン</t>
    </rPh>
    <phoneticPr fontId="1"/>
  </si>
  <si>
    <t>※１※２　基準の単価とは（Ａ）基本報酬（休業日単価または授業終了後単価）に、（Ｂ）児童指導員等配置加算、（Ｃ）児童指導員等加配加算（Ⅰ,Ⅱ）、（Ｄ）看護職員加配加算、（Ｅ）福祉専門職員配置等加算（Ⅰ～Ⅲ）で算定しているものを加えたもの。</t>
    <rPh sb="5" eb="7">
      <t>キジュン</t>
    </rPh>
    <rPh sb="8" eb="10">
      <t>タンカ</t>
    </rPh>
    <rPh sb="15" eb="17">
      <t>キホン</t>
    </rPh>
    <rPh sb="17" eb="19">
      <t>ホウシュウ</t>
    </rPh>
    <rPh sb="20" eb="23">
      <t>キュウギョウビ</t>
    </rPh>
    <rPh sb="23" eb="25">
      <t>タンカ</t>
    </rPh>
    <rPh sb="28" eb="30">
      <t>ジュギョウ</t>
    </rPh>
    <rPh sb="30" eb="33">
      <t>シュウリョウゴ</t>
    </rPh>
    <rPh sb="33" eb="35">
      <t>タンカ</t>
    </rPh>
    <rPh sb="41" eb="43">
      <t>ジドウ</t>
    </rPh>
    <rPh sb="43" eb="46">
      <t>シドウイン</t>
    </rPh>
    <rPh sb="46" eb="47">
      <t>トウ</t>
    </rPh>
    <rPh sb="47" eb="49">
      <t>ハイチ</t>
    </rPh>
    <rPh sb="49" eb="51">
      <t>カサン</t>
    </rPh>
    <rPh sb="55" eb="57">
      <t>ジドウ</t>
    </rPh>
    <rPh sb="57" eb="60">
      <t>シドウイン</t>
    </rPh>
    <rPh sb="60" eb="61">
      <t>トウ</t>
    </rPh>
    <rPh sb="61" eb="63">
      <t>カハイ</t>
    </rPh>
    <rPh sb="63" eb="65">
      <t>カサン</t>
    </rPh>
    <rPh sb="74" eb="76">
      <t>カンゴ</t>
    </rPh>
    <rPh sb="76" eb="78">
      <t>ショクイン</t>
    </rPh>
    <rPh sb="78" eb="80">
      <t>カハイ</t>
    </rPh>
    <rPh sb="80" eb="82">
      <t>カサン</t>
    </rPh>
    <rPh sb="86" eb="88">
      <t>フクシ</t>
    </rPh>
    <rPh sb="88" eb="90">
      <t>センモン</t>
    </rPh>
    <rPh sb="90" eb="92">
      <t>ショクイン</t>
    </rPh>
    <rPh sb="92" eb="94">
      <t>ハイチ</t>
    </rPh>
    <rPh sb="94" eb="95">
      <t>トウ</t>
    </rPh>
    <rPh sb="95" eb="97">
      <t>カサン</t>
    </rPh>
    <rPh sb="103" eb="105">
      <t>サンテイ</t>
    </rPh>
    <rPh sb="112" eb="113">
      <t>クワ</t>
    </rPh>
    <phoneticPr fontId="1"/>
  </si>
  <si>
    <r>
      <t>一日当たりの基準の単価【休業日単価】</t>
    </r>
    <r>
      <rPr>
        <b/>
        <sz val="11"/>
        <color rgb="FFFF0000"/>
        <rFont val="ＭＳ Ｐゴシック"/>
        <family val="3"/>
        <charset val="128"/>
      </rPr>
      <t>（※１）</t>
    </r>
    <rPh sb="0" eb="1">
      <t>イチ</t>
    </rPh>
    <rPh sb="1" eb="3">
      <t>ヒア</t>
    </rPh>
    <rPh sb="2" eb="3">
      <t>ア</t>
    </rPh>
    <rPh sb="6" eb="8">
      <t>キジュン</t>
    </rPh>
    <rPh sb="9" eb="11">
      <t>タンカ</t>
    </rPh>
    <rPh sb="12" eb="15">
      <t>キュウギョウビ</t>
    </rPh>
    <rPh sb="15" eb="17">
      <t>タンカ</t>
    </rPh>
    <phoneticPr fontId="1"/>
  </si>
  <si>
    <r>
      <t>一日当たりの基準の単価【授業終了後単価】</t>
    </r>
    <r>
      <rPr>
        <b/>
        <sz val="11"/>
        <color rgb="FFFF0000"/>
        <rFont val="ＭＳ Ｐゴシック"/>
        <family val="3"/>
        <charset val="128"/>
      </rPr>
      <t>（※２）</t>
    </r>
    <rPh sb="0" eb="2">
      <t>イチニチ</t>
    </rPh>
    <rPh sb="2" eb="3">
      <t>ア</t>
    </rPh>
    <rPh sb="6" eb="8">
      <t>キジュン</t>
    </rPh>
    <rPh sb="9" eb="11">
      <t>タンカ</t>
    </rPh>
    <rPh sb="12" eb="14">
      <t>ジュギョウ</t>
    </rPh>
    <rPh sb="14" eb="17">
      <t>シュウリョウゴ</t>
    </rPh>
    <rPh sb="17" eb="19">
      <t>タンカ</t>
    </rPh>
    <phoneticPr fontId="1"/>
  </si>
  <si>
    <t>特別支援学校等の臨時休業に係る放課後等デイサービス補助対象額個人計算シート＜提出用NO．２＞
（令和2年8月以降分）Vol 1.4</t>
    <rPh sb="0" eb="2">
      <t>トクベツ</t>
    </rPh>
    <rPh sb="2" eb="4">
      <t>シエン</t>
    </rPh>
    <rPh sb="4" eb="6">
      <t>ガッコウ</t>
    </rPh>
    <rPh sb="6" eb="7">
      <t>トウ</t>
    </rPh>
    <rPh sb="8" eb="10">
      <t>リンジ</t>
    </rPh>
    <rPh sb="10" eb="12">
      <t>キュウギョウ</t>
    </rPh>
    <rPh sb="13" eb="14">
      <t>カカ</t>
    </rPh>
    <rPh sb="15" eb="18">
      <t>ホウカゴ</t>
    </rPh>
    <rPh sb="18" eb="19">
      <t>トウ</t>
    </rPh>
    <rPh sb="25" eb="27">
      <t>ホジョ</t>
    </rPh>
    <rPh sb="27" eb="29">
      <t>タイショウ</t>
    </rPh>
    <rPh sb="29" eb="30">
      <t>ガク</t>
    </rPh>
    <rPh sb="30" eb="32">
      <t>コジン</t>
    </rPh>
    <rPh sb="32" eb="34">
      <t>ケイサン</t>
    </rPh>
    <rPh sb="38" eb="41">
      <t>テイシュツヨウ</t>
    </rPh>
    <rPh sb="48" eb="50">
      <t>レイワ</t>
    </rPh>
    <rPh sb="51" eb="52">
      <t>ネン</t>
    </rPh>
    <rPh sb="53" eb="56">
      <t>ガツイコウ</t>
    </rPh>
    <rPh sb="56" eb="5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</si>
</sst>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単&quot;&quot;位&quot;"/>
    <numFmt numFmtId="177" formatCode="#,##0_);[Red]\(#,##0\)"/>
    <numFmt numFmtId="178" formatCode="0.0%"/>
    <numFmt numFmtId="179" formatCode="#,##0.00_);[Red]\(#,##0.00\)"/>
    <numFmt numFmtId="180" formatCode="0_);\(0\)"/>
    <numFmt numFmtId="181" formatCode="0000000000"/>
    <numFmt numFmtId="182" formatCode="0_ "/>
    <numFmt numFmtId="183" formatCode="##&quot;日&quot;"/>
    <numFmt numFmtId="184" formatCode="#,##0&quot;円&quot;"/>
  </numFmts>
  <fonts count="23"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theme="1"/>
      <name val="游ゴシック"/>
      <family val="2"/>
      <charset val="128"/>
      <scheme val="minor"/>
    </font>
    <font>
      <sz val="11"/>
      <color theme="1"/>
      <name val="ＭＳ Ｐゴシック"/>
      <family val="3"/>
      <charset val="128"/>
    </font>
    <font>
      <b/>
      <sz val="14"/>
      <color theme="1"/>
      <name val="ＭＳ Ｐゴシック"/>
      <family val="3"/>
      <charset val="128"/>
    </font>
    <font>
      <sz val="14"/>
      <color theme="1"/>
      <name val="ＭＳ Ｐゴシック"/>
      <family val="3"/>
      <charset val="128"/>
    </font>
    <font>
      <sz val="12"/>
      <color theme="1"/>
      <name val="ＭＳ Ｐゴシック"/>
      <family val="3"/>
      <charset val="128"/>
    </font>
    <font>
      <b/>
      <sz val="12"/>
      <color theme="1"/>
      <name val="ＭＳ Ｐゴシック"/>
      <family val="3"/>
      <charset val="128"/>
    </font>
    <font>
      <sz val="8"/>
      <color theme="1"/>
      <name val="ＭＳ Ｐゴシック"/>
      <family val="3"/>
      <charset val="128"/>
    </font>
    <font>
      <b/>
      <sz val="11"/>
      <color theme="1"/>
      <name val="ＭＳ Ｐゴシック"/>
      <family val="3"/>
      <charset val="128"/>
    </font>
    <font>
      <sz val="11"/>
      <color rgb="FFFF0000"/>
      <name val="ＭＳ Ｐゴシック"/>
      <family val="3"/>
      <charset val="128"/>
    </font>
    <font>
      <sz val="10"/>
      <color theme="1"/>
      <name val="ＭＳ Ｐゴシック"/>
      <family val="3"/>
      <charset val="128"/>
    </font>
    <font>
      <sz val="9"/>
      <color theme="1"/>
      <name val="ＭＳ Ｐゴシック"/>
      <family val="3"/>
      <charset val="128"/>
    </font>
    <font>
      <b/>
      <sz val="12"/>
      <color rgb="FFFF0000"/>
      <name val="ＭＳ Ｐゴシック"/>
      <family val="3"/>
      <charset val="128"/>
    </font>
    <font>
      <b/>
      <sz val="10"/>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rgb="FFFF0000"/>
      <name val="ＭＳ Ｐゴシック"/>
      <family val="3"/>
      <charset val="128"/>
    </font>
    <font>
      <b/>
      <sz val="10"/>
      <color rgb="FFFF0000"/>
      <name val="ＭＳ Ｐゴシック"/>
      <family val="3"/>
      <charset val="128"/>
    </font>
    <font>
      <sz val="10"/>
      <color rgb="FFFF0000"/>
      <name val="ＭＳ Ｐゴシック"/>
      <family val="3"/>
      <charset val="128"/>
    </font>
    <font>
      <b/>
      <sz val="16"/>
      <color rgb="FFFF0000"/>
      <name val="ＭＳ Ｐゴシック"/>
      <family val="3"/>
      <charset val="128"/>
    </font>
    <font>
      <sz val="14"/>
      <name val="ＭＳ Ｐ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ED4FB"/>
        <bgColor indexed="64"/>
      </patternFill>
    </fill>
    <fill>
      <patternFill patternType="solid">
        <fgColor rgb="FFD7F3FD"/>
        <bgColor indexed="64"/>
      </patternFill>
    </fill>
    <fill>
      <patternFill patternType="solid">
        <fgColor theme="7" tint="0.79998168889431442"/>
        <bgColor indexed="64"/>
      </patternFill>
    </fill>
    <fill>
      <patternFill patternType="solid">
        <fgColor theme="9"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ck">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8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7" fillId="0" borderId="0" xfId="0" applyFont="1" applyBorder="1" applyAlignment="1">
      <alignment vertical="top"/>
    </xf>
    <xf numFmtId="0" fontId="6" fillId="0" borderId="0" xfId="0" applyFont="1" applyBorder="1" applyAlignment="1">
      <alignment horizontal="center" vertical="center"/>
    </xf>
    <xf numFmtId="0" fontId="4" fillId="0" borderId="0" xfId="0" applyFont="1" applyBorder="1" applyAlignment="1">
      <alignment horizontal="center" vertical="center" wrapText="1"/>
    </xf>
    <xf numFmtId="0" fontId="7" fillId="0" borderId="2" xfId="0" applyFont="1" applyBorder="1" applyAlignment="1">
      <alignment horizontal="center" vertical="center"/>
    </xf>
    <xf numFmtId="0" fontId="6" fillId="0" borderId="0" xfId="0" applyFont="1">
      <alignment vertical="center"/>
    </xf>
    <xf numFmtId="0" fontId="7" fillId="0" borderId="1" xfId="0" applyFont="1" applyBorder="1" applyAlignment="1">
      <alignment horizontal="center" vertical="center"/>
    </xf>
    <xf numFmtId="0" fontId="9" fillId="0" borderId="0" xfId="0" applyFont="1">
      <alignment vertical="center"/>
    </xf>
    <xf numFmtId="0" fontId="9" fillId="0" borderId="0" xfId="0" applyFont="1" applyBorder="1">
      <alignment vertical="center"/>
    </xf>
    <xf numFmtId="0" fontId="4" fillId="4" borderId="0" xfId="0" applyFont="1" applyFill="1">
      <alignment vertical="center"/>
    </xf>
    <xf numFmtId="0" fontId="10" fillId="0" borderId="0" xfId="0" applyFont="1">
      <alignment vertical="center"/>
    </xf>
    <xf numFmtId="0" fontId="4" fillId="0" borderId="0" xfId="0" applyFont="1" applyFill="1">
      <alignment vertical="center"/>
    </xf>
    <xf numFmtId="0" fontId="4" fillId="3" borderId="0" xfId="0" applyFont="1" applyFill="1">
      <alignment vertical="center"/>
    </xf>
    <xf numFmtId="0" fontId="8" fillId="2" borderId="0" xfId="0" applyFont="1" applyFill="1">
      <alignment vertical="center"/>
    </xf>
    <xf numFmtId="0" fontId="4" fillId="2" borderId="0" xfId="0" applyFont="1" applyFill="1">
      <alignment vertical="center"/>
    </xf>
    <xf numFmtId="0" fontId="4" fillId="0" borderId="0" xfId="0" applyFont="1" applyAlignment="1">
      <alignment horizontal="right" vertical="center"/>
    </xf>
    <xf numFmtId="177" fontId="4" fillId="4" borderId="1" xfId="0" applyNumberFormat="1" applyFont="1" applyFill="1" applyBorder="1" applyAlignment="1">
      <alignment vertical="center" shrinkToFit="1"/>
    </xf>
    <xf numFmtId="177" fontId="4" fillId="4" borderId="2" xfId="0" applyNumberFormat="1" applyFont="1" applyFill="1" applyBorder="1" applyAlignment="1">
      <alignment vertical="center" shrinkToFit="1"/>
    </xf>
    <xf numFmtId="0" fontId="10" fillId="0" borderId="0" xfId="0" applyFont="1" applyAlignment="1">
      <alignment horizontal="right" vertical="center"/>
    </xf>
    <xf numFmtId="177" fontId="10" fillId="3" borderId="3" xfId="0" applyNumberFormat="1" applyFont="1" applyFill="1" applyBorder="1" applyAlignment="1">
      <alignment vertical="center" shrinkToFit="1"/>
    </xf>
    <xf numFmtId="0" fontId="8" fillId="2" borderId="0" xfId="0" applyFont="1" applyFill="1" applyAlignment="1">
      <alignment horizontal="left" vertical="center"/>
    </xf>
    <xf numFmtId="177" fontId="10" fillId="3" borderId="2" xfId="0" applyNumberFormat="1" applyFont="1" applyFill="1" applyBorder="1" applyAlignment="1">
      <alignment vertical="center" shrinkToFit="1"/>
    </xf>
    <xf numFmtId="0" fontId="11" fillId="0" borderId="0" xfId="0" applyFont="1">
      <alignment vertical="center"/>
    </xf>
    <xf numFmtId="0" fontId="10" fillId="2" borderId="0" xfId="0" applyFont="1" applyFill="1">
      <alignment vertical="center"/>
    </xf>
    <xf numFmtId="0" fontId="4" fillId="2" borderId="0" xfId="0" applyFont="1" applyFill="1" applyBorder="1">
      <alignment vertical="center"/>
    </xf>
    <xf numFmtId="0" fontId="10" fillId="2" borderId="0" xfId="0" applyFont="1" applyFill="1" applyAlignment="1">
      <alignment horizontal="right" vertical="center"/>
    </xf>
    <xf numFmtId="0" fontId="10" fillId="0" borderId="0" xfId="0" applyFont="1" applyAlignment="1">
      <alignment horizontal="left" vertical="center"/>
    </xf>
    <xf numFmtId="0" fontId="10" fillId="2" borderId="0" xfId="0" applyFont="1" applyFill="1" applyAlignment="1">
      <alignment horizontal="left" vertical="center"/>
    </xf>
    <xf numFmtId="0" fontId="10" fillId="2" borderId="0" xfId="0" applyFont="1" applyFill="1" applyBorder="1" applyAlignment="1">
      <alignment vertical="center"/>
    </xf>
    <xf numFmtId="0" fontId="10" fillId="2" borderId="0" xfId="0" applyFont="1" applyFill="1" applyAlignment="1">
      <alignment vertical="center"/>
    </xf>
    <xf numFmtId="178" fontId="4" fillId="4" borderId="3" xfId="0" applyNumberFormat="1" applyFont="1" applyFill="1" applyBorder="1" applyAlignment="1">
      <alignment vertical="center" shrinkToFit="1"/>
    </xf>
    <xf numFmtId="0" fontId="10"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8" fillId="0" borderId="0" xfId="0" applyFont="1" applyFill="1" applyAlignment="1">
      <alignment horizontal="right" vertical="center"/>
    </xf>
    <xf numFmtId="0" fontId="5" fillId="0" borderId="0" xfId="0" applyFont="1" applyAlignment="1">
      <alignment horizontal="right" vertical="center"/>
    </xf>
    <xf numFmtId="177" fontId="4" fillId="0" borderId="0" xfId="0" applyNumberFormat="1" applyFont="1">
      <alignment vertical="center"/>
    </xf>
    <xf numFmtId="0" fontId="13" fillId="0" borderId="0" xfId="0" applyFont="1" applyAlignment="1">
      <alignment vertical="center"/>
    </xf>
    <xf numFmtId="0" fontId="12" fillId="0" borderId="0" xfId="0" applyFont="1" applyAlignment="1">
      <alignment horizontal="right" vertical="center"/>
    </xf>
    <xf numFmtId="177" fontId="4" fillId="0" borderId="12" xfId="0" applyNumberFormat="1" applyFont="1" applyFill="1" applyBorder="1" applyAlignment="1">
      <alignment vertical="center" shrinkToFit="1"/>
    </xf>
    <xf numFmtId="0" fontId="5" fillId="0" borderId="0" xfId="0" applyFont="1" applyBorder="1">
      <alignment vertical="center"/>
    </xf>
    <xf numFmtId="177" fontId="4" fillId="0" borderId="0" xfId="0" applyNumberFormat="1" applyFont="1" applyFill="1" applyBorder="1" applyAlignment="1">
      <alignment vertical="center" shrinkToFit="1"/>
    </xf>
    <xf numFmtId="0" fontId="8" fillId="2" borderId="0" xfId="0" applyFont="1" applyFill="1" applyBorder="1" applyAlignment="1">
      <alignment vertical="center"/>
    </xf>
    <xf numFmtId="0" fontId="8" fillId="2" borderId="0" xfId="0" applyFont="1" applyFill="1" applyAlignment="1">
      <alignment vertical="center"/>
    </xf>
    <xf numFmtId="0" fontId="7" fillId="2" borderId="0" xfId="0" applyFont="1" applyFill="1">
      <alignment vertical="center"/>
    </xf>
    <xf numFmtId="0" fontId="7" fillId="2" borderId="0" xfId="0" applyFont="1" applyFill="1" applyBorder="1">
      <alignment vertical="center"/>
    </xf>
    <xf numFmtId="0" fontId="8" fillId="2" borderId="0" xfId="0" applyFont="1" applyFill="1" applyAlignment="1">
      <alignment horizontal="right" vertical="center"/>
    </xf>
    <xf numFmtId="179" fontId="8" fillId="4" borderId="3" xfId="0" applyNumberFormat="1" applyFont="1" applyFill="1" applyBorder="1" applyAlignment="1">
      <alignment vertical="center" shrinkToFit="1"/>
    </xf>
    <xf numFmtId="177" fontId="8" fillId="4" borderId="3" xfId="0" applyNumberFormat="1" applyFont="1" applyFill="1" applyBorder="1" applyAlignment="1">
      <alignment vertical="center" shrinkToFit="1"/>
    </xf>
    <xf numFmtId="0" fontId="7" fillId="0" borderId="0" xfId="0" applyFont="1">
      <alignment vertical="center"/>
    </xf>
    <xf numFmtId="0" fontId="14" fillId="0" borderId="0" xfId="0" applyFont="1" applyAlignment="1">
      <alignment horizontal="center" vertical="center"/>
    </xf>
    <xf numFmtId="177" fontId="8" fillId="3" borderId="3" xfId="0" applyNumberFormat="1" applyFont="1" applyFill="1" applyBorder="1" applyAlignment="1">
      <alignment vertical="center" shrinkToFit="1"/>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7" fillId="0" borderId="0" xfId="0" applyFont="1" applyFill="1" applyBorder="1">
      <alignment vertical="center"/>
    </xf>
    <xf numFmtId="0" fontId="7" fillId="0" borderId="0" xfId="0" applyFont="1" applyFill="1">
      <alignment vertical="center"/>
    </xf>
    <xf numFmtId="0" fontId="12" fillId="0" borderId="0" xfId="0" applyFont="1" applyFill="1" applyAlignment="1">
      <alignment horizontal="right" vertical="center"/>
    </xf>
    <xf numFmtId="0" fontId="8" fillId="0" borderId="0" xfId="0" applyFont="1" applyFill="1">
      <alignment vertical="center"/>
    </xf>
    <xf numFmtId="38" fontId="4" fillId="0" borderId="0" xfId="1" applyFont="1">
      <alignment vertical="center"/>
    </xf>
    <xf numFmtId="0" fontId="7" fillId="0" borderId="10" xfId="0" applyFont="1" applyBorder="1" applyAlignment="1">
      <alignment horizontal="center" vertical="center"/>
    </xf>
    <xf numFmtId="0" fontId="8" fillId="5" borderId="0" xfId="0" applyFont="1" applyFill="1" applyBorder="1" applyAlignment="1">
      <alignment horizontal="left" vertical="center"/>
    </xf>
    <xf numFmtId="0" fontId="8" fillId="5" borderId="0" xfId="0" applyFont="1" applyFill="1" applyBorder="1" applyAlignment="1">
      <alignment vertical="center"/>
    </xf>
    <xf numFmtId="0" fontId="7" fillId="5" borderId="0" xfId="0" applyFont="1" applyFill="1" applyBorder="1">
      <alignment vertical="center"/>
    </xf>
    <xf numFmtId="0" fontId="7" fillId="5" borderId="0" xfId="0" applyFont="1" applyFill="1">
      <alignment vertical="center"/>
    </xf>
    <xf numFmtId="0" fontId="8" fillId="5" borderId="0" xfId="0" applyFont="1" applyFill="1" applyAlignment="1">
      <alignment horizontal="right" vertical="center"/>
    </xf>
    <xf numFmtId="0" fontId="8" fillId="5" borderId="0" xfId="0" applyFont="1" applyFill="1">
      <alignment vertical="center"/>
    </xf>
    <xf numFmtId="0" fontId="7" fillId="4" borderId="10"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177" fontId="8" fillId="0" borderId="0" xfId="0" applyNumberFormat="1" applyFont="1" applyFill="1" applyBorder="1" applyAlignment="1">
      <alignment vertical="center" shrinkToFit="1"/>
    </xf>
    <xf numFmtId="0" fontId="12" fillId="4" borderId="1" xfId="0" applyFont="1" applyFill="1" applyBorder="1" applyAlignment="1">
      <alignment vertical="center" wrapText="1"/>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4" fillId="4" borderId="1" xfId="0" applyFont="1" applyFill="1" applyBorder="1">
      <alignment vertical="center"/>
    </xf>
    <xf numFmtId="0" fontId="4" fillId="0" borderId="0" xfId="0" applyFont="1" applyAlignment="1">
      <alignment horizontal="center" vertical="center"/>
    </xf>
    <xf numFmtId="0" fontId="9" fillId="0" borderId="0" xfId="0" applyFont="1" applyFill="1">
      <alignment vertical="center"/>
    </xf>
    <xf numFmtId="177" fontId="4" fillId="3" borderId="24" xfId="0" applyNumberFormat="1" applyFont="1" applyFill="1" applyBorder="1" applyAlignment="1">
      <alignment vertical="center" shrinkToFit="1"/>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4" fillId="2" borderId="2" xfId="0" applyFont="1" applyFill="1" applyBorder="1" applyAlignment="1">
      <alignment horizontal="center" vertical="center" shrinkToFit="1"/>
    </xf>
    <xf numFmtId="38" fontId="7" fillId="2" borderId="33" xfId="1" applyFont="1" applyFill="1" applyBorder="1" applyAlignment="1">
      <alignment horizontal="center" vertical="center"/>
    </xf>
    <xf numFmtId="0" fontId="7" fillId="0" borderId="1" xfId="0" applyFont="1" applyBorder="1">
      <alignment vertical="center"/>
    </xf>
    <xf numFmtId="38" fontId="7" fillId="2" borderId="34" xfId="1" applyFont="1" applyFill="1" applyBorder="1" applyAlignment="1">
      <alignment horizontal="center" vertical="center"/>
    </xf>
    <xf numFmtId="0" fontId="7" fillId="0" borderId="4" xfId="0" applyFont="1" applyBorder="1">
      <alignment vertical="center"/>
    </xf>
    <xf numFmtId="0" fontId="7" fillId="0" borderId="38" xfId="0" applyFont="1" applyBorder="1" applyAlignment="1">
      <alignment vertical="center"/>
    </xf>
    <xf numFmtId="0" fontId="8"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10" fillId="0" borderId="0" xfId="0" applyFont="1" applyFill="1" applyBorder="1">
      <alignment vertical="center"/>
    </xf>
    <xf numFmtId="0" fontId="4" fillId="0" borderId="6" xfId="0" applyFont="1" applyFill="1" applyBorder="1">
      <alignment vertical="center"/>
    </xf>
    <xf numFmtId="0" fontId="4" fillId="0" borderId="9" xfId="0" applyFont="1" applyFill="1" applyBorder="1">
      <alignment vertical="center"/>
    </xf>
    <xf numFmtId="183" fontId="4" fillId="0" borderId="1" xfId="0" applyNumberFormat="1" applyFont="1" applyFill="1" applyBorder="1">
      <alignment vertical="center"/>
    </xf>
    <xf numFmtId="56"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176" fontId="4" fillId="0" borderId="0" xfId="0" applyNumberFormat="1" applyFont="1" applyFill="1" applyBorder="1" applyAlignment="1">
      <alignment horizontal="left" vertical="center"/>
    </xf>
    <xf numFmtId="0" fontId="7" fillId="4" borderId="31" xfId="0" applyFont="1" applyFill="1" applyBorder="1" applyAlignment="1">
      <alignment horizontal="center" vertical="center"/>
    </xf>
    <xf numFmtId="0" fontId="4" fillId="0" borderId="1" xfId="0" applyFont="1" applyBorder="1">
      <alignment vertical="center"/>
    </xf>
    <xf numFmtId="180" fontId="6" fillId="6" borderId="2" xfId="0" applyNumberFormat="1" applyFont="1" applyFill="1" applyBorder="1" applyAlignment="1">
      <alignment horizontal="center" vertical="center"/>
    </xf>
    <xf numFmtId="0" fontId="7" fillId="6" borderId="16" xfId="0" applyFont="1" applyFill="1" applyBorder="1" applyAlignment="1">
      <alignment horizontal="center" vertical="center"/>
    </xf>
    <xf numFmtId="181" fontId="7" fillId="6" borderId="17" xfId="0" applyNumberFormat="1" applyFont="1" applyFill="1" applyBorder="1" applyAlignment="1">
      <alignment horizontal="center" vertical="center"/>
    </xf>
    <xf numFmtId="0" fontId="7" fillId="6" borderId="17" xfId="0" applyFont="1" applyFill="1" applyBorder="1" applyAlignment="1">
      <alignment horizontal="center" vertical="center"/>
    </xf>
    <xf numFmtId="0" fontId="7" fillId="6" borderId="17" xfId="0" applyFont="1" applyFill="1" applyBorder="1" applyAlignment="1">
      <alignment horizontal="center" vertical="center" shrinkToFit="1"/>
    </xf>
    <xf numFmtId="38" fontId="7" fillId="6" borderId="17" xfId="1" applyFont="1" applyFill="1" applyBorder="1" applyAlignment="1">
      <alignment horizontal="center" vertical="center" shrinkToFit="1"/>
    </xf>
    <xf numFmtId="0" fontId="7" fillId="6" borderId="18" xfId="0" applyFont="1" applyFill="1" applyBorder="1" applyAlignment="1">
      <alignment horizontal="center" vertical="center" shrinkToFit="1"/>
    </xf>
    <xf numFmtId="177" fontId="4" fillId="3" borderId="2" xfId="0" applyNumberFormat="1" applyFont="1" applyFill="1" applyBorder="1" applyAlignment="1">
      <alignment vertical="center" shrinkToFit="1"/>
    </xf>
    <xf numFmtId="0" fontId="18" fillId="4" borderId="1" xfId="0" applyFont="1" applyFill="1" applyBorder="1">
      <alignment vertical="center"/>
    </xf>
    <xf numFmtId="177" fontId="18" fillId="3" borderId="2" xfId="0" applyNumberFormat="1" applyFont="1" applyFill="1" applyBorder="1" applyAlignment="1">
      <alignment vertical="center" shrinkToFit="1"/>
    </xf>
    <xf numFmtId="177" fontId="18" fillId="4" borderId="1" xfId="0" applyNumberFormat="1" applyFont="1" applyFill="1" applyBorder="1" applyAlignment="1">
      <alignment vertical="center" shrinkToFit="1"/>
    </xf>
    <xf numFmtId="0" fontId="19" fillId="4" borderId="1" xfId="0" applyFont="1" applyFill="1" applyBorder="1" applyAlignment="1">
      <alignment vertical="center" wrapText="1"/>
    </xf>
    <xf numFmtId="177" fontId="18" fillId="4" borderId="2" xfId="0" applyNumberFormat="1" applyFont="1" applyFill="1" applyBorder="1" applyAlignment="1">
      <alignment vertical="center" shrinkToFit="1"/>
    </xf>
    <xf numFmtId="178" fontId="18" fillId="4" borderId="3" xfId="0" applyNumberFormat="1" applyFont="1" applyFill="1" applyBorder="1" applyAlignment="1">
      <alignment vertical="center" shrinkToFit="1"/>
    </xf>
    <xf numFmtId="179" fontId="14" fillId="4" borderId="3" xfId="0" applyNumberFormat="1" applyFont="1" applyFill="1" applyBorder="1" applyAlignment="1">
      <alignment vertical="center" shrinkToFit="1"/>
    </xf>
    <xf numFmtId="177" fontId="14" fillId="4" borderId="3" xfId="0" applyNumberFormat="1" applyFont="1" applyFill="1" applyBorder="1" applyAlignment="1">
      <alignment vertical="center" shrinkToFit="1"/>
    </xf>
    <xf numFmtId="0" fontId="6" fillId="0" borderId="17" xfId="0" applyFont="1" applyFill="1" applyBorder="1" applyAlignment="1">
      <alignment horizontal="center" vertical="center" shrinkToFit="1"/>
    </xf>
    <xf numFmtId="0" fontId="22" fillId="4" borderId="17" xfId="0" applyFont="1" applyFill="1" applyBorder="1" applyAlignment="1">
      <alignment horizontal="center" vertical="center" shrinkToFit="1"/>
    </xf>
    <xf numFmtId="0" fontId="6" fillId="4" borderId="17" xfId="0" applyFont="1" applyFill="1" applyBorder="1" applyAlignment="1">
      <alignment horizontal="center" vertical="center"/>
    </xf>
    <xf numFmtId="0" fontId="6" fillId="0" borderId="52" xfId="0" applyFont="1" applyFill="1" applyBorder="1" applyAlignment="1">
      <alignment horizontal="center" vertical="center"/>
    </xf>
    <xf numFmtId="0" fontId="8" fillId="8" borderId="0" xfId="0" applyFont="1" applyFill="1">
      <alignment vertical="center"/>
    </xf>
    <xf numFmtId="0" fontId="4" fillId="8" borderId="0" xfId="0" applyFont="1" applyFill="1">
      <alignment vertical="center"/>
    </xf>
    <xf numFmtId="0" fontId="8" fillId="8" borderId="0" xfId="0" applyFont="1" applyFill="1" applyAlignment="1">
      <alignment horizontal="left" vertical="center"/>
    </xf>
    <xf numFmtId="0" fontId="10" fillId="8" borderId="0" xfId="0" applyFont="1" applyFill="1">
      <alignment vertical="center"/>
    </xf>
    <xf numFmtId="0" fontId="4" fillId="8" borderId="0" xfId="0" applyFont="1" applyFill="1" applyBorder="1">
      <alignment vertical="center"/>
    </xf>
    <xf numFmtId="0" fontId="10" fillId="8" borderId="0" xfId="0" applyFont="1" applyFill="1" applyAlignment="1">
      <alignment horizontal="right" vertical="center"/>
    </xf>
    <xf numFmtId="0" fontId="10" fillId="8" borderId="0" xfId="0" applyFont="1" applyFill="1" applyAlignment="1">
      <alignment horizontal="left" vertical="center"/>
    </xf>
    <xf numFmtId="0" fontId="10" fillId="8" borderId="0" xfId="0" applyFont="1" applyFill="1" applyBorder="1" applyAlignment="1">
      <alignment vertical="center"/>
    </xf>
    <xf numFmtId="0" fontId="10" fillId="8" borderId="0" xfId="0" applyFont="1" applyFill="1" applyAlignment="1">
      <alignment vertical="center"/>
    </xf>
    <xf numFmtId="0" fontId="8" fillId="8" borderId="0" xfId="0" applyFont="1" applyFill="1" applyBorder="1" applyAlignment="1">
      <alignment vertical="center"/>
    </xf>
    <xf numFmtId="0" fontId="8" fillId="8" borderId="0" xfId="0" applyFont="1" applyFill="1" applyAlignment="1">
      <alignment vertical="center"/>
    </xf>
    <xf numFmtId="0" fontId="7" fillId="8" borderId="0" xfId="0" applyFont="1" applyFill="1">
      <alignment vertical="center"/>
    </xf>
    <xf numFmtId="0" fontId="7" fillId="8" borderId="0" xfId="0" applyFont="1" applyFill="1" applyBorder="1">
      <alignment vertical="center"/>
    </xf>
    <xf numFmtId="0" fontId="8" fillId="8" borderId="0" xfId="0" applyFont="1" applyFill="1" applyAlignment="1">
      <alignment horizontal="right" vertical="center"/>
    </xf>
    <xf numFmtId="0" fontId="8" fillId="9" borderId="0" xfId="0" applyFont="1" applyFill="1" applyBorder="1" applyAlignment="1">
      <alignment horizontal="left" vertical="center"/>
    </xf>
    <xf numFmtId="0" fontId="8" fillId="9" borderId="0" xfId="0" applyFont="1" applyFill="1" applyBorder="1" applyAlignment="1">
      <alignment vertical="center"/>
    </xf>
    <xf numFmtId="0" fontId="7" fillId="9" borderId="0" xfId="0" applyFont="1" applyFill="1" applyBorder="1">
      <alignment vertical="center"/>
    </xf>
    <xf numFmtId="0" fontId="7" fillId="9" borderId="0" xfId="0" applyFont="1" applyFill="1">
      <alignment vertical="center"/>
    </xf>
    <xf numFmtId="0" fontId="8" fillId="9" borderId="0" xfId="0" applyFont="1" applyFill="1" applyAlignment="1">
      <alignment horizontal="right" vertical="center"/>
    </xf>
    <xf numFmtId="0" fontId="8" fillId="9" borderId="0" xfId="0" applyFont="1" applyFill="1">
      <alignment vertical="center"/>
    </xf>
    <xf numFmtId="0" fontId="4" fillId="10" borderId="0" xfId="0" applyFont="1" applyFill="1">
      <alignment vertical="center"/>
    </xf>
    <xf numFmtId="177" fontId="10" fillId="10" borderId="2" xfId="0" applyNumberFormat="1" applyFont="1" applyFill="1" applyBorder="1" applyAlignment="1">
      <alignment vertical="center" shrinkToFit="1"/>
    </xf>
    <xf numFmtId="177" fontId="10" fillId="10" borderId="24" xfId="0" applyNumberFormat="1" applyFont="1" applyFill="1" applyBorder="1" applyAlignment="1">
      <alignment vertical="center" shrinkToFit="1"/>
    </xf>
    <xf numFmtId="177" fontId="10" fillId="10" borderId="3" xfId="0" applyNumberFormat="1" applyFont="1" applyFill="1" applyBorder="1" applyAlignment="1">
      <alignment vertical="center" shrinkToFit="1"/>
    </xf>
    <xf numFmtId="177" fontId="8" fillId="10" borderId="3" xfId="0" applyNumberFormat="1" applyFont="1" applyFill="1" applyBorder="1" applyAlignment="1">
      <alignment vertical="center" shrinkToFit="1"/>
    </xf>
    <xf numFmtId="0" fontId="10" fillId="4" borderId="1" xfId="0" applyFont="1" applyFill="1" applyBorder="1">
      <alignment vertical="center"/>
    </xf>
    <xf numFmtId="0" fontId="18" fillId="0" borderId="0" xfId="0" applyFont="1" applyBorder="1" applyAlignment="1">
      <alignment vertical="center"/>
    </xf>
    <xf numFmtId="0" fontId="18" fillId="0" borderId="1" xfId="0" applyFont="1" applyBorder="1">
      <alignment vertical="center"/>
    </xf>
    <xf numFmtId="0" fontId="8" fillId="6" borderId="10" xfId="0" applyFont="1" applyFill="1" applyBorder="1" applyAlignment="1">
      <alignment horizontal="left" vertical="center" wrapText="1"/>
    </xf>
    <xf numFmtId="0" fontId="8" fillId="6" borderId="1" xfId="0" applyFont="1" applyFill="1" applyBorder="1" applyAlignment="1">
      <alignment horizontal="left"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47"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50"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38" fontId="7" fillId="0" borderId="47" xfId="1" applyFont="1" applyBorder="1" applyAlignment="1">
      <alignment horizontal="center" vertical="center"/>
    </xf>
    <xf numFmtId="38" fontId="7" fillId="0" borderId="48" xfId="1" applyFont="1" applyBorder="1" applyAlignment="1">
      <alignment horizontal="center" vertical="center"/>
    </xf>
    <xf numFmtId="38" fontId="7" fillId="0" borderId="49" xfId="1" applyFont="1" applyBorder="1" applyAlignment="1">
      <alignment horizontal="center" vertical="center"/>
    </xf>
    <xf numFmtId="38" fontId="8" fillId="0" borderId="51" xfId="1" applyFont="1" applyBorder="1" applyAlignment="1">
      <alignment horizontal="center" vertical="center"/>
    </xf>
    <xf numFmtId="38" fontId="8" fillId="0" borderId="48" xfId="1" applyFont="1" applyBorder="1" applyAlignment="1">
      <alignment horizontal="center" vertical="center"/>
    </xf>
    <xf numFmtId="38" fontId="8" fillId="0" borderId="49" xfId="1" applyFont="1" applyBorder="1" applyAlignment="1">
      <alignment horizontal="center" vertical="center"/>
    </xf>
    <xf numFmtId="184" fontId="7" fillId="6" borderId="18" xfId="0" applyNumberFormat="1" applyFont="1" applyFill="1" applyBorder="1" applyAlignment="1">
      <alignment horizontal="right" vertical="center"/>
    </xf>
    <xf numFmtId="184" fontId="7" fillId="6" borderId="19" xfId="0" applyNumberFormat="1" applyFont="1" applyFill="1" applyBorder="1" applyAlignment="1">
      <alignment horizontal="right" vertical="center"/>
    </xf>
    <xf numFmtId="38" fontId="7" fillId="6" borderId="17" xfId="1" applyFont="1" applyFill="1" applyBorder="1" applyAlignment="1">
      <alignment horizontal="center" vertical="center"/>
    </xf>
    <xf numFmtId="0" fontId="16" fillId="7" borderId="0" xfId="0" applyFont="1" applyFill="1" applyAlignment="1">
      <alignment horizontal="center" vertical="center" wrapText="1" shrinkToFit="1"/>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0" fontId="4" fillId="6" borderId="25" xfId="0" applyFont="1" applyFill="1" applyBorder="1" applyAlignment="1">
      <alignment horizontal="distributed" vertical="center"/>
    </xf>
    <xf numFmtId="0" fontId="4" fillId="6" borderId="26" xfId="0" applyFont="1" applyFill="1" applyBorder="1" applyAlignment="1">
      <alignment horizontal="distributed" vertical="center"/>
    </xf>
    <xf numFmtId="0" fontId="4" fillId="6" borderId="27" xfId="0" applyFont="1" applyFill="1" applyBorder="1" applyAlignment="1">
      <alignment horizontal="distributed" vertical="center"/>
    </xf>
    <xf numFmtId="0" fontId="4" fillId="6" borderId="28" xfId="0" applyFont="1" applyFill="1" applyBorder="1" applyAlignment="1">
      <alignment horizontal="distributed" vertical="center"/>
    </xf>
    <xf numFmtId="0" fontId="4" fillId="6" borderId="1" xfId="0" applyFont="1" applyFill="1" applyBorder="1" applyAlignment="1">
      <alignment horizontal="distributed" vertical="center"/>
    </xf>
    <xf numFmtId="0" fontId="4" fillId="6" borderId="29" xfId="0" applyFont="1" applyFill="1" applyBorder="1" applyAlignment="1">
      <alignment horizontal="distributed" vertical="center"/>
    </xf>
    <xf numFmtId="0" fontId="4" fillId="6" borderId="39" xfId="0" applyFont="1" applyFill="1" applyBorder="1" applyAlignment="1">
      <alignment horizontal="distributed" vertical="center"/>
    </xf>
    <xf numFmtId="0" fontId="4" fillId="6" borderId="2" xfId="0" applyFont="1" applyFill="1" applyBorder="1" applyAlignment="1">
      <alignment horizontal="distributed" vertical="center"/>
    </xf>
    <xf numFmtId="0" fontId="4" fillId="6" borderId="40" xfId="0" applyFont="1" applyFill="1" applyBorder="1" applyAlignment="1">
      <alignment horizontal="distributed" vertical="center"/>
    </xf>
    <xf numFmtId="0" fontId="7" fillId="0" borderId="25" xfId="0" applyFont="1" applyFill="1" applyBorder="1" applyAlignment="1">
      <alignment horizontal="distributed" vertical="center" wrapText="1"/>
    </xf>
    <xf numFmtId="0" fontId="7" fillId="0" borderId="26" xfId="0" applyFont="1" applyFill="1" applyBorder="1" applyAlignment="1">
      <alignment horizontal="distributed" vertical="center" wrapText="1"/>
    </xf>
    <xf numFmtId="0" fontId="7" fillId="0" borderId="28" xfId="0" applyFont="1" applyFill="1" applyBorder="1" applyAlignment="1">
      <alignment horizontal="distributed" vertical="center" wrapText="1"/>
    </xf>
    <xf numFmtId="0" fontId="7" fillId="0" borderId="1" xfId="0" applyFont="1" applyFill="1" applyBorder="1" applyAlignment="1">
      <alignment horizontal="distributed" vertical="center" wrapText="1"/>
    </xf>
    <xf numFmtId="0" fontId="7" fillId="0" borderId="30" xfId="0" applyFont="1" applyFill="1" applyBorder="1" applyAlignment="1">
      <alignment horizontal="distributed" vertical="center" wrapText="1"/>
    </xf>
    <xf numFmtId="0" fontId="7" fillId="0" borderId="31" xfId="0" applyFont="1" applyFill="1" applyBorder="1" applyAlignment="1">
      <alignment horizontal="distributed" vertical="center"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7" fillId="0" borderId="37" xfId="0" applyFont="1" applyBorder="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4" fillId="6" borderId="13"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15"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0" xfId="0" applyFont="1" applyFill="1" applyBorder="1" applyAlignment="1">
      <alignment horizontal="center" vertical="center"/>
    </xf>
    <xf numFmtId="0" fontId="18" fillId="0" borderId="0" xfId="0" applyFont="1" applyAlignment="1">
      <alignment horizontal="left" vertical="top" wrapText="1"/>
    </xf>
    <xf numFmtId="0" fontId="4" fillId="0" borderId="0" xfId="0" applyFont="1" applyAlignment="1">
      <alignment horizontal="left" vertical="top" wrapText="1"/>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1" xfId="0" applyFont="1" applyFill="1" applyBorder="1" applyAlignment="1">
      <alignment horizontal="center" vertical="center"/>
    </xf>
    <xf numFmtId="0" fontId="17" fillId="0" borderId="7" xfId="0" applyFont="1" applyFill="1" applyBorder="1" applyAlignment="1">
      <alignment horizontal="left" vertical="center"/>
    </xf>
    <xf numFmtId="0" fontId="17" fillId="0" borderId="23" xfId="0" applyFont="1" applyFill="1" applyBorder="1" applyAlignment="1">
      <alignment horizontal="left" vertical="center"/>
    </xf>
    <xf numFmtId="0" fontId="12" fillId="0" borderId="0" xfId="0" applyFont="1" applyFill="1" applyBorder="1" applyAlignment="1">
      <alignment horizontal="left"/>
    </xf>
    <xf numFmtId="0" fontId="15" fillId="0" borderId="0" xfId="0" applyFont="1" applyFill="1" applyBorder="1" applyAlignment="1">
      <alignment horizontal="center" vertical="center" wrapText="1"/>
    </xf>
    <xf numFmtId="184" fontId="12"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20" fillId="4" borderId="1" xfId="0" applyFont="1" applyFill="1" applyBorder="1" applyAlignment="1">
      <alignment horizontal="center" vertical="center"/>
    </xf>
    <xf numFmtId="0" fontId="15" fillId="0" borderId="1" xfId="0" applyFont="1" applyBorder="1" applyAlignment="1">
      <alignment horizontal="center" vertical="distributed" wrapText="1"/>
    </xf>
    <xf numFmtId="49" fontId="20" fillId="4" borderId="1" xfId="0" applyNumberFormat="1" applyFont="1" applyFill="1" applyBorder="1" applyAlignment="1">
      <alignment horizontal="left"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38" fontId="19" fillId="4" borderId="1" xfId="1" applyFont="1" applyFill="1" applyBorder="1" applyAlignment="1">
      <alignment horizontal="center" vertical="center"/>
    </xf>
    <xf numFmtId="0" fontId="5" fillId="0" borderId="21" xfId="0" applyFont="1" applyBorder="1" applyAlignment="1">
      <alignment horizontal="center" vertical="center" wrapText="1"/>
    </xf>
    <xf numFmtId="0" fontId="15" fillId="0" borderId="1" xfId="0" applyFont="1" applyBorder="1" applyAlignment="1">
      <alignment horizontal="center" vertical="distributed"/>
    </xf>
    <xf numFmtId="0" fontId="12" fillId="3" borderId="4" xfId="0" applyNumberFormat="1" applyFont="1" applyFill="1" applyBorder="1" applyAlignment="1">
      <alignment horizontal="center" vertical="center"/>
    </xf>
    <xf numFmtId="0" fontId="12" fillId="3" borderId="8" xfId="0" applyNumberFormat="1" applyFont="1" applyFill="1" applyBorder="1" applyAlignment="1">
      <alignment horizontal="center" vertical="center"/>
    </xf>
    <xf numFmtId="0" fontId="12" fillId="3" borderId="5" xfId="0" applyNumberFormat="1" applyFont="1" applyFill="1" applyBorder="1" applyAlignment="1">
      <alignment horizontal="center" vertical="center"/>
    </xf>
    <xf numFmtId="0" fontId="15" fillId="0" borderId="1" xfId="0" applyFont="1" applyBorder="1" applyAlignment="1">
      <alignment horizontal="center" vertical="center"/>
    </xf>
    <xf numFmtId="0" fontId="12" fillId="3" borderId="4"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5" xfId="0" applyFont="1" applyFill="1" applyBorder="1" applyAlignment="1">
      <alignment horizontal="center" vertical="center"/>
    </xf>
    <xf numFmtId="0" fontId="5" fillId="7" borderId="21" xfId="0" applyFont="1" applyFill="1" applyBorder="1" applyAlignment="1">
      <alignment horizontal="center" vertical="center" wrapText="1"/>
    </xf>
    <xf numFmtId="0" fontId="12" fillId="10" borderId="4" xfId="0" applyNumberFormat="1" applyFont="1" applyFill="1" applyBorder="1" applyAlignment="1">
      <alignment horizontal="center" vertical="center"/>
    </xf>
    <xf numFmtId="0" fontId="12" fillId="10" borderId="8" xfId="0" applyNumberFormat="1" applyFont="1" applyFill="1" applyBorder="1" applyAlignment="1">
      <alignment horizontal="center" vertical="center"/>
    </xf>
    <xf numFmtId="0" fontId="12" fillId="10" borderId="5" xfId="0" applyNumberFormat="1" applyFont="1" applyFill="1" applyBorder="1" applyAlignment="1">
      <alignment horizontal="center" vertical="center"/>
    </xf>
    <xf numFmtId="0" fontId="12" fillId="10" borderId="4" xfId="0" applyFont="1" applyFill="1" applyBorder="1" applyAlignment="1">
      <alignment horizontal="center" vertical="center"/>
    </xf>
    <xf numFmtId="0" fontId="12" fillId="10" borderId="8" xfId="0" applyFont="1" applyFill="1" applyBorder="1" applyAlignment="1">
      <alignment horizontal="center" vertical="center"/>
    </xf>
    <xf numFmtId="0" fontId="12" fillId="10" borderId="5" xfId="0" applyFont="1" applyFill="1" applyBorder="1" applyAlignment="1">
      <alignment horizontal="center" vertical="center"/>
    </xf>
    <xf numFmtId="0" fontId="12" fillId="4" borderId="1"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1" xfId="0" applyFont="1" applyFill="1" applyBorder="1" applyAlignment="1">
      <alignment horizontal="center" vertical="center"/>
    </xf>
    <xf numFmtId="49" fontId="12" fillId="4" borderId="1" xfId="0" applyNumberFormat="1" applyFont="1" applyFill="1" applyBorder="1" applyAlignment="1">
      <alignment horizontal="left" vertical="center"/>
    </xf>
    <xf numFmtId="0" fontId="15" fillId="4" borderId="1" xfId="0" applyFont="1" applyFill="1" applyBorder="1" applyAlignment="1">
      <alignment horizontal="center" vertical="center" wrapText="1"/>
    </xf>
    <xf numFmtId="184" fontId="12" fillId="0" borderId="9" xfId="0" applyNumberFormat="1" applyFont="1" applyFill="1" applyBorder="1" applyAlignment="1">
      <alignment horizontal="center" vertical="center" wrapText="1"/>
    </xf>
    <xf numFmtId="184" fontId="12" fillId="0" borderId="7" xfId="0" applyNumberFormat="1" applyFont="1" applyFill="1" applyBorder="1" applyAlignment="1">
      <alignment horizontal="center" vertical="center" wrapText="1"/>
    </xf>
    <xf numFmtId="0" fontId="15" fillId="0" borderId="9" xfId="0" applyFont="1" applyFill="1" applyBorder="1" applyAlignment="1">
      <alignment horizontal="center" vertical="center" wrapText="1"/>
    </xf>
    <xf numFmtId="49" fontId="7" fillId="10" borderId="10" xfId="0" applyNumberFormat="1" applyFont="1" applyFill="1" applyBorder="1" applyAlignment="1">
      <alignment horizontal="center" vertical="center"/>
    </xf>
    <xf numFmtId="182" fontId="7" fillId="10" borderId="10" xfId="0" applyNumberFormat="1" applyFont="1" applyFill="1" applyBorder="1" applyAlignment="1">
      <alignment horizontal="center" vertical="center"/>
    </xf>
    <xf numFmtId="182" fontId="7" fillId="10" borderId="31" xfId="0" applyNumberFormat="1" applyFont="1" applyFill="1" applyBorder="1" applyAlignment="1">
      <alignment horizontal="center" vertical="center"/>
    </xf>
    <xf numFmtId="184" fontId="7" fillId="10" borderId="41" xfId="0" applyNumberFormat="1" applyFont="1" applyFill="1" applyBorder="1" applyAlignment="1">
      <alignment vertical="center"/>
    </xf>
    <xf numFmtId="184" fontId="7" fillId="10" borderId="42" xfId="0" applyNumberFormat="1" applyFont="1" applyFill="1" applyBorder="1" applyAlignment="1">
      <alignment vertical="center"/>
    </xf>
    <xf numFmtId="38" fontId="7" fillId="10" borderId="10" xfId="1" applyFont="1" applyFill="1" applyBorder="1" applyAlignment="1">
      <alignment horizontal="center" vertical="center"/>
    </xf>
    <xf numFmtId="38" fontId="7" fillId="10" borderId="22" xfId="1" applyFont="1" applyFill="1" applyBorder="1" applyAlignment="1">
      <alignment horizontal="center" vertical="center"/>
    </xf>
    <xf numFmtId="182" fontId="7" fillId="10" borderId="10" xfId="0" applyNumberFormat="1" applyFont="1" applyFill="1" applyBorder="1" applyAlignment="1">
      <alignment horizontal="center" vertical="center" shrinkToFit="1"/>
    </xf>
    <xf numFmtId="0" fontId="7" fillId="10" borderId="10" xfId="0" applyFont="1" applyFill="1" applyBorder="1" applyAlignment="1">
      <alignment horizontal="center" vertical="center" shrinkToFit="1"/>
    </xf>
    <xf numFmtId="184" fontId="7" fillId="10" borderId="4" xfId="0" applyNumberFormat="1" applyFont="1" applyFill="1" applyBorder="1" applyAlignment="1">
      <alignment vertical="center"/>
    </xf>
    <xf numFmtId="184" fontId="7" fillId="10" borderId="5" xfId="0" applyNumberFormat="1" applyFont="1" applyFill="1" applyBorder="1" applyAlignment="1">
      <alignment vertical="center"/>
    </xf>
    <xf numFmtId="0" fontId="7" fillId="10" borderId="1" xfId="0" applyFont="1" applyFill="1" applyBorder="1" applyAlignment="1">
      <alignment horizontal="center" vertical="center" shrinkToFit="1"/>
    </xf>
    <xf numFmtId="184" fontId="7" fillId="10" borderId="43" xfId="0" applyNumberFormat="1" applyFont="1" applyFill="1" applyBorder="1" applyAlignment="1">
      <alignment vertical="center"/>
    </xf>
    <xf numFmtId="184" fontId="7" fillId="10" borderId="44" xfId="0" applyNumberFormat="1" applyFont="1" applyFill="1" applyBorder="1" applyAlignment="1">
      <alignment vertical="center"/>
    </xf>
    <xf numFmtId="38" fontId="7" fillId="10" borderId="3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3FFED"/>
      <color rgb="FFFED4FB"/>
      <color rgb="FFFFD961"/>
      <color rgb="FFD7F3F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503464</xdr:colOff>
      <xdr:row>47</xdr:row>
      <xdr:rowOff>68036</xdr:rowOff>
    </xdr:from>
    <xdr:to>
      <xdr:col>11</xdr:col>
      <xdr:colOff>122466</xdr:colOff>
      <xdr:row>49</xdr:row>
      <xdr:rowOff>112861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304064" y="13364936"/>
          <a:ext cx="2352677" cy="492500"/>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49</xdr:row>
      <xdr:rowOff>190502</xdr:rowOff>
    </xdr:from>
    <xdr:to>
      <xdr:col>11</xdr:col>
      <xdr:colOff>366593</xdr:colOff>
      <xdr:row>51</xdr:row>
      <xdr:rowOff>190500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5344885" y="13935077"/>
          <a:ext cx="2555983" cy="49529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612322</xdr:colOff>
      <xdr:row>26</xdr:row>
      <xdr:rowOff>1</xdr:rowOff>
    </xdr:from>
    <xdr:to>
      <xdr:col>13</xdr:col>
      <xdr:colOff>579505</xdr:colOff>
      <xdr:row>29</xdr:row>
      <xdr:rowOff>204107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7415893" y="6572251"/>
          <a:ext cx="2416469" cy="938892"/>
        </a:xfrm>
        <a:prstGeom prst="wedgeRoundRectCallout">
          <a:avLst>
            <a:gd name="adj1" fmla="val -72136"/>
            <a:gd name="adj2" fmla="val 1552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臨時休業前から学校休業日単価であった日は含めないこと（土日祝、冬休み）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（代替的支援を提供した日は除く）</a:t>
          </a:r>
        </a:p>
      </xdr:txBody>
    </xdr:sp>
    <xdr:clientData/>
  </xdr:twoCellAnchor>
  <xdr:twoCellAnchor>
    <xdr:from>
      <xdr:col>7</xdr:col>
      <xdr:colOff>664030</xdr:colOff>
      <xdr:row>4</xdr:row>
      <xdr:rowOff>204108</xdr:rowOff>
    </xdr:from>
    <xdr:to>
      <xdr:col>13</xdr:col>
      <xdr:colOff>65314</xdr:colOff>
      <xdr:row>8</xdr:row>
      <xdr:rowOff>54428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426530" y="1687287"/>
          <a:ext cx="3891641" cy="530677"/>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68035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5437414" y="1673680"/>
          <a:ext cx="3869872" cy="557891"/>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0</xdr:rowOff>
    </xdr:from>
    <xdr:to>
      <xdr:col>11</xdr:col>
      <xdr:colOff>325773</xdr:colOff>
      <xdr:row>53</xdr:row>
      <xdr:rowOff>244927</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5304065" y="14487525"/>
          <a:ext cx="2555983" cy="49257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54429</xdr:colOff>
      <xdr:row>13</xdr:row>
      <xdr:rowOff>13606</xdr:rowOff>
    </xdr:from>
    <xdr:to>
      <xdr:col>8</xdr:col>
      <xdr:colOff>163286</xdr:colOff>
      <xdr:row>15</xdr:row>
      <xdr:rowOff>231321</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2095500" y="3401785"/>
          <a:ext cx="3510643" cy="707572"/>
        </a:xfrm>
        <a:prstGeom prst="wedgeRoundRectCallout">
          <a:avLst>
            <a:gd name="adj1" fmla="val 121028"/>
            <a:gd name="adj2" fmla="val -99359"/>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163286</xdr:colOff>
      <xdr:row>13</xdr:row>
      <xdr:rowOff>32658</xdr:rowOff>
    </xdr:from>
    <xdr:to>
      <xdr:col>8</xdr:col>
      <xdr:colOff>54429</xdr:colOff>
      <xdr:row>15</xdr:row>
      <xdr:rowOff>130629</xdr:rowOff>
    </xdr:to>
    <xdr:sp macro="" textlink="">
      <xdr:nvSpPr>
        <xdr:cNvPr id="54282" name="Text Box 10">
          <a:extLst>
            <a:ext uri="{FF2B5EF4-FFF2-40B4-BE49-F238E27FC236}">
              <a16:creationId xmlns:a16="http://schemas.microsoft.com/office/drawing/2014/main" id="{00000000-0008-0000-0100-00000AD40000}"/>
            </a:ext>
          </a:extLst>
        </xdr:cNvPr>
        <xdr:cNvSpPr txBox="1">
          <a:spLocks noChangeArrowheads="1"/>
        </xdr:cNvSpPr>
      </xdr:nvSpPr>
      <xdr:spPr bwMode="auto">
        <a:xfrm>
          <a:off x="2220686" y="3461658"/>
          <a:ext cx="3320143" cy="598714"/>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1</xdr:col>
      <xdr:colOff>204107</xdr:colOff>
      <xdr:row>19</xdr:row>
      <xdr:rowOff>108857</xdr:rowOff>
    </xdr:from>
    <xdr:to>
      <xdr:col>2</xdr:col>
      <xdr:colOff>95250</xdr:colOff>
      <xdr:row>21</xdr:row>
      <xdr:rowOff>54428</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884464" y="4286250"/>
          <a:ext cx="571500" cy="29935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231322</xdr:colOff>
      <xdr:row>19</xdr:row>
      <xdr:rowOff>149677</xdr:rowOff>
    </xdr:from>
    <xdr:to>
      <xdr:col>7</xdr:col>
      <xdr:colOff>122465</xdr:colOff>
      <xdr:row>21</xdr:row>
      <xdr:rowOff>95249</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4313465" y="5007427"/>
          <a:ext cx="571500" cy="43542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544284</xdr:colOff>
      <xdr:row>19</xdr:row>
      <xdr:rowOff>95249</xdr:rowOff>
    </xdr:from>
    <xdr:to>
      <xdr:col>13</xdr:col>
      <xdr:colOff>340178</xdr:colOff>
      <xdr:row>22</xdr:row>
      <xdr:rowOff>149678</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5987141" y="4952999"/>
          <a:ext cx="3605894" cy="789215"/>
        </a:xfrm>
        <a:prstGeom prst="wedgeRoundRectCallout">
          <a:avLst>
            <a:gd name="adj1" fmla="val -82616"/>
            <a:gd name="adj2" fmla="val 149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5</xdr:col>
      <xdr:colOff>136071</xdr:colOff>
      <xdr:row>34</xdr:row>
      <xdr:rowOff>136071</xdr:rowOff>
    </xdr:from>
    <xdr:to>
      <xdr:col>6</xdr:col>
      <xdr:colOff>27214</xdr:colOff>
      <xdr:row>36</xdr:row>
      <xdr:rowOff>81643</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3537857" y="8667750"/>
          <a:ext cx="571500" cy="43542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33</xdr:row>
      <xdr:rowOff>0</xdr:rowOff>
    </xdr:from>
    <xdr:to>
      <xdr:col>13</xdr:col>
      <xdr:colOff>476251</xdr:colOff>
      <xdr:row>36</xdr:row>
      <xdr:rowOff>231322</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6123214" y="8286750"/>
          <a:ext cx="3605894" cy="966108"/>
        </a:xfrm>
        <a:prstGeom prst="wedgeRoundRectCallout">
          <a:avLst>
            <a:gd name="adj1" fmla="val -105635"/>
            <a:gd name="adj2" fmla="val 994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twoCellAnchor>
    <xdr:from>
      <xdr:col>14</xdr:col>
      <xdr:colOff>54429</xdr:colOff>
      <xdr:row>0</xdr:row>
      <xdr:rowOff>0</xdr:rowOff>
    </xdr:from>
    <xdr:to>
      <xdr:col>26</xdr:col>
      <xdr:colOff>678357</xdr:colOff>
      <xdr:row>37</xdr:row>
      <xdr:rowOff>58964</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137322" y="0"/>
          <a:ext cx="8924285" cy="9325428"/>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記入例の</a:t>
          </a:r>
          <a:r>
            <a:rPr kumimoji="1" lang="ja-JP" altLang="en-US" sz="1400" b="1"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利用者情報</a:t>
          </a:r>
          <a:r>
            <a:rPr kumimoji="1" lang="en-US" altLang="ja-JP" sz="1400" b="1"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・当該月の利用日数：８日</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内訳：通所による利用６日</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（うち、</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コロナ対応による臨時休校日の通所利用：１日）</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電話等による代替的サービス利用２日</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lt1"/>
              </a:solidFill>
              <a:effectLst/>
              <a:latin typeface="ＭＳ ゴシック" panose="020B0609070205080204" pitchFamily="49" charset="-128"/>
              <a:ea typeface="ＭＳ ゴシック" panose="020B0609070205080204" pitchFamily="49" charset="-128"/>
              <a:cs typeface="+mn-cs"/>
            </a:rPr>
            <a:t>個</a:t>
          </a:r>
          <a:r>
            <a:rPr kumimoji="1" lang="ja-JP" altLang="en-US" sz="1400" b="0" i="0" baseline="0">
              <a:solidFill>
                <a:schemeClr val="lt1"/>
              </a:solidFill>
              <a:effectLst/>
              <a:latin typeface="ＭＳ ゴシック" panose="020B0609070205080204" pitchFamily="49" charset="-128"/>
              <a:ea typeface="ＭＳ ゴシック" panose="020B0609070205080204" pitchFamily="49" charset="-128"/>
              <a:cs typeface="+mn-cs"/>
            </a:rPr>
            <a:t>されている利用日数</a:t>
          </a:r>
          <a:r>
            <a:rPr kumimoji="1" lang="en-US" altLang="ja-JP" sz="1400" b="0" i="0" baseline="0">
              <a:solidFill>
                <a:schemeClr val="lt1"/>
              </a:solidFill>
              <a:effectLst/>
              <a:latin typeface="ＭＳ ゴシック" panose="020B0609070205080204" pitchFamily="49" charset="-128"/>
              <a:ea typeface="ＭＳ ゴシック" panose="020B0609070205080204" pitchFamily="49" charset="-128"/>
              <a:cs typeface="+mn-cs"/>
            </a:rPr>
            <a:t>4</a:t>
          </a:r>
          <a:r>
            <a:rPr kumimoji="1" lang="ja-JP" altLang="en-US" sz="1400" b="0" i="0" baseline="0">
              <a:solidFill>
                <a:schemeClr val="lt1"/>
              </a:solidFill>
              <a:effectLst/>
              <a:latin typeface="ＭＳ ゴシック" panose="020B0609070205080204" pitchFamily="49" charset="-128"/>
              <a:ea typeface="ＭＳ ゴシック" panose="020B0609070205080204" pitchFamily="49" charset="-128"/>
              <a:cs typeface="+mn-cs"/>
            </a:rPr>
            <a:t>日　　　</a:t>
          </a:r>
          <a:r>
            <a:rPr kumimoji="1" lang="ja-JP" altLang="ja-JP" sz="1400" b="0" i="0" baseline="0">
              <a:solidFill>
                <a:schemeClr val="lt1"/>
              </a:solidFill>
              <a:effectLst/>
              <a:latin typeface="ＭＳ ゴシック" panose="020B0609070205080204" pitchFamily="49" charset="-128"/>
              <a:ea typeface="ＭＳ ゴシック" panose="020B0609070205080204" pitchFamily="49" charset="-128"/>
              <a:cs typeface="+mn-cs"/>
            </a:rPr>
            <a:t>別支援計画により設定されて</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・臨時休校に伴い報酬単価が授業終了後単価から学校休業日単価に変わった日数は、</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1"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電話等による代替的な方法でサービス提供した日数と増加日数を省いた日数です。</a:t>
          </a:r>
          <a:endParaRPr kumimoji="1" lang="en-US" altLang="ja-JP" sz="1400" b="1"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・負担上限額　　　：４，６００円</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・決定利用者負担額：４，５２８円</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記入例の</a:t>
          </a:r>
          <a:r>
            <a:rPr kumimoji="1" lang="ja-JP" altLang="en-US" sz="1400" b="1"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事業所情報</a:t>
          </a:r>
          <a:r>
            <a:rPr kumimoji="1" lang="en-US" altLang="ja-JP" sz="1400" b="1"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・基準の単価：９５１単位（休業日単価７４２単位＋児童指導員等加配加算２０９単位）　</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基準の単価とは基本報酬（休業日単価）に、児童指導員等配置加算、児童指導員等加配加算（</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Ⅰ,Ⅱ</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看護職　員加配加算、福祉専門職員配置等加算（</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Ⅰ</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Ⅲ</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）で算定しているものを加えたもの。</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・学校休業日の基本報酬単価　７４２単位　授業終了後の報酬単価　６２１単位　　　　　　　　　　　　　</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・福祉・介護職員処遇改善加算：８</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１％（放デイ処遇改善加算</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Ⅰ</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のみ）</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・単位数単価：１０．６</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a:solidFill>
                <a:schemeClr val="lt1"/>
              </a:solidFill>
              <a:effectLst/>
              <a:latin typeface="+mn-lt"/>
              <a:ea typeface="+mn-ea"/>
              <a:cs typeface="+mn-cs"/>
            </a:rPr>
            <a:t>・３月３日～２５日までの利用日数：１４日（内訳　計画による利用日数は７日　新型コロナウイルス感染症による増分は５日）</a:t>
          </a:r>
          <a:endParaRPr lang="ja-JP" altLang="ja-JP">
            <a:effectLst/>
          </a:endParaRPr>
        </a:p>
        <a:p>
          <a:r>
            <a:rPr kumimoji="1" lang="ja-JP" altLang="ja-JP" sz="1100" b="0">
              <a:solidFill>
                <a:schemeClr val="lt1"/>
              </a:solidFill>
              <a:effectLst/>
              <a:latin typeface="+mn-lt"/>
              <a:ea typeface="+mn-ea"/>
              <a:cs typeface="+mn-cs"/>
            </a:rPr>
            <a:t>　</a:t>
          </a:r>
          <a:r>
            <a:rPr kumimoji="1" lang="en-US" altLang="ja-JP" sz="1100" b="0">
              <a:solidFill>
                <a:schemeClr val="lt1"/>
              </a:solidFill>
              <a:effectLst/>
              <a:latin typeface="+mn-lt"/>
              <a:ea typeface="+mn-ea"/>
              <a:cs typeface="+mn-cs"/>
            </a:rPr>
            <a:t>※</a:t>
          </a:r>
          <a:r>
            <a:rPr kumimoji="1" lang="ja-JP" altLang="ja-JP" sz="1100" b="0">
              <a:solidFill>
                <a:schemeClr val="lt1"/>
              </a:solidFill>
              <a:effectLst/>
              <a:latin typeface="+mn-lt"/>
              <a:ea typeface="+mn-ea"/>
              <a:cs typeface="+mn-cs"/>
            </a:rPr>
            <a:t>計画による利用日数とは、個別支援計画により設定されている利用日数であり、新</a:t>
          </a:r>
          <a:endParaRPr lang="ja-JP" altLang="ja-JP">
            <a:effectLst/>
          </a:endParaRPr>
        </a:p>
      </xdr:txBody>
    </xdr:sp>
    <xdr:clientData/>
  </xdr:twoCellAnchor>
  <xdr:twoCellAnchor>
    <xdr:from>
      <xdr:col>12</xdr:col>
      <xdr:colOff>258536</xdr:colOff>
      <xdr:row>0</xdr:row>
      <xdr:rowOff>326571</xdr:rowOff>
    </xdr:from>
    <xdr:to>
      <xdr:col>13</xdr:col>
      <xdr:colOff>816429</xdr:colOff>
      <xdr:row>2</xdr:row>
      <xdr:rowOff>13607</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8599715" y="326571"/>
          <a:ext cx="1428750" cy="544286"/>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12" name="角丸四角形吹き出し 7">
          <a:extLst>
            <a:ext uri="{FF2B5EF4-FFF2-40B4-BE49-F238E27FC236}">
              <a16:creationId xmlns:a16="http://schemas.microsoft.com/office/drawing/2014/main" id="{57BCA9D4-DA40-4091-B77E-9FB1B0D33E02}"/>
            </a:ext>
          </a:extLst>
        </xdr:cNvPr>
        <xdr:cNvSpPr/>
      </xdr:nvSpPr>
      <xdr:spPr>
        <a:xfrm>
          <a:off x="2612572" y="3407230"/>
          <a:ext cx="3265714" cy="674914"/>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5304064" y="12358007"/>
          <a:ext cx="2631622" cy="552450"/>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5301343" y="13068302"/>
          <a:ext cx="2598164" cy="527955"/>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532913" y="6683829"/>
          <a:ext cx="2416629" cy="762000"/>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486400" y="1673679"/>
          <a:ext cx="3831771" cy="492099"/>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5497286" y="1649187"/>
          <a:ext cx="3831772" cy="517070"/>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5304065" y="13759544"/>
          <a:ext cx="2554622" cy="46808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14" name="Text Box 10">
          <a:extLst>
            <a:ext uri="{FF2B5EF4-FFF2-40B4-BE49-F238E27FC236}">
              <a16:creationId xmlns:a16="http://schemas.microsoft.com/office/drawing/2014/main" id="{D80DC659-C549-40C4-8C3C-F00ADABDF503}"/>
            </a:ext>
          </a:extLst>
        </xdr:cNvPr>
        <xdr:cNvSpPr txBox="1">
          <a:spLocks noChangeArrowheads="1"/>
        </xdr:cNvSpPr>
      </xdr:nvSpPr>
      <xdr:spPr bwMode="auto">
        <a:xfrm>
          <a:off x="2677886" y="3472543"/>
          <a:ext cx="3091543" cy="625930"/>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5" name="角丸四角形吹き出し 9">
          <a:extLst>
            <a:ext uri="{FF2B5EF4-FFF2-40B4-BE49-F238E27FC236}">
              <a16:creationId xmlns:a16="http://schemas.microsoft.com/office/drawing/2014/main" id="{720D1864-AD82-4CD4-A592-61A614BAE823}"/>
            </a:ext>
          </a:extLst>
        </xdr:cNvPr>
        <xdr:cNvSpPr/>
      </xdr:nvSpPr>
      <xdr:spPr>
        <a:xfrm>
          <a:off x="5268686" y="4539343"/>
          <a:ext cx="4738009" cy="566057"/>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6" name="角丸四角形吹き出し 13">
          <a:extLst>
            <a:ext uri="{FF2B5EF4-FFF2-40B4-BE49-F238E27FC236}">
              <a16:creationId xmlns:a16="http://schemas.microsoft.com/office/drawing/2014/main" id="{93E2ED4A-A848-4AF1-B3D2-7076A9D9298E}"/>
            </a:ext>
          </a:extLst>
        </xdr:cNvPr>
        <xdr:cNvSpPr/>
      </xdr:nvSpPr>
      <xdr:spPr>
        <a:xfrm>
          <a:off x="6651172" y="7924800"/>
          <a:ext cx="3385458" cy="862693"/>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BFBAA362-98D7-429E-BAFC-A438F8450C2A}"/>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D0327B3D-3AA4-48D9-A6DC-1BAE6B4169F8}"/>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26090C30-DAB5-4EC4-ACA9-B784266BCA55}"/>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CAD22927-E96C-4C21-9F10-7266A857B7AC}"/>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57C42619-7914-422B-B980-DE1C29569D14}"/>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B28869CB-FE1F-4E1F-9D78-BF2442910784}"/>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1655047B-3F1F-4772-B4B9-8AC30BBF88F5}"/>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E0E5A5CC-3D9B-4124-9CF2-E43118013E95}"/>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25020FE5-4558-46C3-9473-CA6BE112BB75}"/>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F6A3C6B4-0ACA-4243-B4B1-7B62FDABC4A4}"/>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894AD883-9691-4763-A0D3-F3801BA70646}"/>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22134F00-BF21-4C5C-B1BC-87F3F9B3BB0F}"/>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2CDECA59-A8F7-4B6A-9E5B-B394FF2DB0A0}"/>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DFABDBF8-D41B-44E3-AA14-D7FBF8509B98}"/>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DCB6CAB4-50C5-42EA-8815-4AD6BEDB90A9}"/>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76B45465-05E6-4A2D-A86F-44ABCE617A87}"/>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C597B30C-57C2-4B2C-84A2-EFAB995B91C6}"/>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12BE8D60-614E-43C8-A089-1B5DF543A2E4}"/>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AE43E839-3F88-4623-B5BB-1DB321729D17}"/>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DC116666-E67D-44DB-8354-12EF3E39EB71}"/>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7EFCA668-48AA-49CD-A249-27930BEA40AE}"/>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3DAC2668-3C66-45BA-AE8B-35EE87CC3974}"/>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12945D4D-A9A1-4F56-89B3-EA8855B50C9E}"/>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C8D606C8-414A-4838-93DF-7D50FF3B1CDA}"/>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AD39AD5F-7C26-4E74-AE64-3F7B1647836C}"/>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963B6089-2AF3-48D9-A8E8-FD6B098CBFBB}"/>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6AA5413D-4AC0-445E-986E-60EC26628A3B}"/>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4504E631-FCF4-4E2D-83FB-A0ADE3984625}"/>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28461B16-618C-4532-B209-B9AAF04B0DA4}"/>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E40A4EDB-E25E-4E3B-9822-E9A4779B6B05}"/>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41A3D3CC-1E77-4699-B09B-1C658A2981B6}"/>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85F072E1-92E9-4806-A480-4BED32717F28}"/>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123E3C9E-A854-42CA-B430-A5E82AABA0C5}"/>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0471F27E-359A-414C-B4CA-F6BACF5DF1FE}"/>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016E7DCA-C857-42CD-88E4-0520397E3CF3}"/>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A6CC0C6E-5B58-4512-98CE-D68B5EB63E84}"/>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C87B5A73-D5B3-4B88-B93F-D86FF350D26B}"/>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7CE0A58E-FAC2-4545-8E0F-C27CB0C445D1}"/>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756E4B35-F9DB-44D5-AA8B-14CB20592064}"/>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BBDABD9B-63C4-42F5-BF32-D9436A11CA09}"/>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BF2EB6B0-FA91-43F6-86ED-A38CE3ADCF5A}"/>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9E91F3D7-1F5B-4495-BC0B-93324189D1E9}"/>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8568A498-D001-4172-A2C0-F37C884E7E8E}"/>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AAF15FDA-8E04-4A81-AAEA-DF074337BC68}"/>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7E30ED3D-8572-4DF6-8C5C-FAB642C5C59F}"/>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1ED48AD9-90C0-49A0-9638-B83A45E596F9}"/>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68D06F5B-2EFE-4627-9793-F50AC95A042E}"/>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91CEE8B8-525B-4CFB-B8B1-C76284D0D10E}"/>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36852B67-DA47-4B49-97EE-7D83F4851279}"/>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B67763D5-2A29-41D2-B3DC-1E5324AD0C35}"/>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FA516D18-4732-43E2-8661-56A0DB1F8BF3}"/>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777810F5-97DD-46BF-90D8-398B03BC2271}"/>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BCFE0C90-FC8C-428D-84AD-7A478F799527}"/>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F9CD253A-F2E5-4C35-A304-3F7D262D0DB8}"/>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EF2ACF82-FF68-4795-9E61-6719C3303DAA}"/>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2A6B3825-F53D-436B-A613-170AB03DD06B}"/>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81ECC207-D2CF-4991-BAE8-A98FE0747102}"/>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49AB913F-E9E0-430B-9731-B45AFB70CB36}"/>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0F10A1C5-E727-4B70-A152-DFBC60E0BD03}"/>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6F9D5551-000D-412F-9EBA-D2DD84A309AE}"/>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9FDD454C-239E-4353-AAFE-F699FA446FB5}"/>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5C349FFD-1DBB-4AF8-89DA-B756DC272869}"/>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A0A37F89-3279-4D98-9FE5-013205038D01}"/>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1233056A-C167-4553-81D9-39BBEB838AE0}"/>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63A9DE2B-6703-413B-8870-3CE0DEAC2139}"/>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561B3813-384F-44B5-88EC-DCC52EC0D5EB}"/>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966515C5-7306-4277-9834-999947CFB9E4}"/>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D2C15DDC-D449-43C2-BA50-990F01657018}"/>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640E4F7C-9352-45AF-91CB-48C0FF69FC8E}"/>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067391C4-ACCF-48B4-990F-313224CBE427}"/>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AB30A989-47E0-40B0-824A-D48DA28DD228}"/>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E36D78A7-E8DC-4E6A-BDC3-46844D8F1DB0}"/>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F703B267-E70E-4087-8B96-09105CBE64B7}"/>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2DE181A3-A92C-4A05-BD75-0ECE1B4F778C}"/>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0CFC24BD-6926-41B0-A408-9E459BA0A3CB}"/>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606314CC-94FD-48F9-8235-930B2593BE20}"/>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FF21366B-008E-4171-8021-1528B3667FBF}"/>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D55CD709-8C6A-4535-BC6C-CA3E12E9C16E}"/>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A32093D5-0D3D-40E2-8083-A58C264E3175}"/>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185F840A-E17F-494B-8635-A54439A6392E}"/>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AD9AFA73-D181-495D-BC1C-FACB2F4702E7}"/>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1126AE0D-C9F8-42A6-B6D6-4976B53075D4}"/>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BE49F49D-35C0-4C26-8161-3BAEB73ADCB5}"/>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7284B9B3-7636-4C54-8677-43A0BBFD3C31}"/>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73AEBD19-051A-4EB0-BD04-43B17A3D5C3D}"/>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CF16CC61-1723-44CA-A9B7-30D377D19FEC}"/>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32EC01BE-C3FB-4DE8-AF70-F0E88C7F1599}"/>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2E90A4F6-ADE6-4EBF-BFEA-2FBDC57716E6}"/>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2420A28E-2D46-4147-BB11-9746E7F679A9}"/>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E3BB53A0-D945-4982-8785-BC4F8BB596EE}"/>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B3B4ADB6-0923-4AE2-913C-0CC3CCA08E22}"/>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74EE5428-D33D-4B11-8EFC-6247B447676C}"/>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03E8603F-E5A3-4EA8-9963-9FB53180EB6F}"/>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8B94CC2D-5F38-4B4E-A1C2-4B55566F0500}"/>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8F0984D6-64E5-40F3-859B-58EB2B3673D9}"/>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ED21E97D-BF8D-4ADF-B246-3EAB6F068FFA}"/>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572EC4D0-C937-414E-A09C-E53A90E027D1}"/>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D24CD50E-C7F9-452E-B972-67AAF23D8557}"/>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4CB33CCE-6899-4E18-AE1A-D1A4D7F57114}"/>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5C26561A-1950-4C22-8EC1-33B385D8B349}"/>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656611D7-86B9-4DDF-B2DF-040F1E2F783D}"/>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A60D7AE8-42A5-468E-B2B0-F80BA5D95554}"/>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01C4D154-D4A9-4A59-B78A-36948B25099D}"/>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32F7C55C-487A-487C-BFCB-AABE55C3BF29}"/>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67F2098C-36C7-420B-830B-97F9055AF4D1}"/>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92B8D868-7D60-4B4A-A2C0-558E0A19ECDD}"/>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934168CD-2059-42A2-B0D8-EB5281CF77A6}"/>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AC8D6E5F-F885-44C5-877A-72B9CFF4ABAD}"/>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33B243E6-6368-4885-82E6-4CFAB768C8BC}"/>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731AF26B-0388-4B0D-90FA-9828FC5C427C}"/>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DA0D2FCC-7FE8-4640-BC1D-BB39254965C6}"/>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58608155-EB90-43A9-99D0-D03189E8C5A3}"/>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83B51EC4-4E43-480C-AABF-F9DD8DBB785A}"/>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81E1A8DF-ECDB-49B4-9604-4196E8210042}"/>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176DCFDE-A848-49B0-8E86-582983CC96A3}"/>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D3C77DAD-BDE1-4257-BCB0-028A91A484C3}"/>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0EFC8D4C-B2F4-4DA2-8681-9AB3B26E3097}"/>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48F02947-EBCF-48DF-B781-6F3E426D6523}"/>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2BE273BF-0B63-4F34-B952-5B57006E2406}"/>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A673ECCE-E5ED-4850-BEDC-C3FE0F47F8D3}"/>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7820C969-B5E0-4DF1-8C22-B9998B6D0AC3}"/>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DE67EBD1-D80E-4CE5-9628-7809F3926D26}"/>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784AAF88-C30D-4816-AF0C-80FD1200B53D}"/>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4161ACEE-08F1-454F-86AE-98ECA724C532}"/>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A0D07C1E-BA33-4A89-B596-38D3615C8C58}"/>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972287FF-EF5B-4235-ABAF-F4EB09BF565D}"/>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BCD26E34-41F2-4A1F-BA5D-8E512C4A3382}"/>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08ED7002-1E9F-4A9E-B216-BAAD00CB19F9}"/>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1CAD9B02-0053-441C-8C17-1CAE487251EB}"/>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E7AE0A1E-815F-4681-B4FC-C1C54C232C38}"/>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ECAE6DE5-8E61-4534-9D25-05687F4199F6}"/>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F4B45427-DA54-4B05-9BE2-91341A9FF847}"/>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6A644D15-10BF-463C-BBDC-877493ECE1AA}"/>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47E04C4A-58E8-47D8-8F4A-05EBCA6000E2}"/>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520B937E-869A-49AC-9C8A-E5A2101A6C63}"/>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B6E87C04-949F-4794-B894-CDD3A46B8123}"/>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470EFA1D-B8F0-4072-90B8-FE048FED28D0}"/>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5FEBE49C-5363-4204-AC8E-B095301173E1}"/>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BE7EAD53-94F1-4C62-A821-AC645D4F3268}"/>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E8CE0FA0-D7DF-4AA7-87A2-6731E97D6287}"/>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CB01DA33-9D7B-4931-8BF7-1F04AE326945}"/>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7AAF5553-89BC-441A-A06E-7EAE33AEC74C}"/>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509FBB8E-77B5-4F4F-89ED-2A327EE1F49C}"/>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648D3299-E852-486B-BAC6-33351ADE5BD8}"/>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927CC049-77D4-4DB0-AF89-2BDC2C4E0BEF}"/>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1DDB9A3C-9F22-42AC-86FC-D771FF31ADD2}"/>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73547E35-5FAF-41EF-8B5F-5E6C2B415FEB}"/>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B493E048-6C2E-4383-BDBB-AB24EB150D01}"/>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75DDEE39-53A7-489B-9F0E-F5DFB5B81DFC}"/>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57176EAA-270C-4EE0-881B-E998A8D8A31F}"/>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BD17248F-D826-4DB1-9E27-1506E7AA52ED}"/>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F3BE9473-6CB4-4CD0-BD2D-C3EEDB17BDFA}"/>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7F6FE501-11B8-44FC-A1DD-EBE21E3AEE36}"/>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00271515-8C1B-4091-95C6-E291BD264CAB}"/>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98924CDC-0312-40AF-AAD3-877E22659107}"/>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87273E3F-E1C1-41BE-B4A5-902BB24F60AB}"/>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6F41F25A-31AD-4767-BF21-567D7E6AD6BE}"/>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972D4E4F-9DAA-4865-9395-AD73BCF63D6B}"/>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B5FE2B8A-F6AC-462A-AD5F-0EF62B4FA0C9}"/>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556DE469-C2AC-4706-B71E-07A65F7315C0}"/>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25E3C125-4CD6-4DF1-AAB3-4E2413F063C1}"/>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12D4FCA3-A6EC-40C8-ACA1-EA45CE2BF202}"/>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F7ACFA1A-0837-4FE9-B96D-6C5B4383B2A5}"/>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00D515DA-0B3A-4D7B-9E71-14113E3326C9}"/>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791AE16C-7C30-46E8-B290-087175D82809}"/>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0DFA9FBB-7D51-4A4A-B57B-C9C4DA88E7D3}"/>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A878D523-0018-4DC9-88FF-8043E398DDFF}"/>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F6A75244-BEB4-440A-A882-B95B99B5D045}"/>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FF3B573F-E190-446E-A128-DE165768EBF7}"/>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8584BDF5-DF2C-443D-A899-4964C263DB46}"/>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5DE98E87-E985-4684-91C7-2874113BB43D}"/>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DA0506F7-68D9-4966-B0CC-CA0539E6ED42}"/>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9AB28EFE-10D0-4CBC-9986-9AE348EFD466}"/>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59D526BB-42DC-433A-AFCC-786980926D74}"/>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D00BE6AF-7EF9-46E6-90B5-64DF0699D2EF}"/>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31CA29AA-37C4-4C13-9CF8-DC8559C9B8FA}"/>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344D12CD-FE35-487B-97A5-C8EF2094E64C}"/>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240A471D-CB05-48D3-8E47-52A4A79A2D2D}"/>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30256D2E-1940-4247-BAE2-A51ABB4C822F}"/>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2DD2E147-8D5F-47C1-B224-A679713167AE}"/>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17AB195C-6D2C-49B3-8996-EB0A5BB1F401}"/>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38DBE402-5BA4-4E6E-AC9F-C546CC9786FA}"/>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97033717-D4C4-49C9-8C2F-7A275AACB7A1}"/>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3547C663-2FEC-49CE-BF3A-E0AB5F575F27}"/>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A3592351-DF74-412C-AF4D-79859F8C1749}"/>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A452D525-2C22-464A-B548-84C64CDDCE37}"/>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3DAC5B6C-B8B3-40C6-BB31-B513573A14CD}"/>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C77390B2-1B0D-4D52-BD35-D32FC0F4FE82}"/>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263B544E-6CE1-40A6-8C2B-53E775B6B0DA}"/>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D5DB5230-1B7E-424B-90F1-9E7968441ACA}"/>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DFEA2B95-D5F5-427C-9817-2DA9A7C338D2}"/>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0B427AAC-26F2-4F90-A9A5-62167CC558E9}"/>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5F46869F-9664-47A1-A9F9-D4CEF678F071}"/>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E630941D-F38C-4AF9-BFD8-35094D656DA9}"/>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72445B30-B12C-4BBE-9ADC-93B93B4C8AEC}"/>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A3F726E2-17CB-438A-98C1-9C1800C6549B}"/>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E85FF5ED-B7DC-4936-84D8-842C461A0322}"/>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20671A43-828E-4E07-8885-16527CEC844B}"/>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CE56DC87-D4B6-4D5A-99D1-F6CD1FA89A0F}"/>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30ABE280-D80A-4EB1-82E6-84E1D0F297A1}"/>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1995F2D0-6575-47C4-A6D9-B4BB8498E795}"/>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62D945F7-9884-4D7B-8F2D-DFEF21EC19F4}"/>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2CA8DDD1-D7F0-4C4F-B081-F424E0B2D95A}"/>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572C7C9F-E5A1-4CAD-861D-35A36A9B55C7}"/>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EC08549A-EECF-4ED1-B6AA-7006E6068F33}"/>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8358E50F-C5F2-4D08-95B7-F3D231C0D5BB}"/>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5CF76585-06B2-4492-9880-F5FD9B7ECB9A}"/>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2842247C-D4D2-4BCF-8FD6-B676AA9DE5E5}"/>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E55F795F-AD68-4769-8037-F84FB4956986}"/>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4DF250A2-E10F-4DE0-8064-7DC5E8BC8C1F}"/>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67CC212D-150B-4F59-86E9-DA737283A1D4}"/>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3F5850ED-7134-40DB-A66C-D79B4F209DCD}"/>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2975757E-EDAC-4E0C-8AB7-1C623621DB11}"/>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94AAD4D4-0CB7-430E-A5A0-7F2312B488D0}"/>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C41C8BBB-15EF-4D4F-99DF-6DE610FD0B2F}"/>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2B0F3291-19C3-47A1-B93D-7BF974F7FBA5}"/>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2A7ED033-000D-4187-881E-063F9D51CCC2}"/>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07D03857-249E-42EB-B76B-AB6A9F30DA4A}"/>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91B06184-8062-470D-92AE-EB2F3D3D8849}"/>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ACEB2C84-CC3A-47A8-8B47-985626039402}"/>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D9F6BF4A-49A3-4C79-B470-BA1F56646ACA}"/>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21566545-E03E-407E-B7A7-E777C4C99798}"/>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C052B94A-369F-4161-BCF3-3B984ACFBAC1}"/>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2FA0AFEE-4E5B-43E0-93EB-1343EEC7A075}"/>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E63DEF47-ED53-48C9-9B9E-D024DCE523BD}"/>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87D1436F-A8D4-4CE5-86F1-42A752DEF643}"/>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51F9620B-0E63-4D5B-9244-9A4DA3191912}"/>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28981583-E035-48B0-A255-887398ECB7EF}"/>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6836ADDB-8602-417A-8C10-609341465424}"/>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E30143B2-8905-4C7D-BEBD-96CF6EA230F2}"/>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8FD8C5AA-AEE3-4DF7-B966-D77CD6C36098}"/>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64208B39-A98B-424A-A77B-EBF115C2077F}"/>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F2F454CC-C241-4C06-9E7F-62F3DB9E3DCA}"/>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4AA8F906-1279-4485-88F4-8F471FB66127}"/>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977D05EC-3E1D-4327-9DF8-D752BF0FD6F0}"/>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470CC68C-8CD8-41B2-886F-CD99BC1B060A}"/>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6942623D-4980-4750-856D-100AA917F5E9}"/>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E5C5B176-7DC5-4D71-86A8-353C9DEE5C25}"/>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24398DEE-58FE-4C63-90C6-3631CB8DCDA8}"/>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DCA634EC-329A-4BC0-9ED6-1ACB3031A300}"/>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5F06B3F0-6193-4713-9671-19C5722CD667}"/>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A714FEE1-8099-4B84-8D7C-BBE030F3AAF5}"/>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3DAE2D6B-A1EA-4BEC-A299-F22A7132E113}"/>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06298FB7-69C9-49E8-908B-DE1A09C508BD}"/>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4F9325A0-C626-4923-AE8A-9A354B8AE8D8}"/>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B3624332-5E91-4E27-B2D8-56C7C5124D39}"/>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4247189D-8CAB-499A-A937-89571CA979AD}"/>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C22C6B6A-7C27-40E3-84CA-E07E0A815F40}"/>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A85B8C48-3711-49AD-815F-A1A1946E6AD4}"/>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25FF5A21-5F6A-48E5-85F6-317510DF4502}"/>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52F3F72B-7BFC-4B36-83EC-311D0A67F63E}"/>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682EB7DA-FEC7-4CBD-9BE1-87A6DFD7A436}"/>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0810E54E-623C-4646-834B-AA4D5A31385C}"/>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8CD8919D-A48D-486B-BB19-461044BE0B81}"/>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CC58E027-DC75-4DBC-8E12-29F33CD33C31}"/>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F1936308-6970-4CAE-91D1-7F7D0CE5FB52}"/>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C5174565-633D-439D-85DF-64B5ADD0CA69}"/>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91FBA937-E434-4150-A1EB-83BA459D4149}"/>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A422477D-E5EB-4252-9390-201C03E3AC72}"/>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8852B209-A78C-4AEB-88C3-F99D323C7811}"/>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5475979E-861D-4F92-976A-94B5CC68BC15}"/>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479DDDB1-5F89-4783-AF56-6452945DDD0C}"/>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AB8C580E-18E7-49CC-8A30-124EA7B98751}"/>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2D925B08-18A0-491A-B9EE-76BB57083E32}"/>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84E1677C-BCB5-488F-BD7A-4F70347F010F}"/>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F0E9DD54-02E6-4CC6-94EA-9B937705AF54}"/>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AEB6FD7E-620C-4CF0-BD55-9807C702165B}"/>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73741C35-9D36-4963-83C7-D4AD5A193646}"/>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55B95A69-8B4E-4943-856D-55B080D17A77}"/>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C4CD4CAB-28AD-43E8-BF43-817EFFE665D4}"/>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8417B68C-FE2B-45C9-AF22-F1AB9E85D71A}"/>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81E1DF1C-9C82-4723-97C9-225D38697D67}"/>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180D3C19-7DF1-4549-98CF-43DC54547830}"/>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1E33570E-4517-430A-A1B2-3194C4FAECB1}"/>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718A9384-F387-43D2-9A71-90046BA04C6E}"/>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68F1734A-D956-44F4-B535-3E096BAA3BA7}"/>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2391494A-5C12-4936-A677-5F2DE3D382A1}"/>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F6EA7438-7892-4862-BBAF-65E595001AD1}"/>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CC3EE905-C53E-42D0-AEBD-0E2A20F862A1}"/>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7244B47F-03A8-4072-A9DA-C978F0F0F93B}"/>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5DC8C5AF-44CB-4B75-8E52-D3F5904BC042}"/>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4825174E-03B8-4D59-99D2-68788863B819}"/>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1E031A0D-3775-4178-9B38-1B55481EEE4E}"/>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DBE63456-F845-40D5-B013-ECA8F6198862}"/>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89D43642-87BF-479E-95D1-3C9801450259}"/>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891F5B0A-8326-4107-A395-50DB201F1F1F}"/>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171A099E-6F42-49A7-AA51-E172111762BC}"/>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AAE01313-48B3-48C2-B9B0-C9E542215E86}"/>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58EF9854-DD49-495A-8A97-1712C3E8376C}"/>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FBCB28CE-AFD7-448F-9B1A-DEB28510074F}"/>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319E7899-E0E9-4E60-8993-49D87FAA000A}"/>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2D0C993F-2CF0-431B-B045-A510967805F6}"/>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58DE5A98-8202-4939-9CC3-B9508C220582}"/>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4DC028B7-472A-4EDA-AB0A-3A88F01E3D84}"/>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37385F72-5394-47A2-B9D6-65981ED689CC}"/>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07137612-C277-43A1-A434-3D9B1D4B23EE}"/>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636D3881-2925-458F-90E9-05A3E9EDFB0F}"/>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86A95123-B1F1-41F0-967B-B3FEE21CAE51}"/>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8F5660A3-C149-44DA-BE93-F7F35D69295F}"/>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D38C6B51-1968-435A-9F97-CB061786AC44}"/>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58037F2B-65DB-4E7C-9402-4A54A5E8C8D0}"/>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791E126F-421E-4434-A45F-74CC7F175663}"/>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E6F26CBA-7627-47FA-8BAB-2E301B63A832}"/>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B267DFBA-E629-4839-AF8F-6B92306BCAAF}"/>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E9B97CAC-4CE4-4AF2-A9C1-393124076546}"/>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0060CA09-025F-49E3-8374-D3FE44647655}"/>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72F0D4C3-DC49-4D0C-B1D0-A91EBD2F6F60}"/>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3FFBE6A3-1B93-40CD-9916-11518D22BF70}"/>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F557394B-5F41-467F-AD23-01797D9302F0}"/>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5D932538-359E-432D-AE88-B2B41E54F53D}"/>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7052A0FA-31A1-4704-9511-68146D83BB20}"/>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1447AB27-706A-40ED-BFCC-17613FE27467}"/>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E35A124F-EDD4-4324-AA8C-A24F11216F6B}"/>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DDEC51B0-0F7F-4214-87C7-A7BCD94CED1F}"/>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C5AFE6B0-C2E9-42F6-BB3B-B66D89E16576}"/>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52304DC4-5DF7-45F7-AAB9-ED48C0AE819A}"/>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A03AA8F4-A105-4E2F-97A7-07F53E979BD6}"/>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36029620-E33A-46AA-AD7F-1C67318B978A}"/>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9B72E04C-2B48-4761-AC42-916C1455D4F3}"/>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FBBF3A63-B405-4776-8730-3F3CEFD66B69}"/>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F2D902CE-721D-4D79-8B08-2A92429BF07F}"/>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DBAB9C5C-BA02-4FF3-A247-D42A9A735E9E}"/>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6E821822-1631-4CAB-B5CE-1AAD0694CEA2}"/>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FE88E4AB-42ED-4F91-86DA-10EEA09AD280}"/>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97EB1AC6-ABC1-4674-9DBA-30E5F98B6987}"/>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835BD1F0-81D0-4C2A-A9D5-B75A113877FD}"/>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1302FCA5-B8DA-43C6-880E-F943B1F38783}"/>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3C3B9A63-8686-4CE7-8779-ECB10698F585}"/>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48D2AAFD-0EB1-4325-8130-17C5B5620AAC}"/>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E3C87D6A-B9E1-4288-BB38-BF4C4A9CF672}"/>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AB56E51C-C0BB-406F-B648-DA49CD279F36}"/>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D174126C-4EE5-43A2-AB3E-E0C43385615F}"/>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6DC8B8E1-1EF4-4D93-96DC-D60197A5229E}"/>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FBB4C901-2FD6-4FC9-BC8B-451353E839E6}"/>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2444E824-91D5-4192-815F-E340A42CBF49}"/>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0E48ED61-30DD-463D-B819-95415F68E98B}"/>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99A8E9FA-BDAA-4416-8D87-21CEADA9924F}"/>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9CE753E4-09C0-48B9-9842-93280FE68818}"/>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462FEEF3-7DAE-4C03-BCBE-F47D85ED21D1}"/>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AA8F9F24-645F-420A-9036-6A56E8353AC3}"/>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356AD095-7D5A-485B-A922-7511FEDA3D50}"/>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BA46A603-F192-4324-92BA-073D06AE4D38}"/>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D72C346F-5036-4894-BEC4-065212DE0E35}"/>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0BD69066-6757-4E19-9FD6-872CEA0F2E73}"/>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4085AF48-610A-4201-8DEB-C462746DE112}"/>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582AE912-6C55-4CE8-9F2C-510AA7FEB482}"/>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3ABC444A-122F-4BDD-8672-749FBB17990B}"/>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2F85C989-9EF7-4D29-8BC8-489833F04259}"/>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3793FDFF-7F16-48C1-8A9C-0AD26659D9C4}"/>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DB00E2B9-119E-4981-9925-2FCCB3AC60FC}"/>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1C996A9B-E718-4ED6-BDA3-EA4A7B488862}"/>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B0E533D7-CCE5-4FDA-83C1-A286B233A69E}"/>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5E9ABD2E-7BF1-44A7-96FF-E01AB12BC4CC}"/>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8D5060E8-FA94-47EE-8E90-EF8CCAFA442A}"/>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E61BF1DA-5D04-4E12-A035-5A7979C54F9D}"/>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5725B5C8-D5ED-4F35-AC5A-8AC39F8915E8}"/>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D73E221C-3FEB-4ECE-B3C7-258796D95CF5}"/>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4413A90F-FEF4-4C01-ADF4-067FF61B3B46}"/>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92224787-4961-44EA-B617-49D0972486AD}"/>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153B1752-12F9-46F9-BEE3-C1265CB40149}"/>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9184BB91-1E19-4713-80F6-AE5561E2C0C0}"/>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A304B03E-D230-46E9-8C75-31D368363AC5}"/>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549BA6F6-89A1-4773-9A07-E1AB91D3A048}"/>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419E2B75-2573-42AD-924D-E5C88D90F72C}"/>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2F876AB7-E2BC-42BD-885A-FED310E2294E}"/>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7D3B43F6-B673-4A08-9361-6680DE99088D}"/>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33E7E766-A475-40CE-9B4A-8130F29DB487}"/>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5C8D99B2-08E7-4B70-9251-519296B09DEB}"/>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1748819B-F5D9-486B-A450-7643F663E833}"/>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B98C2E39-E5A8-491F-945C-A2E02F034340}"/>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25E06879-4226-4474-A723-0EDC04871D24}"/>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0497D4C5-62A4-4382-850A-6B0D2072089E}"/>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488433E8-54A0-4271-97AD-F8FEEF66829C}"/>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58DFB7B4-8D70-44B3-A8E1-0643D95B29A3}"/>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5A1F9037-9566-4B87-9D6D-09FB826127AE}"/>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DF84F2D9-7A99-4743-A7DF-B9E87DF1D19C}"/>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888B13D5-4247-4DCA-8A89-28828DF92262}"/>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4A6C8202-08AD-413A-B1B7-1BBD3F383B10}"/>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74AE0BB7-1807-4A50-AB32-FFAB59CD8B17}"/>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7CA73B11-55DD-4E4C-9461-B9CFF2E319DD}"/>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3</xdr:col>
      <xdr:colOff>555172</xdr:colOff>
      <xdr:row>12</xdr:row>
      <xdr:rowOff>228601</xdr:rowOff>
    </xdr:from>
    <xdr:to>
      <xdr:col>8</xdr:col>
      <xdr:colOff>391886</xdr:colOff>
      <xdr:row>15</xdr:row>
      <xdr:rowOff>152401</xdr:rowOff>
    </xdr:to>
    <xdr:sp macro="" textlink="">
      <xdr:nvSpPr>
        <xdr:cNvPr id="2" name="角丸四角形吹き出し 7">
          <a:extLst>
            <a:ext uri="{FF2B5EF4-FFF2-40B4-BE49-F238E27FC236}">
              <a16:creationId xmlns:a16="http://schemas.microsoft.com/office/drawing/2014/main" id="{2A7C7796-51ED-40D0-A848-E79B47D52B5E}"/>
            </a:ext>
          </a:extLst>
        </xdr:cNvPr>
        <xdr:cNvSpPr/>
      </xdr:nvSpPr>
      <xdr:spPr>
        <a:xfrm>
          <a:off x="2612572" y="3398521"/>
          <a:ext cx="3265714" cy="678180"/>
        </a:xfrm>
        <a:prstGeom prst="wedgeRoundRectCallout">
          <a:avLst>
            <a:gd name="adj1" fmla="val 99695"/>
            <a:gd name="adj2" fmla="val 8510"/>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503464</xdr:colOff>
      <xdr:row>47</xdr:row>
      <xdr:rowOff>68036</xdr:rowOff>
    </xdr:from>
    <xdr:to>
      <xdr:col>11</xdr:col>
      <xdr:colOff>402772</xdr:colOff>
      <xdr:row>49</xdr:row>
      <xdr:rowOff>32657</xdr:rowOff>
    </xdr:to>
    <xdr:sp macro="" textlink="">
      <xdr:nvSpPr>
        <xdr:cNvPr id="3" name="角丸四角形吹き出し 3">
          <a:extLst>
            <a:ext uri="{FF2B5EF4-FFF2-40B4-BE49-F238E27FC236}">
              <a16:creationId xmlns:a16="http://schemas.microsoft.com/office/drawing/2014/main" id="{39285F6F-7F11-46DD-B3C9-8605BC17E03B}"/>
            </a:ext>
          </a:extLst>
        </xdr:cNvPr>
        <xdr:cNvSpPr/>
      </xdr:nvSpPr>
      <xdr:spPr>
        <a:xfrm>
          <a:off x="5304064" y="12343856"/>
          <a:ext cx="2634888" cy="543741"/>
        </a:xfrm>
        <a:prstGeom prst="wedgeRoundRectCallout">
          <a:avLst>
            <a:gd name="adj1" fmla="val 61061"/>
            <a:gd name="adj2" fmla="val 7853"/>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500743</xdr:colOff>
      <xdr:row>49</xdr:row>
      <xdr:rowOff>190502</xdr:rowOff>
    </xdr:from>
    <xdr:to>
      <xdr:col>11</xdr:col>
      <xdr:colOff>366593</xdr:colOff>
      <xdr:row>51</xdr:row>
      <xdr:rowOff>130628</xdr:rowOff>
    </xdr:to>
    <xdr:sp macro="" textlink="">
      <xdr:nvSpPr>
        <xdr:cNvPr id="4" name="角丸四角形吹き出し 4">
          <a:extLst>
            <a:ext uri="{FF2B5EF4-FFF2-40B4-BE49-F238E27FC236}">
              <a16:creationId xmlns:a16="http://schemas.microsoft.com/office/drawing/2014/main" id="{BBD5A1BC-E805-4933-8EE8-73630D8FD008}"/>
            </a:ext>
          </a:extLst>
        </xdr:cNvPr>
        <xdr:cNvSpPr/>
      </xdr:nvSpPr>
      <xdr:spPr>
        <a:xfrm>
          <a:off x="5301343" y="13045442"/>
          <a:ext cx="2601430" cy="519246"/>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685799</xdr:colOff>
      <xdr:row>26</xdr:row>
      <xdr:rowOff>0</xdr:rowOff>
    </xdr:from>
    <xdr:to>
      <xdr:col>13</xdr:col>
      <xdr:colOff>696685</xdr:colOff>
      <xdr:row>29</xdr:row>
      <xdr:rowOff>10886</xdr:rowOff>
    </xdr:to>
    <xdr:sp macro="" textlink="">
      <xdr:nvSpPr>
        <xdr:cNvPr id="5" name="角丸四角形吹き出し 5">
          <a:extLst>
            <a:ext uri="{FF2B5EF4-FFF2-40B4-BE49-F238E27FC236}">
              <a16:creationId xmlns:a16="http://schemas.microsoft.com/office/drawing/2014/main" id="{5C5E6B24-5DC7-4BF6-919F-DFF082900BAB}"/>
            </a:ext>
          </a:extLst>
        </xdr:cNvPr>
        <xdr:cNvSpPr/>
      </xdr:nvSpPr>
      <xdr:spPr>
        <a:xfrm>
          <a:off x="7536179" y="6690360"/>
          <a:ext cx="2418806" cy="765266"/>
        </a:xfrm>
        <a:prstGeom prst="wedgeRoundRectCallout">
          <a:avLst>
            <a:gd name="adj1" fmla="val -68195"/>
            <a:gd name="adj2" fmla="val 33269"/>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臨時休業前から学校休業日単価であった日は含めないこと（土日、冬休み）</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（代替的支援を提供した日は除く）</a:t>
          </a:r>
        </a:p>
        <a:p>
          <a:pPr algn="l"/>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4</xdr:row>
      <xdr:rowOff>182336</xdr:rowOff>
    </xdr:from>
    <xdr:to>
      <xdr:col>13</xdr:col>
      <xdr:colOff>65314</xdr:colOff>
      <xdr:row>7</xdr:row>
      <xdr:rowOff>75721</xdr:rowOff>
    </xdr:to>
    <xdr:sp macro="" textlink="">
      <xdr:nvSpPr>
        <xdr:cNvPr id="6" name="角丸四角形吹き出し 6">
          <a:extLst>
            <a:ext uri="{FF2B5EF4-FFF2-40B4-BE49-F238E27FC236}">
              <a16:creationId xmlns:a16="http://schemas.microsoft.com/office/drawing/2014/main" id="{AB2B2C45-30BD-4D9E-AB93-6D5A8F478FA1}"/>
            </a:ext>
          </a:extLst>
        </xdr:cNvPr>
        <xdr:cNvSpPr/>
      </xdr:nvSpPr>
      <xdr:spPr>
        <a:xfrm>
          <a:off x="5486400" y="1660616"/>
          <a:ext cx="3837214" cy="495365"/>
        </a:xfrm>
        <a:prstGeom prst="wedgeRoundRectCallout">
          <a:avLst>
            <a:gd name="adj1" fmla="val -88808"/>
            <a:gd name="adj2" fmla="val -80651"/>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8</xdr:col>
      <xdr:colOff>10886</xdr:colOff>
      <xdr:row>4</xdr:row>
      <xdr:rowOff>157844</xdr:rowOff>
    </xdr:from>
    <xdr:to>
      <xdr:col>13</xdr:col>
      <xdr:colOff>76201</xdr:colOff>
      <xdr:row>7</xdr:row>
      <xdr:rowOff>76200</xdr:rowOff>
    </xdr:to>
    <xdr:sp macro="" textlink="">
      <xdr:nvSpPr>
        <xdr:cNvPr id="7" name="角丸四角形吹き出し 7">
          <a:extLst>
            <a:ext uri="{FF2B5EF4-FFF2-40B4-BE49-F238E27FC236}">
              <a16:creationId xmlns:a16="http://schemas.microsoft.com/office/drawing/2014/main" id="{45F2880F-0594-4FF6-87E7-8B120A98C205}"/>
            </a:ext>
          </a:extLst>
        </xdr:cNvPr>
        <xdr:cNvSpPr/>
      </xdr:nvSpPr>
      <xdr:spPr>
        <a:xfrm>
          <a:off x="5497286" y="1636124"/>
          <a:ext cx="3837215" cy="520336"/>
        </a:xfrm>
        <a:prstGeom prst="wedgeRoundRectCallout">
          <a:avLst>
            <a:gd name="adj1" fmla="val -3344"/>
            <a:gd name="adj2" fmla="val -7537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52</xdr:row>
      <xdr:rowOff>1</xdr:rowOff>
    </xdr:from>
    <xdr:to>
      <xdr:col>11</xdr:col>
      <xdr:colOff>325773</xdr:colOff>
      <xdr:row>53</xdr:row>
      <xdr:rowOff>174173</xdr:rowOff>
    </xdr:to>
    <xdr:sp macro="" textlink="">
      <xdr:nvSpPr>
        <xdr:cNvPr id="8" name="角丸四角形吹き出し 8">
          <a:extLst>
            <a:ext uri="{FF2B5EF4-FFF2-40B4-BE49-F238E27FC236}">
              <a16:creationId xmlns:a16="http://schemas.microsoft.com/office/drawing/2014/main" id="{8FDA991F-A87E-467F-83CC-CA8D6D240CAE}"/>
            </a:ext>
          </a:extLst>
        </xdr:cNvPr>
        <xdr:cNvSpPr/>
      </xdr:nvSpPr>
      <xdr:spPr>
        <a:xfrm>
          <a:off x="5304065" y="13723621"/>
          <a:ext cx="2557888" cy="463732"/>
        </a:xfrm>
        <a:prstGeom prst="wedgeRoundRectCallout">
          <a:avLst>
            <a:gd name="adj1" fmla="val 60946"/>
            <a:gd name="adj2" fmla="val -18941"/>
            <a:gd name="adj3" fmla="val 16667"/>
          </a:avLst>
        </a:prstGeom>
        <a:solidFill>
          <a:srgbClr val="FED4FB">
            <a:alpha val="9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620486</xdr:colOff>
      <xdr:row>13</xdr:row>
      <xdr:rowOff>43543</xdr:rowOff>
    </xdr:from>
    <xdr:to>
      <xdr:col>8</xdr:col>
      <xdr:colOff>283029</xdr:colOff>
      <xdr:row>15</xdr:row>
      <xdr:rowOff>168730</xdr:rowOff>
    </xdr:to>
    <xdr:sp macro="" textlink="">
      <xdr:nvSpPr>
        <xdr:cNvPr id="9" name="Text Box 10">
          <a:extLst>
            <a:ext uri="{FF2B5EF4-FFF2-40B4-BE49-F238E27FC236}">
              <a16:creationId xmlns:a16="http://schemas.microsoft.com/office/drawing/2014/main" id="{758F3EB2-F490-4AB6-BBF1-AD8194A667AC}"/>
            </a:ext>
          </a:extLst>
        </xdr:cNvPr>
        <xdr:cNvSpPr txBox="1">
          <a:spLocks noChangeArrowheads="1"/>
        </xdr:cNvSpPr>
      </xdr:nvSpPr>
      <xdr:spPr bwMode="auto">
        <a:xfrm>
          <a:off x="2677886" y="3464923"/>
          <a:ext cx="3091543" cy="628107"/>
        </a:xfrm>
        <a:prstGeom prst="rect">
          <a:avLst/>
        </a:prstGeom>
        <a:noFill/>
        <a:ln w="9525">
          <a:noFill/>
          <a:miter lim="800000"/>
          <a:headEnd/>
          <a:tailEnd/>
        </a:ln>
      </xdr:spPr>
      <xdr:txBody>
        <a:bodyPr vertOverflow="clip" wrap="square" lIns="27432" tIns="27432" rIns="0" bIns="0" anchor="t" upright="1"/>
        <a:lstStyle/>
        <a:p>
          <a:pPr algn="l" rtl="0">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２を確認のうえ、代替的支援を提供した日に対応する明細書記載の基本報酬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B</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C</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D)</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E)の加算を記入してください。</a:t>
          </a:r>
        </a:p>
      </xdr:txBody>
    </xdr:sp>
    <xdr:clientData/>
  </xdr:twoCellAnchor>
  <xdr:twoCellAnchor>
    <xdr:from>
      <xdr:col>7</xdr:col>
      <xdr:colOff>468086</xdr:colOff>
      <xdr:row>17</xdr:row>
      <xdr:rowOff>108857</xdr:rowOff>
    </xdr:from>
    <xdr:to>
      <xdr:col>13</xdr:col>
      <xdr:colOff>753838</xdr:colOff>
      <xdr:row>19</xdr:row>
      <xdr:rowOff>174171</xdr:rowOff>
    </xdr:to>
    <xdr:sp macro="" textlink="">
      <xdr:nvSpPr>
        <xdr:cNvPr id="10" name="角丸四角形吹き出し 9">
          <a:extLst>
            <a:ext uri="{FF2B5EF4-FFF2-40B4-BE49-F238E27FC236}">
              <a16:creationId xmlns:a16="http://schemas.microsoft.com/office/drawing/2014/main" id="{8F74C9E8-8496-466F-A219-E8F28E6FCCF0}"/>
            </a:ext>
          </a:extLst>
        </xdr:cNvPr>
        <xdr:cNvSpPr/>
      </xdr:nvSpPr>
      <xdr:spPr>
        <a:xfrm>
          <a:off x="5268686" y="4536077"/>
          <a:ext cx="4743452" cy="568234"/>
        </a:xfrm>
        <a:prstGeom prst="wedgeRoundRectCallout">
          <a:avLst>
            <a:gd name="adj1" fmla="val -54342"/>
            <a:gd name="adj2" fmla="val 36888"/>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実績記録票備考欄記載の「代替的支援」を提供した日を記入してくだだい。（該当日〇印が、入力した日数と同数になっていることを確認してください）</a:t>
          </a:r>
        </a:p>
      </xdr:txBody>
    </xdr:sp>
    <xdr:clientData/>
  </xdr:twoCellAnchor>
  <xdr:twoCellAnchor>
    <xdr:from>
      <xdr:col>9</xdr:col>
      <xdr:colOff>489858</xdr:colOff>
      <xdr:row>30</xdr:row>
      <xdr:rowOff>239486</xdr:rowOff>
    </xdr:from>
    <xdr:to>
      <xdr:col>13</xdr:col>
      <xdr:colOff>783773</xdr:colOff>
      <xdr:row>34</xdr:row>
      <xdr:rowOff>100693</xdr:rowOff>
    </xdr:to>
    <xdr:sp macro="" textlink="">
      <xdr:nvSpPr>
        <xdr:cNvPr id="11" name="角丸四角形吹き出し 13">
          <a:extLst>
            <a:ext uri="{FF2B5EF4-FFF2-40B4-BE49-F238E27FC236}">
              <a16:creationId xmlns:a16="http://schemas.microsoft.com/office/drawing/2014/main" id="{0789216F-FADA-4404-A402-29986C0743BC}"/>
            </a:ext>
          </a:extLst>
        </xdr:cNvPr>
        <xdr:cNvSpPr/>
      </xdr:nvSpPr>
      <xdr:spPr>
        <a:xfrm>
          <a:off x="6654438" y="7935686"/>
          <a:ext cx="3387635" cy="867047"/>
        </a:xfrm>
        <a:prstGeom prst="wedgeRoundRectCallout">
          <a:avLst>
            <a:gd name="adj1" fmla="val -59383"/>
            <a:gd name="adj2" fmla="val 48076"/>
            <a:gd name="adj3" fmla="val 16667"/>
          </a:avLst>
        </a:prstGeom>
        <a:solidFill>
          <a:srgbClr val="FED4FB">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実績記録票備考欄記載の「新型コロナ感染症対応による臨時休校日」を記入してくだだい。（該当日〇印が、入力した日数と同数になっていることを確認してください）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55"/>
  <sheetViews>
    <sheetView showGridLines="0" tabSelected="1" view="pageBreakPreview" zoomScale="75" zoomScaleNormal="75" zoomScaleSheetLayoutView="75" workbookViewId="0">
      <selection activeCell="M3" sqref="M3:P3"/>
    </sheetView>
  </sheetViews>
  <sheetFormatPr defaultColWidth="9" defaultRowHeight="13.5" x14ac:dyDescent="0.4"/>
  <cols>
    <col min="1" max="1" width="7.375" style="1" customWidth="1"/>
    <col min="2" max="2" width="15.375" style="1" customWidth="1"/>
    <col min="3" max="4" width="9.125" style="1" customWidth="1"/>
    <col min="5" max="6" width="8" style="1" customWidth="1"/>
    <col min="7" max="8" width="6.5" style="1" customWidth="1"/>
    <col min="9" max="9" width="6" style="1" customWidth="1"/>
    <col min="10" max="12" width="5.625" style="1" customWidth="1"/>
    <col min="13" max="13" width="9" style="81"/>
    <col min="14" max="14" width="12.375" style="81" customWidth="1"/>
    <col min="15" max="15" width="12.875" style="81" customWidth="1"/>
    <col min="16" max="16" width="21.125" style="81" customWidth="1"/>
    <col min="17" max="18" width="16.875" style="1" customWidth="1"/>
    <col min="19" max="19" width="44.75" style="1" customWidth="1"/>
    <col min="20" max="16384" width="9" style="1"/>
  </cols>
  <sheetData>
    <row r="1" spans="1:19" ht="42.75" customHeight="1" x14ac:dyDescent="0.4">
      <c r="A1" s="175" t="s">
        <v>96</v>
      </c>
      <c r="B1" s="175"/>
      <c r="C1" s="175"/>
      <c r="D1" s="175"/>
      <c r="E1" s="175"/>
      <c r="F1" s="175"/>
      <c r="G1" s="175"/>
      <c r="H1" s="175"/>
      <c r="I1" s="175"/>
      <c r="J1" s="175"/>
      <c r="K1" s="175"/>
      <c r="L1" s="175"/>
      <c r="M1" s="175"/>
      <c r="N1" s="175"/>
      <c r="O1" s="175"/>
      <c r="P1" s="175"/>
    </row>
    <row r="2" spans="1:19" ht="21" customHeight="1" thickBot="1" x14ac:dyDescent="0.45">
      <c r="A2" s="9"/>
      <c r="B2" s="13"/>
      <c r="C2" s="14" t="s">
        <v>12</v>
      </c>
    </row>
    <row r="3" spans="1:19" ht="24.75" customHeight="1" x14ac:dyDescent="0.4">
      <c r="B3" s="182" t="s">
        <v>77</v>
      </c>
      <c r="C3" s="183"/>
      <c r="D3" s="183"/>
      <c r="E3" s="183"/>
      <c r="F3" s="184"/>
      <c r="H3" s="85"/>
      <c r="I3" s="191" t="s">
        <v>17</v>
      </c>
      <c r="J3" s="192"/>
      <c r="K3" s="192"/>
      <c r="L3" s="192"/>
      <c r="M3" s="176"/>
      <c r="N3" s="176"/>
      <c r="O3" s="176"/>
      <c r="P3" s="177"/>
    </row>
    <row r="4" spans="1:19" ht="24.75" customHeight="1" x14ac:dyDescent="0.4">
      <c r="B4" s="185" t="s">
        <v>40</v>
      </c>
      <c r="C4" s="186"/>
      <c r="D4" s="186"/>
      <c r="E4" s="186"/>
      <c r="F4" s="187"/>
      <c r="H4" s="85"/>
      <c r="I4" s="193" t="s">
        <v>18</v>
      </c>
      <c r="J4" s="194"/>
      <c r="K4" s="194"/>
      <c r="L4" s="194"/>
      <c r="M4" s="178"/>
      <c r="N4" s="178"/>
      <c r="O4" s="178"/>
      <c r="P4" s="179"/>
    </row>
    <row r="5" spans="1:19" ht="24.75" customHeight="1" thickBot="1" x14ac:dyDescent="0.45">
      <c r="B5" s="188" t="s">
        <v>32</v>
      </c>
      <c r="C5" s="189"/>
      <c r="D5" s="189"/>
      <c r="E5" s="189"/>
      <c r="F5" s="190"/>
      <c r="H5" s="85"/>
      <c r="I5" s="193" t="s">
        <v>51</v>
      </c>
      <c r="J5" s="194"/>
      <c r="K5" s="194"/>
      <c r="L5" s="194"/>
      <c r="M5" s="178"/>
      <c r="N5" s="178"/>
      <c r="O5" s="178"/>
      <c r="P5" s="179"/>
    </row>
    <row r="6" spans="1:19" ht="24.75" customHeight="1" x14ac:dyDescent="0.4">
      <c r="B6" s="93"/>
      <c r="C6" s="93"/>
      <c r="D6" s="93"/>
      <c r="E6" s="93"/>
      <c r="F6" s="93"/>
      <c r="H6" s="85"/>
      <c r="I6" s="193" t="s">
        <v>31</v>
      </c>
      <c r="J6" s="194"/>
      <c r="K6" s="194"/>
      <c r="L6" s="194"/>
      <c r="M6" s="178"/>
      <c r="N6" s="178"/>
      <c r="O6" s="178"/>
      <c r="P6" s="179"/>
    </row>
    <row r="7" spans="1:19" ht="24.75" customHeight="1" thickBot="1" x14ac:dyDescent="0.45">
      <c r="B7" s="86"/>
      <c r="C7" s="86"/>
      <c r="D7" s="86"/>
      <c r="E7" s="86"/>
      <c r="F7" s="86"/>
      <c r="H7" s="85"/>
      <c r="I7" s="195" t="s">
        <v>34</v>
      </c>
      <c r="J7" s="196"/>
      <c r="K7" s="196"/>
      <c r="L7" s="196"/>
      <c r="M7" s="180"/>
      <c r="N7" s="180"/>
      <c r="O7" s="180"/>
      <c r="P7" s="181"/>
    </row>
    <row r="8" spans="1:19" ht="10.5" customHeight="1" thickBot="1" x14ac:dyDescent="0.45">
      <c r="B8" s="5"/>
      <c r="C8" s="5"/>
      <c r="D8" s="6"/>
      <c r="E8" s="6"/>
      <c r="F8" s="6"/>
      <c r="G8" s="6"/>
      <c r="H8" s="6"/>
      <c r="I8" s="6"/>
      <c r="J8" s="7"/>
      <c r="K8" s="4"/>
      <c r="L8" s="4"/>
      <c r="M8" s="4"/>
      <c r="N8" s="4"/>
      <c r="O8" s="4"/>
      <c r="P8" s="4"/>
    </row>
    <row r="9" spans="1:19" ht="38.25" customHeight="1" thickBot="1" x14ac:dyDescent="0.45">
      <c r="A9" s="208" t="s">
        <v>41</v>
      </c>
      <c r="B9" s="209"/>
      <c r="C9" s="209"/>
      <c r="D9" s="122" t="s">
        <v>94</v>
      </c>
      <c r="E9" s="123"/>
      <c r="F9" s="122" t="s">
        <v>95</v>
      </c>
      <c r="G9" s="124"/>
      <c r="H9" s="125" t="s">
        <v>56</v>
      </c>
      <c r="I9" s="6"/>
      <c r="J9" s="6"/>
      <c r="K9" s="6"/>
      <c r="L9" s="7"/>
      <c r="M9" s="4"/>
      <c r="N9" s="4"/>
      <c r="O9" s="4"/>
      <c r="P9" s="4"/>
      <c r="Q9" s="4"/>
      <c r="R9" s="4"/>
    </row>
    <row r="10" spans="1:19" ht="66" customHeight="1" x14ac:dyDescent="0.4">
      <c r="A10" s="154" t="s">
        <v>78</v>
      </c>
      <c r="B10" s="154"/>
      <c r="C10" s="154"/>
      <c r="D10" s="154"/>
      <c r="E10" s="154"/>
      <c r="F10" s="154"/>
      <c r="G10" s="154"/>
      <c r="H10" s="154"/>
      <c r="I10" s="155"/>
      <c r="J10" s="155"/>
      <c r="K10" s="155"/>
      <c r="L10" s="155"/>
      <c r="M10" s="155"/>
      <c r="N10" s="155"/>
      <c r="O10" s="155"/>
      <c r="P10" s="155"/>
    </row>
    <row r="11" spans="1:19" ht="33.75" customHeight="1" x14ac:dyDescent="0.4">
      <c r="A11" s="44" t="s">
        <v>76</v>
      </c>
      <c r="B11" s="3"/>
      <c r="C11" s="3"/>
      <c r="D11" s="87"/>
      <c r="E11" s="87"/>
      <c r="F11" s="87"/>
      <c r="G11" s="87"/>
      <c r="H11" s="87"/>
      <c r="I11" s="87"/>
      <c r="J11" s="87"/>
      <c r="K11" s="87"/>
      <c r="L11" s="87"/>
      <c r="M11" s="4"/>
      <c r="N11" s="4"/>
      <c r="O11" s="4"/>
      <c r="P11" s="4"/>
    </row>
    <row r="12" spans="1:19" ht="54.75" customHeight="1" x14ac:dyDescent="0.4">
      <c r="A12" s="205" t="s">
        <v>35</v>
      </c>
      <c r="B12" s="211" t="s">
        <v>19</v>
      </c>
      <c r="C12" s="160" t="s">
        <v>66</v>
      </c>
      <c r="D12" s="161"/>
      <c r="E12" s="156" t="s">
        <v>91</v>
      </c>
      <c r="F12" s="157"/>
      <c r="G12" s="156" t="s">
        <v>92</v>
      </c>
      <c r="H12" s="213"/>
      <c r="I12" s="214"/>
      <c r="J12" s="207" t="s">
        <v>93</v>
      </c>
      <c r="K12" s="218"/>
      <c r="L12" s="218"/>
      <c r="M12" s="202" t="s">
        <v>46</v>
      </c>
      <c r="N12" s="204" t="s">
        <v>47</v>
      </c>
      <c r="O12" s="202" t="s">
        <v>48</v>
      </c>
      <c r="P12" s="206" t="s">
        <v>49</v>
      </c>
      <c r="Q12" s="200" t="s">
        <v>52</v>
      </c>
      <c r="R12" s="201"/>
    </row>
    <row r="13" spans="1:19" ht="31.5" customHeight="1" thickBot="1" x14ac:dyDescent="0.45">
      <c r="A13" s="210"/>
      <c r="B13" s="212"/>
      <c r="C13" s="106" t="s">
        <v>20</v>
      </c>
      <c r="D13" s="106" t="s">
        <v>2</v>
      </c>
      <c r="E13" s="158"/>
      <c r="F13" s="159"/>
      <c r="G13" s="215"/>
      <c r="H13" s="216"/>
      <c r="I13" s="217"/>
      <c r="J13" s="219"/>
      <c r="K13" s="220"/>
      <c r="L13" s="220"/>
      <c r="M13" s="203"/>
      <c r="N13" s="205"/>
      <c r="O13" s="203"/>
      <c r="P13" s="207"/>
      <c r="Q13" s="88" t="s">
        <v>53</v>
      </c>
      <c r="R13" s="88" t="s">
        <v>54</v>
      </c>
    </row>
    <row r="14" spans="1:19" s="53" customFormat="1" ht="29.25" customHeight="1" thickBot="1" x14ac:dyDescent="0.45">
      <c r="A14" s="107" t="s">
        <v>21</v>
      </c>
      <c r="B14" s="108">
        <v>1011</v>
      </c>
      <c r="C14" s="109">
        <v>1</v>
      </c>
      <c r="D14" s="109">
        <v>1</v>
      </c>
      <c r="E14" s="172">
        <v>4528</v>
      </c>
      <c r="F14" s="173"/>
      <c r="G14" s="174">
        <v>2210</v>
      </c>
      <c r="H14" s="174"/>
      <c r="I14" s="174"/>
      <c r="J14" s="174">
        <v>2318</v>
      </c>
      <c r="K14" s="174"/>
      <c r="L14" s="174"/>
      <c r="M14" s="110">
        <v>3</v>
      </c>
      <c r="N14" s="111">
        <v>4528</v>
      </c>
      <c r="O14" s="110">
        <v>2853000001</v>
      </c>
      <c r="P14" s="112" t="s">
        <v>50</v>
      </c>
      <c r="Q14" s="89">
        <v>4180</v>
      </c>
      <c r="R14" s="91">
        <v>348</v>
      </c>
      <c r="S14" s="197" t="s">
        <v>55</v>
      </c>
    </row>
    <row r="15" spans="1:19" s="53" customFormat="1" ht="29.25" customHeight="1" x14ac:dyDescent="0.4">
      <c r="A15" s="63">
        <v>1</v>
      </c>
      <c r="B15" s="269">
        <f>個人計算1!$C$3</f>
        <v>0</v>
      </c>
      <c r="C15" s="70"/>
      <c r="D15" s="70"/>
      <c r="E15" s="272">
        <f>個人計算1!$M$53</f>
        <v>0</v>
      </c>
      <c r="F15" s="273">
        <f>個人計算1!$K$3</f>
        <v>0</v>
      </c>
      <c r="G15" s="274">
        <f>個人計算1!$M$55</f>
        <v>0</v>
      </c>
      <c r="H15" s="274"/>
      <c r="I15" s="274"/>
      <c r="J15" s="274">
        <f>個人計算1!$M$57</f>
        <v>0</v>
      </c>
      <c r="K15" s="274"/>
      <c r="L15" s="275"/>
      <c r="M15" s="276">
        <f>個人計算1!$H$3</f>
        <v>0</v>
      </c>
      <c r="N15" s="277">
        <f>個人計算1!$K$3</f>
        <v>0</v>
      </c>
      <c r="O15" s="277">
        <f>個人計算1!$H$4</f>
        <v>0</v>
      </c>
      <c r="P15" s="277">
        <f>個人計算1!$L$4</f>
        <v>0</v>
      </c>
      <c r="Q15" s="90"/>
      <c r="R15" s="92"/>
      <c r="S15" s="198"/>
    </row>
    <row r="16" spans="1:19" s="53" customFormat="1" ht="29.25" customHeight="1" x14ac:dyDescent="0.4">
      <c r="A16" s="10">
        <v>2</v>
      </c>
      <c r="B16" s="269">
        <f>個人計算2!$C$3</f>
        <v>0</v>
      </c>
      <c r="C16" s="71"/>
      <c r="D16" s="71"/>
      <c r="E16" s="278">
        <f>個人計算2!$M$53</f>
        <v>0</v>
      </c>
      <c r="F16" s="279">
        <f>個人計算1!$K$3</f>
        <v>0</v>
      </c>
      <c r="G16" s="274">
        <f>個人計算2!$M$55</f>
        <v>0</v>
      </c>
      <c r="H16" s="274"/>
      <c r="I16" s="274"/>
      <c r="J16" s="274">
        <f>個人計算2!$M$57</f>
        <v>0</v>
      </c>
      <c r="K16" s="274"/>
      <c r="L16" s="275"/>
      <c r="M16" s="280">
        <f>個人計算2!$H$3</f>
        <v>0</v>
      </c>
      <c r="N16" s="280">
        <f>個人計算2!$K$3</f>
        <v>0</v>
      </c>
      <c r="O16" s="280">
        <f>個人計算2!$H$4</f>
        <v>0</v>
      </c>
      <c r="P16" s="280">
        <f>個人計算2!$L$4</f>
        <v>0</v>
      </c>
      <c r="Q16" s="90"/>
      <c r="R16" s="92"/>
      <c r="S16" s="198"/>
    </row>
    <row r="17" spans="1:19" s="53" customFormat="1" ht="29.25" customHeight="1" x14ac:dyDescent="0.4">
      <c r="A17" s="10">
        <v>3</v>
      </c>
      <c r="B17" s="269">
        <f>個人計算3!$C$3</f>
        <v>0</v>
      </c>
      <c r="C17" s="71"/>
      <c r="D17" s="71"/>
      <c r="E17" s="278">
        <f>個人計算3!$M$53</f>
        <v>0</v>
      </c>
      <c r="F17" s="279">
        <f>個人計算1!$K$3</f>
        <v>0</v>
      </c>
      <c r="G17" s="274">
        <f>個人計算3!$M$55</f>
        <v>0</v>
      </c>
      <c r="H17" s="274"/>
      <c r="I17" s="274"/>
      <c r="J17" s="274">
        <f>個人計算3!$M$57</f>
        <v>0</v>
      </c>
      <c r="K17" s="274"/>
      <c r="L17" s="275"/>
      <c r="M17" s="280">
        <f>個人計算3!$H$3</f>
        <v>0</v>
      </c>
      <c r="N17" s="280">
        <f>個人計算3!$K$3</f>
        <v>0</v>
      </c>
      <c r="O17" s="280">
        <f>個人計算3!$H$4</f>
        <v>0</v>
      </c>
      <c r="P17" s="280">
        <f>個人計算3!$L$4</f>
        <v>0</v>
      </c>
      <c r="Q17" s="90"/>
      <c r="R17" s="92"/>
      <c r="S17" s="198"/>
    </row>
    <row r="18" spans="1:19" s="53" customFormat="1" ht="29.25" customHeight="1" x14ac:dyDescent="0.4">
      <c r="A18" s="10">
        <v>4</v>
      </c>
      <c r="B18" s="269">
        <f>個人計算4!$C$3</f>
        <v>0</v>
      </c>
      <c r="C18" s="71"/>
      <c r="D18" s="71"/>
      <c r="E18" s="278">
        <f>個人計算4!$M$53</f>
        <v>0</v>
      </c>
      <c r="F18" s="279">
        <f>個人計算1!$K$3</f>
        <v>0</v>
      </c>
      <c r="G18" s="274">
        <f>個人計算4!$M$55</f>
        <v>0</v>
      </c>
      <c r="H18" s="274"/>
      <c r="I18" s="274"/>
      <c r="J18" s="274">
        <f>個人計算4!$M$57</f>
        <v>0</v>
      </c>
      <c r="K18" s="274"/>
      <c r="L18" s="275"/>
      <c r="M18" s="280">
        <f>個人計算4!$H$3</f>
        <v>0</v>
      </c>
      <c r="N18" s="280">
        <f>個人計算4!$K$3</f>
        <v>0</v>
      </c>
      <c r="O18" s="280">
        <f>個人計算4!$H$4</f>
        <v>0</v>
      </c>
      <c r="P18" s="280">
        <f>個人計算4!$L$4</f>
        <v>0</v>
      </c>
      <c r="Q18" s="90"/>
      <c r="R18" s="92"/>
      <c r="S18" s="198"/>
    </row>
    <row r="19" spans="1:19" s="53" customFormat="1" ht="29.25" customHeight="1" x14ac:dyDescent="0.4">
      <c r="A19" s="10">
        <v>5</v>
      </c>
      <c r="B19" s="270">
        <f>個人計算5!$C$3</f>
        <v>0</v>
      </c>
      <c r="C19" s="71"/>
      <c r="D19" s="71"/>
      <c r="E19" s="278">
        <f>個人計算5!$M$53</f>
        <v>0</v>
      </c>
      <c r="F19" s="279">
        <f>個人計算1!$K$3</f>
        <v>0</v>
      </c>
      <c r="G19" s="274">
        <f>個人計算5!$M$55</f>
        <v>0</v>
      </c>
      <c r="H19" s="274"/>
      <c r="I19" s="274"/>
      <c r="J19" s="274">
        <f>個人計算5!$M$57</f>
        <v>0</v>
      </c>
      <c r="K19" s="274"/>
      <c r="L19" s="275"/>
      <c r="M19" s="280">
        <f>個人計算5!$H$3</f>
        <v>0</v>
      </c>
      <c r="N19" s="280">
        <f>個人計算5!$K$3</f>
        <v>0</v>
      </c>
      <c r="O19" s="280">
        <f>個人計算5!$H$4</f>
        <v>0</v>
      </c>
      <c r="P19" s="280">
        <f>個人計算5!$L$4</f>
        <v>0</v>
      </c>
      <c r="Q19" s="90"/>
      <c r="R19" s="92"/>
      <c r="S19" s="198"/>
    </row>
    <row r="20" spans="1:19" s="53" customFormat="1" ht="29.25" customHeight="1" x14ac:dyDescent="0.4">
      <c r="A20" s="10">
        <v>6</v>
      </c>
      <c r="B20" s="270">
        <f>個人計算6!$C$3</f>
        <v>0</v>
      </c>
      <c r="C20" s="71"/>
      <c r="D20" s="71"/>
      <c r="E20" s="278">
        <f>個人計算6!$M$53</f>
        <v>0</v>
      </c>
      <c r="F20" s="279">
        <f>個人計算1!$K$3</f>
        <v>0</v>
      </c>
      <c r="G20" s="274">
        <f>個人計算6!$M$55</f>
        <v>0</v>
      </c>
      <c r="H20" s="274"/>
      <c r="I20" s="274"/>
      <c r="J20" s="274">
        <f>個人計算6!$M$57</f>
        <v>0</v>
      </c>
      <c r="K20" s="274"/>
      <c r="L20" s="275"/>
      <c r="M20" s="280">
        <f>個人計算6!$H$3</f>
        <v>0</v>
      </c>
      <c r="N20" s="280">
        <f>個人計算6!$K$3</f>
        <v>0</v>
      </c>
      <c r="O20" s="280">
        <f>個人計算6!$H$4</f>
        <v>0</v>
      </c>
      <c r="P20" s="280">
        <f>個人計算6!$L$4</f>
        <v>0</v>
      </c>
      <c r="Q20" s="90"/>
      <c r="R20" s="92"/>
      <c r="S20" s="198"/>
    </row>
    <row r="21" spans="1:19" s="53" customFormat="1" ht="29.25" customHeight="1" x14ac:dyDescent="0.4">
      <c r="A21" s="10">
        <v>7</v>
      </c>
      <c r="B21" s="270">
        <f>個人計算7!$C$3</f>
        <v>0</v>
      </c>
      <c r="C21" s="71"/>
      <c r="D21" s="71"/>
      <c r="E21" s="278">
        <f>個人計算7!$M$53</f>
        <v>0</v>
      </c>
      <c r="F21" s="279">
        <f>個人計算1!$K$3</f>
        <v>0</v>
      </c>
      <c r="G21" s="274">
        <f>個人計算7!$M$55</f>
        <v>0</v>
      </c>
      <c r="H21" s="274"/>
      <c r="I21" s="274"/>
      <c r="J21" s="274">
        <f>個人計算7!$M$57</f>
        <v>0</v>
      </c>
      <c r="K21" s="274"/>
      <c r="L21" s="275"/>
      <c r="M21" s="280">
        <f>個人計算7!$H$3</f>
        <v>0</v>
      </c>
      <c r="N21" s="280">
        <f>個人計算7!$K$3</f>
        <v>0</v>
      </c>
      <c r="O21" s="280">
        <f>個人計算7!$H$4</f>
        <v>0</v>
      </c>
      <c r="P21" s="280">
        <f>個人計算7!$L$4</f>
        <v>0</v>
      </c>
      <c r="Q21" s="90"/>
      <c r="R21" s="92"/>
      <c r="S21" s="198"/>
    </row>
    <row r="22" spans="1:19" s="53" customFormat="1" ht="29.25" customHeight="1" x14ac:dyDescent="0.4">
      <c r="A22" s="10">
        <v>8</v>
      </c>
      <c r="B22" s="270">
        <f>個人計算8!$C$3</f>
        <v>0</v>
      </c>
      <c r="C22" s="71"/>
      <c r="D22" s="71"/>
      <c r="E22" s="278">
        <f>個人計算8!$M$53</f>
        <v>0</v>
      </c>
      <c r="F22" s="279">
        <f>個人計算1!$K$3</f>
        <v>0</v>
      </c>
      <c r="G22" s="274">
        <f>個人計算8!$M$55</f>
        <v>0</v>
      </c>
      <c r="H22" s="274"/>
      <c r="I22" s="274"/>
      <c r="J22" s="274">
        <f>個人計算8!$M$57</f>
        <v>0</v>
      </c>
      <c r="K22" s="274"/>
      <c r="L22" s="275"/>
      <c r="M22" s="280">
        <f>個人計算8!$H$3</f>
        <v>0</v>
      </c>
      <c r="N22" s="280">
        <f>個人計算8!$K$3</f>
        <v>0</v>
      </c>
      <c r="O22" s="280">
        <f>個人計算8!$H$4</f>
        <v>0</v>
      </c>
      <c r="P22" s="280">
        <f>個人計算8!$L$4</f>
        <v>0</v>
      </c>
      <c r="Q22" s="90"/>
      <c r="R22" s="92"/>
      <c r="S22" s="198"/>
    </row>
    <row r="23" spans="1:19" s="53" customFormat="1" ht="29.25" customHeight="1" x14ac:dyDescent="0.4">
      <c r="A23" s="10">
        <v>9</v>
      </c>
      <c r="B23" s="270">
        <f>個人計算9!$C$3</f>
        <v>0</v>
      </c>
      <c r="C23" s="71"/>
      <c r="D23" s="71"/>
      <c r="E23" s="278">
        <f>個人計算9!$M$53</f>
        <v>0</v>
      </c>
      <c r="F23" s="279">
        <f>個人計算1!$K$3</f>
        <v>0</v>
      </c>
      <c r="G23" s="274">
        <f>個人計算9!$M$55</f>
        <v>0</v>
      </c>
      <c r="H23" s="274"/>
      <c r="I23" s="274"/>
      <c r="J23" s="274">
        <f>個人計算9!$M$57</f>
        <v>0</v>
      </c>
      <c r="K23" s="274"/>
      <c r="L23" s="275"/>
      <c r="M23" s="280">
        <f>個人計算9!$H$3</f>
        <v>0</v>
      </c>
      <c r="N23" s="280">
        <f>個人計算9!$K$3</f>
        <v>0</v>
      </c>
      <c r="O23" s="280">
        <f>個人計算9!$H$4</f>
        <v>0</v>
      </c>
      <c r="P23" s="280">
        <f>個人計算9!$L$4</f>
        <v>0</v>
      </c>
      <c r="Q23" s="90"/>
      <c r="R23" s="92"/>
      <c r="S23" s="198"/>
    </row>
    <row r="24" spans="1:19" s="53" customFormat="1" ht="29.25" customHeight="1" x14ac:dyDescent="0.4">
      <c r="A24" s="10">
        <v>10</v>
      </c>
      <c r="B24" s="270">
        <f>個人計算10!$C$3</f>
        <v>0</v>
      </c>
      <c r="C24" s="71"/>
      <c r="D24" s="71"/>
      <c r="E24" s="278">
        <f>個人計算10!$M$53</f>
        <v>0</v>
      </c>
      <c r="F24" s="279">
        <f>個人計算1!$K$3</f>
        <v>0</v>
      </c>
      <c r="G24" s="274">
        <f>個人計算10!$M$55</f>
        <v>0</v>
      </c>
      <c r="H24" s="274"/>
      <c r="I24" s="274"/>
      <c r="J24" s="274">
        <f>個人計算10!$M$57</f>
        <v>0</v>
      </c>
      <c r="K24" s="274"/>
      <c r="L24" s="275"/>
      <c r="M24" s="280">
        <f>個人計算10!$H$3</f>
        <v>0</v>
      </c>
      <c r="N24" s="280">
        <f>個人計算10!$K$3</f>
        <v>0</v>
      </c>
      <c r="O24" s="280">
        <f>個人計算10!$H$4</f>
        <v>0</v>
      </c>
      <c r="P24" s="280">
        <f>個人計算10!$L$4</f>
        <v>0</v>
      </c>
      <c r="Q24" s="90"/>
      <c r="R24" s="92"/>
      <c r="S24" s="198"/>
    </row>
    <row r="25" spans="1:19" s="53" customFormat="1" ht="29.25" customHeight="1" x14ac:dyDescent="0.4">
      <c r="A25" s="10">
        <v>11</v>
      </c>
      <c r="B25" s="270">
        <f>個人計算11!$C$3</f>
        <v>0</v>
      </c>
      <c r="C25" s="71"/>
      <c r="D25" s="71"/>
      <c r="E25" s="278">
        <f>個人計算11!$M$53</f>
        <v>0</v>
      </c>
      <c r="F25" s="279">
        <f>個人計算1!$K$3</f>
        <v>0</v>
      </c>
      <c r="G25" s="274">
        <f>個人計算11!$M$55</f>
        <v>0</v>
      </c>
      <c r="H25" s="274"/>
      <c r="I25" s="274"/>
      <c r="J25" s="274">
        <f>個人計算11!$M$57</f>
        <v>0</v>
      </c>
      <c r="K25" s="274"/>
      <c r="L25" s="275"/>
      <c r="M25" s="280">
        <f>個人計算11!$H$3</f>
        <v>0</v>
      </c>
      <c r="N25" s="280">
        <f>個人計算11!$K$3</f>
        <v>0</v>
      </c>
      <c r="O25" s="280">
        <f>個人計算11!$H$4</f>
        <v>0</v>
      </c>
      <c r="P25" s="280">
        <f>個人計算11!$L$4</f>
        <v>0</v>
      </c>
      <c r="Q25" s="90"/>
      <c r="R25" s="92"/>
      <c r="S25" s="198"/>
    </row>
    <row r="26" spans="1:19" s="53" customFormat="1" ht="29.25" customHeight="1" x14ac:dyDescent="0.4">
      <c r="A26" s="10">
        <v>12</v>
      </c>
      <c r="B26" s="270">
        <f>個人計算12!$C$3</f>
        <v>0</v>
      </c>
      <c r="C26" s="71"/>
      <c r="D26" s="71"/>
      <c r="E26" s="278">
        <f>個人計算12!$M$53</f>
        <v>0</v>
      </c>
      <c r="F26" s="279">
        <f>個人計算1!$K$3</f>
        <v>0</v>
      </c>
      <c r="G26" s="274">
        <f>個人計算12!$M$55</f>
        <v>0</v>
      </c>
      <c r="H26" s="274"/>
      <c r="I26" s="274"/>
      <c r="J26" s="274">
        <f>個人計算12!$M$57</f>
        <v>0</v>
      </c>
      <c r="K26" s="274"/>
      <c r="L26" s="275"/>
      <c r="M26" s="280">
        <f>個人計算12!$H$3</f>
        <v>0</v>
      </c>
      <c r="N26" s="280">
        <f>個人計算12!$K$3</f>
        <v>0</v>
      </c>
      <c r="O26" s="280">
        <f>個人計算12!$H$4</f>
        <v>0</v>
      </c>
      <c r="P26" s="280">
        <f>個人計算12!$L$4</f>
        <v>0</v>
      </c>
      <c r="Q26" s="90"/>
      <c r="R26" s="92"/>
      <c r="S26" s="198"/>
    </row>
    <row r="27" spans="1:19" s="53" customFormat="1" ht="29.25" customHeight="1" x14ac:dyDescent="0.4">
      <c r="A27" s="10">
        <v>13</v>
      </c>
      <c r="B27" s="270">
        <f>個人計算13!$C$3</f>
        <v>0</v>
      </c>
      <c r="C27" s="71"/>
      <c r="D27" s="71"/>
      <c r="E27" s="278">
        <f>個人計算13!$M$53</f>
        <v>0</v>
      </c>
      <c r="F27" s="279">
        <f>個人計算1!$K$3</f>
        <v>0</v>
      </c>
      <c r="G27" s="274">
        <f>個人計算13!$M$55</f>
        <v>0</v>
      </c>
      <c r="H27" s="274"/>
      <c r="I27" s="274"/>
      <c r="J27" s="274">
        <f>個人計算13!$M$57</f>
        <v>0</v>
      </c>
      <c r="K27" s="274"/>
      <c r="L27" s="275"/>
      <c r="M27" s="280">
        <f>個人計算13!$H$3</f>
        <v>0</v>
      </c>
      <c r="N27" s="280">
        <f>個人計算13!$K$3</f>
        <v>0</v>
      </c>
      <c r="O27" s="280">
        <f>個人計算13!$H$4</f>
        <v>0</v>
      </c>
      <c r="P27" s="280">
        <f>個人計算13!$L$4</f>
        <v>0</v>
      </c>
      <c r="Q27" s="90"/>
      <c r="R27" s="92"/>
      <c r="S27" s="198"/>
    </row>
    <row r="28" spans="1:19" s="53" customFormat="1" ht="29.25" customHeight="1" thickBot="1" x14ac:dyDescent="0.45">
      <c r="A28" s="10">
        <v>14</v>
      </c>
      <c r="B28" s="270">
        <f>個人計算14!$C$3</f>
        <v>0</v>
      </c>
      <c r="C28" s="71"/>
      <c r="D28" s="71"/>
      <c r="E28" s="278">
        <f>個人計算14!$M$53</f>
        <v>0</v>
      </c>
      <c r="F28" s="279">
        <f>個人計算1!$K$3</f>
        <v>0</v>
      </c>
      <c r="G28" s="274">
        <f>個人計算14!$M$55</f>
        <v>0</v>
      </c>
      <c r="H28" s="274"/>
      <c r="I28" s="274"/>
      <c r="J28" s="274">
        <f>個人計算14!$M$57</f>
        <v>0</v>
      </c>
      <c r="K28" s="274"/>
      <c r="L28" s="275"/>
      <c r="M28" s="280">
        <f>個人計算14!$H$3</f>
        <v>0</v>
      </c>
      <c r="N28" s="280">
        <f>個人計算14!$K$3</f>
        <v>0</v>
      </c>
      <c r="O28" s="280">
        <f>個人計算14!$H$4</f>
        <v>0</v>
      </c>
      <c r="P28" s="280">
        <f>個人計算14!$L$4</f>
        <v>0</v>
      </c>
      <c r="Q28" s="90"/>
      <c r="R28" s="92"/>
      <c r="S28" s="199"/>
    </row>
    <row r="29" spans="1:19" s="53" customFormat="1" ht="29.25" customHeight="1" x14ac:dyDescent="0.4">
      <c r="A29" s="10">
        <v>15</v>
      </c>
      <c r="B29" s="270">
        <f>個人計算15!$C$3</f>
        <v>0</v>
      </c>
      <c r="C29" s="71"/>
      <c r="D29" s="71"/>
      <c r="E29" s="278">
        <f>個人計算15!$M$53</f>
        <v>0</v>
      </c>
      <c r="F29" s="279">
        <f>個人計算1!$K$3</f>
        <v>0</v>
      </c>
      <c r="G29" s="274">
        <f>個人計算15!$M$55</f>
        <v>0</v>
      </c>
      <c r="H29" s="274"/>
      <c r="I29" s="274"/>
      <c r="J29" s="274">
        <f>個人計算15!$M$57</f>
        <v>0</v>
      </c>
      <c r="K29" s="274"/>
      <c r="L29" s="275"/>
      <c r="M29" s="280">
        <f>個人計算15!$H$3</f>
        <v>0</v>
      </c>
      <c r="N29" s="280">
        <f>個人計算15!$K$3</f>
        <v>0</v>
      </c>
      <c r="O29" s="280">
        <f>個人計算15!$H$4</f>
        <v>0</v>
      </c>
      <c r="P29" s="280">
        <f>個人計算15!$L$4</f>
        <v>0</v>
      </c>
      <c r="Q29" s="90"/>
      <c r="R29" s="90"/>
    </row>
    <row r="30" spans="1:19" s="53" customFormat="1" ht="29.25" customHeight="1" x14ac:dyDescent="0.4">
      <c r="A30" s="10">
        <v>16</v>
      </c>
      <c r="B30" s="270">
        <f>個人計算16!$C$3</f>
        <v>0</v>
      </c>
      <c r="C30" s="71"/>
      <c r="D30" s="71"/>
      <c r="E30" s="278">
        <f>個人計算16!$M$53</f>
        <v>0</v>
      </c>
      <c r="F30" s="279">
        <f>個人計算1!$K$3</f>
        <v>0</v>
      </c>
      <c r="G30" s="274">
        <f>個人計算16!$M$55</f>
        <v>0</v>
      </c>
      <c r="H30" s="274"/>
      <c r="I30" s="274"/>
      <c r="J30" s="274">
        <f>個人計算16!$M$57</f>
        <v>0</v>
      </c>
      <c r="K30" s="274"/>
      <c r="L30" s="275"/>
      <c r="M30" s="280">
        <f>個人計算16!$H$3</f>
        <v>0</v>
      </c>
      <c r="N30" s="280">
        <f>個人計算16!$K$3</f>
        <v>0</v>
      </c>
      <c r="O30" s="280">
        <f>個人計算16!$H$4</f>
        <v>0</v>
      </c>
      <c r="P30" s="280">
        <f>個人計算16!$L$4</f>
        <v>0</v>
      </c>
      <c r="Q30" s="90"/>
      <c r="R30" s="90"/>
    </row>
    <row r="31" spans="1:19" s="53" customFormat="1" ht="29.25" customHeight="1" x14ac:dyDescent="0.4">
      <c r="A31" s="10">
        <v>17</v>
      </c>
      <c r="B31" s="270">
        <f>個人計算17!$C$3</f>
        <v>0</v>
      </c>
      <c r="C31" s="71"/>
      <c r="D31" s="71"/>
      <c r="E31" s="278">
        <f>個人計算17!$M$53</f>
        <v>0</v>
      </c>
      <c r="F31" s="279">
        <f>個人計算1!$K$3</f>
        <v>0</v>
      </c>
      <c r="G31" s="274">
        <f>個人計算17!$M$55</f>
        <v>0</v>
      </c>
      <c r="H31" s="274"/>
      <c r="I31" s="274"/>
      <c r="J31" s="274">
        <f>個人計算17!$M$57</f>
        <v>0</v>
      </c>
      <c r="K31" s="274"/>
      <c r="L31" s="275"/>
      <c r="M31" s="280">
        <f>個人計算17!$H$3</f>
        <v>0</v>
      </c>
      <c r="N31" s="280">
        <f>個人計算17!$K$3</f>
        <v>0</v>
      </c>
      <c r="O31" s="280">
        <f>個人計算17!$H$4</f>
        <v>0</v>
      </c>
      <c r="P31" s="280">
        <f>個人計算17!$L$4</f>
        <v>0</v>
      </c>
      <c r="Q31" s="90"/>
      <c r="R31" s="90"/>
    </row>
    <row r="32" spans="1:19" s="53" customFormat="1" ht="29.25" customHeight="1" x14ac:dyDescent="0.4">
      <c r="A32" s="10">
        <v>18</v>
      </c>
      <c r="B32" s="270">
        <f>個人計算18!$C$3</f>
        <v>0</v>
      </c>
      <c r="C32" s="71"/>
      <c r="D32" s="71"/>
      <c r="E32" s="278">
        <f>個人計算18!$M$53</f>
        <v>0</v>
      </c>
      <c r="F32" s="279">
        <f>個人計算1!$K$3</f>
        <v>0</v>
      </c>
      <c r="G32" s="274">
        <f>個人計算18!$M$55</f>
        <v>0</v>
      </c>
      <c r="H32" s="274"/>
      <c r="I32" s="274"/>
      <c r="J32" s="274">
        <f>個人計算18!$M$57</f>
        <v>0</v>
      </c>
      <c r="K32" s="274"/>
      <c r="L32" s="275"/>
      <c r="M32" s="280">
        <f>個人計算18!$H$3</f>
        <v>0</v>
      </c>
      <c r="N32" s="280">
        <f>個人計算18!$K$3</f>
        <v>0</v>
      </c>
      <c r="O32" s="280">
        <f>個人計算18!$H$4</f>
        <v>0</v>
      </c>
      <c r="P32" s="280">
        <f>個人計算18!$L$4</f>
        <v>0</v>
      </c>
      <c r="Q32" s="90"/>
      <c r="R32" s="90"/>
    </row>
    <row r="33" spans="1:18" s="53" customFormat="1" ht="29.25" customHeight="1" x14ac:dyDescent="0.4">
      <c r="A33" s="10">
        <v>19</v>
      </c>
      <c r="B33" s="270">
        <f>個人計算19!$C$3</f>
        <v>0</v>
      </c>
      <c r="C33" s="71"/>
      <c r="D33" s="71"/>
      <c r="E33" s="278">
        <f>個人計算19!$M$53</f>
        <v>0</v>
      </c>
      <c r="F33" s="279">
        <f>個人計算1!$K$3</f>
        <v>0</v>
      </c>
      <c r="G33" s="274">
        <f>個人計算19!$M$55</f>
        <v>0</v>
      </c>
      <c r="H33" s="274"/>
      <c r="I33" s="274"/>
      <c r="J33" s="274">
        <f>個人計算19!$M$57</f>
        <v>0</v>
      </c>
      <c r="K33" s="274"/>
      <c r="L33" s="275"/>
      <c r="M33" s="280">
        <f>個人計算19!$H$3</f>
        <v>0</v>
      </c>
      <c r="N33" s="280">
        <f>個人計算19!$K$3</f>
        <v>0</v>
      </c>
      <c r="O33" s="280">
        <f>個人計算19!$H$4</f>
        <v>0</v>
      </c>
      <c r="P33" s="280">
        <f>個人計算19!$L$4</f>
        <v>0</v>
      </c>
      <c r="Q33" s="90"/>
      <c r="R33" s="90"/>
    </row>
    <row r="34" spans="1:18" s="53" customFormat="1" ht="29.25" customHeight="1" x14ac:dyDescent="0.4">
      <c r="A34" s="8">
        <v>20</v>
      </c>
      <c r="B34" s="270">
        <f>個人計算20!$C$3</f>
        <v>0</v>
      </c>
      <c r="C34" s="72"/>
      <c r="D34" s="72"/>
      <c r="E34" s="278">
        <f>個人計算20!$M$53</f>
        <v>0</v>
      </c>
      <c r="F34" s="279">
        <f>個人計算1!$K$3</f>
        <v>0</v>
      </c>
      <c r="G34" s="274">
        <f>個人計算20!$M$55</f>
        <v>0</v>
      </c>
      <c r="H34" s="274"/>
      <c r="I34" s="274"/>
      <c r="J34" s="274">
        <f>個人計算20!$M$57</f>
        <v>0</v>
      </c>
      <c r="K34" s="274"/>
      <c r="L34" s="275"/>
      <c r="M34" s="280">
        <f>個人計算20!$H$3</f>
        <v>0</v>
      </c>
      <c r="N34" s="280">
        <f>個人計算20!$K$3</f>
        <v>0</v>
      </c>
      <c r="O34" s="280">
        <f>個人計算20!$H$4</f>
        <v>0</v>
      </c>
      <c r="P34" s="280">
        <f>個人計算20!$L$4</f>
        <v>0</v>
      </c>
      <c r="Q34" s="90"/>
      <c r="R34" s="90"/>
    </row>
    <row r="35" spans="1:18" s="53" customFormat="1" ht="29.25" customHeight="1" x14ac:dyDescent="0.4">
      <c r="A35" s="10">
        <v>21</v>
      </c>
      <c r="B35" s="270">
        <f>個人計算21!$C$3</f>
        <v>0</v>
      </c>
      <c r="C35" s="71"/>
      <c r="D35" s="71"/>
      <c r="E35" s="278">
        <f>個人計算21!$M$53</f>
        <v>0</v>
      </c>
      <c r="F35" s="279">
        <f>個人計算1!$K$3</f>
        <v>0</v>
      </c>
      <c r="G35" s="274">
        <f>個人計算21!$M$55</f>
        <v>0</v>
      </c>
      <c r="H35" s="274"/>
      <c r="I35" s="274"/>
      <c r="J35" s="274">
        <f>個人計算21!$M$57</f>
        <v>0</v>
      </c>
      <c r="K35" s="274"/>
      <c r="L35" s="275"/>
      <c r="M35" s="280">
        <f>個人計算21!$H$3</f>
        <v>0</v>
      </c>
      <c r="N35" s="280">
        <f>個人計算21!$K$3</f>
        <v>0</v>
      </c>
      <c r="O35" s="280">
        <f>個人計算21!$H$4</f>
        <v>0</v>
      </c>
      <c r="P35" s="280">
        <f>個人計算21!$L$4</f>
        <v>0</v>
      </c>
      <c r="Q35" s="90"/>
      <c r="R35" s="90"/>
    </row>
    <row r="36" spans="1:18" s="53" customFormat="1" ht="29.25" customHeight="1" x14ac:dyDescent="0.4">
      <c r="A36" s="8">
        <v>22</v>
      </c>
      <c r="B36" s="270">
        <f>個人計算22!$C$3</f>
        <v>0</v>
      </c>
      <c r="C36" s="71"/>
      <c r="D36" s="71"/>
      <c r="E36" s="278">
        <f>個人計算22!$M$53</f>
        <v>0</v>
      </c>
      <c r="F36" s="279">
        <f>個人計算1!$K$3</f>
        <v>0</v>
      </c>
      <c r="G36" s="274">
        <f>個人計算22!$M$55</f>
        <v>0</v>
      </c>
      <c r="H36" s="274"/>
      <c r="I36" s="274"/>
      <c r="J36" s="274">
        <f>個人計算22!$M$57</f>
        <v>0</v>
      </c>
      <c r="K36" s="274"/>
      <c r="L36" s="275"/>
      <c r="M36" s="280">
        <f>個人計算22!$H$3</f>
        <v>0</v>
      </c>
      <c r="N36" s="280">
        <f>個人計算22!$K$3</f>
        <v>0</v>
      </c>
      <c r="O36" s="280">
        <f>個人計算22!$H$4</f>
        <v>0</v>
      </c>
      <c r="P36" s="280">
        <f>個人計算22!$L$4</f>
        <v>0</v>
      </c>
      <c r="Q36" s="90"/>
      <c r="R36" s="90"/>
    </row>
    <row r="37" spans="1:18" s="53" customFormat="1" ht="29.25" customHeight="1" x14ac:dyDescent="0.4">
      <c r="A37" s="10">
        <v>23</v>
      </c>
      <c r="B37" s="270">
        <f>個人計算23!$C$3</f>
        <v>0</v>
      </c>
      <c r="C37" s="71"/>
      <c r="D37" s="71"/>
      <c r="E37" s="278">
        <f>個人計算23!$M$53</f>
        <v>0</v>
      </c>
      <c r="F37" s="279">
        <f>個人計算1!$K$3</f>
        <v>0</v>
      </c>
      <c r="G37" s="274">
        <f>個人計算23!$M$55</f>
        <v>0</v>
      </c>
      <c r="H37" s="274"/>
      <c r="I37" s="274"/>
      <c r="J37" s="274">
        <f>個人計算23!$M$57</f>
        <v>0</v>
      </c>
      <c r="K37" s="274"/>
      <c r="L37" s="275"/>
      <c r="M37" s="280">
        <f>個人計算23!$H$3</f>
        <v>0</v>
      </c>
      <c r="N37" s="280">
        <f>個人計算23!$K$3</f>
        <v>0</v>
      </c>
      <c r="O37" s="280">
        <f>個人計算23!$H$4</f>
        <v>0</v>
      </c>
      <c r="P37" s="280">
        <f>個人計算23!$L$4</f>
        <v>0</v>
      </c>
      <c r="Q37" s="90"/>
      <c r="R37" s="90"/>
    </row>
    <row r="38" spans="1:18" s="53" customFormat="1" ht="29.25" customHeight="1" x14ac:dyDescent="0.4">
      <c r="A38" s="8">
        <v>24</v>
      </c>
      <c r="B38" s="270">
        <f>個人計算24!$C$3</f>
        <v>0</v>
      </c>
      <c r="C38" s="71"/>
      <c r="D38" s="71"/>
      <c r="E38" s="278">
        <f>個人計算24!$M$53</f>
        <v>0</v>
      </c>
      <c r="F38" s="279">
        <f>個人計算1!$K$3</f>
        <v>0</v>
      </c>
      <c r="G38" s="274">
        <f>個人計算24!$M$55</f>
        <v>0</v>
      </c>
      <c r="H38" s="274"/>
      <c r="I38" s="274"/>
      <c r="J38" s="274">
        <f>個人計算24!$M$57</f>
        <v>0</v>
      </c>
      <c r="K38" s="274"/>
      <c r="L38" s="275"/>
      <c r="M38" s="280">
        <f>個人計算24!$H$3</f>
        <v>0</v>
      </c>
      <c r="N38" s="280">
        <f>個人計算24!$K$3</f>
        <v>0</v>
      </c>
      <c r="O38" s="280">
        <f>個人計算24!$H$4</f>
        <v>0</v>
      </c>
      <c r="P38" s="280">
        <f>個人計算24!$L$4</f>
        <v>0</v>
      </c>
      <c r="Q38" s="90"/>
      <c r="R38" s="90"/>
    </row>
    <row r="39" spans="1:18" s="53" customFormat="1" ht="29.25" customHeight="1" x14ac:dyDescent="0.4">
      <c r="A39" s="10">
        <v>25</v>
      </c>
      <c r="B39" s="270">
        <f>個人計算25!$C$3</f>
        <v>0</v>
      </c>
      <c r="C39" s="71"/>
      <c r="D39" s="71"/>
      <c r="E39" s="278">
        <f>個人計算25!$M$53</f>
        <v>0</v>
      </c>
      <c r="F39" s="279">
        <f>個人計算1!$K$3</f>
        <v>0</v>
      </c>
      <c r="G39" s="274">
        <f>個人計算25!$M$55</f>
        <v>0</v>
      </c>
      <c r="H39" s="274"/>
      <c r="I39" s="274"/>
      <c r="J39" s="274">
        <f>個人計算25!$M$57</f>
        <v>0</v>
      </c>
      <c r="K39" s="274"/>
      <c r="L39" s="275"/>
      <c r="M39" s="280">
        <f>個人計算25!$H$3</f>
        <v>0</v>
      </c>
      <c r="N39" s="280">
        <f>個人計算25!$K$3</f>
        <v>0</v>
      </c>
      <c r="O39" s="280">
        <f>個人計算25!$H$4</f>
        <v>0</v>
      </c>
      <c r="P39" s="280">
        <f>個人計算25!$L$4</f>
        <v>0</v>
      </c>
      <c r="Q39" s="90"/>
      <c r="R39" s="90"/>
    </row>
    <row r="40" spans="1:18" s="53" customFormat="1" ht="29.25" customHeight="1" x14ac:dyDescent="0.4">
      <c r="A40" s="77">
        <v>26</v>
      </c>
      <c r="B40" s="270">
        <f>個人計算26!$C$3</f>
        <v>0</v>
      </c>
      <c r="C40" s="71"/>
      <c r="D40" s="71"/>
      <c r="E40" s="278">
        <f>個人計算26!$M$53</f>
        <v>0</v>
      </c>
      <c r="F40" s="279">
        <f>個人計算1!$K$3</f>
        <v>0</v>
      </c>
      <c r="G40" s="274">
        <f>個人計算26!$M$55</f>
        <v>0</v>
      </c>
      <c r="H40" s="274"/>
      <c r="I40" s="274"/>
      <c r="J40" s="274">
        <f>個人計算26!$M$57</f>
        <v>0</v>
      </c>
      <c r="K40" s="274"/>
      <c r="L40" s="275"/>
      <c r="M40" s="280">
        <f>個人計算26!$H$3</f>
        <v>0</v>
      </c>
      <c r="N40" s="280">
        <f>個人計算26!$K$3</f>
        <v>0</v>
      </c>
      <c r="O40" s="280">
        <f>個人計算26!$H$4</f>
        <v>0</v>
      </c>
      <c r="P40" s="280">
        <f>個人計算26!$L$4</f>
        <v>0</v>
      </c>
      <c r="Q40" s="90"/>
      <c r="R40" s="90"/>
    </row>
    <row r="41" spans="1:18" s="53" customFormat="1" ht="29.25" customHeight="1" x14ac:dyDescent="0.4">
      <c r="A41" s="8">
        <v>27</v>
      </c>
      <c r="B41" s="270">
        <f>個人計算27!$C$3</f>
        <v>0</v>
      </c>
      <c r="C41" s="71"/>
      <c r="D41" s="71"/>
      <c r="E41" s="278">
        <f>個人計算27!$M$53</f>
        <v>0</v>
      </c>
      <c r="F41" s="279">
        <f>個人計算1!$K$3</f>
        <v>0</v>
      </c>
      <c r="G41" s="274">
        <f>個人計算27!$M$55</f>
        <v>0</v>
      </c>
      <c r="H41" s="274"/>
      <c r="I41" s="274"/>
      <c r="J41" s="274">
        <f>個人計算27!$M$57</f>
        <v>0</v>
      </c>
      <c r="K41" s="274"/>
      <c r="L41" s="275"/>
      <c r="M41" s="280">
        <f>個人計算27!$H$3</f>
        <v>0</v>
      </c>
      <c r="N41" s="280">
        <f>個人計算27!$K$3</f>
        <v>0</v>
      </c>
      <c r="O41" s="280">
        <f>個人計算27!$H$4</f>
        <v>0</v>
      </c>
      <c r="P41" s="280">
        <f>個人計算27!$L$4</f>
        <v>0</v>
      </c>
      <c r="Q41" s="90"/>
      <c r="R41" s="90"/>
    </row>
    <row r="42" spans="1:18" s="53" customFormat="1" ht="29.25" customHeight="1" x14ac:dyDescent="0.4">
      <c r="A42" s="77">
        <v>28</v>
      </c>
      <c r="B42" s="270">
        <f>個人計算28!$C$3</f>
        <v>0</v>
      </c>
      <c r="C42" s="71"/>
      <c r="D42" s="71"/>
      <c r="E42" s="278">
        <f>個人計算28!$M$53</f>
        <v>0</v>
      </c>
      <c r="F42" s="279">
        <f>個人計算1!$K$3</f>
        <v>0</v>
      </c>
      <c r="G42" s="274">
        <f>個人計算28!$M$55</f>
        <v>0</v>
      </c>
      <c r="H42" s="274"/>
      <c r="I42" s="274"/>
      <c r="J42" s="274">
        <f>個人計算28!$M$57</f>
        <v>0</v>
      </c>
      <c r="K42" s="274"/>
      <c r="L42" s="275"/>
      <c r="M42" s="280">
        <f>個人計算28!$H$3</f>
        <v>0</v>
      </c>
      <c r="N42" s="280">
        <f>個人計算28!$K$3</f>
        <v>0</v>
      </c>
      <c r="O42" s="280">
        <f>個人計算28!$H$4</f>
        <v>0</v>
      </c>
      <c r="P42" s="280">
        <f>個人計算28!$L$4</f>
        <v>0</v>
      </c>
      <c r="Q42" s="90"/>
      <c r="R42" s="90"/>
    </row>
    <row r="43" spans="1:18" s="53" customFormat="1" ht="29.25" customHeight="1" x14ac:dyDescent="0.4">
      <c r="A43" s="8">
        <v>29</v>
      </c>
      <c r="B43" s="270">
        <f>個人計算29!$C$3</f>
        <v>0</v>
      </c>
      <c r="C43" s="71"/>
      <c r="D43" s="71"/>
      <c r="E43" s="278">
        <f>個人計算29!$M$53</f>
        <v>0</v>
      </c>
      <c r="F43" s="279">
        <f>個人計算1!$K$3</f>
        <v>0</v>
      </c>
      <c r="G43" s="274">
        <f>個人計算29!$M$55</f>
        <v>0</v>
      </c>
      <c r="H43" s="274"/>
      <c r="I43" s="274"/>
      <c r="J43" s="274">
        <f>個人計算29!$M$57</f>
        <v>0</v>
      </c>
      <c r="K43" s="274"/>
      <c r="L43" s="275"/>
      <c r="M43" s="280">
        <f>個人計算29!$H$3</f>
        <v>0</v>
      </c>
      <c r="N43" s="280">
        <f>個人計算29!$K$3</f>
        <v>0</v>
      </c>
      <c r="O43" s="280">
        <f>個人計算29!$H$4</f>
        <v>0</v>
      </c>
      <c r="P43" s="280">
        <f>個人計算29!$L$4</f>
        <v>0</v>
      </c>
      <c r="Q43" s="90"/>
      <c r="R43" s="90"/>
    </row>
    <row r="44" spans="1:18" s="53" customFormat="1" ht="29.25" customHeight="1" x14ac:dyDescent="0.4">
      <c r="A44" s="77">
        <v>30</v>
      </c>
      <c r="B44" s="270">
        <f>個人計算30!$C$3</f>
        <v>0</v>
      </c>
      <c r="C44" s="71"/>
      <c r="D44" s="71"/>
      <c r="E44" s="278">
        <f>個人計算30!$M$53</f>
        <v>0</v>
      </c>
      <c r="F44" s="279">
        <f>個人計算1!$K$3</f>
        <v>0</v>
      </c>
      <c r="G44" s="274">
        <f>個人計算30!$M$55</f>
        <v>0</v>
      </c>
      <c r="H44" s="274"/>
      <c r="I44" s="274"/>
      <c r="J44" s="274">
        <f>個人計算30!$M$57</f>
        <v>0</v>
      </c>
      <c r="K44" s="274"/>
      <c r="L44" s="275"/>
      <c r="M44" s="280">
        <f>個人計算30!$H$3</f>
        <v>0</v>
      </c>
      <c r="N44" s="280">
        <f>個人計算30!$K$3</f>
        <v>0</v>
      </c>
      <c r="O44" s="280">
        <f>個人計算30!$H$4</f>
        <v>0</v>
      </c>
      <c r="P44" s="280">
        <f>個人計算30!$L$4</f>
        <v>0</v>
      </c>
      <c r="Q44" s="90"/>
      <c r="R44" s="90"/>
    </row>
    <row r="45" spans="1:18" s="53" customFormat="1" ht="29.25" customHeight="1" x14ac:dyDescent="0.4">
      <c r="A45" s="8">
        <v>31</v>
      </c>
      <c r="B45" s="270">
        <f>個人計算31!$C$3</f>
        <v>0</v>
      </c>
      <c r="C45" s="71"/>
      <c r="D45" s="71"/>
      <c r="E45" s="278">
        <f>個人計算31!$M$53</f>
        <v>0</v>
      </c>
      <c r="F45" s="279">
        <f>個人計算1!$K$3</f>
        <v>0</v>
      </c>
      <c r="G45" s="274">
        <f>個人計算31!$M$55</f>
        <v>0</v>
      </c>
      <c r="H45" s="274"/>
      <c r="I45" s="274"/>
      <c r="J45" s="274">
        <f>個人計算31!$M$57</f>
        <v>0</v>
      </c>
      <c r="K45" s="274"/>
      <c r="L45" s="275"/>
      <c r="M45" s="280">
        <f>個人計算31!$H$3</f>
        <v>0</v>
      </c>
      <c r="N45" s="280">
        <f>個人計算31!$K$3</f>
        <v>0</v>
      </c>
      <c r="O45" s="280">
        <f>個人計算31!$H$4</f>
        <v>0</v>
      </c>
      <c r="P45" s="280">
        <f>個人計算31!$L$4</f>
        <v>0</v>
      </c>
      <c r="Q45" s="90"/>
      <c r="R45" s="90"/>
    </row>
    <row r="46" spans="1:18" s="53" customFormat="1" ht="29.25" customHeight="1" x14ac:dyDescent="0.4">
      <c r="A46" s="79">
        <v>32</v>
      </c>
      <c r="B46" s="270">
        <f>個人計算32!$C$3</f>
        <v>0</v>
      </c>
      <c r="C46" s="71"/>
      <c r="D46" s="71"/>
      <c r="E46" s="278">
        <f>個人計算32!$M$53</f>
        <v>0</v>
      </c>
      <c r="F46" s="279">
        <f>個人計算1!$K$3</f>
        <v>0</v>
      </c>
      <c r="G46" s="274">
        <f>個人計算32!$M$55</f>
        <v>0</v>
      </c>
      <c r="H46" s="274"/>
      <c r="I46" s="274"/>
      <c r="J46" s="274">
        <f>個人計算32!$M$57</f>
        <v>0</v>
      </c>
      <c r="K46" s="274"/>
      <c r="L46" s="275"/>
      <c r="M46" s="280">
        <f>個人計算32!$H$3</f>
        <v>0</v>
      </c>
      <c r="N46" s="280">
        <f>個人計算32!$K$3</f>
        <v>0</v>
      </c>
      <c r="O46" s="280">
        <f>個人計算32!$H$4</f>
        <v>0</v>
      </c>
      <c r="P46" s="280">
        <f>個人計算32!$L$4</f>
        <v>0</v>
      </c>
      <c r="Q46" s="90"/>
      <c r="R46" s="90"/>
    </row>
    <row r="47" spans="1:18" s="53" customFormat="1" ht="29.25" customHeight="1" x14ac:dyDescent="0.4">
      <c r="A47" s="8">
        <v>33</v>
      </c>
      <c r="B47" s="270">
        <f>個人計算33!$C$3</f>
        <v>0</v>
      </c>
      <c r="C47" s="71"/>
      <c r="D47" s="71"/>
      <c r="E47" s="278">
        <f>個人計算33!$M$53</f>
        <v>0</v>
      </c>
      <c r="F47" s="279">
        <f>個人計算1!$K$3</f>
        <v>0</v>
      </c>
      <c r="G47" s="274">
        <f>個人計算33!$M$55</f>
        <v>0</v>
      </c>
      <c r="H47" s="274"/>
      <c r="I47" s="274"/>
      <c r="J47" s="274">
        <f>個人計算33!$M$57</f>
        <v>0</v>
      </c>
      <c r="K47" s="274"/>
      <c r="L47" s="275"/>
      <c r="M47" s="280">
        <f>個人計算33!$H$3</f>
        <v>0</v>
      </c>
      <c r="N47" s="280">
        <f>個人計算33!$K$3</f>
        <v>0</v>
      </c>
      <c r="O47" s="280">
        <f>個人計算33!$H$4</f>
        <v>0</v>
      </c>
      <c r="P47" s="280">
        <f>個人計算33!$L$4</f>
        <v>0</v>
      </c>
      <c r="Q47" s="90"/>
      <c r="R47" s="90"/>
    </row>
    <row r="48" spans="1:18" s="53" customFormat="1" ht="29.25" customHeight="1" x14ac:dyDescent="0.4">
      <c r="A48" s="79">
        <v>34</v>
      </c>
      <c r="B48" s="270">
        <f>個人計算34!$C$3</f>
        <v>0</v>
      </c>
      <c r="C48" s="71"/>
      <c r="D48" s="71"/>
      <c r="E48" s="278">
        <f>個人計算34!$M$53</f>
        <v>0</v>
      </c>
      <c r="F48" s="279">
        <f>個人計算1!$K$3</f>
        <v>0</v>
      </c>
      <c r="G48" s="274">
        <f>個人計算34!$M$55</f>
        <v>0</v>
      </c>
      <c r="H48" s="274"/>
      <c r="I48" s="274"/>
      <c r="J48" s="274">
        <f>個人計算34!$M$57</f>
        <v>0</v>
      </c>
      <c r="K48" s="274"/>
      <c r="L48" s="275"/>
      <c r="M48" s="280">
        <f>個人計算34!$H$3</f>
        <v>0</v>
      </c>
      <c r="N48" s="280">
        <f>個人計算34!$K$3</f>
        <v>0</v>
      </c>
      <c r="O48" s="280">
        <f>個人計算34!$H$4</f>
        <v>0</v>
      </c>
      <c r="P48" s="280">
        <f>個人計算34!$L$4</f>
        <v>0</v>
      </c>
      <c r="Q48" s="90"/>
      <c r="R48" s="90"/>
    </row>
    <row r="49" spans="1:18" s="53" customFormat="1" ht="29.25" customHeight="1" x14ac:dyDescent="0.4">
      <c r="A49" s="8">
        <v>35</v>
      </c>
      <c r="B49" s="270">
        <f>個人計算35!$C$3</f>
        <v>0</v>
      </c>
      <c r="C49" s="71"/>
      <c r="D49" s="71"/>
      <c r="E49" s="278">
        <f>個人計算35!$M$53</f>
        <v>0</v>
      </c>
      <c r="F49" s="279">
        <f>個人計算1!$K$3</f>
        <v>0</v>
      </c>
      <c r="G49" s="274">
        <f>個人計算35!$M$55</f>
        <v>0</v>
      </c>
      <c r="H49" s="274"/>
      <c r="I49" s="274"/>
      <c r="J49" s="274">
        <f>個人計算35!$M$57</f>
        <v>0</v>
      </c>
      <c r="K49" s="274"/>
      <c r="L49" s="275"/>
      <c r="M49" s="280">
        <f>個人計算35!$H$3</f>
        <v>0</v>
      </c>
      <c r="N49" s="280">
        <f>個人計算35!$K$3</f>
        <v>0</v>
      </c>
      <c r="O49" s="280">
        <f>個人計算35!$H$4</f>
        <v>0</v>
      </c>
      <c r="P49" s="280">
        <f>個人計算35!$L$4</f>
        <v>0</v>
      </c>
      <c r="Q49" s="90"/>
      <c r="R49" s="90"/>
    </row>
    <row r="50" spans="1:18" s="53" customFormat="1" ht="29.25" customHeight="1" x14ac:dyDescent="0.4">
      <c r="A50" s="79">
        <v>36</v>
      </c>
      <c r="B50" s="270">
        <f>個人計算36!$C$3</f>
        <v>0</v>
      </c>
      <c r="C50" s="71"/>
      <c r="D50" s="71"/>
      <c r="E50" s="278">
        <f>個人計算36!$M$53</f>
        <v>0</v>
      </c>
      <c r="F50" s="279">
        <f>個人計算1!$K$3</f>
        <v>0</v>
      </c>
      <c r="G50" s="274">
        <f>個人計算36!$M$55</f>
        <v>0</v>
      </c>
      <c r="H50" s="274"/>
      <c r="I50" s="274"/>
      <c r="J50" s="274">
        <f>個人計算36!$M$57</f>
        <v>0</v>
      </c>
      <c r="K50" s="274"/>
      <c r="L50" s="275"/>
      <c r="M50" s="280">
        <f>個人計算36!$H$3</f>
        <v>0</v>
      </c>
      <c r="N50" s="280">
        <f>個人計算36!$K$3</f>
        <v>0</v>
      </c>
      <c r="O50" s="280">
        <f>個人計算36!$H$4</f>
        <v>0</v>
      </c>
      <c r="P50" s="280">
        <f>個人計算36!$L$4</f>
        <v>0</v>
      </c>
      <c r="Q50" s="90"/>
      <c r="R50" s="90"/>
    </row>
    <row r="51" spans="1:18" s="53" customFormat="1" ht="29.25" customHeight="1" x14ac:dyDescent="0.4">
      <c r="A51" s="8">
        <v>37</v>
      </c>
      <c r="B51" s="270">
        <f>個人計算37!$C$3</f>
        <v>0</v>
      </c>
      <c r="C51" s="71"/>
      <c r="D51" s="71"/>
      <c r="E51" s="278">
        <f>個人計算37!$M$53</f>
        <v>0</v>
      </c>
      <c r="F51" s="279">
        <f>個人計算1!$K$3</f>
        <v>0</v>
      </c>
      <c r="G51" s="274">
        <f>個人計算37!$M$55</f>
        <v>0</v>
      </c>
      <c r="H51" s="274"/>
      <c r="I51" s="274"/>
      <c r="J51" s="274">
        <f>個人計算37!$M$57</f>
        <v>0</v>
      </c>
      <c r="K51" s="274"/>
      <c r="L51" s="275"/>
      <c r="M51" s="280">
        <f>個人計算37!$H$3</f>
        <v>0</v>
      </c>
      <c r="N51" s="280">
        <f>個人計算37!$K$3</f>
        <v>0</v>
      </c>
      <c r="O51" s="280">
        <f>個人計算37!$H$4</f>
        <v>0</v>
      </c>
      <c r="P51" s="280">
        <f>個人計算37!$L$4</f>
        <v>0</v>
      </c>
      <c r="Q51" s="90"/>
      <c r="R51" s="90"/>
    </row>
    <row r="52" spans="1:18" s="53" customFormat="1" ht="29.25" customHeight="1" x14ac:dyDescent="0.4">
      <c r="A52" s="79">
        <v>38</v>
      </c>
      <c r="B52" s="270">
        <f>個人計算38!$C$3</f>
        <v>0</v>
      </c>
      <c r="C52" s="71"/>
      <c r="D52" s="71"/>
      <c r="E52" s="278">
        <f>個人計算38!$M$53</f>
        <v>0</v>
      </c>
      <c r="F52" s="279">
        <f>個人計算1!$K$3</f>
        <v>0</v>
      </c>
      <c r="G52" s="274">
        <f>個人計算38!$M$55</f>
        <v>0</v>
      </c>
      <c r="H52" s="274"/>
      <c r="I52" s="274"/>
      <c r="J52" s="274">
        <f>個人計算38!$M$57</f>
        <v>0</v>
      </c>
      <c r="K52" s="274"/>
      <c r="L52" s="275"/>
      <c r="M52" s="280">
        <f>個人計算38!$H$3</f>
        <v>0</v>
      </c>
      <c r="N52" s="280">
        <f>個人計算38!$K$3</f>
        <v>0</v>
      </c>
      <c r="O52" s="280">
        <f>個人計算38!$H$4</f>
        <v>0</v>
      </c>
      <c r="P52" s="280">
        <f>個人計算38!$L$4</f>
        <v>0</v>
      </c>
      <c r="Q52" s="90"/>
      <c r="R52" s="90"/>
    </row>
    <row r="53" spans="1:18" s="53" customFormat="1" ht="29.25" customHeight="1" x14ac:dyDescent="0.4">
      <c r="A53" s="8">
        <v>39</v>
      </c>
      <c r="B53" s="270">
        <f>個人計算39!$C$3</f>
        <v>0</v>
      </c>
      <c r="C53" s="71"/>
      <c r="D53" s="71"/>
      <c r="E53" s="278">
        <f>個人計算39!$M$53</f>
        <v>0</v>
      </c>
      <c r="F53" s="279">
        <f>個人計算1!$K$3</f>
        <v>0</v>
      </c>
      <c r="G53" s="274">
        <f>個人計算39!$M$55</f>
        <v>0</v>
      </c>
      <c r="H53" s="274"/>
      <c r="I53" s="274"/>
      <c r="J53" s="274">
        <f>個人計算39!$M$57</f>
        <v>0</v>
      </c>
      <c r="K53" s="274"/>
      <c r="L53" s="275"/>
      <c r="M53" s="280">
        <f>個人計算39!$H$3</f>
        <v>0</v>
      </c>
      <c r="N53" s="280">
        <f>個人計算39!$K$3</f>
        <v>0</v>
      </c>
      <c r="O53" s="280">
        <f>個人計算39!$H$4</f>
        <v>0</v>
      </c>
      <c r="P53" s="280">
        <f>個人計算39!$L$4</f>
        <v>0</v>
      </c>
      <c r="Q53" s="90"/>
      <c r="R53" s="90"/>
    </row>
    <row r="54" spans="1:18" s="53" customFormat="1" ht="29.25" customHeight="1" thickBot="1" x14ac:dyDescent="0.45">
      <c r="A54" s="79">
        <v>40</v>
      </c>
      <c r="B54" s="271">
        <f>個人計算40!$C$3</f>
        <v>0</v>
      </c>
      <c r="C54" s="104"/>
      <c r="D54" s="104"/>
      <c r="E54" s="281">
        <f>個人計算40!$M$53</f>
        <v>0</v>
      </c>
      <c r="F54" s="282">
        <f>個人計算1!$K$3</f>
        <v>0</v>
      </c>
      <c r="G54" s="283">
        <f>個人計算40!$M$55</f>
        <v>0</v>
      </c>
      <c r="H54" s="283"/>
      <c r="I54" s="283"/>
      <c r="J54" s="283">
        <f>個人計算40!$M$57</f>
        <v>0</v>
      </c>
      <c r="K54" s="283"/>
      <c r="L54" s="283"/>
      <c r="M54" s="280">
        <f>個人計算40!$H$3</f>
        <v>0</v>
      </c>
      <c r="N54" s="280">
        <f>個人計算40!$K$3</f>
        <v>0</v>
      </c>
      <c r="O54" s="280">
        <f>個人計算40!$H$4</f>
        <v>0</v>
      </c>
      <c r="P54" s="280">
        <f>個人計算40!$L$4</f>
        <v>0</v>
      </c>
      <c r="Q54" s="90"/>
      <c r="R54" s="90"/>
    </row>
    <row r="55" spans="1:18" s="53" customFormat="1" ht="27.75" customHeight="1" thickBot="1" x14ac:dyDescent="0.45">
      <c r="A55" s="162" t="s">
        <v>33</v>
      </c>
      <c r="B55" s="163"/>
      <c r="C55" s="78">
        <f>SUM(C15:C54)</f>
        <v>0</v>
      </c>
      <c r="D55" s="78">
        <f>SUM(D15:D54)</f>
        <v>0</v>
      </c>
      <c r="E55" s="164"/>
      <c r="F55" s="165"/>
      <c r="G55" s="166">
        <f t="shared" ref="G55:L55" si="0">SUM(G15:G54)</f>
        <v>0</v>
      </c>
      <c r="H55" s="167">
        <f t="shared" si="0"/>
        <v>0</v>
      </c>
      <c r="I55" s="168">
        <f t="shared" si="0"/>
        <v>0</v>
      </c>
      <c r="J55" s="169">
        <f t="shared" si="0"/>
        <v>0</v>
      </c>
      <c r="K55" s="170">
        <f t="shared" si="0"/>
        <v>0</v>
      </c>
      <c r="L55" s="171">
        <f t="shared" si="0"/>
        <v>0</v>
      </c>
      <c r="M55" s="84"/>
      <c r="N55" s="84"/>
      <c r="O55" s="84"/>
      <c r="P55" s="84"/>
    </row>
  </sheetData>
  <mergeCells count="155">
    <mergeCell ref="S14:S28"/>
    <mergeCell ref="Q12:R12"/>
    <mergeCell ref="G52:I52"/>
    <mergeCell ref="M12:M13"/>
    <mergeCell ref="N12:N13"/>
    <mergeCell ref="O12:O13"/>
    <mergeCell ref="P12:P13"/>
    <mergeCell ref="A9:C9"/>
    <mergeCell ref="J16:L16"/>
    <mergeCell ref="A12:A13"/>
    <mergeCell ref="B12:B13"/>
    <mergeCell ref="G12:I13"/>
    <mergeCell ref="J12:L13"/>
    <mergeCell ref="J25:L25"/>
    <mergeCell ref="G29:I29"/>
    <mergeCell ref="G30:I30"/>
    <mergeCell ref="J26:L26"/>
    <mergeCell ref="J27:L27"/>
    <mergeCell ref="J28:L28"/>
    <mergeCell ref="J29:L29"/>
    <mergeCell ref="J18:L18"/>
    <mergeCell ref="G27:I27"/>
    <mergeCell ref="J20:L20"/>
    <mergeCell ref="G28:I28"/>
    <mergeCell ref="A1:P1"/>
    <mergeCell ref="M3:P3"/>
    <mergeCell ref="M4:P4"/>
    <mergeCell ref="M5:P5"/>
    <mergeCell ref="M6:P6"/>
    <mergeCell ref="M7:P7"/>
    <mergeCell ref="B3:F3"/>
    <mergeCell ref="B4:F4"/>
    <mergeCell ref="B5:F5"/>
    <mergeCell ref="I3:L3"/>
    <mergeCell ref="I4:L4"/>
    <mergeCell ref="I5:L5"/>
    <mergeCell ref="I6:L6"/>
    <mergeCell ref="I7:L7"/>
    <mergeCell ref="G21:I21"/>
    <mergeCell ref="G22:I22"/>
    <mergeCell ref="J19:L19"/>
    <mergeCell ref="J14:L14"/>
    <mergeCell ref="J15:L15"/>
    <mergeCell ref="G14:I14"/>
    <mergeCell ref="G25:I25"/>
    <mergeCell ref="J30:L30"/>
    <mergeCell ref="G26:I26"/>
    <mergeCell ref="G23:I23"/>
    <mergeCell ref="G24:I24"/>
    <mergeCell ref="J17:L17"/>
    <mergeCell ref="J21:L21"/>
    <mergeCell ref="J22:L22"/>
    <mergeCell ref="J23:L23"/>
    <mergeCell ref="G17:I17"/>
    <mergeCell ref="J24:L24"/>
    <mergeCell ref="E14:F14"/>
    <mergeCell ref="E15:F15"/>
    <mergeCell ref="E16:F16"/>
    <mergeCell ref="E17:F17"/>
    <mergeCell ref="G15:I15"/>
    <mergeCell ref="G16:I16"/>
    <mergeCell ref="G18:I18"/>
    <mergeCell ref="G19:I19"/>
    <mergeCell ref="G20:I20"/>
    <mergeCell ref="J34:L34"/>
    <mergeCell ref="G33:I33"/>
    <mergeCell ref="G36:I36"/>
    <mergeCell ref="J36:L36"/>
    <mergeCell ref="G37:I37"/>
    <mergeCell ref="J37:L37"/>
    <mergeCell ref="G38:I38"/>
    <mergeCell ref="J38:L38"/>
    <mergeCell ref="G39:I39"/>
    <mergeCell ref="A55:B55"/>
    <mergeCell ref="E48:F48"/>
    <mergeCell ref="E55:F55"/>
    <mergeCell ref="J39:L39"/>
    <mergeCell ref="G55:I55"/>
    <mergeCell ref="G40:I40"/>
    <mergeCell ref="J40:L40"/>
    <mergeCell ref="G41:I41"/>
    <mergeCell ref="G45:I45"/>
    <mergeCell ref="J45:L45"/>
    <mergeCell ref="G44:I44"/>
    <mergeCell ref="J44:L44"/>
    <mergeCell ref="G46:I46"/>
    <mergeCell ref="J46:L46"/>
    <mergeCell ref="G47:I47"/>
    <mergeCell ref="J47:L47"/>
    <mergeCell ref="G48:I48"/>
    <mergeCell ref="J48:L48"/>
    <mergeCell ref="J55:L55"/>
    <mergeCell ref="E40:F40"/>
    <mergeCell ref="E41:F41"/>
    <mergeCell ref="E42:F42"/>
    <mergeCell ref="E43:F43"/>
    <mergeCell ref="E44:F44"/>
    <mergeCell ref="G54:I54"/>
    <mergeCell ref="J54:L54"/>
    <mergeCell ref="G49:I49"/>
    <mergeCell ref="J49:L49"/>
    <mergeCell ref="G50:I50"/>
    <mergeCell ref="J50:L50"/>
    <mergeCell ref="G51:I51"/>
    <mergeCell ref="J51:L51"/>
    <mergeCell ref="E29:F29"/>
    <mergeCell ref="E30:F30"/>
    <mergeCell ref="E52:F52"/>
    <mergeCell ref="E53:F53"/>
    <mergeCell ref="E54:F54"/>
    <mergeCell ref="E45:F45"/>
    <mergeCell ref="E46:F46"/>
    <mergeCell ref="E47:F47"/>
    <mergeCell ref="G32:I32"/>
    <mergeCell ref="G43:I43"/>
    <mergeCell ref="J43:L43"/>
    <mergeCell ref="J52:L52"/>
    <mergeCell ref="G53:I53"/>
    <mergeCell ref="J53:L53"/>
    <mergeCell ref="G31:I31"/>
    <mergeCell ref="J42:L42"/>
    <mergeCell ref="E51:F51"/>
    <mergeCell ref="E31:F31"/>
    <mergeCell ref="E32:F32"/>
    <mergeCell ref="E33:F33"/>
    <mergeCell ref="E34:F34"/>
    <mergeCell ref="E35:F35"/>
    <mergeCell ref="E36:F36"/>
    <mergeCell ref="E37:F37"/>
    <mergeCell ref="E38:F38"/>
    <mergeCell ref="E39:F39"/>
    <mergeCell ref="E28:F28"/>
    <mergeCell ref="E18:F18"/>
    <mergeCell ref="E19:F19"/>
    <mergeCell ref="E20:F20"/>
    <mergeCell ref="E21:F21"/>
    <mergeCell ref="A10:P10"/>
    <mergeCell ref="E12:F13"/>
    <mergeCell ref="E49:F49"/>
    <mergeCell ref="E50:F50"/>
    <mergeCell ref="E22:F22"/>
    <mergeCell ref="E23:F23"/>
    <mergeCell ref="E24:F24"/>
    <mergeCell ref="E25:F25"/>
    <mergeCell ref="E26:F26"/>
    <mergeCell ref="E27:F27"/>
    <mergeCell ref="C12:D12"/>
    <mergeCell ref="J41:L41"/>
    <mergeCell ref="G42:I42"/>
    <mergeCell ref="J31:L31"/>
    <mergeCell ref="J32:L32"/>
    <mergeCell ref="G34:I34"/>
    <mergeCell ref="G35:I35"/>
    <mergeCell ref="J35:L35"/>
    <mergeCell ref="J33:L33"/>
  </mergeCells>
  <phoneticPr fontId="1"/>
  <pageMargins left="0.70866141732283472" right="0.70866141732283472" top="0.74803149606299213" bottom="0.74803149606299213" header="0.31496062992125984" footer="0.31496062992125984"/>
  <pageSetup paperSize="9" scale="54" fitToHeight="0" orientation="portrait" r:id="rId1"/>
  <headerFooter>
    <oddHeader>&amp;L&amp;F&amp;R【修正版】</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view="pageBreakPreview" zoomScale="75" zoomScaleNormal="100" zoomScaleSheetLayoutView="75" workbookViewId="0">
      <selection activeCell="H3" sqref="H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43" t="s">
        <v>100</v>
      </c>
      <c r="B1" s="243"/>
      <c r="C1" s="243"/>
      <c r="D1" s="243"/>
      <c r="E1" s="243"/>
      <c r="F1" s="243"/>
      <c r="G1" s="243"/>
      <c r="H1" s="243"/>
      <c r="I1" s="243"/>
      <c r="J1" s="243"/>
      <c r="K1" s="243"/>
      <c r="L1" s="243"/>
      <c r="M1" s="243"/>
      <c r="N1" s="243"/>
    </row>
    <row r="2" spans="1:17" s="11" customFormat="1" ht="24.75" customHeight="1" x14ac:dyDescent="0.4">
      <c r="A2" s="244" t="s">
        <v>24</v>
      </c>
      <c r="B2" s="244"/>
      <c r="C2" s="245">
        <v>2853000001</v>
      </c>
      <c r="D2" s="246"/>
      <c r="E2" s="247"/>
      <c r="F2" s="248" t="s">
        <v>26</v>
      </c>
      <c r="G2" s="248"/>
      <c r="H2" s="248"/>
      <c r="I2" s="249" t="s">
        <v>79</v>
      </c>
      <c r="J2" s="250"/>
      <c r="K2" s="250"/>
      <c r="L2" s="250"/>
      <c r="M2" s="250"/>
      <c r="N2" s="251"/>
      <c r="Q2" s="12"/>
    </row>
    <row r="3" spans="1:17" s="11" customFormat="1" ht="24.75" customHeight="1" x14ac:dyDescent="0.15">
      <c r="A3" s="236" t="s">
        <v>25</v>
      </c>
      <c r="B3" s="236"/>
      <c r="C3" s="237" t="s">
        <v>90</v>
      </c>
      <c r="D3" s="237"/>
      <c r="E3" s="237"/>
      <c r="F3" s="238" t="s">
        <v>36</v>
      </c>
      <c r="G3" s="239"/>
      <c r="H3" s="117">
        <v>3</v>
      </c>
      <c r="I3" s="240" t="s">
        <v>37</v>
      </c>
      <c r="J3" s="241"/>
      <c r="K3" s="242">
        <v>4528</v>
      </c>
      <c r="L3" s="242"/>
      <c r="M3" s="229" t="s">
        <v>15</v>
      </c>
      <c r="N3" s="229"/>
    </row>
    <row r="4" spans="1:17" s="82" customFormat="1" ht="24.75" customHeight="1" x14ac:dyDescent="0.4">
      <c r="A4" s="230"/>
      <c r="B4" s="230"/>
      <c r="C4" s="230"/>
      <c r="D4" s="231"/>
      <c r="E4" s="231"/>
      <c r="F4" s="232" t="s">
        <v>48</v>
      </c>
      <c r="G4" s="232"/>
      <c r="H4" s="233">
        <v>285300001</v>
      </c>
      <c r="I4" s="233"/>
      <c r="J4" s="234" t="s">
        <v>49</v>
      </c>
      <c r="K4" s="234"/>
      <c r="L4" s="235" t="s">
        <v>79</v>
      </c>
      <c r="M4" s="235"/>
      <c r="N4" s="235"/>
    </row>
    <row r="5" spans="1:17" ht="20.100000000000001" customHeight="1" x14ac:dyDescent="0.4">
      <c r="B5" s="13"/>
      <c r="C5" s="14" t="s">
        <v>12</v>
      </c>
      <c r="L5" s="3"/>
    </row>
    <row r="6" spans="1:17" ht="8.25" customHeight="1" x14ac:dyDescent="0.4">
      <c r="B6" s="15"/>
    </row>
    <row r="7" spans="1:17" ht="20.100000000000001" customHeight="1" x14ac:dyDescent="0.4">
      <c r="B7" s="16"/>
      <c r="C7" s="14" t="s">
        <v>13</v>
      </c>
    </row>
    <row r="8" spans="1:17" ht="6.75" customHeight="1" x14ac:dyDescent="0.4"/>
    <row r="9" spans="1:17" ht="20.100000000000001" customHeight="1" x14ac:dyDescent="0.4">
      <c r="A9" s="17" t="s">
        <v>38</v>
      </c>
      <c r="B9" s="18"/>
      <c r="C9" s="18"/>
      <c r="D9" s="18"/>
      <c r="E9" s="18"/>
      <c r="F9" s="18"/>
      <c r="G9" s="18"/>
      <c r="H9" s="18"/>
      <c r="I9" s="18"/>
      <c r="J9" s="18"/>
      <c r="K9" s="18"/>
      <c r="L9" s="18"/>
      <c r="M9" s="18"/>
      <c r="N9" s="18"/>
    </row>
    <row r="10" spans="1:17" ht="20.100000000000001" customHeight="1" x14ac:dyDescent="0.4">
      <c r="A10" s="19" t="s">
        <v>0</v>
      </c>
      <c r="B10" s="1" t="s">
        <v>42</v>
      </c>
      <c r="J10" s="116">
        <v>2</v>
      </c>
      <c r="K10" s="1" t="s">
        <v>16</v>
      </c>
      <c r="L10" s="105" t="s">
        <v>75</v>
      </c>
      <c r="M10" s="153" t="s">
        <v>68</v>
      </c>
      <c r="N10" s="153" t="s">
        <v>69</v>
      </c>
    </row>
    <row r="11" spans="1:17" ht="20.100000000000001" customHeight="1" x14ac:dyDescent="0.4">
      <c r="A11" s="19" t="s">
        <v>1</v>
      </c>
      <c r="B11" s="1" t="s">
        <v>43</v>
      </c>
      <c r="J11" s="115">
        <f>SUM(M11:M15)</f>
        <v>951</v>
      </c>
      <c r="K11" s="1" t="s">
        <v>6</v>
      </c>
      <c r="L11" s="105" t="s">
        <v>70</v>
      </c>
      <c r="M11" s="114">
        <v>742</v>
      </c>
      <c r="N11" s="80"/>
    </row>
    <row r="12" spans="1:17" ht="20.100000000000001" customHeight="1" x14ac:dyDescent="0.4">
      <c r="A12" s="19" t="s">
        <v>2</v>
      </c>
      <c r="B12" s="1" t="s">
        <v>44</v>
      </c>
      <c r="J12" s="21"/>
      <c r="K12" s="1" t="s">
        <v>16</v>
      </c>
      <c r="L12" s="105" t="s">
        <v>71</v>
      </c>
      <c r="M12" s="114">
        <v>209</v>
      </c>
      <c r="N12" s="80"/>
    </row>
    <row r="13" spans="1:17" ht="20.100000000000001" customHeight="1" thickBot="1" x14ac:dyDescent="0.45">
      <c r="A13" s="19" t="s">
        <v>4</v>
      </c>
      <c r="B13" s="1" t="s">
        <v>67</v>
      </c>
      <c r="J13" s="113">
        <f>SUM(N11:N15)</f>
        <v>0</v>
      </c>
      <c r="K13" s="1" t="s">
        <v>6</v>
      </c>
      <c r="L13" s="105" t="s">
        <v>72</v>
      </c>
      <c r="M13" s="80"/>
      <c r="N13" s="80"/>
    </row>
    <row r="14" spans="1:17" ht="20.100000000000001" customHeight="1" thickBot="1" x14ac:dyDescent="0.45">
      <c r="A14" s="19" t="s">
        <v>5</v>
      </c>
      <c r="B14" s="1" t="s">
        <v>45</v>
      </c>
      <c r="I14" s="22" t="s">
        <v>7</v>
      </c>
      <c r="J14" s="83">
        <f>(J10*J11)+(J12*J13)</f>
        <v>1902</v>
      </c>
      <c r="K14" s="14" t="s">
        <v>6</v>
      </c>
      <c r="L14" s="105" t="s">
        <v>73</v>
      </c>
      <c r="M14" s="80"/>
      <c r="N14" s="80"/>
    </row>
    <row r="15" spans="1:17" ht="20.100000000000001" customHeight="1" x14ac:dyDescent="0.4">
      <c r="L15" s="105" t="s">
        <v>74</v>
      </c>
      <c r="M15" s="80"/>
      <c r="N15" s="80"/>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7" t="s">
        <v>80</v>
      </c>
      <c r="B25" s="18"/>
      <c r="C25" s="18"/>
      <c r="D25" s="18"/>
      <c r="E25" s="18"/>
      <c r="F25" s="18"/>
      <c r="G25" s="18"/>
      <c r="H25" s="18"/>
      <c r="I25" s="18"/>
      <c r="J25" s="18"/>
      <c r="K25" s="18"/>
      <c r="L25" s="18"/>
      <c r="M25" s="18"/>
      <c r="N25" s="18"/>
    </row>
    <row r="26" spans="1:14" ht="20.100000000000001" customHeight="1" x14ac:dyDescent="0.4">
      <c r="A26" s="19" t="s">
        <v>0</v>
      </c>
      <c r="B26" s="1" t="s">
        <v>27</v>
      </c>
      <c r="J26" s="116">
        <v>621</v>
      </c>
      <c r="K26" s="1" t="s">
        <v>6</v>
      </c>
      <c r="L26" s="26"/>
    </row>
    <row r="27" spans="1:14" ht="20.100000000000001" customHeight="1" x14ac:dyDescent="0.4">
      <c r="A27" s="19" t="s">
        <v>1</v>
      </c>
      <c r="B27" s="1" t="s">
        <v>28</v>
      </c>
      <c r="J27" s="118">
        <v>742</v>
      </c>
      <c r="K27" s="1" t="s">
        <v>6</v>
      </c>
    </row>
    <row r="28" spans="1:14" ht="20.100000000000001" customHeight="1" x14ac:dyDescent="0.4">
      <c r="A28" s="19" t="s">
        <v>2</v>
      </c>
      <c r="B28" s="1" t="s">
        <v>3</v>
      </c>
      <c r="J28" s="25">
        <f>J27-J26</f>
        <v>121</v>
      </c>
      <c r="K28" s="14" t="s">
        <v>6</v>
      </c>
    </row>
    <row r="29" spans="1:14" ht="20.100000000000001" customHeight="1" thickBot="1" x14ac:dyDescent="0.45">
      <c r="A29" s="19" t="s">
        <v>4</v>
      </c>
      <c r="B29" s="1" t="s">
        <v>39</v>
      </c>
      <c r="J29" s="118">
        <v>1</v>
      </c>
      <c r="K29" s="1" t="s">
        <v>16</v>
      </c>
    </row>
    <row r="30" spans="1:14" ht="20.100000000000001" customHeight="1" thickTop="1" thickBot="1" x14ac:dyDescent="0.45">
      <c r="A30" s="19" t="s">
        <v>5</v>
      </c>
      <c r="B30" s="1" t="s">
        <v>14</v>
      </c>
      <c r="I30" s="22" t="s">
        <v>8</v>
      </c>
      <c r="J30" s="23">
        <f>J28*J29</f>
        <v>121</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23" t="s">
        <v>89</v>
      </c>
      <c r="C32" s="224"/>
      <c r="D32" s="224"/>
      <c r="E32" s="224"/>
      <c r="F32" s="224"/>
      <c r="G32" s="224"/>
      <c r="H32" s="224"/>
      <c r="I32" s="227" t="s">
        <v>64</v>
      </c>
      <c r="J32" s="45"/>
      <c r="K32" s="95"/>
      <c r="L32" s="103"/>
      <c r="M32" s="45"/>
      <c r="N32" s="97"/>
    </row>
    <row r="33" spans="1:15" ht="20.100000000000001" customHeight="1" x14ac:dyDescent="0.4">
      <c r="A33" s="96"/>
      <c r="B33" s="225"/>
      <c r="C33" s="226"/>
      <c r="D33" s="226"/>
      <c r="E33" s="226"/>
      <c r="F33" s="226"/>
      <c r="G33" s="226"/>
      <c r="H33" s="226"/>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24" t="s">
        <v>81</v>
      </c>
      <c r="B40" s="27"/>
      <c r="C40" s="27"/>
      <c r="D40" s="18"/>
      <c r="E40" s="18"/>
      <c r="F40" s="18"/>
      <c r="G40" s="18"/>
      <c r="H40" s="18"/>
      <c r="I40" s="18"/>
      <c r="J40" s="28"/>
      <c r="K40" s="18"/>
      <c r="L40" s="29" t="s">
        <v>9</v>
      </c>
      <c r="M40" s="23">
        <f>SUM(J14,J30)</f>
        <v>2023</v>
      </c>
      <c r="N40" s="27" t="s">
        <v>6</v>
      </c>
    </row>
    <row r="41" spans="1:15" ht="23.1" customHeight="1" thickTop="1" thickBot="1" x14ac:dyDescent="0.45">
      <c r="A41" s="30"/>
      <c r="B41" s="14"/>
      <c r="C41" s="14"/>
      <c r="D41" s="22"/>
      <c r="E41" s="3"/>
      <c r="F41" s="14"/>
      <c r="J41" s="3"/>
      <c r="M41" s="3"/>
    </row>
    <row r="42" spans="1:15" ht="23.1" customHeight="1" thickTop="1" thickBot="1" x14ac:dyDescent="0.45">
      <c r="A42" s="31" t="s">
        <v>82</v>
      </c>
      <c r="B42" s="32"/>
      <c r="C42" s="32"/>
      <c r="D42" s="32"/>
      <c r="E42" s="33"/>
      <c r="F42" s="18"/>
      <c r="G42" s="18"/>
      <c r="H42" s="18"/>
      <c r="I42" s="18"/>
      <c r="J42" s="28"/>
      <c r="K42" s="18"/>
      <c r="L42" s="18"/>
      <c r="M42" s="119">
        <v>8.1000000000000003E-2</v>
      </c>
      <c r="N42" s="27"/>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23">
        <f>ROUND(M40*(1+M42),0)</f>
        <v>2187</v>
      </c>
      <c r="N45" s="2" t="s">
        <v>6</v>
      </c>
      <c r="O45" s="40">
        <f>ROUND(M40*(1+M42),0)</f>
        <v>2187</v>
      </c>
    </row>
    <row r="46" spans="1:15" ht="23.1" customHeight="1" thickTop="1" thickBot="1" x14ac:dyDescent="0.45">
      <c r="A46" s="30"/>
      <c r="B46" s="35"/>
      <c r="C46" s="35"/>
      <c r="D46" s="36"/>
      <c r="E46" s="37"/>
      <c r="H46" s="37"/>
      <c r="I46" s="37"/>
      <c r="J46" s="37"/>
      <c r="K46" s="41"/>
      <c r="L46" s="42" t="s">
        <v>29</v>
      </c>
      <c r="M46" s="43">
        <f>ROUNDDOWN(M40*(1+M42),0)</f>
        <v>2186</v>
      </c>
      <c r="N46" s="44"/>
      <c r="O46" s="40">
        <f>ROUND(M41*(1+M43),0)</f>
        <v>0</v>
      </c>
    </row>
    <row r="47" spans="1:15" ht="23.1" customHeight="1" thickTop="1" thickBot="1" x14ac:dyDescent="0.45">
      <c r="A47" s="24" t="s">
        <v>83</v>
      </c>
      <c r="B47" s="46"/>
      <c r="C47" s="46"/>
      <c r="D47" s="46"/>
      <c r="E47" s="47"/>
      <c r="F47" s="48"/>
      <c r="G47" s="48"/>
      <c r="H47" s="48"/>
      <c r="I47" s="48"/>
      <c r="J47" s="49"/>
      <c r="K47" s="48"/>
      <c r="L47" s="50" t="s">
        <v>11</v>
      </c>
      <c r="M47" s="120">
        <v>10.6</v>
      </c>
      <c r="N47" s="17" t="s">
        <v>6</v>
      </c>
    </row>
    <row r="48" spans="1:15" ht="23.1" customHeight="1" thickTop="1" thickBot="1" x14ac:dyDescent="0.45">
      <c r="A48" s="30"/>
      <c r="B48" s="35"/>
      <c r="C48" s="35"/>
      <c r="D48" s="36"/>
      <c r="E48" s="37"/>
      <c r="J48" s="3"/>
    </row>
    <row r="49" spans="1:14" ht="23.1" customHeight="1" thickTop="1" thickBot="1" x14ac:dyDescent="0.45">
      <c r="A49" s="24" t="s">
        <v>84</v>
      </c>
      <c r="B49" s="46"/>
      <c r="C49" s="46"/>
      <c r="D49" s="46"/>
      <c r="E49" s="47"/>
      <c r="F49" s="48"/>
      <c r="G49" s="48"/>
      <c r="H49" s="48"/>
      <c r="I49" s="48"/>
      <c r="J49" s="49"/>
      <c r="K49" s="48"/>
      <c r="L49" s="50" t="s">
        <v>58</v>
      </c>
      <c r="M49" s="121">
        <v>4600</v>
      </c>
      <c r="N49" s="17" t="s">
        <v>15</v>
      </c>
    </row>
    <row r="50" spans="1:14" ht="23.1" customHeight="1" thickTop="1" thickBot="1" x14ac:dyDescent="0.45">
      <c r="A50" s="30"/>
      <c r="B50" s="35"/>
      <c r="C50" s="35"/>
      <c r="D50" s="36"/>
      <c r="E50" s="37"/>
      <c r="J50" s="3"/>
    </row>
    <row r="51" spans="1:14" s="53" customFormat="1" ht="23.1" customHeight="1" thickTop="1" thickBot="1" x14ac:dyDescent="0.45">
      <c r="A51" s="24" t="s">
        <v>85</v>
      </c>
      <c r="B51" s="46"/>
      <c r="C51" s="46"/>
      <c r="D51" s="46"/>
      <c r="E51" s="47"/>
      <c r="F51" s="48"/>
      <c r="G51" s="48"/>
      <c r="H51" s="48"/>
      <c r="I51" s="48"/>
      <c r="J51" s="49"/>
      <c r="K51" s="48"/>
      <c r="L51" s="50" t="s">
        <v>59</v>
      </c>
      <c r="M51" s="121">
        <v>4272</v>
      </c>
      <c r="N51" s="17"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24" t="s">
        <v>86</v>
      </c>
      <c r="B53" s="46"/>
      <c r="C53" s="46"/>
      <c r="D53" s="46"/>
      <c r="E53" s="47"/>
      <c r="F53" s="48"/>
      <c r="G53" s="48"/>
      <c r="H53" s="48"/>
      <c r="I53" s="48"/>
      <c r="J53" s="49"/>
      <c r="K53" s="48"/>
      <c r="L53" s="50" t="s">
        <v>60</v>
      </c>
      <c r="M53" s="121">
        <v>4528</v>
      </c>
      <c r="N53" s="17"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64" t="s">
        <v>87</v>
      </c>
      <c r="B55" s="65"/>
      <c r="C55" s="65"/>
      <c r="D55" s="65"/>
      <c r="E55" s="65"/>
      <c r="F55" s="66"/>
      <c r="G55" s="67"/>
      <c r="H55" s="67"/>
      <c r="I55" s="67"/>
      <c r="J55" s="66"/>
      <c r="K55" s="67"/>
      <c r="L55" s="68" t="s">
        <v>61</v>
      </c>
      <c r="M55" s="55">
        <f>IF(ROUNDDOWN((M51-M45)*M47*0.1,0)&gt;=M49,M49,ROUNDDOWN((M51-M45)*M47*0.1,0))</f>
        <v>2210</v>
      </c>
      <c r="N55" s="69"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2211</v>
      </c>
      <c r="N56" s="61"/>
    </row>
    <row r="57" spans="1:14" ht="23.1" customHeight="1" thickTop="1" thickBot="1" x14ac:dyDescent="0.45">
      <c r="A57" s="64" t="s">
        <v>88</v>
      </c>
      <c r="B57" s="65"/>
      <c r="C57" s="65"/>
      <c r="D57" s="65"/>
      <c r="E57" s="65"/>
      <c r="F57" s="66"/>
      <c r="G57" s="67"/>
      <c r="H57" s="67"/>
      <c r="I57" s="67"/>
      <c r="J57" s="66"/>
      <c r="K57" s="67"/>
      <c r="L57" s="68" t="s">
        <v>62</v>
      </c>
      <c r="M57" s="55">
        <f>IF((M53-M55)&gt;0,M53-M55,0)</f>
        <v>2318</v>
      </c>
      <c r="N57" s="69" t="s">
        <v>15</v>
      </c>
    </row>
    <row r="58" spans="1:14" ht="14.25" thickTop="1" x14ac:dyDescent="0.4">
      <c r="L58" s="42"/>
      <c r="M58" s="62"/>
    </row>
  </sheetData>
  <mergeCells count="20">
    <mergeCell ref="A1:N1"/>
    <mergeCell ref="A2:B2"/>
    <mergeCell ref="C2:E2"/>
    <mergeCell ref="F2:H2"/>
    <mergeCell ref="I2:N2"/>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s>
  <phoneticPr fontId="1"/>
  <pageMargins left="0.7" right="0.7" top="0.75" bottom="0.75" header="0.3" footer="0.3"/>
  <pageSetup paperSize="9" scale="58" fitToWidth="0" fitToHeight="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C2" sqref="C2:E2"/>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L4:N4"/>
    <mergeCell ref="B32:H33"/>
    <mergeCell ref="I32:I33"/>
    <mergeCell ref="M3:N3"/>
    <mergeCell ref="A3:B3"/>
    <mergeCell ref="C3:E3"/>
    <mergeCell ref="F3:G3"/>
    <mergeCell ref="I3:J3"/>
    <mergeCell ref="K3:L3"/>
    <mergeCell ref="F4:G4"/>
    <mergeCell ref="H4:I4"/>
    <mergeCell ref="J4:K4"/>
    <mergeCell ref="B17:N19"/>
    <mergeCell ref="D4:E4"/>
    <mergeCell ref="A4:C4"/>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C2" sqref="C2:E2"/>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3" sqref="H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58"/>
  <sheetViews>
    <sheetView showGridLines="0" view="pageBreakPreview" zoomScale="75" zoomScaleNormal="100" zoomScaleSheetLayoutView="75" workbookViewId="0">
      <selection activeCell="H10" sqref="H10"/>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4" width="11.375" style="1" customWidth="1"/>
    <col min="15" max="15" width="9.5" style="1" customWidth="1"/>
    <col min="16" max="16" width="10.125" style="1" bestFit="1" customWidth="1"/>
    <col min="17" max="16384" width="9" style="1"/>
  </cols>
  <sheetData>
    <row r="1" spans="1:17" ht="42.75" customHeight="1" x14ac:dyDescent="0.4">
      <c r="A1" s="252" t="s">
        <v>100</v>
      </c>
      <c r="B1" s="252"/>
      <c r="C1" s="252"/>
      <c r="D1" s="252"/>
      <c r="E1" s="252"/>
      <c r="F1" s="252"/>
      <c r="G1" s="252"/>
      <c r="H1" s="252"/>
      <c r="I1" s="252"/>
      <c r="J1" s="252"/>
      <c r="K1" s="252"/>
      <c r="L1" s="252"/>
      <c r="M1" s="252"/>
      <c r="N1" s="252"/>
    </row>
    <row r="2" spans="1:17" s="11" customFormat="1" ht="24.75" customHeight="1" x14ac:dyDescent="0.4">
      <c r="A2" s="244" t="s">
        <v>24</v>
      </c>
      <c r="B2" s="244"/>
      <c r="C2" s="253">
        <f>'補助対象額一覧表（提出用NO.１）＜修正版＞'!M3</f>
        <v>0</v>
      </c>
      <c r="D2" s="254"/>
      <c r="E2" s="255"/>
      <c r="F2" s="248" t="s">
        <v>26</v>
      </c>
      <c r="G2" s="248"/>
      <c r="H2" s="248"/>
      <c r="I2" s="256">
        <f>'補助対象額一覧表（提出用NO.１）＜修正版＞'!M4</f>
        <v>0</v>
      </c>
      <c r="J2" s="257"/>
      <c r="K2" s="257"/>
      <c r="L2" s="257"/>
      <c r="M2" s="257"/>
      <c r="N2" s="258"/>
      <c r="Q2" s="12"/>
    </row>
    <row r="3" spans="1:17" s="11" customFormat="1" ht="24.75" customHeight="1" x14ac:dyDescent="0.15">
      <c r="A3" s="236" t="s">
        <v>25</v>
      </c>
      <c r="B3" s="236"/>
      <c r="C3" s="264"/>
      <c r="D3" s="264"/>
      <c r="E3" s="264"/>
      <c r="F3" s="238" t="s">
        <v>36</v>
      </c>
      <c r="G3" s="239"/>
      <c r="H3" s="76"/>
      <c r="I3" s="240" t="s">
        <v>37</v>
      </c>
      <c r="J3" s="241"/>
      <c r="K3" s="259"/>
      <c r="L3" s="259"/>
      <c r="M3" s="229" t="s">
        <v>15</v>
      </c>
      <c r="N3" s="229"/>
    </row>
    <row r="4" spans="1:17" s="82" customFormat="1" ht="24.75" customHeight="1" x14ac:dyDescent="0.4">
      <c r="A4" s="268"/>
      <c r="B4" s="268"/>
      <c r="C4" s="268"/>
      <c r="D4" s="266"/>
      <c r="E4" s="267"/>
      <c r="F4" s="232" t="s">
        <v>48</v>
      </c>
      <c r="G4" s="232"/>
      <c r="H4" s="265"/>
      <c r="I4" s="265"/>
      <c r="J4" s="234" t="s">
        <v>49</v>
      </c>
      <c r="K4" s="234"/>
      <c r="L4" s="259"/>
      <c r="M4" s="259"/>
      <c r="N4" s="259"/>
    </row>
    <row r="5" spans="1:17" ht="20.100000000000001" customHeight="1" x14ac:dyDescent="0.4">
      <c r="B5" s="13"/>
      <c r="C5" s="14" t="s">
        <v>12</v>
      </c>
      <c r="L5" s="3"/>
    </row>
    <row r="6" spans="1:17" ht="8.25" customHeight="1" x14ac:dyDescent="0.4">
      <c r="B6" s="15"/>
    </row>
    <row r="7" spans="1:17" ht="20.100000000000001" customHeight="1" x14ac:dyDescent="0.4">
      <c r="B7" s="146"/>
      <c r="C7" s="14" t="s">
        <v>13</v>
      </c>
    </row>
    <row r="8" spans="1:17" ht="6.75" customHeight="1" x14ac:dyDescent="0.4"/>
    <row r="9" spans="1:17" ht="20.100000000000001" customHeight="1" x14ac:dyDescent="0.4">
      <c r="A9" s="126" t="s">
        <v>38</v>
      </c>
      <c r="B9" s="127"/>
      <c r="C9" s="127"/>
      <c r="D9" s="127"/>
      <c r="E9" s="127"/>
      <c r="F9" s="127"/>
      <c r="G9" s="127"/>
      <c r="H9" s="127"/>
      <c r="I9" s="127"/>
      <c r="J9" s="127"/>
      <c r="K9" s="127"/>
      <c r="L9" s="127"/>
      <c r="M9" s="127"/>
      <c r="N9" s="127"/>
    </row>
    <row r="10" spans="1:17" ht="20.100000000000001" customHeight="1" x14ac:dyDescent="0.4">
      <c r="A10" s="19" t="s">
        <v>0</v>
      </c>
      <c r="B10" s="1" t="s">
        <v>42</v>
      </c>
      <c r="J10" s="20"/>
      <c r="K10" s="1" t="s">
        <v>16</v>
      </c>
      <c r="L10" s="105" t="s">
        <v>75</v>
      </c>
      <c r="M10" s="153" t="s">
        <v>68</v>
      </c>
      <c r="N10" s="153" t="s">
        <v>69</v>
      </c>
    </row>
    <row r="11" spans="1:17" ht="20.100000000000001" customHeight="1" x14ac:dyDescent="0.4">
      <c r="A11" s="19" t="s">
        <v>1</v>
      </c>
      <c r="B11" s="1" t="s">
        <v>98</v>
      </c>
      <c r="J11" s="147">
        <f>SUM(M11:M15)</f>
        <v>0</v>
      </c>
      <c r="K11" s="1" t="s">
        <v>6</v>
      </c>
      <c r="L11" s="105" t="s">
        <v>70</v>
      </c>
      <c r="M11" s="151"/>
      <c r="N11" s="151"/>
    </row>
    <row r="12" spans="1:17" ht="20.100000000000001" customHeight="1" x14ac:dyDescent="0.4">
      <c r="A12" s="19" t="s">
        <v>2</v>
      </c>
      <c r="B12" s="1" t="s">
        <v>44</v>
      </c>
      <c r="J12" s="21"/>
      <c r="K12" s="1" t="s">
        <v>16</v>
      </c>
      <c r="L12" s="105" t="s">
        <v>71</v>
      </c>
      <c r="M12" s="151"/>
      <c r="N12" s="151"/>
    </row>
    <row r="13" spans="1:17" ht="20.100000000000001" customHeight="1" thickBot="1" x14ac:dyDescent="0.45">
      <c r="A13" s="19" t="s">
        <v>4</v>
      </c>
      <c r="B13" s="1" t="s">
        <v>99</v>
      </c>
      <c r="J13" s="147">
        <f>SUM(N11:N15)</f>
        <v>0</v>
      </c>
      <c r="K13" s="1" t="s">
        <v>6</v>
      </c>
      <c r="L13" s="105" t="s">
        <v>72</v>
      </c>
      <c r="M13" s="151"/>
      <c r="N13" s="151"/>
    </row>
    <row r="14" spans="1:17" ht="20.100000000000001" customHeight="1" thickBot="1" x14ac:dyDescent="0.45">
      <c r="A14" s="19" t="s">
        <v>5</v>
      </c>
      <c r="B14" s="1" t="s">
        <v>45</v>
      </c>
      <c r="I14" s="22" t="s">
        <v>7</v>
      </c>
      <c r="J14" s="148">
        <f>(J10*J11)+(J12*J13)</f>
        <v>0</v>
      </c>
      <c r="K14" s="14" t="s">
        <v>6</v>
      </c>
      <c r="L14" s="105" t="s">
        <v>73</v>
      </c>
      <c r="M14" s="151"/>
      <c r="N14" s="151"/>
    </row>
    <row r="15" spans="1:17" ht="20.100000000000001" customHeight="1" x14ac:dyDescent="0.4">
      <c r="L15" s="105" t="s">
        <v>74</v>
      </c>
      <c r="M15" s="151"/>
      <c r="N15" s="151"/>
    </row>
    <row r="16" spans="1:17" ht="20.100000000000001" customHeight="1" x14ac:dyDescent="0.4">
      <c r="A16" s="94"/>
      <c r="B16" s="95"/>
      <c r="C16" s="95"/>
      <c r="D16" s="95"/>
      <c r="E16" s="95"/>
      <c r="F16" s="95"/>
      <c r="G16" s="95"/>
      <c r="H16" s="95"/>
      <c r="I16" s="95"/>
      <c r="J16" s="95"/>
      <c r="K16" s="95"/>
      <c r="L16" s="95"/>
      <c r="M16" s="95"/>
      <c r="N16" s="95"/>
    </row>
    <row r="17" spans="1:14" ht="20.100000000000001" customHeight="1" x14ac:dyDescent="0.4">
      <c r="A17" s="19"/>
      <c r="B17" s="221" t="s">
        <v>97</v>
      </c>
      <c r="C17" s="222"/>
      <c r="D17" s="222"/>
      <c r="E17" s="222"/>
      <c r="F17" s="222"/>
      <c r="G17" s="222"/>
      <c r="H17" s="222"/>
      <c r="I17" s="222"/>
      <c r="J17" s="222"/>
      <c r="K17" s="222"/>
      <c r="L17" s="222"/>
      <c r="M17" s="222"/>
      <c r="N17" s="222"/>
    </row>
    <row r="18" spans="1:14" ht="20.100000000000001" customHeight="1" x14ac:dyDescent="0.4">
      <c r="A18" s="19"/>
      <c r="B18" s="222"/>
      <c r="C18" s="222"/>
      <c r="D18" s="222"/>
      <c r="E18" s="222"/>
      <c r="F18" s="222"/>
      <c r="G18" s="222"/>
      <c r="H18" s="222"/>
      <c r="I18" s="222"/>
      <c r="J18" s="222"/>
      <c r="K18" s="222"/>
      <c r="L18" s="222"/>
      <c r="M18" s="222"/>
      <c r="N18" s="222"/>
    </row>
    <row r="19" spans="1:14" ht="20.100000000000001" customHeight="1" x14ac:dyDescent="0.4">
      <c r="B19" s="222"/>
      <c r="C19" s="222"/>
      <c r="D19" s="222"/>
      <c r="E19" s="222"/>
      <c r="F19" s="222"/>
      <c r="G19" s="222"/>
      <c r="H19" s="222"/>
      <c r="I19" s="222"/>
      <c r="J19" s="222"/>
      <c r="K19" s="222"/>
      <c r="L19" s="222"/>
      <c r="M19" s="222"/>
      <c r="N19" s="222"/>
    </row>
    <row r="20" spans="1:14" ht="20.100000000000001" customHeight="1" x14ac:dyDescent="0.4">
      <c r="A20" s="94"/>
      <c r="B20" s="14" t="s">
        <v>57</v>
      </c>
      <c r="N20" s="95"/>
    </row>
    <row r="21" spans="1:14" ht="20.100000000000001" customHeight="1" x14ac:dyDescent="0.4">
      <c r="A21" s="96"/>
      <c r="B21" s="100">
        <v>1</v>
      </c>
      <c r="C21" s="100">
        <v>2</v>
      </c>
      <c r="D21" s="100">
        <v>3</v>
      </c>
      <c r="E21" s="100">
        <v>4</v>
      </c>
      <c r="F21" s="100">
        <v>5</v>
      </c>
      <c r="G21" s="100">
        <v>6</v>
      </c>
      <c r="H21" s="100">
        <v>7</v>
      </c>
      <c r="I21" s="100">
        <v>8</v>
      </c>
      <c r="J21" s="100">
        <v>9</v>
      </c>
      <c r="K21" s="100">
        <v>10</v>
      </c>
      <c r="L21" s="100">
        <v>11</v>
      </c>
      <c r="M21" s="100">
        <v>12</v>
      </c>
      <c r="N21" s="95"/>
    </row>
    <row r="22" spans="1:14" ht="20.100000000000001" customHeight="1" x14ac:dyDescent="0.4">
      <c r="A22" s="96"/>
      <c r="B22" s="100">
        <v>13</v>
      </c>
      <c r="C22" s="100">
        <v>14</v>
      </c>
      <c r="D22" s="100">
        <v>15</v>
      </c>
      <c r="E22" s="100">
        <v>16</v>
      </c>
      <c r="F22" s="100">
        <v>17</v>
      </c>
      <c r="G22" s="100">
        <v>18</v>
      </c>
      <c r="H22" s="100">
        <v>19</v>
      </c>
      <c r="I22" s="100">
        <v>20</v>
      </c>
      <c r="J22" s="100">
        <v>21</v>
      </c>
      <c r="K22" s="100">
        <v>22</v>
      </c>
      <c r="L22" s="100">
        <v>23</v>
      </c>
      <c r="M22" s="100">
        <v>24</v>
      </c>
      <c r="N22" s="95"/>
    </row>
    <row r="23" spans="1:14" ht="20.100000000000001" customHeight="1" x14ac:dyDescent="0.4">
      <c r="A23" s="96"/>
      <c r="B23" s="100">
        <v>25</v>
      </c>
      <c r="C23" s="100">
        <v>26</v>
      </c>
      <c r="D23" s="100">
        <v>27</v>
      </c>
      <c r="E23" s="100">
        <v>28</v>
      </c>
      <c r="F23" s="100">
        <v>29</v>
      </c>
      <c r="G23" s="100">
        <v>30</v>
      </c>
      <c r="H23" s="100">
        <v>31</v>
      </c>
      <c r="I23" s="98"/>
      <c r="J23" s="99"/>
      <c r="K23" s="99"/>
      <c r="L23" s="99"/>
      <c r="M23" s="99"/>
      <c r="N23" s="95"/>
    </row>
    <row r="24" spans="1:14" ht="20.100000000000001" customHeight="1" x14ac:dyDescent="0.4">
      <c r="J24" s="3"/>
    </row>
    <row r="25" spans="1:14" ht="20.100000000000001" customHeight="1" x14ac:dyDescent="0.4">
      <c r="A25" s="126" t="s">
        <v>80</v>
      </c>
      <c r="B25" s="127"/>
      <c r="C25" s="127"/>
      <c r="D25" s="127"/>
      <c r="E25" s="127"/>
      <c r="F25" s="127"/>
      <c r="G25" s="127"/>
      <c r="H25" s="127"/>
      <c r="I25" s="127"/>
      <c r="J25" s="127"/>
      <c r="K25" s="127"/>
      <c r="L25" s="127"/>
      <c r="M25" s="127"/>
      <c r="N25" s="127"/>
    </row>
    <row r="26" spans="1:14" ht="20.100000000000001" customHeight="1" x14ac:dyDescent="0.4">
      <c r="A26" s="19" t="s">
        <v>0</v>
      </c>
      <c r="B26" s="1" t="s">
        <v>27</v>
      </c>
      <c r="J26" s="20"/>
      <c r="K26" s="1" t="s">
        <v>6</v>
      </c>
      <c r="L26" s="26"/>
    </row>
    <row r="27" spans="1:14" ht="20.100000000000001" customHeight="1" x14ac:dyDescent="0.4">
      <c r="A27" s="19" t="s">
        <v>1</v>
      </c>
      <c r="B27" s="1" t="s">
        <v>28</v>
      </c>
      <c r="J27" s="21"/>
      <c r="K27" s="1" t="s">
        <v>6</v>
      </c>
    </row>
    <row r="28" spans="1:14" ht="20.100000000000001" customHeight="1" x14ac:dyDescent="0.4">
      <c r="A28" s="19" t="s">
        <v>2</v>
      </c>
      <c r="B28" s="1" t="s">
        <v>3</v>
      </c>
      <c r="J28" s="147">
        <f>J27-J26</f>
        <v>0</v>
      </c>
      <c r="K28" s="14" t="s">
        <v>6</v>
      </c>
    </row>
    <row r="29" spans="1:14" ht="20.100000000000001" customHeight="1" thickBot="1" x14ac:dyDescent="0.45">
      <c r="A29" s="19" t="s">
        <v>4</v>
      </c>
      <c r="B29" s="1" t="s">
        <v>39</v>
      </c>
      <c r="J29" s="21"/>
      <c r="K29" s="1" t="s">
        <v>16</v>
      </c>
    </row>
    <row r="30" spans="1:14" ht="20.100000000000001" customHeight="1" thickTop="1" thickBot="1" x14ac:dyDescent="0.45">
      <c r="A30" s="19" t="s">
        <v>5</v>
      </c>
      <c r="B30" s="1" t="s">
        <v>14</v>
      </c>
      <c r="I30" s="22" t="s">
        <v>8</v>
      </c>
      <c r="J30" s="149">
        <f>J28*J29</f>
        <v>0</v>
      </c>
      <c r="K30" s="14" t="s">
        <v>6</v>
      </c>
    </row>
    <row r="31" spans="1:14" ht="20.100000000000001" customHeight="1" thickTop="1" x14ac:dyDescent="0.4">
      <c r="A31" s="96"/>
      <c r="B31" s="97" t="s">
        <v>65</v>
      </c>
      <c r="C31" s="95"/>
      <c r="D31" s="95"/>
      <c r="E31" s="95"/>
      <c r="F31" s="95"/>
      <c r="G31" s="95"/>
      <c r="H31" s="95"/>
      <c r="I31" s="95"/>
      <c r="J31" s="101"/>
      <c r="K31" s="102"/>
      <c r="L31" s="102"/>
      <c r="M31" s="102"/>
      <c r="N31" s="95"/>
    </row>
    <row r="32" spans="1:14" ht="20.100000000000001" customHeight="1" x14ac:dyDescent="0.4">
      <c r="A32" s="96"/>
      <c r="B32" s="260"/>
      <c r="C32" s="261"/>
      <c r="D32" s="261"/>
      <c r="E32" s="261"/>
      <c r="F32" s="261"/>
      <c r="G32" s="261"/>
      <c r="H32" s="261"/>
      <c r="I32" s="227" t="s">
        <v>64</v>
      </c>
      <c r="J32" s="45"/>
      <c r="K32" s="95"/>
      <c r="L32" s="103"/>
      <c r="M32" s="45"/>
      <c r="N32" s="97"/>
    </row>
    <row r="33" spans="1:15" ht="20.100000000000001" customHeight="1" x14ac:dyDescent="0.4">
      <c r="A33" s="96"/>
      <c r="B33" s="262"/>
      <c r="C33" s="263"/>
      <c r="D33" s="263"/>
      <c r="E33" s="263"/>
      <c r="F33" s="263"/>
      <c r="G33" s="263"/>
      <c r="H33" s="263"/>
      <c r="I33" s="228"/>
      <c r="J33" s="45"/>
      <c r="K33" s="95"/>
      <c r="L33" s="103"/>
      <c r="M33" s="45"/>
      <c r="N33" s="97"/>
    </row>
    <row r="34" spans="1:15" ht="20.100000000000001" customHeight="1" x14ac:dyDescent="0.4">
      <c r="A34" s="96"/>
      <c r="B34" s="95"/>
      <c r="C34" s="95"/>
      <c r="D34" s="95"/>
      <c r="E34" s="95"/>
      <c r="F34" s="95"/>
      <c r="G34" s="95"/>
      <c r="H34" s="95"/>
      <c r="I34" s="95"/>
      <c r="J34" s="45"/>
      <c r="K34" s="95"/>
      <c r="L34" s="103"/>
      <c r="M34" s="45"/>
      <c r="N34" s="97"/>
    </row>
    <row r="35" spans="1:15" ht="20.100000000000001" customHeight="1" x14ac:dyDescent="0.4">
      <c r="A35" s="96"/>
      <c r="B35" s="14" t="s">
        <v>63</v>
      </c>
      <c r="N35" s="97"/>
    </row>
    <row r="36" spans="1:15" ht="20.100000000000001" customHeight="1" x14ac:dyDescent="0.4">
      <c r="A36" s="96"/>
      <c r="B36" s="100">
        <v>1</v>
      </c>
      <c r="C36" s="100">
        <v>2</v>
      </c>
      <c r="D36" s="100">
        <v>3</v>
      </c>
      <c r="E36" s="100">
        <v>4</v>
      </c>
      <c r="F36" s="100">
        <v>5</v>
      </c>
      <c r="G36" s="100">
        <v>6</v>
      </c>
      <c r="H36" s="100">
        <v>7</v>
      </c>
      <c r="I36" s="100">
        <v>8</v>
      </c>
      <c r="J36" s="100">
        <v>9</v>
      </c>
      <c r="K36" s="100">
        <v>10</v>
      </c>
      <c r="L36" s="100">
        <v>11</v>
      </c>
      <c r="M36" s="100">
        <v>12</v>
      </c>
      <c r="N36" s="97"/>
    </row>
    <row r="37" spans="1:15" ht="20.100000000000001" customHeight="1" x14ac:dyDescent="0.4">
      <c r="A37" s="96"/>
      <c r="B37" s="100">
        <v>13</v>
      </c>
      <c r="C37" s="100">
        <v>14</v>
      </c>
      <c r="D37" s="100">
        <v>15</v>
      </c>
      <c r="E37" s="100">
        <v>16</v>
      </c>
      <c r="F37" s="100">
        <v>17</v>
      </c>
      <c r="G37" s="100">
        <v>18</v>
      </c>
      <c r="H37" s="100">
        <v>19</v>
      </c>
      <c r="I37" s="100">
        <v>20</v>
      </c>
      <c r="J37" s="100">
        <v>21</v>
      </c>
      <c r="K37" s="100">
        <v>22</v>
      </c>
      <c r="L37" s="100">
        <v>23</v>
      </c>
      <c r="M37" s="100">
        <v>24</v>
      </c>
      <c r="N37" s="97"/>
    </row>
    <row r="38" spans="1:15" ht="20.100000000000001" customHeight="1" x14ac:dyDescent="0.4">
      <c r="A38" s="96"/>
      <c r="B38" s="100">
        <v>25</v>
      </c>
      <c r="C38" s="100">
        <v>26</v>
      </c>
      <c r="D38" s="100">
        <v>27</v>
      </c>
      <c r="E38" s="100">
        <v>28</v>
      </c>
      <c r="F38" s="100">
        <v>29</v>
      </c>
      <c r="G38" s="100">
        <v>30</v>
      </c>
      <c r="H38" s="100">
        <v>31</v>
      </c>
      <c r="I38" s="98"/>
      <c r="J38" s="99"/>
      <c r="K38" s="99"/>
      <c r="L38" s="99"/>
      <c r="M38" s="99"/>
      <c r="N38" s="97"/>
    </row>
    <row r="39" spans="1:15" ht="20.100000000000001" customHeight="1" thickBot="1" x14ac:dyDescent="0.45">
      <c r="A39" s="19"/>
      <c r="J39" s="3"/>
      <c r="M39" s="3"/>
    </row>
    <row r="40" spans="1:15" ht="23.1" customHeight="1" thickTop="1" thickBot="1" x14ac:dyDescent="0.45">
      <c r="A40" s="128" t="s">
        <v>81</v>
      </c>
      <c r="B40" s="129"/>
      <c r="C40" s="129"/>
      <c r="D40" s="127"/>
      <c r="E40" s="127"/>
      <c r="F40" s="127"/>
      <c r="G40" s="127"/>
      <c r="H40" s="127"/>
      <c r="I40" s="127"/>
      <c r="J40" s="130"/>
      <c r="K40" s="127"/>
      <c r="L40" s="131" t="s">
        <v>9</v>
      </c>
      <c r="M40" s="23">
        <f>SUM(J14,J30)</f>
        <v>0</v>
      </c>
      <c r="N40" s="129" t="s">
        <v>6</v>
      </c>
    </row>
    <row r="41" spans="1:15" ht="23.1" customHeight="1" thickTop="1" thickBot="1" x14ac:dyDescent="0.45">
      <c r="A41" s="30"/>
      <c r="B41" s="14"/>
      <c r="C41" s="14"/>
      <c r="D41" s="22"/>
      <c r="E41" s="3"/>
      <c r="F41" s="14"/>
      <c r="J41" s="3"/>
      <c r="M41" s="3"/>
    </row>
    <row r="42" spans="1:15" ht="23.1" customHeight="1" thickTop="1" thickBot="1" x14ac:dyDescent="0.45">
      <c r="A42" s="132" t="s">
        <v>82</v>
      </c>
      <c r="B42" s="133"/>
      <c r="C42" s="133"/>
      <c r="D42" s="133"/>
      <c r="E42" s="134"/>
      <c r="F42" s="127"/>
      <c r="G42" s="127"/>
      <c r="H42" s="127"/>
      <c r="I42" s="127"/>
      <c r="J42" s="130"/>
      <c r="K42" s="127"/>
      <c r="L42" s="127"/>
      <c r="M42" s="34"/>
      <c r="N42" s="129"/>
    </row>
    <row r="43" spans="1:15" ht="23.1" customHeight="1" thickTop="1" x14ac:dyDescent="0.4">
      <c r="A43" s="30"/>
      <c r="B43" s="152" t="s">
        <v>22</v>
      </c>
      <c r="C43" s="35"/>
      <c r="D43" s="36"/>
      <c r="E43" s="37"/>
      <c r="J43" s="3"/>
    </row>
    <row r="44" spans="1:15" ht="23.1" customHeight="1" thickBot="1" x14ac:dyDescent="0.45">
      <c r="A44" s="30"/>
      <c r="B44" s="35"/>
      <c r="C44" s="35"/>
      <c r="D44" s="36"/>
      <c r="E44" s="37"/>
      <c r="J44" s="3"/>
      <c r="L44" s="38" t="s">
        <v>10</v>
      </c>
    </row>
    <row r="45" spans="1:15" ht="23.1" customHeight="1" thickTop="1" thickBot="1" x14ac:dyDescent="0.45">
      <c r="A45" s="30"/>
      <c r="B45" s="35"/>
      <c r="C45" s="35"/>
      <c r="D45" s="36"/>
      <c r="E45" s="37"/>
      <c r="H45" s="37"/>
      <c r="I45" s="37"/>
      <c r="J45" s="37"/>
      <c r="K45" s="37"/>
      <c r="L45" s="39" t="s">
        <v>23</v>
      </c>
      <c r="M45" s="149">
        <f>ROUND(M40*(1+M42),0)</f>
        <v>0</v>
      </c>
      <c r="N45" s="2" t="s">
        <v>6</v>
      </c>
      <c r="O45" s="40">
        <f>ROUND(M40*(1+M42),0)</f>
        <v>0</v>
      </c>
    </row>
    <row r="46" spans="1:15" ht="23.1" customHeight="1" thickTop="1" thickBot="1" x14ac:dyDescent="0.45">
      <c r="A46" s="30"/>
      <c r="B46" s="35"/>
      <c r="C46" s="35"/>
      <c r="D46" s="36"/>
      <c r="E46" s="37"/>
      <c r="H46" s="37"/>
      <c r="I46" s="37"/>
      <c r="J46" s="37"/>
      <c r="K46" s="41"/>
      <c r="L46" s="42" t="s">
        <v>29</v>
      </c>
      <c r="M46" s="43">
        <f>ROUNDDOWN(M40*(1+M42),0)</f>
        <v>0</v>
      </c>
      <c r="N46" s="44"/>
      <c r="O46" s="40">
        <f>ROUND(M41*(1+M43),0)</f>
        <v>0</v>
      </c>
    </row>
    <row r="47" spans="1:15" ht="23.1" customHeight="1" thickTop="1" thickBot="1" x14ac:dyDescent="0.45">
      <c r="A47" s="128" t="s">
        <v>83</v>
      </c>
      <c r="B47" s="135"/>
      <c r="C47" s="135"/>
      <c r="D47" s="135"/>
      <c r="E47" s="136"/>
      <c r="F47" s="137"/>
      <c r="G47" s="137"/>
      <c r="H47" s="137"/>
      <c r="I47" s="137"/>
      <c r="J47" s="138"/>
      <c r="K47" s="137"/>
      <c r="L47" s="139" t="s">
        <v>11</v>
      </c>
      <c r="M47" s="51"/>
      <c r="N47" s="126" t="s">
        <v>6</v>
      </c>
    </row>
    <row r="48" spans="1:15" ht="23.1" customHeight="1" thickTop="1" thickBot="1" x14ac:dyDescent="0.45">
      <c r="A48" s="30"/>
      <c r="B48" s="35"/>
      <c r="C48" s="35"/>
      <c r="D48" s="36"/>
      <c r="E48" s="37"/>
      <c r="J48" s="3"/>
    </row>
    <row r="49" spans="1:14" ht="23.1" customHeight="1" thickTop="1" thickBot="1" x14ac:dyDescent="0.45">
      <c r="A49" s="128" t="s">
        <v>84</v>
      </c>
      <c r="B49" s="135"/>
      <c r="C49" s="135"/>
      <c r="D49" s="135"/>
      <c r="E49" s="136"/>
      <c r="F49" s="137"/>
      <c r="G49" s="137"/>
      <c r="H49" s="137"/>
      <c r="I49" s="137"/>
      <c r="J49" s="138"/>
      <c r="K49" s="137"/>
      <c r="L49" s="139" t="s">
        <v>58</v>
      </c>
      <c r="M49" s="52"/>
      <c r="N49" s="126" t="s">
        <v>15</v>
      </c>
    </row>
    <row r="50" spans="1:14" ht="23.1" customHeight="1" thickTop="1" thickBot="1" x14ac:dyDescent="0.45">
      <c r="A50" s="30"/>
      <c r="B50" s="35"/>
      <c r="C50" s="35"/>
      <c r="D50" s="36"/>
      <c r="E50" s="37"/>
      <c r="J50" s="3"/>
    </row>
    <row r="51" spans="1:14" s="53" customFormat="1" ht="23.1" customHeight="1" thickTop="1" thickBot="1" x14ac:dyDescent="0.45">
      <c r="A51" s="128" t="s">
        <v>85</v>
      </c>
      <c r="B51" s="135"/>
      <c r="C51" s="135"/>
      <c r="D51" s="135"/>
      <c r="E51" s="136"/>
      <c r="F51" s="137"/>
      <c r="G51" s="137"/>
      <c r="H51" s="137"/>
      <c r="I51" s="137"/>
      <c r="J51" s="138"/>
      <c r="K51" s="137"/>
      <c r="L51" s="139" t="s">
        <v>59</v>
      </c>
      <c r="M51" s="52"/>
      <c r="N51" s="126" t="s">
        <v>6</v>
      </c>
    </row>
    <row r="52" spans="1:14" s="53" customFormat="1" ht="23.1" customHeight="1" thickTop="1" thickBot="1" x14ac:dyDescent="0.45">
      <c r="A52" s="73"/>
      <c r="B52" s="57"/>
      <c r="C52" s="57"/>
      <c r="D52" s="57"/>
      <c r="E52" s="74"/>
      <c r="F52" s="59"/>
      <c r="G52" s="59"/>
      <c r="H52" s="59"/>
      <c r="I52" s="59"/>
      <c r="J52" s="58"/>
      <c r="K52" s="59"/>
      <c r="L52" s="38"/>
      <c r="M52" s="75" t="str">
        <f>IF(M51&lt;M45,"エラー！","")</f>
        <v/>
      </c>
      <c r="N52" s="61"/>
    </row>
    <row r="53" spans="1:14" s="53" customFormat="1" ht="23.1" customHeight="1" thickTop="1" thickBot="1" x14ac:dyDescent="0.45">
      <c r="A53" s="128" t="s">
        <v>86</v>
      </c>
      <c r="B53" s="135"/>
      <c r="C53" s="135"/>
      <c r="D53" s="135"/>
      <c r="E53" s="136"/>
      <c r="F53" s="137"/>
      <c r="G53" s="137"/>
      <c r="H53" s="137"/>
      <c r="I53" s="137"/>
      <c r="J53" s="138"/>
      <c r="K53" s="137"/>
      <c r="L53" s="139" t="s">
        <v>60</v>
      </c>
      <c r="M53" s="52"/>
      <c r="N53" s="126" t="s">
        <v>15</v>
      </c>
    </row>
    <row r="54" spans="1:14" ht="23.1" customHeight="1" thickTop="1" thickBot="1" x14ac:dyDescent="0.45">
      <c r="A54" s="30"/>
      <c r="B54" s="35"/>
      <c r="C54" s="35"/>
      <c r="D54" s="36"/>
      <c r="E54" s="37"/>
      <c r="J54" s="3"/>
      <c r="M54" s="54" t="str">
        <f>IF(M51&lt;M45,"エラー！","")</f>
        <v/>
      </c>
    </row>
    <row r="55" spans="1:14" ht="23.1" customHeight="1" thickTop="1" thickBot="1" x14ac:dyDescent="0.45">
      <c r="A55" s="140" t="s">
        <v>87</v>
      </c>
      <c r="B55" s="141"/>
      <c r="C55" s="141"/>
      <c r="D55" s="141"/>
      <c r="E55" s="141"/>
      <c r="F55" s="142"/>
      <c r="G55" s="143"/>
      <c r="H55" s="143"/>
      <c r="I55" s="143"/>
      <c r="J55" s="142"/>
      <c r="K55" s="143"/>
      <c r="L55" s="144" t="s">
        <v>61</v>
      </c>
      <c r="M55" s="150">
        <f>IF(ROUNDDOWN((M51-M45)*M47*0.1,0)&gt;=M49,M49,ROUNDDOWN((M51-M45)*M47*0.1,0))</f>
        <v>0</v>
      </c>
      <c r="N55" s="145" t="s">
        <v>15</v>
      </c>
    </row>
    <row r="56" spans="1:14" s="15" customFormat="1" ht="23.1" customHeight="1" thickTop="1" thickBot="1" x14ac:dyDescent="0.45">
      <c r="A56" s="56"/>
      <c r="B56" s="57"/>
      <c r="C56" s="57"/>
      <c r="D56" s="57"/>
      <c r="E56" s="57"/>
      <c r="F56" s="58"/>
      <c r="G56" s="59"/>
      <c r="H56" s="59"/>
      <c r="I56" s="59"/>
      <c r="J56" s="58"/>
      <c r="K56" s="59"/>
      <c r="L56" s="60" t="s">
        <v>30</v>
      </c>
      <c r="M56" s="45">
        <f>ROUNDDOWN((M51-M46)*M47*0.1,0)</f>
        <v>0</v>
      </c>
      <c r="N56" s="61"/>
    </row>
    <row r="57" spans="1:14" ht="23.1" customHeight="1" thickTop="1" thickBot="1" x14ac:dyDescent="0.45">
      <c r="A57" s="140" t="s">
        <v>88</v>
      </c>
      <c r="B57" s="141"/>
      <c r="C57" s="141"/>
      <c r="D57" s="141"/>
      <c r="E57" s="141"/>
      <c r="F57" s="142"/>
      <c r="G57" s="143"/>
      <c r="H57" s="143"/>
      <c r="I57" s="143"/>
      <c r="J57" s="142"/>
      <c r="K57" s="143"/>
      <c r="L57" s="144" t="s">
        <v>62</v>
      </c>
      <c r="M57" s="150">
        <f>IF((M53-M55)&gt;0,M53-M55,0)</f>
        <v>0</v>
      </c>
      <c r="N57" s="145" t="s">
        <v>15</v>
      </c>
    </row>
    <row r="58" spans="1:14" ht="14.25" thickTop="1" x14ac:dyDescent="0.4">
      <c r="L58" s="42"/>
      <c r="M58" s="62"/>
    </row>
  </sheetData>
  <mergeCells count="20">
    <mergeCell ref="B17:N19"/>
    <mergeCell ref="B32:H33"/>
    <mergeCell ref="I32:I33"/>
    <mergeCell ref="M3:N3"/>
    <mergeCell ref="A4:C4"/>
    <mergeCell ref="D4:E4"/>
    <mergeCell ref="F4:G4"/>
    <mergeCell ref="H4:I4"/>
    <mergeCell ref="J4:K4"/>
    <mergeCell ref="L4:N4"/>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60" orientation="portrait" r:id="rId1"/>
  <headerFooter>
    <oddHeader>&amp;L&amp;F&amp;R【修正版】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43</vt:i4>
      </vt:variant>
    </vt:vector>
  </HeadingPairs>
  <TitlesOfParts>
    <vt:vector size="85" baseType="lpstr">
      <vt:lpstr>補助対象額一覧表（提出用NO.１）＜修正版＞</vt:lpstr>
      <vt:lpstr>補助対象額個人計算シート（提出用NO.2）記入例 </vt:lpstr>
      <vt:lpstr>個人計算1</vt:lpstr>
      <vt:lpstr>個人計算2</vt:lpstr>
      <vt:lpstr>個人計算3</vt:lpstr>
      <vt:lpstr>個人計算4</vt:lpstr>
      <vt:lpstr>個人計算5</vt:lpstr>
      <vt:lpstr>個人計算6</vt:lpstr>
      <vt:lpstr>個人計算7</vt:lpstr>
      <vt:lpstr>個人計算8</vt:lpstr>
      <vt:lpstr>個人計算9</vt:lpstr>
      <vt:lpstr>個人計算10</vt:lpstr>
      <vt:lpstr>個人計算11</vt:lpstr>
      <vt:lpstr>個人計算12</vt:lpstr>
      <vt:lpstr>個人計算13</vt:lpstr>
      <vt:lpstr>個人計算14</vt:lpstr>
      <vt:lpstr>個人計算15</vt:lpstr>
      <vt:lpstr>個人計算16</vt:lpstr>
      <vt:lpstr>個人計算17</vt:lpstr>
      <vt:lpstr>個人計算18</vt:lpstr>
      <vt:lpstr>個人計算19</vt:lpstr>
      <vt:lpstr>個人計算20</vt:lpstr>
      <vt:lpstr>個人計算21</vt:lpstr>
      <vt:lpstr>個人計算22</vt:lpstr>
      <vt:lpstr>個人計算23</vt:lpstr>
      <vt:lpstr>個人計算24</vt:lpstr>
      <vt:lpstr>個人計算25</vt:lpstr>
      <vt:lpstr>個人計算26</vt:lpstr>
      <vt:lpstr>個人計算27</vt:lpstr>
      <vt:lpstr>個人計算28</vt:lpstr>
      <vt:lpstr>個人計算29</vt:lpstr>
      <vt:lpstr>個人計算30</vt:lpstr>
      <vt:lpstr>個人計算31</vt:lpstr>
      <vt:lpstr>個人計算32</vt:lpstr>
      <vt:lpstr>個人計算33</vt:lpstr>
      <vt:lpstr>個人計算34</vt:lpstr>
      <vt:lpstr>個人計算35</vt:lpstr>
      <vt:lpstr>個人計算36</vt:lpstr>
      <vt:lpstr>個人計算37</vt:lpstr>
      <vt:lpstr>個人計算38</vt:lpstr>
      <vt:lpstr>個人計算39</vt:lpstr>
      <vt:lpstr>個人計算40</vt:lpstr>
      <vt:lpstr>個人計算1!Print_Area</vt:lpstr>
      <vt:lpstr>個人計算10!Print_Area</vt:lpstr>
      <vt:lpstr>個人計算11!Print_Area</vt:lpstr>
      <vt:lpstr>個人計算12!Print_Area</vt:lpstr>
      <vt:lpstr>個人計算13!Print_Area</vt:lpstr>
      <vt:lpstr>個人計算14!Print_Area</vt:lpstr>
      <vt:lpstr>個人計算15!Print_Area</vt:lpstr>
      <vt:lpstr>個人計算16!Print_Area</vt:lpstr>
      <vt:lpstr>個人計算17!Print_Area</vt:lpstr>
      <vt:lpstr>個人計算18!Print_Area</vt:lpstr>
      <vt:lpstr>個人計算19!Print_Area</vt:lpstr>
      <vt:lpstr>個人計算2!Print_Area</vt:lpstr>
      <vt:lpstr>個人計算20!Print_Area</vt:lpstr>
      <vt:lpstr>個人計算21!Print_Area</vt:lpstr>
      <vt:lpstr>個人計算22!Print_Area</vt:lpstr>
      <vt:lpstr>個人計算23!Print_Area</vt:lpstr>
      <vt:lpstr>個人計算24!Print_Area</vt:lpstr>
      <vt:lpstr>個人計算25!Print_Area</vt:lpstr>
      <vt:lpstr>個人計算26!Print_Area</vt:lpstr>
      <vt:lpstr>個人計算27!Print_Area</vt:lpstr>
      <vt:lpstr>個人計算28!Print_Area</vt:lpstr>
      <vt:lpstr>個人計算29!Print_Area</vt:lpstr>
      <vt:lpstr>個人計算3!Print_Area</vt:lpstr>
      <vt:lpstr>個人計算30!Print_Area</vt:lpstr>
      <vt:lpstr>個人計算31!Print_Area</vt:lpstr>
      <vt:lpstr>個人計算32!Print_Area</vt:lpstr>
      <vt:lpstr>個人計算33!Print_Area</vt:lpstr>
      <vt:lpstr>個人計算34!Print_Area</vt:lpstr>
      <vt:lpstr>個人計算35!Print_Area</vt:lpstr>
      <vt:lpstr>個人計算36!Print_Area</vt:lpstr>
      <vt:lpstr>個人計算37!Print_Area</vt:lpstr>
      <vt:lpstr>個人計算38!Print_Area</vt:lpstr>
      <vt:lpstr>個人計算39!Print_Area</vt:lpstr>
      <vt:lpstr>個人計算4!Print_Area</vt:lpstr>
      <vt:lpstr>個人計算40!Print_Area</vt:lpstr>
      <vt:lpstr>個人計算5!Print_Area</vt:lpstr>
      <vt:lpstr>個人計算6!Print_Area</vt:lpstr>
      <vt:lpstr>個人計算7!Print_Area</vt:lpstr>
      <vt:lpstr>個人計算8!Print_Area</vt:lpstr>
      <vt:lpstr>個人計算9!Print_Area</vt:lpstr>
      <vt:lpstr>'補助対象額一覧表（提出用NO.１）＜修正版＞'!Print_Area</vt:lpstr>
      <vt:lpstr>'補助対象額個人計算シート（提出用NO.2）記入例 '!Print_Area</vt:lpstr>
      <vt:lpstr>'補助対象額一覧表（提出用NO.１）＜修正版＞'!Print_Titles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有川 智基(arikawa-tomoki)</dc:creator>
  <cp:lastModifiedBy>Amagasaki</cp:lastModifiedBy>
  <cp:lastPrinted>2021-02-08T23:57:52Z</cp:lastPrinted>
  <dcterms:created xsi:type="dcterms:W3CDTF">2020-03-30T02:00:50Z</dcterms:created>
  <dcterms:modified xsi:type="dcterms:W3CDTF">2021-02-09T00:01:15Z</dcterms:modified>
</cp:coreProperties>
</file>