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健康福祉局\障害福祉担当障害福祉課\0106請求・認定担当\新型コロナ関係\020413放デイ補助金（事業所送付２）\"/>
    </mc:Choice>
  </mc:AlternateContent>
  <bookViews>
    <workbookView xWindow="0" yWindow="0" windowWidth="20490" windowHeight="7635" tabRatio="685"/>
  </bookViews>
  <sheets>
    <sheet name="補助対象額一覧表（提出用NO.１）" sheetId="8" r:id="rId1"/>
    <sheet name="補助対象額個人計算シート (提出用NO.2）" sheetId="12" r:id="rId2"/>
    <sheet name="補助対象額個人計算シート (記入例) " sheetId="13" r:id="rId3"/>
  </sheets>
  <definedNames>
    <definedName name="_BQ4.1" localSheetId="2" hidden="1">#REF!</definedName>
    <definedName name="_BQ4.1" localSheetId="1" hidden="1">#REF!</definedName>
    <definedName name="_BQ4.1" hidden="1">#REF!</definedName>
    <definedName name="_Fill" localSheetId="2" hidden="1">#REF!</definedName>
    <definedName name="_Fill" localSheetId="1" hidden="1">#REF!</definedName>
    <definedName name="_Fill" hidden="1">#REF!</definedName>
    <definedName name="_Order1" hidden="1">255</definedName>
    <definedName name="_Regression_X" localSheetId="2" hidden="1">#REF!</definedName>
    <definedName name="_Regression_X" localSheetId="1" hidden="1">#REF!</definedName>
    <definedName name="_Regression_X" hidden="1">#REF!</definedName>
    <definedName name="ACwvu.受給権者テーブル." localSheetId="2" hidden="1">#REF!</definedName>
    <definedName name="ACwvu.受給権者テーブル." localSheetId="1" hidden="1">#REF!</definedName>
    <definedName name="ACwvu.受給権者テーブル." hidden="1">#REF!</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_xlnm.Print_Area" localSheetId="0">'補助対象額一覧表（提出用NO.１）'!$A$1:$L$40</definedName>
    <definedName name="_xlnm.Print_Area" localSheetId="2">'補助対象額個人計算シート (記入例) '!$A$1:$N$77</definedName>
    <definedName name="_xlnm.Print_Area" localSheetId="1">'補助対象額個人計算シート (提出用NO.2）'!$A$1:$N$77</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2" hidden="1">#REF!</definedName>
    <definedName name="Rwvu.受給権者テーブル." localSheetId="1" hidden="1">#REF!</definedName>
    <definedName name="Rwvu.受給権者テーブル." hidden="1">#REF!</definedName>
    <definedName name="Swvu.受給権者テーブル." localSheetId="2" hidden="1">#REF!</definedName>
    <definedName name="Swvu.受給権者テーブル." localSheetId="1" hidden="1">#REF!</definedName>
    <definedName name="Swvu.受給権者テーブル." hidden="1">#REF!</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関連表" localSheetId="2" hidden="1">#REF!</definedName>
    <definedName name="関連表" localSheetId="1" hidden="1">#REF!</definedName>
    <definedName name="関連表"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8" l="1"/>
  <c r="G38" i="8"/>
  <c r="D38" i="8"/>
  <c r="E38" i="8"/>
  <c r="F38" i="8"/>
  <c r="C38" i="8"/>
  <c r="L38" i="8"/>
  <c r="K38" i="8"/>
  <c r="I38" i="8"/>
  <c r="H38" i="8"/>
  <c r="O65" i="13"/>
  <c r="M56" i="13"/>
  <c r="M55" i="13"/>
  <c r="M54" i="13"/>
  <c r="M53" i="13"/>
  <c r="M52" i="13"/>
  <c r="M51" i="13"/>
  <c r="M57" i="13" s="1"/>
  <c r="J47" i="13"/>
  <c r="J45" i="13"/>
  <c r="M39" i="13"/>
  <c r="M38" i="13"/>
  <c r="M37" i="13"/>
  <c r="M36" i="13"/>
  <c r="M35" i="13"/>
  <c r="M34" i="13"/>
  <c r="M33" i="13"/>
  <c r="M32" i="13"/>
  <c r="M31" i="13"/>
  <c r="M30" i="13"/>
  <c r="M29" i="13"/>
  <c r="M28" i="13"/>
  <c r="M27" i="13"/>
  <c r="M26" i="13"/>
  <c r="M25" i="13"/>
  <c r="M24" i="13"/>
  <c r="M23" i="13"/>
  <c r="M22" i="13"/>
  <c r="M40" i="13" s="1"/>
  <c r="L18" i="13"/>
  <c r="J11" i="13"/>
  <c r="M59" i="13" s="1"/>
  <c r="M65" i="13" l="1"/>
  <c r="M64" i="13"/>
  <c r="M71" i="13" s="1"/>
  <c r="O64" i="13"/>
  <c r="M76" i="13" s="1"/>
  <c r="M77" i="13" s="1"/>
  <c r="O65" i="12"/>
  <c r="M56" i="12"/>
  <c r="M55" i="12"/>
  <c r="M54" i="12"/>
  <c r="M53" i="12"/>
  <c r="M52" i="12"/>
  <c r="M51" i="12"/>
  <c r="M57" i="12" s="1"/>
  <c r="J45" i="12"/>
  <c r="J47" i="12" s="1"/>
  <c r="M39" i="12"/>
  <c r="M38" i="12"/>
  <c r="M37" i="12"/>
  <c r="M36" i="12"/>
  <c r="M35" i="12"/>
  <c r="M34" i="12"/>
  <c r="M33" i="12"/>
  <c r="M32" i="12"/>
  <c r="M31" i="12"/>
  <c r="M30" i="12"/>
  <c r="M29" i="12"/>
  <c r="M28" i="12"/>
  <c r="M27" i="12"/>
  <c r="M26" i="12"/>
  <c r="M25" i="12"/>
  <c r="M24" i="12"/>
  <c r="M23" i="12"/>
  <c r="M22" i="12"/>
  <c r="L18" i="12"/>
  <c r="J11" i="12"/>
  <c r="M75" i="13" l="1"/>
  <c r="M72" i="13"/>
  <c r="M74" i="13"/>
  <c r="M40" i="12"/>
  <c r="M59" i="12"/>
  <c r="O64" i="12" l="1"/>
  <c r="M76" i="12" s="1"/>
  <c r="M77" i="12" s="1"/>
  <c r="M65" i="12"/>
  <c r="M64" i="12"/>
  <c r="M71" i="12" s="1"/>
  <c r="M75" i="12" l="1"/>
  <c r="M72" i="12"/>
  <c r="M74" i="12"/>
</calcChain>
</file>

<file path=xl/sharedStrings.xml><?xml version="1.0" encoding="utf-8"?>
<sst xmlns="http://schemas.openxmlformats.org/spreadsheetml/2006/main" count="409" uniqueCount="131">
  <si>
    <t>①</t>
    <phoneticPr fontId="1"/>
  </si>
  <si>
    <t>②</t>
    <phoneticPr fontId="1"/>
  </si>
  <si>
    <t>③</t>
    <phoneticPr fontId="1"/>
  </si>
  <si>
    <t>補助金対象単価（②－①）</t>
    <rPh sb="0" eb="3">
      <t>ホジョキン</t>
    </rPh>
    <rPh sb="3" eb="5">
      <t>タイショウ</t>
    </rPh>
    <rPh sb="5" eb="7">
      <t>タンカ</t>
    </rPh>
    <phoneticPr fontId="1"/>
  </si>
  <si>
    <t>④</t>
    <phoneticPr fontId="1"/>
  </si>
  <si>
    <t>利用日数</t>
    <rPh sb="0" eb="2">
      <t>リヨウ</t>
    </rPh>
    <rPh sb="2" eb="4">
      <t>ニッスウ</t>
    </rPh>
    <phoneticPr fontId="1"/>
  </si>
  <si>
    <t>家庭連携加算（1時間未満）</t>
    <rPh sb="0" eb="2">
      <t>カテイ</t>
    </rPh>
    <rPh sb="2" eb="4">
      <t>レンケイ</t>
    </rPh>
    <rPh sb="4" eb="6">
      <t>カサン</t>
    </rPh>
    <rPh sb="8" eb="10">
      <t>ジカン</t>
    </rPh>
    <rPh sb="10" eb="12">
      <t>ミマン</t>
    </rPh>
    <phoneticPr fontId="1"/>
  </si>
  <si>
    <t>回</t>
    <rPh sb="0" eb="1">
      <t>カイ</t>
    </rPh>
    <phoneticPr fontId="1"/>
  </si>
  <si>
    <t>家庭連携加算（1時間以上）</t>
    <rPh sb="0" eb="2">
      <t>カテイ</t>
    </rPh>
    <rPh sb="2" eb="4">
      <t>レンケイ</t>
    </rPh>
    <rPh sb="4" eb="6">
      <t>カサン</t>
    </rPh>
    <rPh sb="8" eb="10">
      <t>ジカン</t>
    </rPh>
    <rPh sb="10" eb="12">
      <t>イジョウ</t>
    </rPh>
    <phoneticPr fontId="1"/>
  </si>
  <si>
    <t>事業所内相談支援加算</t>
    <rPh sb="0" eb="3">
      <t>ジギョウショ</t>
    </rPh>
    <rPh sb="3" eb="4">
      <t>ナイ</t>
    </rPh>
    <rPh sb="4" eb="6">
      <t>ソウダン</t>
    </rPh>
    <rPh sb="6" eb="8">
      <t>シエン</t>
    </rPh>
    <rPh sb="8" eb="10">
      <t>カサン</t>
    </rPh>
    <phoneticPr fontId="1"/>
  </si>
  <si>
    <t>訪問支援特別加算（1時間未満）</t>
    <rPh sb="0" eb="2">
      <t>ホウモン</t>
    </rPh>
    <rPh sb="2" eb="4">
      <t>シエン</t>
    </rPh>
    <rPh sb="4" eb="6">
      <t>トクベツ</t>
    </rPh>
    <rPh sb="6" eb="8">
      <t>カサン</t>
    </rPh>
    <rPh sb="10" eb="12">
      <t>ジカン</t>
    </rPh>
    <rPh sb="12" eb="14">
      <t>ミマン</t>
    </rPh>
    <phoneticPr fontId="1"/>
  </si>
  <si>
    <t>⑤</t>
    <phoneticPr fontId="1"/>
  </si>
  <si>
    <t>訪問支援特別加算（1時間以上）</t>
    <rPh sb="0" eb="2">
      <t>ホウモン</t>
    </rPh>
    <rPh sb="2" eb="4">
      <t>シエン</t>
    </rPh>
    <rPh sb="4" eb="6">
      <t>トクベツ</t>
    </rPh>
    <rPh sb="6" eb="8">
      <t>カサン</t>
    </rPh>
    <rPh sb="10" eb="12">
      <t>ジカン</t>
    </rPh>
    <rPh sb="12" eb="14">
      <t>イジョウ</t>
    </rPh>
    <phoneticPr fontId="1"/>
  </si>
  <si>
    <t>⑥</t>
    <phoneticPr fontId="1"/>
  </si>
  <si>
    <t>欠席時対応加算</t>
    <rPh sb="0" eb="2">
      <t>ケッセキ</t>
    </rPh>
    <rPh sb="2" eb="3">
      <t>ジ</t>
    </rPh>
    <rPh sb="3" eb="5">
      <t>タイオウ</t>
    </rPh>
    <rPh sb="5" eb="7">
      <t>カサン</t>
    </rPh>
    <phoneticPr fontId="1"/>
  </si>
  <si>
    <t>⑦</t>
    <phoneticPr fontId="1"/>
  </si>
  <si>
    <t>特別支援加算</t>
    <rPh sb="0" eb="2">
      <t>トクベツ</t>
    </rPh>
    <rPh sb="2" eb="4">
      <t>シエン</t>
    </rPh>
    <rPh sb="4" eb="6">
      <t>カサン</t>
    </rPh>
    <phoneticPr fontId="1"/>
  </si>
  <si>
    <t>⑧</t>
    <phoneticPr fontId="1"/>
  </si>
  <si>
    <t>強度障害児支援加算</t>
    <rPh sb="0" eb="2">
      <t>キョウド</t>
    </rPh>
    <rPh sb="2" eb="5">
      <t>ショウガイジ</t>
    </rPh>
    <rPh sb="5" eb="7">
      <t>シエン</t>
    </rPh>
    <rPh sb="7" eb="9">
      <t>カサン</t>
    </rPh>
    <phoneticPr fontId="1"/>
  </si>
  <si>
    <t>⑨</t>
    <phoneticPr fontId="1"/>
  </si>
  <si>
    <t>医療連携体制加算（Ⅰ）</t>
    <rPh sb="0" eb="2">
      <t>イリョウ</t>
    </rPh>
    <rPh sb="2" eb="4">
      <t>レンケイ</t>
    </rPh>
    <rPh sb="4" eb="6">
      <t>タイセイ</t>
    </rPh>
    <rPh sb="6" eb="8">
      <t>カサン</t>
    </rPh>
    <phoneticPr fontId="1"/>
  </si>
  <si>
    <t>⑩</t>
    <phoneticPr fontId="1"/>
  </si>
  <si>
    <t>医療連携体制加算（Ⅱ）</t>
    <rPh sb="0" eb="2">
      <t>イリョウ</t>
    </rPh>
    <rPh sb="2" eb="4">
      <t>レンケイ</t>
    </rPh>
    <rPh sb="4" eb="6">
      <t>タイセイ</t>
    </rPh>
    <rPh sb="6" eb="8">
      <t>カサン</t>
    </rPh>
    <phoneticPr fontId="1"/>
  </si>
  <si>
    <t>⑪</t>
    <phoneticPr fontId="1"/>
  </si>
  <si>
    <t>医療連携体制加算（Ⅲ）</t>
    <rPh sb="0" eb="2">
      <t>イリョウ</t>
    </rPh>
    <rPh sb="2" eb="4">
      <t>レンケイ</t>
    </rPh>
    <rPh sb="4" eb="6">
      <t>タイセイ</t>
    </rPh>
    <rPh sb="6" eb="8">
      <t>カサン</t>
    </rPh>
    <phoneticPr fontId="1"/>
  </si>
  <si>
    <t>⑫</t>
    <phoneticPr fontId="1"/>
  </si>
  <si>
    <t>医療連携体制加算（Ⅳ）</t>
    <rPh sb="0" eb="2">
      <t>イリョウ</t>
    </rPh>
    <rPh sb="2" eb="4">
      <t>レンケイ</t>
    </rPh>
    <rPh sb="4" eb="6">
      <t>タイセイ</t>
    </rPh>
    <rPh sb="6" eb="8">
      <t>カサン</t>
    </rPh>
    <phoneticPr fontId="1"/>
  </si>
  <si>
    <t>⑬</t>
    <phoneticPr fontId="1"/>
  </si>
  <si>
    <t>医療連携体制加算（Ⅴ）</t>
    <rPh sb="0" eb="2">
      <t>イリョウ</t>
    </rPh>
    <rPh sb="2" eb="4">
      <t>レンケイ</t>
    </rPh>
    <rPh sb="4" eb="6">
      <t>タイセイ</t>
    </rPh>
    <rPh sb="6" eb="8">
      <t>カサン</t>
    </rPh>
    <phoneticPr fontId="1"/>
  </si>
  <si>
    <t>⑭</t>
    <phoneticPr fontId="1"/>
  </si>
  <si>
    <t>医療連携体制加算（Ⅵ）</t>
    <rPh sb="0" eb="2">
      <t>イリョウ</t>
    </rPh>
    <rPh sb="2" eb="4">
      <t>レンケイ</t>
    </rPh>
    <rPh sb="4" eb="6">
      <t>タイセイ</t>
    </rPh>
    <rPh sb="6" eb="8">
      <t>カサン</t>
    </rPh>
    <phoneticPr fontId="1"/>
  </si>
  <si>
    <t>⑮</t>
    <phoneticPr fontId="1"/>
  </si>
  <si>
    <t>送迎加算</t>
    <rPh sb="0" eb="2">
      <t>ソウゲイ</t>
    </rPh>
    <rPh sb="2" eb="4">
      <t>カサン</t>
    </rPh>
    <phoneticPr fontId="1"/>
  </si>
  <si>
    <t>⑯</t>
    <phoneticPr fontId="1"/>
  </si>
  <si>
    <t>送迎加算（重心児の場合）</t>
    <rPh sb="0" eb="2">
      <t>ソウゲイ</t>
    </rPh>
    <rPh sb="2" eb="4">
      <t>カサン</t>
    </rPh>
    <rPh sb="5" eb="7">
      <t>ジュウシン</t>
    </rPh>
    <rPh sb="7" eb="8">
      <t>ジ</t>
    </rPh>
    <rPh sb="9" eb="11">
      <t>バアイ</t>
    </rPh>
    <phoneticPr fontId="1"/>
  </si>
  <si>
    <t>⑰</t>
    <phoneticPr fontId="1"/>
  </si>
  <si>
    <t>⑱</t>
    <phoneticPr fontId="1"/>
  </si>
  <si>
    <t>関係機関連携加算（Ⅰ）、（Ⅱ）</t>
    <rPh sb="0" eb="2">
      <t>カンケイ</t>
    </rPh>
    <rPh sb="2" eb="4">
      <t>キカン</t>
    </rPh>
    <rPh sb="4" eb="6">
      <t>レンケイ</t>
    </rPh>
    <rPh sb="6" eb="8">
      <t>カサン</t>
    </rPh>
    <phoneticPr fontId="1"/>
  </si>
  <si>
    <t>保育・教育等移行支援加算</t>
    <rPh sb="0" eb="2">
      <t>ホイク</t>
    </rPh>
    <rPh sb="3" eb="5">
      <t>キョウイク</t>
    </rPh>
    <rPh sb="5" eb="6">
      <t>トウ</t>
    </rPh>
    <rPh sb="6" eb="8">
      <t>イコウ</t>
    </rPh>
    <rPh sb="8" eb="10">
      <t>シエン</t>
    </rPh>
    <rPh sb="10" eb="12">
      <t>カサン</t>
    </rPh>
    <phoneticPr fontId="1"/>
  </si>
  <si>
    <t>⑲</t>
    <phoneticPr fontId="1"/>
  </si>
  <si>
    <t>1時間未満（重心以外）</t>
    <rPh sb="1" eb="3">
      <t>ジカン</t>
    </rPh>
    <rPh sb="3" eb="5">
      <t>ミマン</t>
    </rPh>
    <rPh sb="6" eb="8">
      <t>ジュウシン</t>
    </rPh>
    <rPh sb="8" eb="10">
      <t>イガイ</t>
    </rPh>
    <phoneticPr fontId="1"/>
  </si>
  <si>
    <t>1時間以上2時間未満（重心以外）</t>
    <rPh sb="1" eb="3">
      <t>ジカン</t>
    </rPh>
    <rPh sb="3" eb="5">
      <t>イジョウ</t>
    </rPh>
    <rPh sb="6" eb="8">
      <t>ジカン</t>
    </rPh>
    <rPh sb="8" eb="10">
      <t>ミマン</t>
    </rPh>
    <rPh sb="11" eb="13">
      <t>ジュウシン</t>
    </rPh>
    <rPh sb="13" eb="15">
      <t>イガイ</t>
    </rPh>
    <phoneticPr fontId="1"/>
  </si>
  <si>
    <t>2時間以上（重心以外）</t>
    <rPh sb="1" eb="3">
      <t>ジカン</t>
    </rPh>
    <rPh sb="3" eb="5">
      <t>イジョウ</t>
    </rPh>
    <rPh sb="6" eb="8">
      <t>ジュウシン</t>
    </rPh>
    <rPh sb="8" eb="10">
      <t>イガイ</t>
    </rPh>
    <phoneticPr fontId="1"/>
  </si>
  <si>
    <t>1時間未満（重心の場合）</t>
    <rPh sb="1" eb="3">
      <t>ジカン</t>
    </rPh>
    <rPh sb="3" eb="5">
      <t>ミマン</t>
    </rPh>
    <rPh sb="6" eb="8">
      <t>ジュウシン</t>
    </rPh>
    <rPh sb="9" eb="11">
      <t>バアイ</t>
    </rPh>
    <phoneticPr fontId="1"/>
  </si>
  <si>
    <t>1時間以上2時間未満（重心の場合）</t>
    <rPh sb="1" eb="3">
      <t>ジカン</t>
    </rPh>
    <rPh sb="3" eb="5">
      <t>イジョウ</t>
    </rPh>
    <rPh sb="6" eb="8">
      <t>ジカン</t>
    </rPh>
    <rPh sb="8" eb="10">
      <t>ミマン</t>
    </rPh>
    <rPh sb="11" eb="13">
      <t>ジュウシン</t>
    </rPh>
    <rPh sb="14" eb="16">
      <t>バアイ</t>
    </rPh>
    <phoneticPr fontId="1"/>
  </si>
  <si>
    <t>2時間以上（重心の場合）</t>
    <rPh sb="1" eb="3">
      <t>ジカン</t>
    </rPh>
    <rPh sb="3" eb="5">
      <t>イジョウ</t>
    </rPh>
    <rPh sb="6" eb="8">
      <t>ジュウシン</t>
    </rPh>
    <rPh sb="9" eb="11">
      <t>バアイ</t>
    </rPh>
    <phoneticPr fontId="1"/>
  </si>
  <si>
    <t>単位</t>
    <rPh sb="0" eb="2">
      <t>タンイ</t>
    </rPh>
    <phoneticPr fontId="1"/>
  </si>
  <si>
    <t>A</t>
    <phoneticPr fontId="1"/>
  </si>
  <si>
    <t>B</t>
    <phoneticPr fontId="1"/>
  </si>
  <si>
    <t>C</t>
    <phoneticPr fontId="1"/>
  </si>
  <si>
    <t>D</t>
    <phoneticPr fontId="1"/>
  </si>
  <si>
    <t>E</t>
    <phoneticPr fontId="1"/>
  </si>
  <si>
    <t>Ｆ</t>
    <phoneticPr fontId="1"/>
  </si>
  <si>
    <t>３　１，２の対象に係る各種加算</t>
    <rPh sb="6" eb="8">
      <t>タイショウ</t>
    </rPh>
    <rPh sb="9" eb="10">
      <t>カカ</t>
    </rPh>
    <rPh sb="11" eb="13">
      <t>カクシュ</t>
    </rPh>
    <rPh sb="13" eb="15">
      <t>カサン</t>
    </rPh>
    <phoneticPr fontId="1"/>
  </si>
  <si>
    <t>２　既に契約済み児童のコロナ関連による利用量の増加分</t>
    <rPh sb="2" eb="3">
      <t>スデ</t>
    </rPh>
    <rPh sb="4" eb="6">
      <t>ケイヤク</t>
    </rPh>
    <rPh sb="6" eb="7">
      <t>ズ</t>
    </rPh>
    <rPh sb="8" eb="10">
      <t>ジドウ</t>
    </rPh>
    <rPh sb="14" eb="16">
      <t>カンレン</t>
    </rPh>
    <rPh sb="19" eb="21">
      <t>リヨウ</t>
    </rPh>
    <rPh sb="21" eb="22">
      <t>リョウ</t>
    </rPh>
    <rPh sb="23" eb="25">
      <t>ゾウカ</t>
    </rPh>
    <rPh sb="25" eb="26">
      <t>ブン</t>
    </rPh>
    <phoneticPr fontId="1"/>
  </si>
  <si>
    <t>１　コロナ関連による新規契約者受け入れ分</t>
    <rPh sb="5" eb="7">
      <t>カンレン</t>
    </rPh>
    <rPh sb="10" eb="12">
      <t>シンキ</t>
    </rPh>
    <rPh sb="12" eb="14">
      <t>ケイヤク</t>
    </rPh>
    <rPh sb="14" eb="15">
      <t>シャ</t>
    </rPh>
    <rPh sb="15" eb="16">
      <t>ウ</t>
    </rPh>
    <rPh sb="17" eb="18">
      <t>イ</t>
    </rPh>
    <rPh sb="19" eb="20">
      <t>ブン</t>
    </rPh>
    <phoneticPr fontId="1"/>
  </si>
  <si>
    <t>黄色のセルに入力してください</t>
    <rPh sb="0" eb="2">
      <t>キイロ</t>
    </rPh>
    <rPh sb="6" eb="8">
      <t>ニュウリョク</t>
    </rPh>
    <phoneticPr fontId="1"/>
  </si>
  <si>
    <t>緑色のセルは自動計算されます</t>
    <rPh sb="0" eb="2">
      <t>ミドリイロ</t>
    </rPh>
    <rPh sb="6" eb="8">
      <t>ジドウ</t>
    </rPh>
    <rPh sb="8" eb="10">
      <t>ケイサン</t>
    </rPh>
    <phoneticPr fontId="1"/>
  </si>
  <si>
    <t>単価</t>
    <rPh sb="0" eb="2">
      <t>タンカ</t>
    </rPh>
    <phoneticPr fontId="1"/>
  </si>
  <si>
    <t>合計</t>
    <rPh sb="0" eb="2">
      <t>ゴウケイ</t>
    </rPh>
    <phoneticPr fontId="1"/>
  </si>
  <si>
    <t>回数</t>
    <rPh sb="0" eb="2">
      <t>カイスウ</t>
    </rPh>
    <phoneticPr fontId="1"/>
  </si>
  <si>
    <t>①～⑥の合計</t>
    <rPh sb="4" eb="6">
      <t>ゴウケイ</t>
    </rPh>
    <phoneticPr fontId="1"/>
  </si>
  <si>
    <t>③×④</t>
    <phoneticPr fontId="1"/>
  </si>
  <si>
    <t>①～⑱の合計</t>
    <rPh sb="4" eb="6">
      <t>ゴウケイ</t>
    </rPh>
    <phoneticPr fontId="1"/>
  </si>
  <si>
    <t>①×②</t>
    <phoneticPr fontId="1"/>
  </si>
  <si>
    <t>６　A＋B＋C＋D＋E</t>
    <phoneticPr fontId="1"/>
  </si>
  <si>
    <t>円</t>
    <rPh sb="0" eb="1">
      <t>エン</t>
    </rPh>
    <phoneticPr fontId="1"/>
  </si>
  <si>
    <t>Ｌ</t>
    <phoneticPr fontId="1"/>
  </si>
  <si>
    <t>８　単位数単価</t>
    <rPh sb="2" eb="5">
      <t>タンイスウ</t>
    </rPh>
    <rPh sb="5" eb="7">
      <t>タンカ</t>
    </rPh>
    <phoneticPr fontId="1"/>
  </si>
  <si>
    <t>９　利用者負担上限月額</t>
    <rPh sb="2" eb="5">
      <t>リヨウシャ</t>
    </rPh>
    <rPh sb="5" eb="7">
      <t>フタン</t>
    </rPh>
    <rPh sb="7" eb="9">
      <t>ジョウゲン</t>
    </rPh>
    <rPh sb="9" eb="11">
      <t>ゲツガク</t>
    </rPh>
    <phoneticPr fontId="1"/>
  </si>
  <si>
    <t>Ｇ</t>
    <phoneticPr fontId="1"/>
  </si>
  <si>
    <t>※3月３日から春休み前日までの事業所での延べ算定回数</t>
    <rPh sb="2" eb="3">
      <t>ガツ</t>
    </rPh>
    <rPh sb="4" eb="5">
      <t>ニチ</t>
    </rPh>
    <rPh sb="7" eb="9">
      <t>ハルヤス</t>
    </rPh>
    <rPh sb="10" eb="12">
      <t>ゼンジツ</t>
    </rPh>
    <rPh sb="15" eb="18">
      <t>ジギョウショ</t>
    </rPh>
    <rPh sb="20" eb="21">
      <t>ノ</t>
    </rPh>
    <rPh sb="22" eb="24">
      <t>サンテイ</t>
    </rPh>
    <rPh sb="24" eb="26">
      <t>カイスウ</t>
    </rPh>
    <phoneticPr fontId="1"/>
  </si>
  <si>
    <t>４　３月３日から春休みの前日までの休業日単価との差額分</t>
    <rPh sb="17" eb="20">
      <t>キュウギョウビ</t>
    </rPh>
    <rPh sb="20" eb="22">
      <t>タンカ</t>
    </rPh>
    <rPh sb="24" eb="26">
      <t>サガク</t>
    </rPh>
    <rPh sb="26" eb="27">
      <t>ブン</t>
    </rPh>
    <phoneticPr fontId="1"/>
  </si>
  <si>
    <t>５　３月３日から春休みの前日までの延長支援の実施分</t>
    <rPh sb="17" eb="19">
      <t>エンチョウ</t>
    </rPh>
    <rPh sb="19" eb="21">
      <t>シエン</t>
    </rPh>
    <rPh sb="22" eb="24">
      <t>ジッシ</t>
    </rPh>
    <rPh sb="24" eb="25">
      <t>ブン</t>
    </rPh>
    <phoneticPr fontId="1"/>
  </si>
  <si>
    <t>３月３日から春休みの前日までの間の延長支援加算単価(※算定の仕方は別紙参照）</t>
    <rPh sb="1" eb="2">
      <t>ガツ</t>
    </rPh>
    <rPh sb="3" eb="4">
      <t>ニチ</t>
    </rPh>
    <rPh sb="6" eb="8">
      <t>ハルヤス</t>
    </rPh>
    <rPh sb="10" eb="12">
      <t>ゼンジツ</t>
    </rPh>
    <rPh sb="15" eb="16">
      <t>アイダ</t>
    </rPh>
    <rPh sb="17" eb="19">
      <t>エンチョウ</t>
    </rPh>
    <rPh sb="19" eb="21">
      <t>シエン</t>
    </rPh>
    <rPh sb="21" eb="23">
      <t>カサン</t>
    </rPh>
    <rPh sb="23" eb="25">
      <t>タンカ</t>
    </rPh>
    <rPh sb="27" eb="29">
      <t>サンテイ</t>
    </rPh>
    <rPh sb="30" eb="32">
      <t>シカタ</t>
    </rPh>
    <rPh sb="33" eb="35">
      <t>ベッシ</t>
    </rPh>
    <rPh sb="35" eb="37">
      <t>サンショウ</t>
    </rPh>
    <phoneticPr fontId="1"/>
  </si>
  <si>
    <t>日</t>
    <rPh sb="0" eb="1">
      <t>ニチ</t>
    </rPh>
    <phoneticPr fontId="1"/>
  </si>
  <si>
    <t>Ｈ</t>
    <phoneticPr fontId="1"/>
  </si>
  <si>
    <t>Ｉ</t>
    <phoneticPr fontId="1"/>
  </si>
  <si>
    <t>Ｊ</t>
    <phoneticPr fontId="1"/>
  </si>
  <si>
    <t>Ｋ</t>
    <phoneticPr fontId="1"/>
  </si>
  <si>
    <t>既に契約済み児童のうち、３月３日から春休みの前日までにコロナ関連で利用が増加した児童の延利用日数</t>
    <rPh sb="0" eb="1">
      <t>スデ</t>
    </rPh>
    <rPh sb="2" eb="4">
      <t>ケイヤク</t>
    </rPh>
    <rPh sb="4" eb="5">
      <t>ズ</t>
    </rPh>
    <rPh sb="6" eb="8">
      <t>ジドウ</t>
    </rPh>
    <rPh sb="13" eb="14">
      <t>ガツ</t>
    </rPh>
    <rPh sb="15" eb="16">
      <t>ニチ</t>
    </rPh>
    <rPh sb="18" eb="20">
      <t>ハルヤス</t>
    </rPh>
    <rPh sb="22" eb="24">
      <t>ゼンジツ</t>
    </rPh>
    <rPh sb="30" eb="32">
      <t>カンレン</t>
    </rPh>
    <rPh sb="33" eb="35">
      <t>リヨウ</t>
    </rPh>
    <rPh sb="36" eb="38">
      <t>ゾウカ</t>
    </rPh>
    <rPh sb="40" eb="42">
      <t>ジドウ</t>
    </rPh>
    <rPh sb="43" eb="44">
      <t>ノ</t>
    </rPh>
    <rPh sb="44" eb="46">
      <t>リヨウ</t>
    </rPh>
    <rPh sb="46" eb="48">
      <t>ニッスウ</t>
    </rPh>
    <phoneticPr fontId="1"/>
  </si>
  <si>
    <t>事業所番号</t>
    <rPh sb="0" eb="3">
      <t>ジギョウショ</t>
    </rPh>
    <rPh sb="3" eb="5">
      <t>バンゴウ</t>
    </rPh>
    <phoneticPr fontId="1"/>
  </si>
  <si>
    <t>事業所名</t>
    <rPh sb="0" eb="3">
      <t>ジギョウショ</t>
    </rPh>
    <rPh sb="3" eb="4">
      <t>メイ</t>
    </rPh>
    <phoneticPr fontId="1"/>
  </si>
  <si>
    <t>受給者証番号</t>
    <rPh sb="0" eb="3">
      <t>ジュキュウシャ</t>
    </rPh>
    <rPh sb="3" eb="4">
      <t>ショウ</t>
    </rPh>
    <rPh sb="4" eb="6">
      <t>バンゴウ</t>
    </rPh>
    <phoneticPr fontId="1"/>
  </si>
  <si>
    <t>Ｍ</t>
    <phoneticPr fontId="1"/>
  </si>
  <si>
    <t>①</t>
    <phoneticPr fontId="1"/>
  </si>
  <si>
    <t>②</t>
    <phoneticPr fontId="1"/>
  </si>
  <si>
    <t>③</t>
    <phoneticPr fontId="1"/>
  </si>
  <si>
    <t>④</t>
    <phoneticPr fontId="1"/>
  </si>
  <si>
    <t>例</t>
    <rPh sb="0" eb="1">
      <t>レイ</t>
    </rPh>
    <phoneticPr fontId="1"/>
  </si>
  <si>
    <t>７　Ｆ×（福祉・介護職員処遇改善加算、福祉・介護職員処遇改善特別加算、福祉・介護職員等特定処遇改善加算）のいずれか</t>
    <rPh sb="5" eb="7">
      <t>フクシ</t>
    </rPh>
    <rPh sb="8" eb="10">
      <t>カイゴ</t>
    </rPh>
    <rPh sb="10" eb="12">
      <t>ショクイン</t>
    </rPh>
    <rPh sb="12" eb="14">
      <t>ショグウ</t>
    </rPh>
    <rPh sb="14" eb="16">
      <t>カイゼン</t>
    </rPh>
    <rPh sb="16" eb="18">
      <t>カサン</t>
    </rPh>
    <rPh sb="19" eb="21">
      <t>フクシ</t>
    </rPh>
    <rPh sb="22" eb="24">
      <t>カイゴ</t>
    </rPh>
    <rPh sb="24" eb="26">
      <t>ショクイン</t>
    </rPh>
    <rPh sb="26" eb="28">
      <t>ショグウ</t>
    </rPh>
    <rPh sb="28" eb="30">
      <t>カイゼン</t>
    </rPh>
    <rPh sb="30" eb="32">
      <t>トクベツ</t>
    </rPh>
    <rPh sb="32" eb="34">
      <t>カサン</t>
    </rPh>
    <phoneticPr fontId="1"/>
  </si>
  <si>
    <t>※福祉・介護職員処遇改善加算と特定処遇改善加算の両方を算定している事業所については、加算率を合算してください。</t>
    <rPh sb="1" eb="3">
      <t>フクシ</t>
    </rPh>
    <rPh sb="4" eb="6">
      <t>カイゴ</t>
    </rPh>
    <rPh sb="6" eb="8">
      <t>ショクイン</t>
    </rPh>
    <rPh sb="8" eb="10">
      <t>ショグウ</t>
    </rPh>
    <rPh sb="10" eb="12">
      <t>カイゼン</t>
    </rPh>
    <rPh sb="12" eb="14">
      <t>カサン</t>
    </rPh>
    <rPh sb="15" eb="17">
      <t>トクテイ</t>
    </rPh>
    <rPh sb="17" eb="19">
      <t>ショグウ</t>
    </rPh>
    <rPh sb="19" eb="21">
      <t>カイゼン</t>
    </rPh>
    <rPh sb="21" eb="23">
      <t>カサン</t>
    </rPh>
    <rPh sb="24" eb="26">
      <t>リョウホウ</t>
    </rPh>
    <rPh sb="27" eb="29">
      <t>サンテイ</t>
    </rPh>
    <rPh sb="33" eb="36">
      <t>ジギョウショ</t>
    </rPh>
    <rPh sb="42" eb="44">
      <t>カサン</t>
    </rPh>
    <rPh sb="44" eb="45">
      <t>リツ</t>
    </rPh>
    <rPh sb="46" eb="48">
      <t>ガッサン</t>
    </rPh>
    <phoneticPr fontId="1"/>
  </si>
  <si>
    <t>※行が足りない場合は適宜、行を追加してください。</t>
    <rPh sb="1" eb="2">
      <t>ギョウ</t>
    </rPh>
    <rPh sb="3" eb="4">
      <t>タ</t>
    </rPh>
    <rPh sb="7" eb="9">
      <t>バアイ</t>
    </rPh>
    <rPh sb="10" eb="12">
      <t>テキギ</t>
    </rPh>
    <rPh sb="13" eb="14">
      <t>ギョウ</t>
    </rPh>
    <rPh sb="15" eb="17">
      <t>ツイカ</t>
    </rPh>
    <phoneticPr fontId="1"/>
  </si>
  <si>
    <t>補助対象単位数合計</t>
    <rPh sb="0" eb="2">
      <t>ホジョ</t>
    </rPh>
    <rPh sb="2" eb="4">
      <t>タイショウ</t>
    </rPh>
    <rPh sb="4" eb="7">
      <t>タンイスウ</t>
    </rPh>
    <rPh sb="7" eb="9">
      <t>ゴウケイ</t>
    </rPh>
    <phoneticPr fontId="1"/>
  </si>
  <si>
    <t>１３　補助対象額</t>
    <rPh sb="3" eb="5">
      <t>ホジョ</t>
    </rPh>
    <rPh sb="5" eb="7">
      <t>タイショウ</t>
    </rPh>
    <rPh sb="7" eb="8">
      <t>ガク</t>
    </rPh>
    <phoneticPr fontId="1"/>
  </si>
  <si>
    <t>事業所番号</t>
    <rPh sb="0" eb="3">
      <t>ジギョウショ</t>
    </rPh>
    <rPh sb="3" eb="4">
      <t>バン</t>
    </rPh>
    <rPh sb="4" eb="5">
      <t>ゴウ</t>
    </rPh>
    <phoneticPr fontId="2"/>
  </si>
  <si>
    <t>受給者証番号</t>
    <rPh sb="0" eb="4">
      <t>ジュキュウシャショウ</t>
    </rPh>
    <rPh sb="4" eb="5">
      <t>バン</t>
    </rPh>
    <rPh sb="5" eb="6">
      <t>ゴウ</t>
    </rPh>
    <phoneticPr fontId="2"/>
  </si>
  <si>
    <t>事業所名</t>
    <rPh sb="3" eb="4">
      <t>メイ</t>
    </rPh>
    <phoneticPr fontId="1"/>
  </si>
  <si>
    <t>一日当たりの基準の単価(※１)</t>
    <rPh sb="0" eb="1">
      <t>イチ</t>
    </rPh>
    <rPh sb="1" eb="3">
      <t>ヒア</t>
    </rPh>
    <rPh sb="2" eb="3">
      <t>ア</t>
    </rPh>
    <rPh sb="6" eb="8">
      <t>キジュン</t>
    </rPh>
    <rPh sb="9" eb="11">
      <t>タンカ</t>
    </rPh>
    <phoneticPr fontId="1"/>
  </si>
  <si>
    <t>※１　基準の単価とは基本報酬（休業日単価）に、児童指導員等配置加算、児童指導員等加配加算（Ⅰ,Ⅱ）、看護職員加配加算、福祉専門職員配置等加算（Ⅰ～Ⅲ）で算定しているものを加えたもの。</t>
    <rPh sb="3" eb="5">
      <t>キジュン</t>
    </rPh>
    <rPh sb="6" eb="8">
      <t>タンカ</t>
    </rPh>
    <rPh sb="10" eb="12">
      <t>キホン</t>
    </rPh>
    <rPh sb="12" eb="14">
      <t>ホウシュウ</t>
    </rPh>
    <rPh sb="15" eb="18">
      <t>キュウギョウビ</t>
    </rPh>
    <rPh sb="18" eb="20">
      <t>タンカ</t>
    </rPh>
    <rPh sb="23" eb="25">
      <t>ジドウ</t>
    </rPh>
    <rPh sb="25" eb="28">
      <t>シドウイン</t>
    </rPh>
    <rPh sb="28" eb="29">
      <t>トウ</t>
    </rPh>
    <rPh sb="29" eb="31">
      <t>ハイチ</t>
    </rPh>
    <rPh sb="31" eb="33">
      <t>カサン</t>
    </rPh>
    <rPh sb="34" eb="36">
      <t>ジドウ</t>
    </rPh>
    <rPh sb="36" eb="39">
      <t>シドウイン</t>
    </rPh>
    <rPh sb="39" eb="40">
      <t>トウ</t>
    </rPh>
    <rPh sb="40" eb="42">
      <t>カハイ</t>
    </rPh>
    <rPh sb="42" eb="44">
      <t>カサン</t>
    </rPh>
    <rPh sb="50" eb="52">
      <t>カンゴ</t>
    </rPh>
    <rPh sb="52" eb="54">
      <t>ショクイン</t>
    </rPh>
    <rPh sb="54" eb="56">
      <t>カハイ</t>
    </rPh>
    <rPh sb="56" eb="58">
      <t>カサン</t>
    </rPh>
    <rPh sb="59" eb="61">
      <t>フクシ</t>
    </rPh>
    <rPh sb="61" eb="63">
      <t>センモン</t>
    </rPh>
    <rPh sb="63" eb="65">
      <t>ショクイン</t>
    </rPh>
    <rPh sb="65" eb="67">
      <t>ハイチ</t>
    </rPh>
    <rPh sb="67" eb="68">
      <t>トウ</t>
    </rPh>
    <rPh sb="68" eb="70">
      <t>カサン</t>
    </rPh>
    <rPh sb="76" eb="78">
      <t>サンテイ</t>
    </rPh>
    <rPh sb="85" eb="86">
      <t>クワ</t>
    </rPh>
    <phoneticPr fontId="1"/>
  </si>
  <si>
    <t>一日当たりの基準の単価</t>
    <rPh sb="0" eb="1">
      <t>イチ</t>
    </rPh>
    <rPh sb="1" eb="3">
      <t>ヒア</t>
    </rPh>
    <rPh sb="2" eb="3">
      <t>ア</t>
    </rPh>
    <rPh sb="6" eb="8">
      <t>キジュン</t>
    </rPh>
    <rPh sb="9" eb="11">
      <t>タンカ</t>
    </rPh>
    <phoneticPr fontId="1"/>
  </si>
  <si>
    <t>３月３日から春休みの前日までのコロナ関連による新規受け入れ延べ日数</t>
    <rPh sb="1" eb="2">
      <t>ガツ</t>
    </rPh>
    <rPh sb="3" eb="4">
      <t>ニチ</t>
    </rPh>
    <rPh sb="6" eb="8">
      <t>ハルヤス</t>
    </rPh>
    <rPh sb="10" eb="12">
      <t>ゼンジツ</t>
    </rPh>
    <rPh sb="18" eb="20">
      <t>カンレン</t>
    </rPh>
    <rPh sb="23" eb="25">
      <t>シンキ</t>
    </rPh>
    <rPh sb="25" eb="26">
      <t>ウ</t>
    </rPh>
    <rPh sb="27" eb="28">
      <t>イ</t>
    </rPh>
    <rPh sb="29" eb="30">
      <t>ノ</t>
    </rPh>
    <rPh sb="31" eb="33">
      <t>ニッスウ</t>
    </rPh>
    <phoneticPr fontId="1"/>
  </si>
  <si>
    <t>事業所の授業終了後の基本報酬単価</t>
    <rPh sb="0" eb="3">
      <t>ジギョウショ</t>
    </rPh>
    <rPh sb="4" eb="6">
      <t>ジュギョウ</t>
    </rPh>
    <rPh sb="6" eb="9">
      <t>シュウリョウゴ</t>
    </rPh>
    <rPh sb="10" eb="12">
      <t>キホン</t>
    </rPh>
    <rPh sb="12" eb="14">
      <t>ホウシュウ</t>
    </rPh>
    <rPh sb="14" eb="16">
      <t>タンカ</t>
    </rPh>
    <phoneticPr fontId="1"/>
  </si>
  <si>
    <t>事業所の学校休業日の基本報酬単価</t>
    <rPh sb="0" eb="3">
      <t>ジギョウショ</t>
    </rPh>
    <rPh sb="4" eb="6">
      <t>ガッコウ</t>
    </rPh>
    <rPh sb="6" eb="9">
      <t>キュウギョウビ</t>
    </rPh>
    <rPh sb="10" eb="12">
      <t>キホン</t>
    </rPh>
    <rPh sb="12" eb="14">
      <t>ホウシュウ</t>
    </rPh>
    <rPh sb="14" eb="16">
      <t>タンカ</t>
    </rPh>
    <phoneticPr fontId="1"/>
  </si>
  <si>
    <t>小計（切り捨て）</t>
    <rPh sb="0" eb="2">
      <t>ショウケイ</t>
    </rPh>
    <rPh sb="3" eb="4">
      <t>キ</t>
    </rPh>
    <rPh sb="5" eb="6">
      <t>ス</t>
    </rPh>
    <phoneticPr fontId="1"/>
  </si>
  <si>
    <t>１０　国民健康保険団体連合会へ伝送する給付単位数（令和２年３月提供分合計）</t>
    <rPh sb="3" eb="5">
      <t>コクミン</t>
    </rPh>
    <rPh sb="5" eb="7">
      <t>ケンコウ</t>
    </rPh>
    <rPh sb="7" eb="9">
      <t>ホケン</t>
    </rPh>
    <rPh sb="9" eb="11">
      <t>ダンタイ</t>
    </rPh>
    <rPh sb="11" eb="14">
      <t>レンゴウカイ</t>
    </rPh>
    <rPh sb="15" eb="17">
      <t>デンソウ</t>
    </rPh>
    <rPh sb="19" eb="21">
      <t>キュウフ</t>
    </rPh>
    <rPh sb="21" eb="24">
      <t>タンイスウ</t>
    </rPh>
    <rPh sb="25" eb="27">
      <t>レイワ</t>
    </rPh>
    <rPh sb="28" eb="29">
      <t>ネン</t>
    </rPh>
    <rPh sb="30" eb="31">
      <t>ガツ</t>
    </rPh>
    <rPh sb="31" eb="33">
      <t>テイキョウ</t>
    </rPh>
    <rPh sb="33" eb="34">
      <t>ブン</t>
    </rPh>
    <rPh sb="34" eb="36">
      <t>ゴウケイ</t>
    </rPh>
    <phoneticPr fontId="1"/>
  </si>
  <si>
    <t>１１　Ｊ－補助対象単位数合計</t>
    <rPh sb="5" eb="7">
      <t>ホジョ</t>
    </rPh>
    <rPh sb="7" eb="9">
      <t>タイショウ</t>
    </rPh>
    <rPh sb="9" eb="12">
      <t>タンイスウ</t>
    </rPh>
    <rPh sb="12" eb="14">
      <t>ゴウケイ</t>
    </rPh>
    <phoneticPr fontId="1"/>
  </si>
  <si>
    <t>小計（１割相当額）</t>
    <rPh sb="0" eb="2">
      <t>ショウケイ</t>
    </rPh>
    <rPh sb="4" eb="5">
      <t>ワリ</t>
    </rPh>
    <rPh sb="5" eb="7">
      <t>ソウトウ</t>
    </rPh>
    <rPh sb="7" eb="8">
      <t>ガク</t>
    </rPh>
    <phoneticPr fontId="1"/>
  </si>
  <si>
    <t>１２　増加前の利用者負担額（保護者負担分）（※上限額管理によらない利用者負担額）</t>
    <rPh sb="3" eb="5">
      <t>ゾウカ</t>
    </rPh>
    <rPh sb="5" eb="6">
      <t>マエ</t>
    </rPh>
    <rPh sb="7" eb="10">
      <t>リヨウシャ</t>
    </rPh>
    <rPh sb="10" eb="12">
      <t>フタン</t>
    </rPh>
    <rPh sb="12" eb="13">
      <t>ガク</t>
    </rPh>
    <rPh sb="14" eb="17">
      <t>ホゴシャ</t>
    </rPh>
    <rPh sb="17" eb="19">
      <t>フタン</t>
    </rPh>
    <rPh sb="19" eb="20">
      <t>ブン</t>
    </rPh>
    <rPh sb="23" eb="25">
      <t>ジョウゲン</t>
    </rPh>
    <rPh sb="25" eb="26">
      <t>ガク</t>
    </rPh>
    <rPh sb="26" eb="28">
      <t>カンリ</t>
    </rPh>
    <rPh sb="33" eb="36">
      <t>リヨウシャ</t>
    </rPh>
    <rPh sb="36" eb="38">
      <t>フタン</t>
    </rPh>
    <rPh sb="38" eb="39">
      <t>ガク</t>
    </rPh>
    <phoneticPr fontId="1"/>
  </si>
  <si>
    <t>TEL</t>
    <phoneticPr fontId="1"/>
  </si>
  <si>
    <t>メールアドレス</t>
    <phoneticPr fontId="1"/>
  </si>
  <si>
    <t>臨時休業に伴い、総費用額が増となった事由</t>
    <rPh sb="0" eb="2">
      <t>リンジ</t>
    </rPh>
    <rPh sb="2" eb="4">
      <t>キュウギョウ</t>
    </rPh>
    <rPh sb="5" eb="6">
      <t>トモナ</t>
    </rPh>
    <rPh sb="8" eb="9">
      <t>ソウ</t>
    </rPh>
    <rPh sb="9" eb="11">
      <t>ヒヨウ</t>
    </rPh>
    <rPh sb="11" eb="12">
      <t>ガク</t>
    </rPh>
    <rPh sb="13" eb="14">
      <t>ゾウ</t>
    </rPh>
    <rPh sb="18" eb="20">
      <t>ジユウ</t>
    </rPh>
    <phoneticPr fontId="1"/>
  </si>
  <si>
    <t>①　臨時休業に伴う新規支給決定によるもの</t>
    <rPh sb="2" eb="4">
      <t>リンジ</t>
    </rPh>
    <rPh sb="4" eb="6">
      <t>キュウギョウ</t>
    </rPh>
    <rPh sb="7" eb="8">
      <t>トモナ</t>
    </rPh>
    <rPh sb="9" eb="11">
      <t>シンキ</t>
    </rPh>
    <rPh sb="11" eb="13">
      <t>シキュウ</t>
    </rPh>
    <rPh sb="13" eb="15">
      <t>ケッテイ</t>
    </rPh>
    <phoneticPr fontId="1"/>
  </si>
  <si>
    <t>②　臨時休業に伴う利用量の増によるもの</t>
    <rPh sb="2" eb="4">
      <t>リンジ</t>
    </rPh>
    <rPh sb="4" eb="6">
      <t>キュウギョウ</t>
    </rPh>
    <rPh sb="7" eb="8">
      <t>トモナ</t>
    </rPh>
    <rPh sb="9" eb="11">
      <t>リヨウ</t>
    </rPh>
    <rPh sb="11" eb="12">
      <t>リョウ</t>
    </rPh>
    <rPh sb="13" eb="14">
      <t>ゾウ</t>
    </rPh>
    <phoneticPr fontId="1"/>
  </si>
  <si>
    <t>③　平日単価から学校休業日単価によるもの</t>
    <rPh sb="2" eb="4">
      <t>ヘイジツ</t>
    </rPh>
    <rPh sb="4" eb="6">
      <t>タンカ</t>
    </rPh>
    <rPh sb="8" eb="10">
      <t>ガッコウ</t>
    </rPh>
    <rPh sb="10" eb="13">
      <t>キュウギョウビ</t>
    </rPh>
    <rPh sb="13" eb="15">
      <t>タンカ</t>
    </rPh>
    <phoneticPr fontId="1"/>
  </si>
  <si>
    <t>④　早朝開所により延長支援加算の算定によるもの</t>
    <rPh sb="2" eb="4">
      <t>ソウチョウ</t>
    </rPh>
    <rPh sb="4" eb="6">
      <t>カイショ</t>
    </rPh>
    <rPh sb="9" eb="11">
      <t>エンチョウ</t>
    </rPh>
    <rPh sb="11" eb="13">
      <t>シエン</t>
    </rPh>
    <rPh sb="13" eb="15">
      <t>カサン</t>
    </rPh>
    <rPh sb="16" eb="18">
      <t>サンテイ</t>
    </rPh>
    <phoneticPr fontId="1"/>
  </si>
  <si>
    <t>事由番号
（該当するすべての欄に
１を入力してください。）</t>
    <rPh sb="0" eb="2">
      <t>ジユウ</t>
    </rPh>
    <rPh sb="2" eb="4">
      <t>バンゴウ</t>
    </rPh>
    <rPh sb="6" eb="8">
      <t>ガイトウ</t>
    </rPh>
    <rPh sb="14" eb="15">
      <t>ラン</t>
    </rPh>
    <rPh sb="19" eb="21">
      <t>ニュウリョク</t>
    </rPh>
    <phoneticPr fontId="1"/>
  </si>
  <si>
    <t>増加前の利用者負担額
（個人計算用シート　L）</t>
    <rPh sb="0" eb="2">
      <t>ゾウカ</t>
    </rPh>
    <rPh sb="2" eb="3">
      <t>マエ</t>
    </rPh>
    <rPh sb="4" eb="7">
      <t>リヨウシャ</t>
    </rPh>
    <rPh sb="7" eb="9">
      <t>フタン</t>
    </rPh>
    <rPh sb="9" eb="10">
      <t>ガク</t>
    </rPh>
    <rPh sb="12" eb="14">
      <t>コジン</t>
    </rPh>
    <rPh sb="14" eb="17">
      <t>ケイサンヨウ</t>
    </rPh>
    <phoneticPr fontId="1"/>
  </si>
  <si>
    <t>補助対象額
　（個人計算用シート　Ｍ）</t>
    <rPh sb="0" eb="2">
      <t>ホジョ</t>
    </rPh>
    <rPh sb="2" eb="4">
      <t>タイショウ</t>
    </rPh>
    <rPh sb="4" eb="5">
      <t>ガク</t>
    </rPh>
    <rPh sb="8" eb="10">
      <t>コジン</t>
    </rPh>
    <rPh sb="10" eb="13">
      <t>ケイサンヨウ</t>
    </rPh>
    <phoneticPr fontId="1"/>
  </si>
  <si>
    <t>合計</t>
    <rPh sb="0" eb="2">
      <t>ゴウケイ</t>
    </rPh>
    <phoneticPr fontId="1"/>
  </si>
  <si>
    <t>あまがさき放課後等デイサービス</t>
    <rPh sb="5" eb="8">
      <t>ホウカゴ</t>
    </rPh>
    <rPh sb="8" eb="9">
      <t>トウ</t>
    </rPh>
    <phoneticPr fontId="1"/>
  </si>
  <si>
    <t>担当者名</t>
    <rPh sb="0" eb="3">
      <t>タントウシャ</t>
    </rPh>
    <rPh sb="3" eb="4">
      <t>メイ</t>
    </rPh>
    <phoneticPr fontId="1"/>
  </si>
  <si>
    <t>NO</t>
    <phoneticPr fontId="1"/>
  </si>
  <si>
    <t>※３月３日から春休み前日までの事業所での延べ算定回数</t>
    <rPh sb="2" eb="3">
      <t>ガツ</t>
    </rPh>
    <rPh sb="4" eb="5">
      <t>ニチ</t>
    </rPh>
    <rPh sb="7" eb="9">
      <t>ハルヤス</t>
    </rPh>
    <rPh sb="10" eb="12">
      <t>ゼンジツ</t>
    </rPh>
    <rPh sb="15" eb="18">
      <t>ジギョウショ</t>
    </rPh>
    <rPh sb="20" eb="21">
      <t>ノ</t>
    </rPh>
    <rPh sb="22" eb="24">
      <t>サンテイ</t>
    </rPh>
    <rPh sb="24" eb="26">
      <t>カイスウ</t>
    </rPh>
    <phoneticPr fontId="1"/>
  </si>
  <si>
    <t>一日当たりの基準の単価（※１）</t>
    <rPh sb="0" eb="1">
      <t>イチ</t>
    </rPh>
    <rPh sb="1" eb="3">
      <t>ヒア</t>
    </rPh>
    <rPh sb="2" eb="3">
      <t>ア</t>
    </rPh>
    <rPh sb="6" eb="8">
      <t>キジュン</t>
    </rPh>
    <rPh sb="9" eb="11">
      <t>タンカ</t>
    </rPh>
    <phoneticPr fontId="1"/>
  </si>
  <si>
    <t>特別支援学校等の臨時休業に係る放課後等デイサービス補助対象額一覧表＜提出用NO.1＞
（3月3日～春休み前日分）</t>
    <rPh sb="0" eb="2">
      <t>トクベツ</t>
    </rPh>
    <rPh sb="2" eb="4">
      <t>シエン</t>
    </rPh>
    <rPh sb="4" eb="6">
      <t>ガッコウ</t>
    </rPh>
    <rPh sb="6" eb="7">
      <t>トウ</t>
    </rPh>
    <rPh sb="8" eb="10">
      <t>リンジ</t>
    </rPh>
    <rPh sb="10" eb="12">
      <t>キュウギョウ</t>
    </rPh>
    <rPh sb="13" eb="14">
      <t>カカ</t>
    </rPh>
    <rPh sb="15" eb="18">
      <t>ホウカゴ</t>
    </rPh>
    <rPh sb="18" eb="19">
      <t>トウ</t>
    </rPh>
    <rPh sb="25" eb="27">
      <t>ホジョ</t>
    </rPh>
    <rPh sb="27" eb="29">
      <t>タイショウ</t>
    </rPh>
    <rPh sb="29" eb="30">
      <t>ガク</t>
    </rPh>
    <rPh sb="30" eb="32">
      <t>イチラン</t>
    </rPh>
    <rPh sb="32" eb="33">
      <t>ヒョウ</t>
    </rPh>
    <rPh sb="34" eb="37">
      <t>テイシュツヨウ</t>
    </rPh>
    <phoneticPr fontId="1"/>
  </si>
  <si>
    <t>特別支援学校等の臨時休業に係る放課後等デイサービス補助対象額個人計算シート＜提出用NO．２＞
（３月３日～春休み前日分）</t>
    <rPh sb="0" eb="2">
      <t>トクベツ</t>
    </rPh>
    <rPh sb="2" eb="4">
      <t>シエン</t>
    </rPh>
    <rPh sb="4" eb="6">
      <t>ガッコウ</t>
    </rPh>
    <rPh sb="6" eb="7">
      <t>トウ</t>
    </rPh>
    <rPh sb="8" eb="10">
      <t>リンジ</t>
    </rPh>
    <rPh sb="10" eb="12">
      <t>キュウギョウ</t>
    </rPh>
    <rPh sb="13" eb="14">
      <t>カカ</t>
    </rPh>
    <rPh sb="15" eb="18">
      <t>ホウカゴ</t>
    </rPh>
    <rPh sb="18" eb="19">
      <t>トウ</t>
    </rPh>
    <rPh sb="25" eb="27">
      <t>ホジョ</t>
    </rPh>
    <rPh sb="27" eb="29">
      <t>タイショウ</t>
    </rPh>
    <rPh sb="29" eb="30">
      <t>ガク</t>
    </rPh>
    <rPh sb="30" eb="32">
      <t>コジン</t>
    </rPh>
    <rPh sb="32" eb="34">
      <t>ケイサン</t>
    </rPh>
    <rPh sb="38" eb="41">
      <t>テイシュツヨウ</t>
    </rPh>
    <rPh sb="49" eb="50">
      <t>ガツ</t>
    </rPh>
    <rPh sb="51" eb="52">
      <t>ニチ</t>
    </rPh>
    <rPh sb="53" eb="55">
      <t>ハルヤス</t>
    </rPh>
    <rPh sb="56" eb="58">
      <t>ゼンジツ</t>
    </rPh>
    <rPh sb="58" eb="59">
      <t>ブン</t>
    </rPh>
    <phoneticPr fontId="1"/>
  </si>
  <si>
    <t>上限額管理結果</t>
    <rPh sb="0" eb="3">
      <t>ジョウゲンガク</t>
    </rPh>
    <rPh sb="3" eb="5">
      <t>カンリ</t>
    </rPh>
    <rPh sb="5" eb="7">
      <t>ケッカ</t>
    </rPh>
    <phoneticPr fontId="1"/>
  </si>
  <si>
    <t>管理結果額</t>
    <rPh sb="0" eb="2">
      <t>カンリ</t>
    </rPh>
    <rPh sb="2" eb="4">
      <t>ケッカ</t>
    </rPh>
    <rPh sb="4" eb="5">
      <t>ガク</t>
    </rPh>
    <phoneticPr fontId="1"/>
  </si>
  <si>
    <t>円</t>
    <rPh sb="0" eb="1">
      <t>エン</t>
    </rPh>
    <phoneticPr fontId="1"/>
  </si>
  <si>
    <t>0000001011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</si>
</sst>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単&quot;&quot;位&quot;"/>
    <numFmt numFmtId="177" formatCode="#,##0_);[Red]\(#,##0\)"/>
    <numFmt numFmtId="178" formatCode="0.0%"/>
    <numFmt numFmtId="179" formatCode="#,##0.00_);[Red]\(#,##0.00\)"/>
    <numFmt numFmtId="180" formatCode="0_);\(0\)"/>
    <numFmt numFmtId="181" formatCode="0000000000"/>
  </numFmts>
  <fonts count="1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2"/>
      <charset val="128"/>
      <scheme val="minor"/>
    </font>
    <font>
      <b/>
      <sz val="18"/>
      <color theme="1"/>
      <name val="ＭＳ Ｐゴシック"/>
      <family val="3"/>
      <charset val="128"/>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8"/>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b/>
      <sz val="12"/>
      <color rgb="FFFF0000"/>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style="thick">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50">
    <xf numFmtId="0" fontId="0" fillId="0" borderId="0" xfId="0">
      <alignment vertical="center"/>
    </xf>
    <xf numFmtId="0" fontId="5" fillId="0" borderId="0" xfId="0" applyFont="1">
      <alignment vertical="center"/>
    </xf>
    <xf numFmtId="0" fontId="6" fillId="0" borderId="0" xfId="0" applyFont="1">
      <alignment vertical="center"/>
    </xf>
    <xf numFmtId="0" fontId="5" fillId="0" borderId="23" xfId="0" applyFont="1" applyBorder="1" applyAlignment="1">
      <alignment vertical="center" wrapText="1"/>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top"/>
    </xf>
    <xf numFmtId="0" fontId="7" fillId="0" borderId="0" xfId="0" applyFont="1" applyBorder="1" applyAlignment="1">
      <alignment horizontal="center" vertical="center"/>
    </xf>
    <xf numFmtId="0" fontId="5" fillId="0" borderId="0" xfId="0" applyFont="1" applyBorder="1" applyAlignment="1">
      <alignment horizontal="center" vertical="center" wrapText="1"/>
    </xf>
    <xf numFmtId="0" fontId="8" fillId="0" borderId="2" xfId="0" applyFont="1" applyBorder="1" applyAlignment="1">
      <alignment horizontal="center" vertical="center"/>
    </xf>
    <xf numFmtId="0" fontId="7" fillId="0" borderId="0" xfId="0" applyFont="1">
      <alignment vertical="center"/>
    </xf>
    <xf numFmtId="0" fontId="8" fillId="0" borderId="1" xfId="0"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5" fillId="4" borderId="0" xfId="0" applyFont="1" applyFill="1">
      <alignment vertical="center"/>
    </xf>
    <xf numFmtId="0" fontId="11" fillId="0" borderId="0" xfId="0" applyFont="1">
      <alignment vertical="center"/>
    </xf>
    <xf numFmtId="0" fontId="5" fillId="0" borderId="0" xfId="0" applyFont="1" applyFill="1">
      <alignment vertical="center"/>
    </xf>
    <xf numFmtId="0" fontId="5" fillId="3" borderId="0" xfId="0" applyFont="1" applyFill="1">
      <alignment vertical="center"/>
    </xf>
    <xf numFmtId="0" fontId="9" fillId="2" borderId="0" xfId="0" applyFont="1" applyFill="1">
      <alignment vertical="center"/>
    </xf>
    <xf numFmtId="0" fontId="5" fillId="2" borderId="0" xfId="0" applyFont="1" applyFill="1">
      <alignment vertical="center"/>
    </xf>
    <xf numFmtId="0" fontId="5" fillId="0" borderId="0" xfId="0" applyFont="1" applyAlignment="1">
      <alignment horizontal="right" vertical="center"/>
    </xf>
    <xf numFmtId="177" fontId="5" fillId="4" borderId="1" xfId="0" applyNumberFormat="1" applyFont="1" applyFill="1" applyBorder="1" applyAlignment="1">
      <alignment vertical="center" shrinkToFit="1"/>
    </xf>
    <xf numFmtId="177" fontId="5" fillId="4" borderId="2" xfId="0" applyNumberFormat="1" applyFont="1" applyFill="1" applyBorder="1" applyAlignment="1">
      <alignment vertical="center" shrinkToFit="1"/>
    </xf>
    <xf numFmtId="0" fontId="11" fillId="0" borderId="0" xfId="0" applyFont="1" applyAlignment="1">
      <alignment horizontal="right" vertical="center"/>
    </xf>
    <xf numFmtId="177" fontId="5" fillId="3" borderId="3" xfId="0" applyNumberFormat="1" applyFont="1" applyFill="1" applyBorder="1" applyAlignment="1">
      <alignment vertical="center" shrinkToFit="1"/>
    </xf>
    <xf numFmtId="177" fontId="11" fillId="3" borderId="3" xfId="0" applyNumberFormat="1" applyFont="1" applyFill="1" applyBorder="1" applyAlignment="1">
      <alignment vertical="center" shrinkToFit="1"/>
    </xf>
    <xf numFmtId="0" fontId="9" fillId="2" borderId="0" xfId="0" applyFont="1" applyFill="1" applyAlignment="1">
      <alignment horizontal="left" vertical="center"/>
    </xf>
    <xf numFmtId="56" fontId="5" fillId="2" borderId="0" xfId="0" applyNumberFormat="1" applyFont="1" applyFill="1" applyBorder="1">
      <alignment vertical="center"/>
    </xf>
    <xf numFmtId="0" fontId="8" fillId="0" borderId="0" xfId="0" applyFont="1" applyAlignment="1">
      <alignment horizontal="left" vertical="center"/>
    </xf>
    <xf numFmtId="56" fontId="11" fillId="0" borderId="0" xfId="0" applyNumberFormat="1" applyFont="1" applyBorder="1" applyAlignment="1">
      <alignment horizontal="center" vertical="center"/>
    </xf>
    <xf numFmtId="0" fontId="11" fillId="0" borderId="0" xfId="0" applyFont="1" applyAlignment="1">
      <alignment horizontal="center" vertical="center"/>
    </xf>
    <xf numFmtId="176" fontId="5" fillId="0" borderId="0" xfId="0" applyNumberFormat="1" applyFont="1" applyAlignment="1">
      <alignment horizontal="left" vertical="center"/>
    </xf>
    <xf numFmtId="177" fontId="11" fillId="3" borderId="1" xfId="0" applyNumberFormat="1" applyFont="1" applyFill="1" applyBorder="1" applyAlignment="1">
      <alignment vertical="center" shrinkToFit="1"/>
    </xf>
    <xf numFmtId="176" fontId="5" fillId="0" borderId="0" xfId="0" applyNumberFormat="1" applyFont="1">
      <alignment vertical="center"/>
    </xf>
    <xf numFmtId="177" fontId="11" fillId="3" borderId="2" xfId="0" applyNumberFormat="1" applyFont="1" applyFill="1" applyBorder="1" applyAlignment="1">
      <alignment vertical="center" shrinkToFit="1"/>
    </xf>
    <xf numFmtId="0" fontId="12" fillId="0" borderId="0" xfId="0" applyFont="1">
      <alignment vertical="center"/>
    </xf>
    <xf numFmtId="0" fontId="13" fillId="0" borderId="0" xfId="0" applyFont="1">
      <alignment vertical="center"/>
    </xf>
    <xf numFmtId="177" fontId="5" fillId="3" borderId="1" xfId="0" applyNumberFormat="1" applyFont="1" applyFill="1" applyBorder="1" applyAlignment="1">
      <alignment vertical="center" shrinkToFit="1"/>
    </xf>
    <xf numFmtId="0" fontId="11" fillId="2" borderId="0" xfId="0" applyFont="1" applyFill="1">
      <alignment vertical="center"/>
    </xf>
    <xf numFmtId="0" fontId="5" fillId="2" borderId="0" xfId="0" applyFont="1" applyFill="1" applyBorder="1">
      <alignment vertical="center"/>
    </xf>
    <xf numFmtId="0" fontId="11" fillId="2" borderId="0" xfId="0" applyFont="1" applyFill="1" applyAlignment="1">
      <alignment horizontal="right" vertical="center"/>
    </xf>
    <xf numFmtId="0" fontId="11" fillId="0" borderId="0" xfId="0" applyFont="1" applyAlignment="1">
      <alignment horizontal="left" vertical="center"/>
    </xf>
    <xf numFmtId="0" fontId="11" fillId="2" borderId="0" xfId="0" applyFont="1" applyFill="1" applyAlignment="1">
      <alignment horizontal="left" vertical="center"/>
    </xf>
    <xf numFmtId="0" fontId="11" fillId="2" borderId="0" xfId="0" applyFont="1" applyFill="1" applyBorder="1" applyAlignment="1">
      <alignment vertical="center"/>
    </xf>
    <xf numFmtId="0" fontId="11" fillId="2" borderId="0" xfId="0" applyFont="1" applyFill="1" applyAlignment="1">
      <alignment vertical="center"/>
    </xf>
    <xf numFmtId="178" fontId="5" fillId="4" borderId="3" xfId="0" applyNumberFormat="1" applyFont="1" applyFill="1" applyBorder="1" applyAlignment="1">
      <alignment vertical="center" shrinkToFit="1"/>
    </xf>
    <xf numFmtId="0" fontId="12" fillId="0" borderId="0" xfId="0" applyFont="1" applyBorder="1" applyAlignment="1">
      <alignment vertical="center"/>
    </xf>
    <xf numFmtId="0" fontId="11"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9" fillId="0" borderId="0" xfId="0" applyFont="1" applyFill="1" applyAlignment="1">
      <alignment horizontal="right" vertical="center"/>
    </xf>
    <xf numFmtId="0" fontId="6" fillId="0" borderId="0" xfId="0" applyFont="1" applyAlignment="1">
      <alignment horizontal="right" vertical="center"/>
    </xf>
    <xf numFmtId="177" fontId="5" fillId="0" borderId="0" xfId="0" applyNumberFormat="1" applyFont="1">
      <alignment vertical="center"/>
    </xf>
    <xf numFmtId="0" fontId="14" fillId="0" borderId="0" xfId="0" applyFont="1" applyAlignment="1">
      <alignment vertical="center"/>
    </xf>
    <xf numFmtId="0" fontId="13" fillId="0" borderId="0" xfId="0" applyFont="1" applyAlignment="1">
      <alignment horizontal="right" vertical="center"/>
    </xf>
    <xf numFmtId="177" fontId="5" fillId="0" borderId="24" xfId="0" applyNumberFormat="1" applyFont="1" applyFill="1" applyBorder="1" applyAlignment="1">
      <alignment vertical="center" shrinkToFit="1"/>
    </xf>
    <xf numFmtId="0" fontId="6" fillId="0" borderId="0" xfId="0" applyFont="1" applyBorder="1">
      <alignment vertical="center"/>
    </xf>
    <xf numFmtId="177" fontId="5" fillId="0" borderId="0" xfId="0" applyNumberFormat="1" applyFont="1" applyFill="1" applyBorder="1" applyAlignment="1">
      <alignment vertical="center" shrinkToFit="1"/>
    </xf>
    <xf numFmtId="0" fontId="9" fillId="2" borderId="0" xfId="0" applyFont="1" applyFill="1" applyBorder="1" applyAlignment="1">
      <alignment vertical="center"/>
    </xf>
    <xf numFmtId="0" fontId="9" fillId="2" borderId="0" xfId="0" applyFont="1" applyFill="1" applyAlignment="1">
      <alignment vertical="center"/>
    </xf>
    <xf numFmtId="0" fontId="8" fillId="2" borderId="0" xfId="0" applyFont="1" applyFill="1">
      <alignment vertical="center"/>
    </xf>
    <xf numFmtId="0" fontId="8" fillId="2" borderId="0" xfId="0" applyFont="1" applyFill="1" applyBorder="1">
      <alignment vertical="center"/>
    </xf>
    <xf numFmtId="0" fontId="9" fillId="2" borderId="0" xfId="0" applyFont="1" applyFill="1" applyAlignment="1">
      <alignment horizontal="right" vertical="center"/>
    </xf>
    <xf numFmtId="179" fontId="9" fillId="4" borderId="3" xfId="0" applyNumberFormat="1" applyFont="1" applyFill="1" applyBorder="1" applyAlignment="1">
      <alignment vertical="center" shrinkToFit="1"/>
    </xf>
    <xf numFmtId="177" fontId="9" fillId="4" borderId="3" xfId="0" applyNumberFormat="1" applyFont="1" applyFill="1" applyBorder="1" applyAlignment="1">
      <alignment vertical="center" shrinkToFit="1"/>
    </xf>
    <xf numFmtId="0" fontId="8" fillId="0" borderId="0" xfId="0" applyFont="1">
      <alignment vertical="center"/>
    </xf>
    <xf numFmtId="0" fontId="15" fillId="0" borderId="0" xfId="0" applyFont="1" applyAlignment="1">
      <alignment horizontal="center" vertical="center"/>
    </xf>
    <xf numFmtId="177" fontId="9" fillId="3" borderId="3" xfId="0" applyNumberFormat="1" applyFont="1" applyFill="1" applyBorder="1" applyAlignment="1">
      <alignment vertical="center" shrinkToFi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lignment vertical="center"/>
    </xf>
    <xf numFmtId="0" fontId="13" fillId="0" borderId="0" xfId="0" applyFont="1" applyFill="1" applyAlignment="1">
      <alignment horizontal="right" vertical="center"/>
    </xf>
    <xf numFmtId="0" fontId="9" fillId="0" borderId="0" xfId="0" applyFont="1" applyFill="1">
      <alignment vertical="center"/>
    </xf>
    <xf numFmtId="38" fontId="5" fillId="0" borderId="0" xfId="1" applyFont="1">
      <alignment vertical="center"/>
    </xf>
    <xf numFmtId="0" fontId="8" fillId="0" borderId="13" xfId="0" applyFont="1" applyBorder="1" applyAlignment="1">
      <alignment horizontal="center" vertical="center"/>
    </xf>
    <xf numFmtId="0" fontId="8" fillId="6" borderId="28" xfId="0" applyFont="1" applyFill="1" applyBorder="1" applyAlignment="1">
      <alignment horizontal="center" vertical="center"/>
    </xf>
    <xf numFmtId="181" fontId="8" fillId="6" borderId="29" xfId="0" applyNumberFormat="1" applyFont="1" applyFill="1" applyBorder="1" applyAlignment="1">
      <alignment horizontal="center" vertical="center"/>
    </xf>
    <xf numFmtId="0" fontId="8" fillId="6" borderId="29" xfId="0" applyFont="1" applyFill="1" applyBorder="1" applyAlignment="1">
      <alignment horizontal="center" vertical="center"/>
    </xf>
    <xf numFmtId="181" fontId="8" fillId="0" borderId="13" xfId="0" applyNumberFormat="1" applyFont="1" applyBorder="1" applyAlignment="1">
      <alignment horizontal="center" vertical="center"/>
    </xf>
    <xf numFmtId="181" fontId="8" fillId="0" borderId="1" xfId="0" applyNumberFormat="1" applyFont="1" applyBorder="1" applyAlignment="1">
      <alignment horizontal="center" vertical="center"/>
    </xf>
    <xf numFmtId="181" fontId="8" fillId="0" borderId="2" xfId="0" applyNumberFormat="1" applyFont="1" applyBorder="1" applyAlignment="1">
      <alignment horizontal="center" vertical="center"/>
    </xf>
    <xf numFmtId="0" fontId="8" fillId="0" borderId="29" xfId="0" applyFont="1" applyBorder="1" applyAlignment="1">
      <alignment horizontal="center" vertical="center"/>
    </xf>
    <xf numFmtId="180" fontId="7" fillId="6" borderId="2" xfId="0" applyNumberFormat="1" applyFont="1" applyFill="1" applyBorder="1" applyAlignment="1">
      <alignment horizontal="center" vertical="center"/>
    </xf>
    <xf numFmtId="0" fontId="9" fillId="5" borderId="0" xfId="0" applyFont="1" applyFill="1" applyBorder="1" applyAlignment="1">
      <alignment horizontal="left" vertical="center"/>
    </xf>
    <xf numFmtId="0" fontId="9" fillId="5" borderId="0" xfId="0" applyFont="1" applyFill="1" applyBorder="1" applyAlignment="1">
      <alignment vertical="center"/>
    </xf>
    <xf numFmtId="0" fontId="8" fillId="5" borderId="0" xfId="0" applyFont="1" applyFill="1" applyBorder="1">
      <alignment vertical="center"/>
    </xf>
    <xf numFmtId="0" fontId="8" fillId="5" borderId="0" xfId="0" applyFont="1" applyFill="1">
      <alignment vertical="center"/>
    </xf>
    <xf numFmtId="0" fontId="9" fillId="5" borderId="0" xfId="0" applyFont="1" applyFill="1" applyAlignment="1">
      <alignment horizontal="right" vertical="center"/>
    </xf>
    <xf numFmtId="0" fontId="9" fillId="5" borderId="0" xfId="0" applyFont="1" applyFill="1">
      <alignment vertical="center"/>
    </xf>
    <xf numFmtId="0" fontId="16" fillId="4" borderId="1" xfId="0" applyFont="1" applyFill="1" applyBorder="1" applyAlignment="1">
      <alignment vertical="center" wrapText="1"/>
    </xf>
    <xf numFmtId="0" fontId="8" fillId="0" borderId="1" xfId="0" applyFont="1" applyBorder="1" applyAlignment="1">
      <alignment horizontal="center" vertical="center"/>
    </xf>
    <xf numFmtId="38" fontId="8" fillId="0" borderId="13" xfId="1" applyFont="1" applyBorder="1" applyAlignment="1">
      <alignment horizontal="center" vertical="center"/>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6" xfId="0" applyFont="1" applyFill="1" applyBorder="1" applyAlignment="1">
      <alignment horizontal="center"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6" borderId="25" xfId="0" applyFont="1" applyFill="1" applyBorder="1" applyAlignment="1">
      <alignment horizontal="center" vertical="center"/>
    </xf>
    <xf numFmtId="0" fontId="5" fillId="0" borderId="1" xfId="0" applyFont="1" applyBorder="1" applyAlignment="1">
      <alignment horizontal="center" vertical="center"/>
    </xf>
    <xf numFmtId="38" fontId="8" fillId="0" borderId="1" xfId="1" applyFont="1" applyBorder="1" applyAlignment="1">
      <alignment horizontal="center" vertical="center"/>
    </xf>
    <xf numFmtId="0" fontId="5" fillId="6" borderId="2" xfId="0" applyFont="1" applyFill="1" applyBorder="1" applyAlignment="1">
      <alignment horizontal="center" vertical="center"/>
    </xf>
    <xf numFmtId="0" fontId="5" fillId="6" borderId="33" xfId="0" applyFont="1" applyFill="1" applyBorder="1" applyAlignment="1">
      <alignment horizontal="center" vertical="center"/>
    </xf>
    <xf numFmtId="0" fontId="8" fillId="6" borderId="6" xfId="0" applyFont="1" applyFill="1" applyBorder="1" applyAlignment="1">
      <alignment horizontal="center" vertical="center" wrapText="1"/>
    </xf>
    <xf numFmtId="0" fontId="8" fillId="6" borderId="12"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27" xfId="0" applyFont="1" applyFill="1" applyBorder="1" applyAlignment="1">
      <alignment horizontal="center" vertical="center"/>
    </xf>
    <xf numFmtId="38" fontId="8" fillId="6" borderId="29" xfId="1" applyFont="1" applyFill="1" applyBorder="1" applyAlignment="1">
      <alignment horizontal="center" vertical="center"/>
    </xf>
    <xf numFmtId="38" fontId="9" fillId="0" borderId="28" xfId="1" applyFont="1" applyBorder="1" applyAlignment="1">
      <alignment horizontal="center" vertical="center"/>
    </xf>
    <xf numFmtId="38" fontId="9" fillId="0" borderId="29" xfId="1" applyFont="1" applyBorder="1" applyAlignment="1">
      <alignment horizontal="center" vertical="center"/>
    </xf>
    <xf numFmtId="38" fontId="9" fillId="0" borderId="30" xfId="1" applyFont="1" applyBorder="1" applyAlignment="1">
      <alignment horizontal="center" vertical="center"/>
    </xf>
    <xf numFmtId="0" fontId="8" fillId="0" borderId="14" xfId="0" applyFont="1" applyBorder="1" applyAlignment="1">
      <alignment horizontal="center" vertical="center"/>
    </xf>
    <xf numFmtId="0" fontId="8" fillId="0" borderId="32" xfId="0" applyFont="1" applyBorder="1" applyAlignment="1">
      <alignment horizontal="center" vertical="center"/>
    </xf>
    <xf numFmtId="38" fontId="8" fillId="0" borderId="29" xfId="1" applyFont="1" applyBorder="1" applyAlignment="1">
      <alignment horizontal="center" vertical="center"/>
    </xf>
    <xf numFmtId="38" fontId="8" fillId="0" borderId="31" xfId="1" applyFont="1" applyBorder="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38" fontId="8" fillId="0" borderId="2" xfId="1" applyFont="1" applyBorder="1" applyAlignment="1">
      <alignment horizontal="center" vertical="center"/>
    </xf>
    <xf numFmtId="38" fontId="8" fillId="6" borderId="30" xfId="1" applyFont="1" applyFill="1" applyBorder="1" applyAlignment="1">
      <alignment horizontal="center" vertical="center"/>
    </xf>
    <xf numFmtId="0" fontId="6" fillId="0" borderId="34" xfId="0" applyFont="1" applyBorder="1" applyAlignment="1">
      <alignment horizontal="center" vertical="center" wrapText="1"/>
    </xf>
    <xf numFmtId="0" fontId="5" fillId="0" borderId="0" xfId="0" applyFont="1" applyAlignment="1">
      <alignment horizontal="left" vertical="center" wrapText="1"/>
    </xf>
    <xf numFmtId="0" fontId="16" fillId="0" borderId="1" xfId="0" applyFont="1" applyBorder="1" applyAlignment="1">
      <alignment horizontal="center" vertical="distributed"/>
    </xf>
    <xf numFmtId="49" fontId="13" fillId="4" borderId="1" xfId="0" applyNumberFormat="1" applyFont="1" applyFill="1" applyBorder="1" applyAlignment="1">
      <alignment horizontal="left" vertical="center"/>
    </xf>
    <xf numFmtId="0" fontId="16" fillId="0" borderId="1" xfId="0" applyFont="1" applyBorder="1" applyAlignment="1">
      <alignment horizontal="center" vertical="center"/>
    </xf>
    <xf numFmtId="0" fontId="13" fillId="4" borderId="1" xfId="0" applyFont="1" applyFill="1" applyBorder="1" applyAlignment="1">
      <alignment horizontal="left" vertical="center"/>
    </xf>
    <xf numFmtId="0" fontId="16" fillId="0" borderId="1" xfId="0" applyFont="1" applyBorder="1" applyAlignment="1">
      <alignment horizontal="center" vertical="distributed"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0" xfId="0" applyFont="1" applyFill="1" applyBorder="1" applyAlignment="1">
      <alignment horizontal="left"/>
    </xf>
    <xf numFmtId="38" fontId="13" fillId="4" borderId="1" xfId="1" applyFont="1" applyFill="1" applyBorder="1" applyAlignment="1">
      <alignment horizontal="center" vertical="center"/>
    </xf>
    <xf numFmtId="0" fontId="13" fillId="4" borderId="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582706</xdr:colOff>
      <xdr:row>43</xdr:row>
      <xdr:rowOff>44824</xdr:rowOff>
    </xdr:from>
    <xdr:to>
      <xdr:col>13</xdr:col>
      <xdr:colOff>481853</xdr:colOff>
      <xdr:row>46</xdr:row>
      <xdr:rowOff>156882</xdr:rowOff>
    </xdr:to>
    <xdr:sp macro="" textlink="">
      <xdr:nvSpPr>
        <xdr:cNvPr id="2" name="角丸四角形吹き出し 1"/>
        <xdr:cNvSpPr/>
      </xdr:nvSpPr>
      <xdr:spPr>
        <a:xfrm>
          <a:off x="7407088" y="8202706"/>
          <a:ext cx="2364441" cy="627529"/>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臨時休業前から学校休業日単価であった日は含めないこと（土曜日、春休み）</a:t>
          </a:r>
        </a:p>
      </xdr:txBody>
    </xdr:sp>
    <xdr:clientData/>
  </xdr:twoCellAnchor>
  <xdr:twoCellAnchor>
    <xdr:from>
      <xdr:col>7</xdr:col>
      <xdr:colOff>504264</xdr:colOff>
      <xdr:row>64</xdr:row>
      <xdr:rowOff>56030</xdr:rowOff>
    </xdr:from>
    <xdr:to>
      <xdr:col>11</xdr:col>
      <xdr:colOff>123266</xdr:colOff>
      <xdr:row>66</xdr:row>
      <xdr:rowOff>123265</xdr:rowOff>
    </xdr:to>
    <xdr:sp macro="" textlink="">
      <xdr:nvSpPr>
        <xdr:cNvPr id="4" name="角丸四角形吹き出し 3"/>
        <xdr:cNvSpPr/>
      </xdr:nvSpPr>
      <xdr:spPr>
        <a:xfrm>
          <a:off x="5289176" y="12348883"/>
          <a:ext cx="2342031" cy="537882"/>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「主たる対象者が重症心身障害児の場合」と単位が異なるので注意</a:t>
          </a:r>
        </a:p>
      </xdr:txBody>
    </xdr:sp>
    <xdr:clientData/>
  </xdr:twoCellAnchor>
  <xdr:twoCellAnchor>
    <xdr:from>
      <xdr:col>7</xdr:col>
      <xdr:colOff>605117</xdr:colOff>
      <xdr:row>66</xdr:row>
      <xdr:rowOff>190499</xdr:rowOff>
    </xdr:from>
    <xdr:to>
      <xdr:col>11</xdr:col>
      <xdr:colOff>224119</xdr:colOff>
      <xdr:row>68</xdr:row>
      <xdr:rowOff>235324</xdr:rowOff>
    </xdr:to>
    <xdr:sp macro="" textlink="">
      <xdr:nvSpPr>
        <xdr:cNvPr id="6" name="角丸四角形吹き出し 5"/>
        <xdr:cNvSpPr/>
      </xdr:nvSpPr>
      <xdr:spPr>
        <a:xfrm>
          <a:off x="5390029" y="12953999"/>
          <a:ext cx="2342031" cy="493060"/>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受給者証記載の「利用者負担上限月額」（</a:t>
          </a:r>
          <a:r>
            <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112060</xdr:colOff>
      <xdr:row>70</xdr:row>
      <xdr:rowOff>11205</xdr:rowOff>
    </xdr:from>
    <xdr:to>
      <xdr:col>11</xdr:col>
      <xdr:colOff>179297</xdr:colOff>
      <xdr:row>72</xdr:row>
      <xdr:rowOff>112059</xdr:rowOff>
    </xdr:to>
    <xdr:sp macro="" textlink="">
      <xdr:nvSpPr>
        <xdr:cNvPr id="7" name="角丸四角形吹き出し 6"/>
        <xdr:cNvSpPr/>
      </xdr:nvSpPr>
      <xdr:spPr>
        <a:xfrm>
          <a:off x="4896972" y="13715999"/>
          <a:ext cx="2790266" cy="593913"/>
        </a:xfrm>
        <a:prstGeom prst="wedgeRoundRectCallout">
          <a:avLst>
            <a:gd name="adj1" fmla="val 76073"/>
            <a:gd name="adj2" fmla="val -5578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4/1-4/10</a:t>
          </a: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a:t>
          </a:r>
          <a:r>
            <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R2.3</a:t>
          </a: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月明細書「給付単位数」を入力（利用実績合計単位数）</a:t>
          </a:r>
          <a:endPar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8</xdr:col>
      <xdr:colOff>403411</xdr:colOff>
      <xdr:row>57</xdr:row>
      <xdr:rowOff>22410</xdr:rowOff>
    </xdr:from>
    <xdr:to>
      <xdr:col>11</xdr:col>
      <xdr:colOff>593912</xdr:colOff>
      <xdr:row>59</xdr:row>
      <xdr:rowOff>145675</xdr:rowOff>
    </xdr:to>
    <xdr:sp macro="" textlink="">
      <xdr:nvSpPr>
        <xdr:cNvPr id="11" name="角丸四角形吹き出し 10"/>
        <xdr:cNvSpPr/>
      </xdr:nvSpPr>
      <xdr:spPr>
        <a:xfrm>
          <a:off x="5871882" y="10623175"/>
          <a:ext cx="2229971" cy="515471"/>
        </a:xfrm>
        <a:prstGeom prst="wedgeRoundRectCallout">
          <a:avLst>
            <a:gd name="adj1" fmla="val 59619"/>
            <a:gd name="adj2" fmla="val 853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国保連伝送にて請求する場合のみ、加算率を入力</a:t>
          </a:r>
          <a:endParaRPr kumimoji="1" lang="en-US" altLang="ja-JP"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smtClean="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12</xdr:col>
      <xdr:colOff>123266</xdr:colOff>
      <xdr:row>0</xdr:row>
      <xdr:rowOff>347383</xdr:rowOff>
    </xdr:from>
    <xdr:to>
      <xdr:col>13</xdr:col>
      <xdr:colOff>448238</xdr:colOff>
      <xdr:row>1</xdr:row>
      <xdr:rowOff>291354</xdr:rowOff>
    </xdr:to>
    <xdr:sp macro="" textlink="">
      <xdr:nvSpPr>
        <xdr:cNvPr id="3" name="角丸四角形 2"/>
        <xdr:cNvSpPr/>
      </xdr:nvSpPr>
      <xdr:spPr>
        <a:xfrm>
          <a:off x="8494060" y="347383"/>
          <a:ext cx="1243854" cy="481853"/>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baseline="0">
              <a:solidFill>
                <a:schemeClr val="tx1"/>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8</xdr:col>
      <xdr:colOff>537883</xdr:colOff>
      <xdr:row>3</xdr:row>
      <xdr:rowOff>190499</xdr:rowOff>
    </xdr:from>
    <xdr:to>
      <xdr:col>12</xdr:col>
      <xdr:colOff>1</xdr:colOff>
      <xdr:row>6</xdr:row>
      <xdr:rowOff>78440</xdr:rowOff>
    </xdr:to>
    <xdr:sp macro="" textlink="">
      <xdr:nvSpPr>
        <xdr:cNvPr id="8" name="角丸四角形吹き出し 7"/>
        <xdr:cNvSpPr/>
      </xdr:nvSpPr>
      <xdr:spPr>
        <a:xfrm>
          <a:off x="6006354" y="1355911"/>
          <a:ext cx="2364441" cy="481853"/>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3</a:t>
          </a:r>
          <a:r>
            <a:rPr kumimoji="1" lang="ja-JP" altLang="en-US" sz="1000">
              <a:solidFill>
                <a:schemeClr val="tx1"/>
              </a:solidFill>
              <a:latin typeface="ＭＳ Ｐゴシック" panose="020B0600070205080204" pitchFamily="50" charset="-128"/>
              <a:ea typeface="ＭＳ Ｐゴシック" panose="020B0600070205080204" pitchFamily="50" charset="-128"/>
            </a:rPr>
            <a:t>月提供分において、上限額管理対象者のみ記入してください</a:t>
          </a:r>
        </a:p>
      </xdr:txBody>
    </xdr:sp>
    <xdr:clientData/>
  </xdr:twoCellAnchor>
  <xdr:twoCellAnchor>
    <xdr:from>
      <xdr:col>8</xdr:col>
      <xdr:colOff>537882</xdr:colOff>
      <xdr:row>3</xdr:row>
      <xdr:rowOff>179294</xdr:rowOff>
    </xdr:from>
    <xdr:to>
      <xdr:col>12</xdr:col>
      <xdr:colOff>0</xdr:colOff>
      <xdr:row>6</xdr:row>
      <xdr:rowOff>67235</xdr:rowOff>
    </xdr:to>
    <xdr:sp macro="" textlink="">
      <xdr:nvSpPr>
        <xdr:cNvPr id="5" name="角丸四角形吹き出し 4"/>
        <xdr:cNvSpPr/>
      </xdr:nvSpPr>
      <xdr:spPr>
        <a:xfrm>
          <a:off x="6006353" y="1344706"/>
          <a:ext cx="2364441" cy="481853"/>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9"/>
  <sheetViews>
    <sheetView tabSelected="1" view="pageBreakPreview" zoomScale="75" zoomScaleNormal="75" zoomScaleSheetLayoutView="75" workbookViewId="0">
      <selection activeCell="I3" sqref="I3:L3"/>
    </sheetView>
  </sheetViews>
  <sheetFormatPr defaultRowHeight="13.5" x14ac:dyDescent="0.4"/>
  <cols>
    <col min="1" max="1" width="7.375" style="1" customWidth="1"/>
    <col min="2" max="2" width="15.375" style="1" customWidth="1"/>
    <col min="3" max="12" width="11.75" style="1" customWidth="1"/>
    <col min="13" max="14" width="9" style="1"/>
    <col min="15" max="15" width="11.25" style="1" customWidth="1"/>
    <col min="16" max="16" width="12" style="1" customWidth="1"/>
    <col min="17" max="18" width="9" style="1"/>
    <col min="19" max="19" width="10.125" style="1" bestFit="1" customWidth="1"/>
    <col min="20" max="16384" width="9" style="1"/>
  </cols>
  <sheetData>
    <row r="1" spans="1:16" ht="42.75" customHeight="1" x14ac:dyDescent="0.4">
      <c r="A1" s="128" t="s">
        <v>125</v>
      </c>
      <c r="B1" s="129"/>
      <c r="C1" s="129"/>
      <c r="D1" s="129"/>
      <c r="E1" s="129"/>
      <c r="F1" s="129"/>
      <c r="G1" s="129"/>
      <c r="H1" s="129"/>
      <c r="I1" s="129"/>
      <c r="J1" s="129"/>
      <c r="K1" s="129"/>
      <c r="L1" s="129"/>
    </row>
    <row r="2" spans="1:16" ht="21" customHeight="1" thickBot="1" x14ac:dyDescent="0.45">
      <c r="A2" s="10"/>
    </row>
    <row r="3" spans="1:16" ht="24.75" customHeight="1" thickBot="1" x14ac:dyDescent="0.45">
      <c r="B3" s="93" t="s">
        <v>111</v>
      </c>
      <c r="C3" s="94"/>
      <c r="D3" s="94"/>
      <c r="E3" s="95"/>
      <c r="F3" s="3"/>
      <c r="G3" s="91" t="s">
        <v>81</v>
      </c>
      <c r="H3" s="91"/>
      <c r="I3" s="110"/>
      <c r="J3" s="110"/>
      <c r="K3" s="110"/>
      <c r="L3" s="110"/>
    </row>
    <row r="4" spans="1:16" ht="24.75" customHeight="1" x14ac:dyDescent="0.4">
      <c r="B4" s="96" t="s">
        <v>112</v>
      </c>
      <c r="C4" s="97"/>
      <c r="D4" s="97"/>
      <c r="E4" s="98"/>
      <c r="F4" s="3"/>
      <c r="G4" s="91" t="s">
        <v>82</v>
      </c>
      <c r="H4" s="91"/>
      <c r="I4" s="110"/>
      <c r="J4" s="110"/>
      <c r="K4" s="110"/>
      <c r="L4" s="110"/>
    </row>
    <row r="5" spans="1:16" ht="24.75" customHeight="1" x14ac:dyDescent="0.4">
      <c r="B5" s="99" t="s">
        <v>113</v>
      </c>
      <c r="C5" s="100"/>
      <c r="D5" s="100"/>
      <c r="E5" s="101"/>
      <c r="F5" s="3"/>
      <c r="G5" s="91" t="s">
        <v>109</v>
      </c>
      <c r="H5" s="91"/>
      <c r="I5" s="147"/>
      <c r="J5" s="148"/>
      <c r="K5" s="148"/>
      <c r="L5" s="149"/>
    </row>
    <row r="6" spans="1:16" ht="24.75" customHeight="1" x14ac:dyDescent="0.4">
      <c r="B6" s="99" t="s">
        <v>114</v>
      </c>
      <c r="C6" s="100"/>
      <c r="D6" s="100"/>
      <c r="E6" s="101"/>
      <c r="F6" s="3"/>
      <c r="G6" s="91" t="s">
        <v>110</v>
      </c>
      <c r="H6" s="91"/>
      <c r="I6" s="147"/>
      <c r="J6" s="148"/>
      <c r="K6" s="148"/>
      <c r="L6" s="149"/>
    </row>
    <row r="7" spans="1:16" ht="24.75" customHeight="1" thickBot="1" x14ac:dyDescent="0.45">
      <c r="B7" s="102" t="s">
        <v>115</v>
      </c>
      <c r="C7" s="103"/>
      <c r="D7" s="103"/>
      <c r="E7" s="104"/>
      <c r="F7" s="3"/>
      <c r="G7" s="91" t="s">
        <v>121</v>
      </c>
      <c r="H7" s="91"/>
      <c r="I7" s="110"/>
      <c r="J7" s="110"/>
      <c r="K7" s="110"/>
      <c r="L7" s="110"/>
    </row>
    <row r="8" spans="1:16" ht="24.75" customHeight="1" x14ac:dyDescent="0.4">
      <c r="B8" s="6"/>
      <c r="C8" s="6"/>
      <c r="D8" s="7"/>
      <c r="E8" s="7"/>
      <c r="F8" s="7"/>
      <c r="G8" s="7"/>
      <c r="H8" s="7"/>
      <c r="I8" s="7"/>
      <c r="J8" s="8"/>
      <c r="K8" s="5"/>
      <c r="L8" s="5"/>
      <c r="M8" s="5"/>
      <c r="N8" s="5"/>
      <c r="O8" s="5"/>
      <c r="P8" s="5"/>
    </row>
    <row r="9" spans="1:16" ht="18" customHeight="1" x14ac:dyDescent="0.4">
      <c r="A9" s="10"/>
    </row>
    <row r="10" spans="1:16" ht="54.75" customHeight="1" x14ac:dyDescent="0.4">
      <c r="A10" s="112" t="s">
        <v>122</v>
      </c>
      <c r="B10" s="108" t="s">
        <v>83</v>
      </c>
      <c r="C10" s="105" t="s">
        <v>116</v>
      </c>
      <c r="D10" s="106"/>
      <c r="E10" s="106"/>
      <c r="F10" s="107"/>
      <c r="G10" s="114" t="s">
        <v>117</v>
      </c>
      <c r="H10" s="115"/>
      <c r="I10" s="116"/>
      <c r="J10" s="114" t="s">
        <v>118</v>
      </c>
      <c r="K10" s="115"/>
      <c r="L10" s="116"/>
    </row>
    <row r="11" spans="1:16" ht="31.5" customHeight="1" thickBot="1" x14ac:dyDescent="0.45">
      <c r="A11" s="113"/>
      <c r="B11" s="109"/>
      <c r="C11" s="83" t="s">
        <v>85</v>
      </c>
      <c r="D11" s="83" t="s">
        <v>86</v>
      </c>
      <c r="E11" s="83" t="s">
        <v>87</v>
      </c>
      <c r="F11" s="83" t="s">
        <v>88</v>
      </c>
      <c r="G11" s="117"/>
      <c r="H11" s="118"/>
      <c r="I11" s="119"/>
      <c r="J11" s="117"/>
      <c r="K11" s="118"/>
      <c r="L11" s="119"/>
    </row>
    <row r="12" spans="1:16" s="65" customFormat="1" ht="29.25" customHeight="1" thickBot="1" x14ac:dyDescent="0.45">
      <c r="A12" s="76" t="s">
        <v>89</v>
      </c>
      <c r="B12" s="77">
        <v>1000011</v>
      </c>
      <c r="C12" s="78"/>
      <c r="D12" s="78">
        <v>1</v>
      </c>
      <c r="E12" s="78">
        <v>1</v>
      </c>
      <c r="F12" s="78"/>
      <c r="G12" s="120">
        <v>13737</v>
      </c>
      <c r="H12" s="120"/>
      <c r="I12" s="120"/>
      <c r="J12" s="120">
        <v>53434</v>
      </c>
      <c r="K12" s="120"/>
      <c r="L12" s="131"/>
    </row>
    <row r="13" spans="1:16" s="65" customFormat="1" ht="29.25" customHeight="1" x14ac:dyDescent="0.4">
      <c r="A13" s="75">
        <v>1</v>
      </c>
      <c r="B13" s="79"/>
      <c r="C13" s="75"/>
      <c r="D13" s="75"/>
      <c r="E13" s="75"/>
      <c r="F13" s="75"/>
      <c r="G13" s="92"/>
      <c r="H13" s="92"/>
      <c r="I13" s="92"/>
      <c r="J13" s="92"/>
      <c r="K13" s="92"/>
      <c r="L13" s="92"/>
    </row>
    <row r="14" spans="1:16" s="65" customFormat="1" ht="29.25" customHeight="1" x14ac:dyDescent="0.4">
      <c r="A14" s="11">
        <v>2</v>
      </c>
      <c r="B14" s="80"/>
      <c r="C14" s="11"/>
      <c r="D14" s="11"/>
      <c r="E14" s="11"/>
      <c r="F14" s="11"/>
      <c r="G14" s="92"/>
      <c r="H14" s="92"/>
      <c r="I14" s="92"/>
      <c r="J14" s="92"/>
      <c r="K14" s="92"/>
      <c r="L14" s="92"/>
    </row>
    <row r="15" spans="1:16" s="65" customFormat="1" ht="29.25" customHeight="1" x14ac:dyDescent="0.4">
      <c r="A15" s="11">
        <v>3</v>
      </c>
      <c r="B15" s="80"/>
      <c r="C15" s="11"/>
      <c r="D15" s="11"/>
      <c r="E15" s="11"/>
      <c r="F15" s="11"/>
      <c r="G15" s="92"/>
      <c r="H15" s="92"/>
      <c r="I15" s="92"/>
      <c r="J15" s="92"/>
      <c r="K15" s="92"/>
      <c r="L15" s="92"/>
    </row>
    <row r="16" spans="1:16" s="65" customFormat="1" ht="29.25" customHeight="1" x14ac:dyDescent="0.4">
      <c r="A16" s="11">
        <v>4</v>
      </c>
      <c r="B16" s="80"/>
      <c r="C16" s="11"/>
      <c r="D16" s="11"/>
      <c r="E16" s="11"/>
      <c r="F16" s="11"/>
      <c r="G16" s="92"/>
      <c r="H16" s="92"/>
      <c r="I16" s="92"/>
      <c r="J16" s="92"/>
      <c r="K16" s="92"/>
      <c r="L16" s="92"/>
    </row>
    <row r="17" spans="1:12" s="65" customFormat="1" ht="29.25" customHeight="1" x14ac:dyDescent="0.4">
      <c r="A17" s="11">
        <v>5</v>
      </c>
      <c r="B17" s="80"/>
      <c r="C17" s="11"/>
      <c r="D17" s="11"/>
      <c r="E17" s="11"/>
      <c r="F17" s="11"/>
      <c r="G17" s="92"/>
      <c r="H17" s="92"/>
      <c r="I17" s="92"/>
      <c r="J17" s="92"/>
      <c r="K17" s="92"/>
      <c r="L17" s="92"/>
    </row>
    <row r="18" spans="1:12" s="65" customFormat="1" ht="29.25" customHeight="1" x14ac:dyDescent="0.4">
      <c r="A18" s="11">
        <v>6</v>
      </c>
      <c r="B18" s="80"/>
      <c r="C18" s="11"/>
      <c r="D18" s="11"/>
      <c r="E18" s="11"/>
      <c r="F18" s="11"/>
      <c r="G18" s="92"/>
      <c r="H18" s="92"/>
      <c r="I18" s="92"/>
      <c r="J18" s="92"/>
      <c r="K18" s="92"/>
      <c r="L18" s="92"/>
    </row>
    <row r="19" spans="1:12" s="65" customFormat="1" ht="29.25" customHeight="1" x14ac:dyDescent="0.4">
      <c r="A19" s="11">
        <v>7</v>
      </c>
      <c r="B19" s="80"/>
      <c r="C19" s="11"/>
      <c r="D19" s="11"/>
      <c r="E19" s="11"/>
      <c r="F19" s="11"/>
      <c r="G19" s="92"/>
      <c r="H19" s="92"/>
      <c r="I19" s="92"/>
      <c r="J19" s="92"/>
      <c r="K19" s="92"/>
      <c r="L19" s="92"/>
    </row>
    <row r="20" spans="1:12" s="65" customFormat="1" ht="29.25" customHeight="1" x14ac:dyDescent="0.4">
      <c r="A20" s="11">
        <v>8</v>
      </c>
      <c r="B20" s="80"/>
      <c r="C20" s="11"/>
      <c r="D20" s="11"/>
      <c r="E20" s="11"/>
      <c r="F20" s="11"/>
      <c r="G20" s="111"/>
      <c r="H20" s="111"/>
      <c r="I20" s="111"/>
      <c r="J20" s="111"/>
      <c r="K20" s="111"/>
      <c r="L20" s="111"/>
    </row>
    <row r="21" spans="1:12" s="65" customFormat="1" ht="29.25" customHeight="1" x14ac:dyDescent="0.4">
      <c r="A21" s="11">
        <v>9</v>
      </c>
      <c r="B21" s="80"/>
      <c r="C21" s="11"/>
      <c r="D21" s="11"/>
      <c r="E21" s="11"/>
      <c r="F21" s="11"/>
      <c r="G21" s="111"/>
      <c r="H21" s="111"/>
      <c r="I21" s="111"/>
      <c r="J21" s="111"/>
      <c r="K21" s="111"/>
      <c r="L21" s="111"/>
    </row>
    <row r="22" spans="1:12" s="65" customFormat="1" ht="29.25" customHeight="1" x14ac:dyDescent="0.4">
      <c r="A22" s="11">
        <v>10</v>
      </c>
      <c r="B22" s="80"/>
      <c r="C22" s="11"/>
      <c r="D22" s="11"/>
      <c r="E22" s="11"/>
      <c r="F22" s="11"/>
      <c r="G22" s="111"/>
      <c r="H22" s="111"/>
      <c r="I22" s="111"/>
      <c r="J22" s="111"/>
      <c r="K22" s="111"/>
      <c r="L22" s="111"/>
    </row>
    <row r="23" spans="1:12" s="65" customFormat="1" ht="29.25" customHeight="1" x14ac:dyDescent="0.4">
      <c r="A23" s="11">
        <v>11</v>
      </c>
      <c r="B23" s="80"/>
      <c r="C23" s="11"/>
      <c r="D23" s="11"/>
      <c r="E23" s="11"/>
      <c r="F23" s="11"/>
      <c r="G23" s="111"/>
      <c r="H23" s="111"/>
      <c r="I23" s="111"/>
      <c r="J23" s="111"/>
      <c r="K23" s="111"/>
      <c r="L23" s="111"/>
    </row>
    <row r="24" spans="1:12" s="65" customFormat="1" ht="29.25" customHeight="1" x14ac:dyDescent="0.4">
      <c r="A24" s="11">
        <v>12</v>
      </c>
      <c r="B24" s="80"/>
      <c r="C24" s="11"/>
      <c r="D24" s="11"/>
      <c r="E24" s="11"/>
      <c r="F24" s="11"/>
      <c r="G24" s="111"/>
      <c r="H24" s="111"/>
      <c r="I24" s="111"/>
      <c r="J24" s="111"/>
      <c r="K24" s="111"/>
      <c r="L24" s="111"/>
    </row>
    <row r="25" spans="1:12" s="65" customFormat="1" ht="29.25" customHeight="1" x14ac:dyDescent="0.4">
      <c r="A25" s="11">
        <v>13</v>
      </c>
      <c r="B25" s="80"/>
      <c r="C25" s="11"/>
      <c r="D25" s="11"/>
      <c r="E25" s="11"/>
      <c r="F25" s="11"/>
      <c r="G25" s="111"/>
      <c r="H25" s="111"/>
      <c r="I25" s="111"/>
      <c r="J25" s="111"/>
      <c r="K25" s="111"/>
      <c r="L25" s="111"/>
    </row>
    <row r="26" spans="1:12" s="65" customFormat="1" ht="29.25" customHeight="1" x14ac:dyDescent="0.4">
      <c r="A26" s="11">
        <v>14</v>
      </c>
      <c r="B26" s="80"/>
      <c r="C26" s="11"/>
      <c r="D26" s="11"/>
      <c r="E26" s="11"/>
      <c r="F26" s="11"/>
      <c r="G26" s="111"/>
      <c r="H26" s="111"/>
      <c r="I26" s="111"/>
      <c r="J26" s="111"/>
      <c r="K26" s="111"/>
      <c r="L26" s="111"/>
    </row>
    <row r="27" spans="1:12" s="65" customFormat="1" ht="29.25" customHeight="1" x14ac:dyDescent="0.4">
      <c r="A27" s="11">
        <v>15</v>
      </c>
      <c r="B27" s="80"/>
      <c r="C27" s="11"/>
      <c r="D27" s="11"/>
      <c r="E27" s="11"/>
      <c r="F27" s="11"/>
      <c r="G27" s="111"/>
      <c r="H27" s="111"/>
      <c r="I27" s="111"/>
      <c r="J27" s="111"/>
      <c r="K27" s="111"/>
      <c r="L27" s="111"/>
    </row>
    <row r="28" spans="1:12" s="65" customFormat="1" ht="29.25" customHeight="1" x14ac:dyDescent="0.4">
      <c r="A28" s="11">
        <v>16</v>
      </c>
      <c r="B28" s="80"/>
      <c r="C28" s="11"/>
      <c r="D28" s="11"/>
      <c r="E28" s="11"/>
      <c r="F28" s="11"/>
      <c r="G28" s="111"/>
      <c r="H28" s="111"/>
      <c r="I28" s="111"/>
      <c r="J28" s="111"/>
      <c r="K28" s="111"/>
      <c r="L28" s="111"/>
    </row>
    <row r="29" spans="1:12" s="65" customFormat="1" ht="29.25" customHeight="1" x14ac:dyDescent="0.4">
      <c r="A29" s="11">
        <v>17</v>
      </c>
      <c r="B29" s="80"/>
      <c r="C29" s="11"/>
      <c r="D29" s="11"/>
      <c r="E29" s="11"/>
      <c r="F29" s="11"/>
      <c r="G29" s="111"/>
      <c r="H29" s="111"/>
      <c r="I29" s="111"/>
      <c r="J29" s="111"/>
      <c r="K29" s="111"/>
      <c r="L29" s="111"/>
    </row>
    <row r="30" spans="1:12" s="65" customFormat="1" ht="29.25" customHeight="1" x14ac:dyDescent="0.4">
      <c r="A30" s="11">
        <v>18</v>
      </c>
      <c r="B30" s="80"/>
      <c r="C30" s="11"/>
      <c r="D30" s="11"/>
      <c r="E30" s="11"/>
      <c r="F30" s="11"/>
      <c r="G30" s="111"/>
      <c r="H30" s="111"/>
      <c r="I30" s="111"/>
      <c r="J30" s="111"/>
      <c r="K30" s="111"/>
      <c r="L30" s="111"/>
    </row>
    <row r="31" spans="1:12" s="65" customFormat="1" ht="29.25" customHeight="1" x14ac:dyDescent="0.4">
      <c r="A31" s="11">
        <v>19</v>
      </c>
      <c r="B31" s="80"/>
      <c r="C31" s="11"/>
      <c r="D31" s="11"/>
      <c r="E31" s="11"/>
      <c r="F31" s="11"/>
      <c r="G31" s="111"/>
      <c r="H31" s="111"/>
      <c r="I31" s="111"/>
      <c r="J31" s="111"/>
      <c r="K31" s="111"/>
      <c r="L31" s="111"/>
    </row>
    <row r="32" spans="1:12" s="65" customFormat="1" ht="29.25" customHeight="1" x14ac:dyDescent="0.4">
      <c r="A32" s="9">
        <v>20</v>
      </c>
      <c r="B32" s="81"/>
      <c r="C32" s="9"/>
      <c r="D32" s="9"/>
      <c r="E32" s="9"/>
      <c r="F32" s="9"/>
      <c r="G32" s="130"/>
      <c r="H32" s="130"/>
      <c r="I32" s="130"/>
      <c r="J32" s="130"/>
      <c r="K32" s="130"/>
      <c r="L32" s="130"/>
    </row>
    <row r="33" spans="1:12" s="65" customFormat="1" ht="29.25" customHeight="1" x14ac:dyDescent="0.4">
      <c r="A33" s="11">
        <v>21</v>
      </c>
      <c r="B33" s="80"/>
      <c r="C33" s="11"/>
      <c r="D33" s="11"/>
      <c r="E33" s="11"/>
      <c r="F33" s="11"/>
      <c r="G33" s="111"/>
      <c r="H33" s="111"/>
      <c r="I33" s="111"/>
      <c r="J33" s="111"/>
      <c r="K33" s="111"/>
      <c r="L33" s="111"/>
    </row>
    <row r="34" spans="1:12" s="65" customFormat="1" ht="29.25" customHeight="1" x14ac:dyDescent="0.4">
      <c r="A34" s="9">
        <v>22</v>
      </c>
      <c r="B34" s="80"/>
      <c r="C34" s="11"/>
      <c r="D34" s="11"/>
      <c r="E34" s="11"/>
      <c r="F34" s="11"/>
      <c r="G34" s="111"/>
      <c r="H34" s="111"/>
      <c r="I34" s="111"/>
      <c r="J34" s="111"/>
      <c r="K34" s="111"/>
      <c r="L34" s="111"/>
    </row>
    <row r="35" spans="1:12" s="65" customFormat="1" ht="29.25" customHeight="1" x14ac:dyDescent="0.4">
      <c r="A35" s="11">
        <v>23</v>
      </c>
      <c r="B35" s="80"/>
      <c r="C35" s="11"/>
      <c r="D35" s="11"/>
      <c r="E35" s="11"/>
      <c r="F35" s="11"/>
      <c r="G35" s="111"/>
      <c r="H35" s="111"/>
      <c r="I35" s="111"/>
      <c r="J35" s="111"/>
      <c r="K35" s="111"/>
      <c r="L35" s="111"/>
    </row>
    <row r="36" spans="1:12" s="65" customFormat="1" ht="29.25" customHeight="1" x14ac:dyDescent="0.4">
      <c r="A36" s="9">
        <v>24</v>
      </c>
      <c r="B36" s="80"/>
      <c r="C36" s="11"/>
      <c r="D36" s="11"/>
      <c r="E36" s="11"/>
      <c r="F36" s="11"/>
      <c r="G36" s="111"/>
      <c r="H36" s="111"/>
      <c r="I36" s="111"/>
      <c r="J36" s="111"/>
      <c r="K36" s="111"/>
      <c r="L36" s="111"/>
    </row>
    <row r="37" spans="1:12" s="65" customFormat="1" ht="29.25" customHeight="1" thickBot="1" x14ac:dyDescent="0.45">
      <c r="A37" s="11">
        <v>25</v>
      </c>
      <c r="B37" s="80"/>
      <c r="C37" s="11"/>
      <c r="D37" s="11"/>
      <c r="E37" s="11"/>
      <c r="F37" s="11"/>
      <c r="G37" s="111"/>
      <c r="H37" s="111"/>
      <c r="I37" s="111"/>
      <c r="J37" s="111"/>
      <c r="K37" s="111"/>
      <c r="L37" s="111"/>
    </row>
    <row r="38" spans="1:12" s="65" customFormat="1" ht="27.75" customHeight="1" thickBot="1" x14ac:dyDescent="0.45">
      <c r="A38" s="124" t="s">
        <v>119</v>
      </c>
      <c r="B38" s="125"/>
      <c r="C38" s="82">
        <f>SUM(C13:C37)</f>
        <v>0</v>
      </c>
      <c r="D38" s="82">
        <f t="shared" ref="D38:F38" si="0">SUM(D13:D37)</f>
        <v>0</v>
      </c>
      <c r="E38" s="82">
        <f t="shared" si="0"/>
        <v>0</v>
      </c>
      <c r="F38" s="82">
        <f t="shared" si="0"/>
        <v>0</v>
      </c>
      <c r="G38" s="126">
        <f>SUM(G13:I37)</f>
        <v>0</v>
      </c>
      <c r="H38" s="126">
        <f t="shared" ref="H38:I38" si="1">SUM(H13:H32)</f>
        <v>0</v>
      </c>
      <c r="I38" s="127">
        <f t="shared" si="1"/>
        <v>0</v>
      </c>
      <c r="J38" s="121">
        <f>SUM(J13:L37)</f>
        <v>0</v>
      </c>
      <c r="K38" s="122">
        <f t="shared" ref="K38:L38" si="2">SUM(K13:K32)</f>
        <v>0</v>
      </c>
      <c r="L38" s="123">
        <f t="shared" si="2"/>
        <v>0</v>
      </c>
    </row>
    <row r="39" spans="1:12" x14ac:dyDescent="0.4">
      <c r="A39" s="1" t="s">
        <v>92</v>
      </c>
    </row>
  </sheetData>
  <mergeCells count="76">
    <mergeCell ref="I7:L7"/>
    <mergeCell ref="I5:L5"/>
    <mergeCell ref="I6:L6"/>
    <mergeCell ref="A1:L1"/>
    <mergeCell ref="I3:L3"/>
    <mergeCell ref="I4:L4"/>
    <mergeCell ref="G33:I33"/>
    <mergeCell ref="J33:L33"/>
    <mergeCell ref="J31:L31"/>
    <mergeCell ref="J32:L32"/>
    <mergeCell ref="G31:I31"/>
    <mergeCell ref="G32:I32"/>
    <mergeCell ref="J10:L11"/>
    <mergeCell ref="J12:L12"/>
    <mergeCell ref="J13:L13"/>
    <mergeCell ref="J14:L14"/>
    <mergeCell ref="J15:L15"/>
    <mergeCell ref="J16:L16"/>
    <mergeCell ref="J38:L38"/>
    <mergeCell ref="A38:B38"/>
    <mergeCell ref="G34:I34"/>
    <mergeCell ref="J34:L34"/>
    <mergeCell ref="G35:I35"/>
    <mergeCell ref="J35:L35"/>
    <mergeCell ref="G36:I36"/>
    <mergeCell ref="J36:L36"/>
    <mergeCell ref="G37:I37"/>
    <mergeCell ref="J37:L37"/>
    <mergeCell ref="G38:I38"/>
    <mergeCell ref="J17:L17"/>
    <mergeCell ref="J18:L18"/>
    <mergeCell ref="J19:L19"/>
    <mergeCell ref="J20:L20"/>
    <mergeCell ref="J21:L21"/>
    <mergeCell ref="G26:I26"/>
    <mergeCell ref="G27:I27"/>
    <mergeCell ref="G28:I28"/>
    <mergeCell ref="J24:L24"/>
    <mergeCell ref="J25:L25"/>
    <mergeCell ref="J26:L26"/>
    <mergeCell ref="J27:L27"/>
    <mergeCell ref="J28:L28"/>
    <mergeCell ref="G23:I23"/>
    <mergeCell ref="G24:I24"/>
    <mergeCell ref="G25:I25"/>
    <mergeCell ref="J22:L22"/>
    <mergeCell ref="J23:L23"/>
    <mergeCell ref="J29:L29"/>
    <mergeCell ref="J30:L30"/>
    <mergeCell ref="A10:A11"/>
    <mergeCell ref="G10:I11"/>
    <mergeCell ref="G12:I12"/>
    <mergeCell ref="G13:I13"/>
    <mergeCell ref="G14:I14"/>
    <mergeCell ref="G16:I16"/>
    <mergeCell ref="G17:I17"/>
    <mergeCell ref="G18:I18"/>
    <mergeCell ref="G19:I19"/>
    <mergeCell ref="G20:I20"/>
    <mergeCell ref="G29:I29"/>
    <mergeCell ref="G30:I30"/>
    <mergeCell ref="G21:I21"/>
    <mergeCell ref="G22:I22"/>
    <mergeCell ref="G15:I15"/>
    <mergeCell ref="B3:E3"/>
    <mergeCell ref="B4:E4"/>
    <mergeCell ref="B5:E5"/>
    <mergeCell ref="B6:E6"/>
    <mergeCell ref="B7:E7"/>
    <mergeCell ref="C10:F10"/>
    <mergeCell ref="B10:B11"/>
    <mergeCell ref="G3:H3"/>
    <mergeCell ref="G4:H4"/>
    <mergeCell ref="G5:H5"/>
    <mergeCell ref="G6:H6"/>
    <mergeCell ref="G7:H7"/>
  </mergeCells>
  <phoneticPr fontId="1"/>
  <pageMargins left="0.7" right="0.7" top="0.75" bottom="0.75" header="0.3" footer="0.3"/>
  <pageSetup paperSize="9" scale="57" orientation="portrait" r:id="rId1"/>
  <ignoredErrors>
    <ignoredError sqref="D38:E3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7"/>
  <sheetViews>
    <sheetView view="pageBreakPreview" zoomScale="85" zoomScaleNormal="100" zoomScaleSheetLayoutView="85" workbookViewId="0">
      <selection activeCell="C2" sqref="C2:E2"/>
    </sheetView>
  </sheetViews>
  <sheetFormatPr defaultRowHeight="13.5" x14ac:dyDescent="0.4"/>
  <cols>
    <col min="1" max="8" width="9" style="1"/>
    <col min="9" max="9" width="8.875" style="1" customWidth="1"/>
    <col min="10" max="11" width="9" style="1"/>
    <col min="12" max="12" width="11.25" style="1" customWidth="1"/>
    <col min="13" max="13" width="12" style="1" customWidth="1"/>
    <col min="14" max="14" width="9" style="1"/>
    <col min="15" max="15" width="9" style="1" hidden="1" customWidth="1"/>
    <col min="16" max="16" width="10.125" style="1" bestFit="1" customWidth="1"/>
    <col min="17" max="16384" width="9" style="1"/>
  </cols>
  <sheetData>
    <row r="1" spans="1:17" ht="42.75" customHeight="1" x14ac:dyDescent="0.4">
      <c r="A1" s="132" t="s">
        <v>126</v>
      </c>
      <c r="B1" s="132"/>
      <c r="C1" s="132"/>
      <c r="D1" s="132"/>
      <c r="E1" s="132"/>
      <c r="F1" s="132"/>
      <c r="G1" s="132"/>
      <c r="H1" s="132"/>
      <c r="I1" s="132"/>
      <c r="J1" s="132"/>
      <c r="K1" s="132"/>
      <c r="L1" s="132"/>
      <c r="M1" s="132"/>
      <c r="N1" s="132"/>
    </row>
    <row r="2" spans="1:17" s="12" customFormat="1" ht="24.75" customHeight="1" x14ac:dyDescent="0.4">
      <c r="A2" s="134" t="s">
        <v>95</v>
      </c>
      <c r="B2" s="134"/>
      <c r="C2" s="135"/>
      <c r="D2" s="135"/>
      <c r="E2" s="135"/>
      <c r="F2" s="136" t="s">
        <v>97</v>
      </c>
      <c r="G2" s="136"/>
      <c r="H2" s="136"/>
      <c r="I2" s="137"/>
      <c r="J2" s="137"/>
      <c r="K2" s="137"/>
      <c r="L2" s="137"/>
      <c r="M2" s="137"/>
      <c r="N2" s="137"/>
      <c r="Q2" s="13"/>
    </row>
    <row r="3" spans="1:17" s="12" customFormat="1" ht="24.75" customHeight="1" x14ac:dyDescent="0.15">
      <c r="A3" s="138" t="s">
        <v>96</v>
      </c>
      <c r="B3" s="138"/>
      <c r="C3" s="135"/>
      <c r="D3" s="135"/>
      <c r="E3" s="135"/>
      <c r="F3" s="139" t="s">
        <v>127</v>
      </c>
      <c r="G3" s="140"/>
      <c r="H3" s="90"/>
      <c r="I3" s="141" t="s">
        <v>128</v>
      </c>
      <c r="J3" s="142"/>
      <c r="K3" s="143"/>
      <c r="L3" s="143"/>
      <c r="M3" s="144" t="s">
        <v>129</v>
      </c>
      <c r="N3" s="144"/>
    </row>
    <row r="4" spans="1:17" ht="20.100000000000001" customHeight="1" x14ac:dyDescent="0.4">
      <c r="B4" s="14"/>
      <c r="C4" s="15" t="s">
        <v>56</v>
      </c>
      <c r="L4" s="4"/>
    </row>
    <row r="5" spans="1:17" ht="8.25" customHeight="1" x14ac:dyDescent="0.4">
      <c r="B5" s="16"/>
    </row>
    <row r="6" spans="1:17" ht="20.100000000000001" customHeight="1" x14ac:dyDescent="0.4">
      <c r="B6" s="17"/>
      <c r="C6" s="15" t="s">
        <v>57</v>
      </c>
    </row>
    <row r="7" spans="1:17" ht="6.75" customHeight="1" x14ac:dyDescent="0.4"/>
    <row r="8" spans="1:17" ht="14.25" x14ac:dyDescent="0.4">
      <c r="A8" s="18" t="s">
        <v>55</v>
      </c>
      <c r="B8" s="19"/>
      <c r="C8" s="19"/>
      <c r="D8" s="19"/>
      <c r="E8" s="19"/>
      <c r="F8" s="19"/>
      <c r="G8" s="19"/>
      <c r="H8" s="19"/>
      <c r="I8" s="19"/>
      <c r="J8" s="19"/>
      <c r="K8" s="19"/>
      <c r="L8" s="19"/>
      <c r="M8" s="19"/>
      <c r="N8" s="19"/>
    </row>
    <row r="9" spans="1:17" x14ac:dyDescent="0.4">
      <c r="A9" s="20" t="s">
        <v>0</v>
      </c>
      <c r="B9" s="1" t="s">
        <v>101</v>
      </c>
      <c r="J9" s="21"/>
      <c r="K9" s="1" t="s">
        <v>75</v>
      </c>
    </row>
    <row r="10" spans="1:17" ht="14.25" thickBot="1" x14ac:dyDescent="0.45">
      <c r="A10" s="20" t="s">
        <v>1</v>
      </c>
      <c r="B10" s="1" t="s">
        <v>98</v>
      </c>
      <c r="J10" s="22"/>
      <c r="K10" s="1" t="s">
        <v>46</v>
      </c>
    </row>
    <row r="11" spans="1:17" ht="15" thickTop="1" thickBot="1" x14ac:dyDescent="0.45">
      <c r="A11" s="20" t="s">
        <v>2</v>
      </c>
      <c r="B11" s="1" t="s">
        <v>64</v>
      </c>
      <c r="I11" s="23" t="s">
        <v>47</v>
      </c>
      <c r="J11" s="24">
        <f>J9*J10</f>
        <v>0</v>
      </c>
      <c r="K11" s="15" t="s">
        <v>46</v>
      </c>
    </row>
    <row r="12" spans="1:17" ht="19.5" customHeight="1" thickTop="1" x14ac:dyDescent="0.4">
      <c r="A12" s="20"/>
      <c r="B12" s="133" t="s">
        <v>99</v>
      </c>
      <c r="C12" s="133"/>
      <c r="D12" s="133"/>
      <c r="E12" s="133"/>
      <c r="F12" s="133"/>
      <c r="G12" s="133"/>
      <c r="H12" s="133"/>
      <c r="I12" s="133"/>
      <c r="J12" s="133"/>
      <c r="K12" s="133"/>
      <c r="L12" s="133"/>
      <c r="M12" s="133"/>
      <c r="N12" s="133"/>
    </row>
    <row r="13" spans="1:17" x14ac:dyDescent="0.4">
      <c r="A13" s="20"/>
      <c r="B13" s="133"/>
      <c r="C13" s="133"/>
      <c r="D13" s="133"/>
      <c r="E13" s="133"/>
      <c r="F13" s="133"/>
      <c r="G13" s="133"/>
      <c r="H13" s="133"/>
      <c r="I13" s="133"/>
      <c r="J13" s="133"/>
      <c r="K13" s="133"/>
      <c r="L13" s="133"/>
      <c r="M13" s="133"/>
      <c r="N13" s="133"/>
    </row>
    <row r="15" spans="1:17" ht="14.25" x14ac:dyDescent="0.4">
      <c r="A15" s="18" t="s">
        <v>54</v>
      </c>
      <c r="B15" s="19"/>
      <c r="C15" s="19"/>
      <c r="D15" s="19"/>
      <c r="E15" s="19"/>
      <c r="F15" s="19"/>
      <c r="G15" s="19"/>
      <c r="H15" s="19"/>
      <c r="I15" s="19"/>
      <c r="J15" s="19"/>
      <c r="K15" s="19"/>
      <c r="L15" s="19"/>
      <c r="M15" s="19"/>
      <c r="N15" s="19"/>
    </row>
    <row r="16" spans="1:17" x14ac:dyDescent="0.4">
      <c r="A16" s="20" t="s">
        <v>0</v>
      </c>
      <c r="B16" s="1" t="s">
        <v>80</v>
      </c>
      <c r="L16" s="22"/>
      <c r="M16" s="1" t="s">
        <v>75</v>
      </c>
    </row>
    <row r="17" spans="1:16" ht="14.25" thickBot="1" x14ac:dyDescent="0.45">
      <c r="A17" s="20" t="s">
        <v>1</v>
      </c>
      <c r="B17" s="1" t="s">
        <v>100</v>
      </c>
      <c r="L17" s="21"/>
      <c r="M17" s="1" t="s">
        <v>46</v>
      </c>
    </row>
    <row r="18" spans="1:16" ht="15" thickTop="1" thickBot="1" x14ac:dyDescent="0.45">
      <c r="A18" s="20" t="s">
        <v>2</v>
      </c>
      <c r="B18" s="1" t="s">
        <v>64</v>
      </c>
      <c r="K18" s="23" t="s">
        <v>48</v>
      </c>
      <c r="L18" s="25">
        <f>L16*L17</f>
        <v>0</v>
      </c>
      <c r="M18" s="15" t="s">
        <v>46</v>
      </c>
    </row>
    <row r="19" spans="1:16" ht="14.25" thickTop="1" x14ac:dyDescent="0.4">
      <c r="J19" s="4"/>
    </row>
    <row r="20" spans="1:16" ht="14.25" x14ac:dyDescent="0.4">
      <c r="A20" s="26" t="s">
        <v>53</v>
      </c>
      <c r="B20" s="19"/>
      <c r="C20" s="19"/>
      <c r="D20" s="19"/>
      <c r="E20" s="19"/>
      <c r="F20" s="19"/>
      <c r="G20" s="19"/>
      <c r="H20" s="19"/>
      <c r="I20" s="19"/>
      <c r="J20" s="27"/>
      <c r="K20" s="19"/>
      <c r="L20" s="19"/>
      <c r="M20" s="19"/>
      <c r="N20" s="19"/>
    </row>
    <row r="21" spans="1:16" ht="14.25" x14ac:dyDescent="0.4">
      <c r="B21" s="28" t="s">
        <v>71</v>
      </c>
      <c r="J21" s="29" t="s">
        <v>60</v>
      </c>
      <c r="K21" s="15"/>
      <c r="L21" s="30" t="s">
        <v>58</v>
      </c>
      <c r="M21" s="30" t="s">
        <v>59</v>
      </c>
    </row>
    <row r="22" spans="1:16" x14ac:dyDescent="0.4">
      <c r="A22" s="20" t="s">
        <v>0</v>
      </c>
      <c r="B22" s="1" t="s">
        <v>6</v>
      </c>
      <c r="J22" s="21"/>
      <c r="K22" s="1" t="s">
        <v>7</v>
      </c>
      <c r="L22" s="31">
        <v>187</v>
      </c>
      <c r="M22" s="32">
        <f>J22*L22</f>
        <v>0</v>
      </c>
      <c r="N22" s="15" t="s">
        <v>46</v>
      </c>
      <c r="P22" s="33"/>
    </row>
    <row r="23" spans="1:16" x14ac:dyDescent="0.4">
      <c r="A23" s="20" t="s">
        <v>1</v>
      </c>
      <c r="B23" s="1" t="s">
        <v>8</v>
      </c>
      <c r="J23" s="21"/>
      <c r="K23" s="1" t="s">
        <v>7</v>
      </c>
      <c r="L23" s="31">
        <v>280</v>
      </c>
      <c r="M23" s="32">
        <f t="shared" ref="M23:M39" si="0">J23*L23</f>
        <v>0</v>
      </c>
      <c r="N23" s="15" t="s">
        <v>46</v>
      </c>
      <c r="P23" s="33"/>
    </row>
    <row r="24" spans="1:16" x14ac:dyDescent="0.4">
      <c r="A24" s="20" t="s">
        <v>2</v>
      </c>
      <c r="B24" s="1" t="s">
        <v>9</v>
      </c>
      <c r="J24" s="21"/>
      <c r="K24" s="1" t="s">
        <v>7</v>
      </c>
      <c r="L24" s="31">
        <v>35</v>
      </c>
      <c r="M24" s="32">
        <f t="shared" si="0"/>
        <v>0</v>
      </c>
      <c r="N24" s="15" t="s">
        <v>46</v>
      </c>
      <c r="P24" s="33"/>
    </row>
    <row r="25" spans="1:16" x14ac:dyDescent="0.4">
      <c r="A25" s="20" t="s">
        <v>4</v>
      </c>
      <c r="B25" s="1" t="s">
        <v>10</v>
      </c>
      <c r="J25" s="21"/>
      <c r="K25" s="1" t="s">
        <v>7</v>
      </c>
      <c r="L25" s="31">
        <v>187</v>
      </c>
      <c r="M25" s="32">
        <f t="shared" si="0"/>
        <v>0</v>
      </c>
      <c r="N25" s="15" t="s">
        <v>46</v>
      </c>
      <c r="P25" s="33"/>
    </row>
    <row r="26" spans="1:16" x14ac:dyDescent="0.4">
      <c r="A26" s="20" t="s">
        <v>11</v>
      </c>
      <c r="B26" s="1" t="s">
        <v>12</v>
      </c>
      <c r="J26" s="21"/>
      <c r="K26" s="1" t="s">
        <v>7</v>
      </c>
      <c r="L26" s="31">
        <v>280</v>
      </c>
      <c r="M26" s="32">
        <f t="shared" si="0"/>
        <v>0</v>
      </c>
      <c r="N26" s="15" t="s">
        <v>46</v>
      </c>
      <c r="P26" s="33"/>
    </row>
    <row r="27" spans="1:16" x14ac:dyDescent="0.4">
      <c r="A27" s="20" t="s">
        <v>13</v>
      </c>
      <c r="B27" s="1" t="s">
        <v>14</v>
      </c>
      <c r="J27" s="21"/>
      <c r="K27" s="1" t="s">
        <v>7</v>
      </c>
      <c r="L27" s="31">
        <v>94</v>
      </c>
      <c r="M27" s="32">
        <f t="shared" si="0"/>
        <v>0</v>
      </c>
      <c r="N27" s="15" t="s">
        <v>46</v>
      </c>
      <c r="P27" s="33"/>
    </row>
    <row r="28" spans="1:16" x14ac:dyDescent="0.4">
      <c r="A28" s="20" t="s">
        <v>15</v>
      </c>
      <c r="B28" s="1" t="s">
        <v>16</v>
      </c>
      <c r="J28" s="21"/>
      <c r="K28" s="1" t="s">
        <v>7</v>
      </c>
      <c r="L28" s="31">
        <v>54</v>
      </c>
      <c r="M28" s="32">
        <f t="shared" si="0"/>
        <v>0</v>
      </c>
      <c r="N28" s="15" t="s">
        <v>46</v>
      </c>
      <c r="P28" s="33"/>
    </row>
    <row r="29" spans="1:16" x14ac:dyDescent="0.4">
      <c r="A29" s="20" t="s">
        <v>17</v>
      </c>
      <c r="B29" s="1" t="s">
        <v>18</v>
      </c>
      <c r="J29" s="21"/>
      <c r="K29" s="1" t="s">
        <v>7</v>
      </c>
      <c r="L29" s="31">
        <v>155</v>
      </c>
      <c r="M29" s="32">
        <f t="shared" si="0"/>
        <v>0</v>
      </c>
      <c r="N29" s="15" t="s">
        <v>46</v>
      </c>
      <c r="P29" s="33"/>
    </row>
    <row r="30" spans="1:16" x14ac:dyDescent="0.4">
      <c r="A30" s="20" t="s">
        <v>19</v>
      </c>
      <c r="B30" s="1" t="s">
        <v>20</v>
      </c>
      <c r="J30" s="21"/>
      <c r="K30" s="1" t="s">
        <v>7</v>
      </c>
      <c r="L30" s="31">
        <v>500</v>
      </c>
      <c r="M30" s="32">
        <f t="shared" si="0"/>
        <v>0</v>
      </c>
      <c r="N30" s="15" t="s">
        <v>46</v>
      </c>
      <c r="P30" s="33"/>
    </row>
    <row r="31" spans="1:16" x14ac:dyDescent="0.4">
      <c r="A31" s="20" t="s">
        <v>21</v>
      </c>
      <c r="B31" s="1" t="s">
        <v>22</v>
      </c>
      <c r="J31" s="21"/>
      <c r="K31" s="1" t="s">
        <v>7</v>
      </c>
      <c r="L31" s="31">
        <v>250</v>
      </c>
      <c r="M31" s="32">
        <f t="shared" si="0"/>
        <v>0</v>
      </c>
      <c r="N31" s="15" t="s">
        <v>46</v>
      </c>
      <c r="P31" s="33"/>
    </row>
    <row r="32" spans="1:16" x14ac:dyDescent="0.4">
      <c r="A32" s="20" t="s">
        <v>23</v>
      </c>
      <c r="B32" s="1" t="s">
        <v>24</v>
      </c>
      <c r="J32" s="21"/>
      <c r="K32" s="1" t="s">
        <v>7</v>
      </c>
      <c r="L32" s="31">
        <v>500</v>
      </c>
      <c r="M32" s="32">
        <f t="shared" si="0"/>
        <v>0</v>
      </c>
      <c r="N32" s="15" t="s">
        <v>46</v>
      </c>
      <c r="P32" s="33"/>
    </row>
    <row r="33" spans="1:16" x14ac:dyDescent="0.4">
      <c r="A33" s="20" t="s">
        <v>25</v>
      </c>
      <c r="B33" s="1" t="s">
        <v>26</v>
      </c>
      <c r="J33" s="21"/>
      <c r="K33" s="1" t="s">
        <v>7</v>
      </c>
      <c r="L33" s="31">
        <v>100</v>
      </c>
      <c r="M33" s="32">
        <f t="shared" si="0"/>
        <v>0</v>
      </c>
      <c r="N33" s="15" t="s">
        <v>46</v>
      </c>
      <c r="P33" s="33"/>
    </row>
    <row r="34" spans="1:16" x14ac:dyDescent="0.4">
      <c r="A34" s="20" t="s">
        <v>27</v>
      </c>
      <c r="B34" s="1" t="s">
        <v>28</v>
      </c>
      <c r="J34" s="21"/>
      <c r="K34" s="1" t="s">
        <v>7</v>
      </c>
      <c r="L34" s="31">
        <v>1000</v>
      </c>
      <c r="M34" s="32">
        <f t="shared" si="0"/>
        <v>0</v>
      </c>
      <c r="N34" s="15" t="s">
        <v>46</v>
      </c>
      <c r="P34" s="33"/>
    </row>
    <row r="35" spans="1:16" x14ac:dyDescent="0.4">
      <c r="A35" s="20" t="s">
        <v>29</v>
      </c>
      <c r="B35" s="1" t="s">
        <v>30</v>
      </c>
      <c r="J35" s="21"/>
      <c r="K35" s="1" t="s">
        <v>7</v>
      </c>
      <c r="L35" s="31">
        <v>500</v>
      </c>
      <c r="M35" s="32">
        <f t="shared" si="0"/>
        <v>0</v>
      </c>
      <c r="N35" s="15" t="s">
        <v>46</v>
      </c>
      <c r="P35" s="33"/>
    </row>
    <row r="36" spans="1:16" x14ac:dyDescent="0.4">
      <c r="A36" s="20" t="s">
        <v>31</v>
      </c>
      <c r="B36" s="1" t="s">
        <v>32</v>
      </c>
      <c r="J36" s="21"/>
      <c r="K36" s="1" t="s">
        <v>7</v>
      </c>
      <c r="L36" s="31">
        <v>54</v>
      </c>
      <c r="M36" s="32">
        <f t="shared" si="0"/>
        <v>0</v>
      </c>
      <c r="N36" s="15" t="s">
        <v>46</v>
      </c>
      <c r="P36" s="33"/>
    </row>
    <row r="37" spans="1:16" x14ac:dyDescent="0.4">
      <c r="A37" s="20" t="s">
        <v>33</v>
      </c>
      <c r="B37" s="1" t="s">
        <v>34</v>
      </c>
      <c r="J37" s="21"/>
      <c r="K37" s="1" t="s">
        <v>7</v>
      </c>
      <c r="L37" s="31">
        <v>37</v>
      </c>
      <c r="M37" s="32">
        <f t="shared" si="0"/>
        <v>0</v>
      </c>
      <c r="N37" s="15" t="s">
        <v>46</v>
      </c>
      <c r="P37" s="33"/>
    </row>
    <row r="38" spans="1:16" x14ac:dyDescent="0.4">
      <c r="A38" s="20" t="s">
        <v>35</v>
      </c>
      <c r="B38" s="1" t="s">
        <v>37</v>
      </c>
      <c r="J38" s="21"/>
      <c r="K38" s="1" t="s">
        <v>7</v>
      </c>
      <c r="L38" s="31">
        <v>200</v>
      </c>
      <c r="M38" s="32">
        <f t="shared" si="0"/>
        <v>0</v>
      </c>
      <c r="N38" s="15" t="s">
        <v>46</v>
      </c>
      <c r="P38" s="33"/>
    </row>
    <row r="39" spans="1:16" ht="14.25" thickBot="1" x14ac:dyDescent="0.45">
      <c r="A39" s="20" t="s">
        <v>36</v>
      </c>
      <c r="B39" s="1" t="s">
        <v>38</v>
      </c>
      <c r="J39" s="21"/>
      <c r="K39" s="1" t="s">
        <v>7</v>
      </c>
      <c r="L39" s="31">
        <v>500</v>
      </c>
      <c r="M39" s="34">
        <f t="shared" si="0"/>
        <v>0</v>
      </c>
      <c r="N39" s="15" t="s">
        <v>46</v>
      </c>
      <c r="P39" s="33"/>
    </row>
    <row r="40" spans="1:16" ht="15" thickTop="1" thickBot="1" x14ac:dyDescent="0.45">
      <c r="A40" s="20" t="s">
        <v>39</v>
      </c>
      <c r="B40" s="1" t="s">
        <v>63</v>
      </c>
      <c r="J40" s="4"/>
      <c r="L40" s="23" t="s">
        <v>49</v>
      </c>
      <c r="M40" s="25">
        <f>SUM(M22:M39)</f>
        <v>0</v>
      </c>
      <c r="N40" s="15" t="s">
        <v>46</v>
      </c>
    </row>
    <row r="41" spans="1:16" ht="14.25" thickTop="1" x14ac:dyDescent="0.4"/>
    <row r="42" spans="1:16" ht="14.25" x14ac:dyDescent="0.4">
      <c r="A42" s="18" t="s">
        <v>72</v>
      </c>
      <c r="B42" s="19"/>
      <c r="C42" s="19"/>
      <c r="D42" s="19"/>
      <c r="E42" s="19"/>
      <c r="F42" s="19"/>
      <c r="G42" s="19"/>
      <c r="H42" s="19"/>
      <c r="I42" s="19"/>
      <c r="J42" s="19"/>
      <c r="K42" s="19"/>
      <c r="L42" s="19"/>
      <c r="M42" s="19"/>
      <c r="N42" s="19"/>
    </row>
    <row r="43" spans="1:16" x14ac:dyDescent="0.4">
      <c r="A43" s="20" t="s">
        <v>0</v>
      </c>
      <c r="B43" s="1" t="s">
        <v>102</v>
      </c>
      <c r="J43" s="21"/>
      <c r="K43" s="1" t="s">
        <v>46</v>
      </c>
      <c r="L43" s="35"/>
    </row>
    <row r="44" spans="1:16" x14ac:dyDescent="0.4">
      <c r="A44" s="20" t="s">
        <v>1</v>
      </c>
      <c r="B44" s="1" t="s">
        <v>103</v>
      </c>
      <c r="J44" s="22"/>
      <c r="K44" s="1" t="s">
        <v>46</v>
      </c>
    </row>
    <row r="45" spans="1:16" x14ac:dyDescent="0.4">
      <c r="A45" s="20" t="s">
        <v>2</v>
      </c>
      <c r="B45" s="1" t="s">
        <v>3</v>
      </c>
      <c r="J45" s="34">
        <f>J44-J43</f>
        <v>0</v>
      </c>
      <c r="K45" s="15" t="s">
        <v>46</v>
      </c>
    </row>
    <row r="46" spans="1:16" ht="14.25" thickBot="1" x14ac:dyDescent="0.45">
      <c r="A46" s="20" t="s">
        <v>4</v>
      </c>
      <c r="B46" s="1" t="s">
        <v>5</v>
      </c>
      <c r="J46" s="22"/>
      <c r="K46" s="1" t="s">
        <v>75</v>
      </c>
    </row>
    <row r="47" spans="1:16" ht="15" thickTop="1" thickBot="1" x14ac:dyDescent="0.45">
      <c r="A47" s="20" t="s">
        <v>11</v>
      </c>
      <c r="B47" s="1" t="s">
        <v>62</v>
      </c>
      <c r="I47" s="23" t="s">
        <v>50</v>
      </c>
      <c r="J47" s="25">
        <f>J45*J46</f>
        <v>0</v>
      </c>
      <c r="K47" s="15" t="s">
        <v>46</v>
      </c>
    </row>
    <row r="48" spans="1:16" ht="14.25" thickTop="1" x14ac:dyDescent="0.4"/>
    <row r="49" spans="1:15" ht="14.25" x14ac:dyDescent="0.4">
      <c r="A49" s="18" t="s">
        <v>73</v>
      </c>
      <c r="B49" s="19"/>
      <c r="C49" s="19"/>
      <c r="D49" s="19"/>
      <c r="E49" s="19"/>
      <c r="F49" s="19"/>
      <c r="G49" s="19"/>
      <c r="H49" s="19"/>
      <c r="I49" s="19"/>
      <c r="J49" s="19"/>
      <c r="K49" s="19"/>
      <c r="L49" s="19"/>
      <c r="M49" s="19"/>
      <c r="N49" s="19"/>
    </row>
    <row r="50" spans="1:15" x14ac:dyDescent="0.4">
      <c r="A50" s="20"/>
      <c r="B50" s="1" t="s">
        <v>74</v>
      </c>
      <c r="J50" s="29" t="s">
        <v>60</v>
      </c>
      <c r="K50" s="30"/>
      <c r="L50" s="30" t="s">
        <v>58</v>
      </c>
      <c r="M50" s="30" t="s">
        <v>59</v>
      </c>
    </row>
    <row r="51" spans="1:15" x14ac:dyDescent="0.4">
      <c r="A51" s="20" t="s">
        <v>0</v>
      </c>
      <c r="B51" s="1" t="s">
        <v>40</v>
      </c>
      <c r="J51" s="21"/>
      <c r="K51" s="1" t="s">
        <v>7</v>
      </c>
      <c r="L51" s="31">
        <v>61</v>
      </c>
      <c r="M51" s="37">
        <f t="shared" ref="M51:M56" si="1">J51*L51</f>
        <v>0</v>
      </c>
      <c r="N51" s="15" t="s">
        <v>46</v>
      </c>
    </row>
    <row r="52" spans="1:15" x14ac:dyDescent="0.4">
      <c r="A52" s="20" t="s">
        <v>1</v>
      </c>
      <c r="B52" s="1" t="s">
        <v>41</v>
      </c>
      <c r="J52" s="21"/>
      <c r="K52" s="1" t="s">
        <v>7</v>
      </c>
      <c r="L52" s="31">
        <v>92</v>
      </c>
      <c r="M52" s="37">
        <f t="shared" si="1"/>
        <v>0</v>
      </c>
      <c r="N52" s="15" t="s">
        <v>46</v>
      </c>
    </row>
    <row r="53" spans="1:15" x14ac:dyDescent="0.4">
      <c r="A53" s="20" t="s">
        <v>2</v>
      </c>
      <c r="B53" s="1" t="s">
        <v>42</v>
      </c>
      <c r="J53" s="21"/>
      <c r="K53" s="1" t="s">
        <v>7</v>
      </c>
      <c r="L53" s="31">
        <v>123</v>
      </c>
      <c r="M53" s="37">
        <f t="shared" si="1"/>
        <v>0</v>
      </c>
      <c r="N53" s="15" t="s">
        <v>46</v>
      </c>
    </row>
    <row r="54" spans="1:15" x14ac:dyDescent="0.4">
      <c r="A54" s="20" t="s">
        <v>4</v>
      </c>
      <c r="B54" s="1" t="s">
        <v>43</v>
      </c>
      <c r="J54" s="21"/>
      <c r="K54" s="1" t="s">
        <v>7</v>
      </c>
      <c r="L54" s="31">
        <v>128</v>
      </c>
      <c r="M54" s="37">
        <f t="shared" si="1"/>
        <v>0</v>
      </c>
      <c r="N54" s="15" t="s">
        <v>46</v>
      </c>
    </row>
    <row r="55" spans="1:15" x14ac:dyDescent="0.4">
      <c r="A55" s="20" t="s">
        <v>11</v>
      </c>
      <c r="B55" s="1" t="s">
        <v>44</v>
      </c>
      <c r="J55" s="21"/>
      <c r="K55" s="1" t="s">
        <v>7</v>
      </c>
      <c r="L55" s="31">
        <v>192</v>
      </c>
      <c r="M55" s="37">
        <f t="shared" si="1"/>
        <v>0</v>
      </c>
      <c r="N55" s="15" t="s">
        <v>46</v>
      </c>
    </row>
    <row r="56" spans="1:15" ht="14.25" thickBot="1" x14ac:dyDescent="0.45">
      <c r="A56" s="20" t="s">
        <v>13</v>
      </c>
      <c r="B56" s="1" t="s">
        <v>45</v>
      </c>
      <c r="J56" s="21"/>
      <c r="K56" s="1" t="s">
        <v>7</v>
      </c>
      <c r="L56" s="31">
        <v>256</v>
      </c>
      <c r="M56" s="37">
        <f t="shared" si="1"/>
        <v>0</v>
      </c>
      <c r="N56" s="15" t="s">
        <v>46</v>
      </c>
    </row>
    <row r="57" spans="1:15" ht="15" thickTop="1" thickBot="1" x14ac:dyDescent="0.45">
      <c r="A57" s="20" t="s">
        <v>15</v>
      </c>
      <c r="B57" s="1" t="s">
        <v>61</v>
      </c>
      <c r="J57" s="4"/>
      <c r="L57" s="23" t="s">
        <v>51</v>
      </c>
      <c r="M57" s="25">
        <f>SUM(M51:M56)</f>
        <v>0</v>
      </c>
      <c r="N57" s="15" t="s">
        <v>46</v>
      </c>
    </row>
    <row r="58" spans="1:15" ht="15" thickTop="1" thickBot="1" x14ac:dyDescent="0.45">
      <c r="A58" s="20"/>
      <c r="J58" s="4"/>
      <c r="M58" s="4"/>
    </row>
    <row r="59" spans="1:15" ht="15.75" thickTop="1" thickBot="1" x14ac:dyDescent="0.45">
      <c r="A59" s="26" t="s">
        <v>65</v>
      </c>
      <c r="B59" s="38"/>
      <c r="C59" s="38"/>
      <c r="D59" s="19"/>
      <c r="E59" s="19"/>
      <c r="F59" s="19"/>
      <c r="G59" s="19"/>
      <c r="H59" s="19"/>
      <c r="I59" s="19"/>
      <c r="J59" s="39"/>
      <c r="K59" s="19"/>
      <c r="L59" s="40" t="s">
        <v>52</v>
      </c>
      <c r="M59" s="25">
        <f>SUM(J11,L18,M40,J47,M57)</f>
        <v>0</v>
      </c>
      <c r="N59" s="38" t="s">
        <v>46</v>
      </c>
    </row>
    <row r="60" spans="1:15" ht="15" thickTop="1" thickBot="1" x14ac:dyDescent="0.45">
      <c r="A60" s="41"/>
      <c r="B60" s="15"/>
      <c r="C60" s="15"/>
      <c r="D60" s="23"/>
      <c r="E60" s="4"/>
      <c r="F60" s="15"/>
      <c r="J60" s="4"/>
      <c r="M60" s="4"/>
    </row>
    <row r="61" spans="1:15" ht="19.5" customHeight="1" thickTop="1" thickBot="1" x14ac:dyDescent="0.45">
      <c r="A61" s="42" t="s">
        <v>90</v>
      </c>
      <c r="B61" s="43"/>
      <c r="C61" s="43"/>
      <c r="D61" s="43"/>
      <c r="E61" s="44"/>
      <c r="F61" s="19"/>
      <c r="G61" s="19"/>
      <c r="H61" s="19"/>
      <c r="I61" s="19"/>
      <c r="J61" s="39"/>
      <c r="K61" s="19"/>
      <c r="L61" s="19"/>
      <c r="M61" s="45"/>
      <c r="N61" s="38"/>
    </row>
    <row r="62" spans="1:15" ht="19.5" customHeight="1" thickTop="1" x14ac:dyDescent="0.4">
      <c r="A62" s="41"/>
      <c r="B62" s="46" t="s">
        <v>91</v>
      </c>
      <c r="C62" s="47"/>
      <c r="D62" s="48"/>
      <c r="E62" s="49"/>
      <c r="J62" s="4"/>
    </row>
    <row r="63" spans="1:15" ht="19.5" customHeight="1" thickBot="1" x14ac:dyDescent="0.45">
      <c r="A63" s="41"/>
      <c r="B63" s="47"/>
      <c r="C63" s="47"/>
      <c r="D63" s="48"/>
      <c r="E63" s="49"/>
      <c r="J63" s="4"/>
      <c r="L63" s="50" t="s">
        <v>70</v>
      </c>
    </row>
    <row r="64" spans="1:15" ht="29.25" customHeight="1" thickTop="1" thickBot="1" x14ac:dyDescent="0.45">
      <c r="A64" s="41"/>
      <c r="B64" s="47"/>
      <c r="C64" s="47"/>
      <c r="D64" s="48"/>
      <c r="E64" s="49"/>
      <c r="H64" s="49"/>
      <c r="I64" s="49"/>
      <c r="J64" s="49"/>
      <c r="K64" s="49"/>
      <c r="L64" s="51" t="s">
        <v>93</v>
      </c>
      <c r="M64" s="25">
        <f>ROUND(M59*(1+M61),0)</f>
        <v>0</v>
      </c>
      <c r="N64" s="2" t="s">
        <v>46</v>
      </c>
      <c r="O64" s="52">
        <f>ROUND(M59*(1+M61),0)</f>
        <v>0</v>
      </c>
    </row>
    <row r="65" spans="1:15" ht="21" customHeight="1" thickTop="1" thickBot="1" x14ac:dyDescent="0.45">
      <c r="A65" s="41"/>
      <c r="B65" s="47"/>
      <c r="C65" s="47"/>
      <c r="D65" s="48"/>
      <c r="E65" s="49"/>
      <c r="H65" s="49"/>
      <c r="I65" s="49"/>
      <c r="J65" s="49"/>
      <c r="K65" s="53"/>
      <c r="L65" s="54" t="s">
        <v>104</v>
      </c>
      <c r="M65" s="55">
        <f>ROUNDDOWN(M59*(1+M61),0)</f>
        <v>0</v>
      </c>
      <c r="N65" s="56"/>
      <c r="O65" s="52">
        <f>ROUND(M60*(1+M62),0)</f>
        <v>0</v>
      </c>
    </row>
    <row r="66" spans="1:15" ht="15.75" thickTop="1" thickBot="1" x14ac:dyDescent="0.45">
      <c r="A66" s="26" t="s">
        <v>68</v>
      </c>
      <c r="B66" s="58"/>
      <c r="C66" s="58"/>
      <c r="D66" s="58"/>
      <c r="E66" s="59"/>
      <c r="F66" s="60"/>
      <c r="G66" s="60"/>
      <c r="H66" s="60"/>
      <c r="I66" s="60"/>
      <c r="J66" s="61"/>
      <c r="K66" s="60"/>
      <c r="L66" s="62" t="s">
        <v>76</v>
      </c>
      <c r="M66" s="63"/>
      <c r="N66" s="18" t="s">
        <v>46</v>
      </c>
    </row>
    <row r="67" spans="1:15" ht="19.5" customHeight="1" thickTop="1" thickBot="1" x14ac:dyDescent="0.45">
      <c r="A67" s="41"/>
      <c r="B67" s="47"/>
      <c r="C67" s="47"/>
      <c r="D67" s="48"/>
      <c r="E67" s="49"/>
      <c r="J67" s="4"/>
    </row>
    <row r="68" spans="1:15" ht="15.75" thickTop="1" thickBot="1" x14ac:dyDescent="0.45">
      <c r="A68" s="26" t="s">
        <v>69</v>
      </c>
      <c r="B68" s="58"/>
      <c r="C68" s="58"/>
      <c r="D68" s="58"/>
      <c r="E68" s="59"/>
      <c r="F68" s="60"/>
      <c r="G68" s="60"/>
      <c r="H68" s="60"/>
      <c r="I68" s="60"/>
      <c r="J68" s="61"/>
      <c r="K68" s="60"/>
      <c r="L68" s="62" t="s">
        <v>77</v>
      </c>
      <c r="M68" s="64"/>
      <c r="N68" s="18" t="s">
        <v>66</v>
      </c>
    </row>
    <row r="69" spans="1:15" ht="19.5" customHeight="1" thickTop="1" thickBot="1" x14ac:dyDescent="0.45">
      <c r="A69" s="41"/>
      <c r="B69" s="47"/>
      <c r="C69" s="47"/>
      <c r="D69" s="48"/>
      <c r="E69" s="49"/>
      <c r="J69" s="4"/>
    </row>
    <row r="70" spans="1:15" s="65" customFormat="1" ht="19.5" customHeight="1" thickTop="1" thickBot="1" x14ac:dyDescent="0.45">
      <c r="A70" s="26" t="s">
        <v>105</v>
      </c>
      <c r="B70" s="58"/>
      <c r="C70" s="58"/>
      <c r="D70" s="58"/>
      <c r="E70" s="59"/>
      <c r="F70" s="60"/>
      <c r="G70" s="60"/>
      <c r="H70" s="60"/>
      <c r="I70" s="60"/>
      <c r="J70" s="61"/>
      <c r="K70" s="60"/>
      <c r="L70" s="62" t="s">
        <v>78</v>
      </c>
      <c r="M70" s="64"/>
      <c r="N70" s="18" t="s">
        <v>46</v>
      </c>
    </row>
    <row r="71" spans="1:15" ht="19.5" customHeight="1" thickTop="1" thickBot="1" x14ac:dyDescent="0.45">
      <c r="A71" s="41"/>
      <c r="B71" s="47"/>
      <c r="C71" s="47"/>
      <c r="D71" s="48"/>
      <c r="E71" s="49"/>
      <c r="J71" s="4"/>
      <c r="M71" s="66" t="str">
        <f>IF(M70&lt;M64,"エラー！","")</f>
        <v/>
      </c>
    </row>
    <row r="72" spans="1:15" s="65" customFormat="1" ht="19.5" customHeight="1" thickTop="1" thickBot="1" x14ac:dyDescent="0.45">
      <c r="A72" s="26" t="s">
        <v>106</v>
      </c>
      <c r="B72" s="58"/>
      <c r="C72" s="58"/>
      <c r="D72" s="58"/>
      <c r="E72" s="59"/>
      <c r="F72" s="60"/>
      <c r="G72" s="60"/>
      <c r="H72" s="60"/>
      <c r="I72" s="60"/>
      <c r="J72" s="61"/>
      <c r="K72" s="60"/>
      <c r="L72" s="62" t="s">
        <v>79</v>
      </c>
      <c r="M72" s="67">
        <f>M70-M65</f>
        <v>0</v>
      </c>
      <c r="N72" s="18" t="s">
        <v>46</v>
      </c>
    </row>
    <row r="73" spans="1:15" ht="19.5" customHeight="1" thickTop="1" thickBot="1" x14ac:dyDescent="0.45">
      <c r="A73" s="41"/>
      <c r="B73" s="47"/>
      <c r="C73" s="47"/>
      <c r="D73" s="48"/>
      <c r="E73" s="49"/>
      <c r="J73" s="4"/>
    </row>
    <row r="74" spans="1:15" ht="15.75" thickTop="1" thickBot="1" x14ac:dyDescent="0.45">
      <c r="A74" s="84" t="s">
        <v>108</v>
      </c>
      <c r="B74" s="85"/>
      <c r="C74" s="85"/>
      <c r="D74" s="85"/>
      <c r="E74" s="85"/>
      <c r="F74" s="86"/>
      <c r="G74" s="87"/>
      <c r="H74" s="87"/>
      <c r="I74" s="87"/>
      <c r="J74" s="86"/>
      <c r="K74" s="87"/>
      <c r="L74" s="88" t="s">
        <v>67</v>
      </c>
      <c r="M74" s="67">
        <f>IF(ROUNDDOWN((M70-M65)*M66*0.1,0)&gt;=M68,M68,ROUNDDOWN((M70-M65)*M66*0.1,0))</f>
        <v>0</v>
      </c>
      <c r="N74" s="89" t="s">
        <v>66</v>
      </c>
    </row>
    <row r="75" spans="1:15" s="16" customFormat="1" ht="15.75" thickTop="1" thickBot="1" x14ac:dyDescent="0.45">
      <c r="A75" s="68"/>
      <c r="B75" s="69"/>
      <c r="C75" s="69"/>
      <c r="D75" s="69"/>
      <c r="E75" s="69"/>
      <c r="F75" s="70"/>
      <c r="G75" s="71"/>
      <c r="H75" s="71"/>
      <c r="I75" s="71"/>
      <c r="J75" s="70"/>
      <c r="K75" s="71"/>
      <c r="L75" s="72" t="s">
        <v>107</v>
      </c>
      <c r="M75" s="57">
        <f>ROUNDDOWN((M70-M65)*M66*0.1,0)</f>
        <v>0</v>
      </c>
      <c r="N75" s="73"/>
    </row>
    <row r="76" spans="1:15" ht="15.75" thickTop="1" thickBot="1" x14ac:dyDescent="0.45">
      <c r="A76" s="84" t="s">
        <v>94</v>
      </c>
      <c r="B76" s="85"/>
      <c r="C76" s="85"/>
      <c r="D76" s="85"/>
      <c r="E76" s="85"/>
      <c r="F76" s="86"/>
      <c r="G76" s="87"/>
      <c r="H76" s="87"/>
      <c r="I76" s="87"/>
      <c r="J76" s="86"/>
      <c r="K76" s="87"/>
      <c r="L76" s="88" t="s">
        <v>84</v>
      </c>
      <c r="M76" s="67">
        <f>ROUNDDOWN(O64*M66,0)</f>
        <v>0</v>
      </c>
      <c r="N76" s="89" t="s">
        <v>66</v>
      </c>
    </row>
    <row r="77" spans="1:15" ht="14.25" thickTop="1" x14ac:dyDescent="0.4">
      <c r="L77" s="54" t="s">
        <v>107</v>
      </c>
      <c r="M77" s="74">
        <f>ROUNDDOWN(M76*0.1,0)</f>
        <v>0</v>
      </c>
    </row>
  </sheetData>
  <mergeCells count="12">
    <mergeCell ref="A1:N1"/>
    <mergeCell ref="B12:N13"/>
    <mergeCell ref="A2:B2"/>
    <mergeCell ref="C2:E2"/>
    <mergeCell ref="F2:H2"/>
    <mergeCell ref="I2:N2"/>
    <mergeCell ref="A3:B3"/>
    <mergeCell ref="C3:E3"/>
    <mergeCell ref="F3:G3"/>
    <mergeCell ref="I3:J3"/>
    <mergeCell ref="K3:L3"/>
    <mergeCell ref="M3:N3"/>
  </mergeCells>
  <phoneticPr fontId="1"/>
  <pageMargins left="0.7" right="0.7" top="0.75" bottom="0.75" header="0.3" footer="0.3"/>
  <pageSetup paperSize="9" scale="61"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view="pageBreakPreview" zoomScale="85" zoomScaleNormal="100" zoomScaleSheetLayoutView="85" workbookViewId="0">
      <selection sqref="A1:N1"/>
    </sheetView>
  </sheetViews>
  <sheetFormatPr defaultRowHeight="13.5" x14ac:dyDescent="0.4"/>
  <cols>
    <col min="1" max="8" width="9" style="1"/>
    <col min="9" max="9" width="8.875" style="1" customWidth="1"/>
    <col min="10" max="11" width="9" style="1"/>
    <col min="12" max="12" width="11.25" style="1" customWidth="1"/>
    <col min="13" max="13" width="12" style="1" customWidth="1"/>
    <col min="14" max="14" width="9" style="1"/>
    <col min="15" max="15" width="9" style="1" hidden="1" customWidth="1"/>
    <col min="16" max="16" width="10.125" style="1" bestFit="1" customWidth="1"/>
    <col min="17" max="16384" width="9" style="1"/>
  </cols>
  <sheetData>
    <row r="1" spans="1:17" ht="42.75" customHeight="1" x14ac:dyDescent="0.4">
      <c r="A1" s="132" t="s">
        <v>126</v>
      </c>
      <c r="B1" s="132"/>
      <c r="C1" s="132"/>
      <c r="D1" s="132"/>
      <c r="E1" s="132"/>
      <c r="F1" s="132"/>
      <c r="G1" s="132"/>
      <c r="H1" s="132"/>
      <c r="I1" s="132"/>
      <c r="J1" s="132"/>
      <c r="K1" s="132"/>
      <c r="L1" s="132"/>
      <c r="M1" s="132"/>
      <c r="N1" s="132"/>
    </row>
    <row r="2" spans="1:17" s="12" customFormat="1" ht="24.75" customHeight="1" x14ac:dyDescent="0.4">
      <c r="A2" s="134" t="s">
        <v>95</v>
      </c>
      <c r="B2" s="134"/>
      <c r="C2" s="135">
        <v>28530000001</v>
      </c>
      <c r="D2" s="135"/>
      <c r="E2" s="135"/>
      <c r="F2" s="136" t="s">
        <v>97</v>
      </c>
      <c r="G2" s="136"/>
      <c r="H2" s="136"/>
      <c r="I2" s="137" t="s">
        <v>120</v>
      </c>
      <c r="J2" s="137"/>
      <c r="K2" s="137"/>
      <c r="L2" s="137"/>
      <c r="M2" s="137"/>
      <c r="N2" s="137"/>
      <c r="Q2" s="13"/>
    </row>
    <row r="3" spans="1:17" s="12" customFormat="1" ht="24.75" customHeight="1" x14ac:dyDescent="0.15">
      <c r="A3" s="138" t="s">
        <v>96</v>
      </c>
      <c r="B3" s="138"/>
      <c r="C3" s="135" t="s">
        <v>130</v>
      </c>
      <c r="D3" s="135"/>
      <c r="E3" s="135"/>
      <c r="F3" s="139" t="s">
        <v>127</v>
      </c>
      <c r="G3" s="140"/>
      <c r="H3" s="146">
        <v>1</v>
      </c>
      <c r="I3" s="141" t="s">
        <v>128</v>
      </c>
      <c r="J3" s="142"/>
      <c r="K3" s="145">
        <v>4600</v>
      </c>
      <c r="L3" s="145"/>
      <c r="M3" s="144" t="s">
        <v>129</v>
      </c>
      <c r="N3" s="144"/>
    </row>
    <row r="4" spans="1:17" ht="20.100000000000001" customHeight="1" x14ac:dyDescent="0.4">
      <c r="B4" s="14"/>
      <c r="C4" s="15" t="s">
        <v>56</v>
      </c>
      <c r="L4" s="4"/>
    </row>
    <row r="5" spans="1:17" ht="8.25" customHeight="1" x14ac:dyDescent="0.4">
      <c r="B5" s="16"/>
    </row>
    <row r="6" spans="1:17" ht="20.100000000000001" customHeight="1" x14ac:dyDescent="0.4">
      <c r="B6" s="17"/>
      <c r="C6" s="15" t="s">
        <v>57</v>
      </c>
    </row>
    <row r="7" spans="1:17" ht="6.75" customHeight="1" x14ac:dyDescent="0.4"/>
    <row r="8" spans="1:17" ht="14.25" x14ac:dyDescent="0.4">
      <c r="A8" s="18" t="s">
        <v>55</v>
      </c>
      <c r="B8" s="19"/>
      <c r="C8" s="19"/>
      <c r="D8" s="19"/>
      <c r="E8" s="19"/>
      <c r="F8" s="19"/>
      <c r="G8" s="19"/>
      <c r="H8" s="19"/>
      <c r="I8" s="19"/>
      <c r="J8" s="19"/>
      <c r="K8" s="19"/>
      <c r="L8" s="19"/>
      <c r="M8" s="19"/>
      <c r="N8" s="19"/>
    </row>
    <row r="9" spans="1:17" x14ac:dyDescent="0.4">
      <c r="A9" s="20" t="s">
        <v>0</v>
      </c>
      <c r="B9" s="1" t="s">
        <v>101</v>
      </c>
      <c r="J9" s="21"/>
      <c r="K9" s="1" t="s">
        <v>75</v>
      </c>
    </row>
    <row r="10" spans="1:17" ht="14.25" thickBot="1" x14ac:dyDescent="0.45">
      <c r="A10" s="20" t="s">
        <v>1</v>
      </c>
      <c r="B10" s="1" t="s">
        <v>98</v>
      </c>
      <c r="J10" s="22"/>
      <c r="K10" s="1" t="s">
        <v>46</v>
      </c>
    </row>
    <row r="11" spans="1:17" ht="15" thickTop="1" thickBot="1" x14ac:dyDescent="0.45">
      <c r="A11" s="20" t="s">
        <v>2</v>
      </c>
      <c r="B11" s="1" t="s">
        <v>64</v>
      </c>
      <c r="I11" s="23" t="s">
        <v>47</v>
      </c>
      <c r="J11" s="24">
        <f>J9*J10</f>
        <v>0</v>
      </c>
      <c r="K11" s="15" t="s">
        <v>46</v>
      </c>
    </row>
    <row r="12" spans="1:17" ht="19.5" customHeight="1" thickTop="1" x14ac:dyDescent="0.4">
      <c r="A12" s="20"/>
      <c r="B12" s="133" t="s">
        <v>99</v>
      </c>
      <c r="C12" s="133"/>
      <c r="D12" s="133"/>
      <c r="E12" s="133"/>
      <c r="F12" s="133"/>
      <c r="G12" s="133"/>
      <c r="H12" s="133"/>
      <c r="I12" s="133"/>
      <c r="J12" s="133"/>
      <c r="K12" s="133"/>
      <c r="L12" s="133"/>
      <c r="M12" s="133"/>
      <c r="N12" s="133"/>
    </row>
    <row r="13" spans="1:17" x14ac:dyDescent="0.4">
      <c r="A13" s="20"/>
      <c r="B13" s="133"/>
      <c r="C13" s="133"/>
      <c r="D13" s="133"/>
      <c r="E13" s="133"/>
      <c r="F13" s="133"/>
      <c r="G13" s="133"/>
      <c r="H13" s="133"/>
      <c r="I13" s="133"/>
      <c r="J13" s="133"/>
      <c r="K13" s="133"/>
      <c r="L13" s="133"/>
      <c r="M13" s="133"/>
      <c r="N13" s="133"/>
    </row>
    <row r="15" spans="1:17" ht="14.25" x14ac:dyDescent="0.4">
      <c r="A15" s="18" t="s">
        <v>54</v>
      </c>
      <c r="B15" s="19"/>
      <c r="C15" s="19"/>
      <c r="D15" s="19"/>
      <c r="E15" s="19"/>
      <c r="F15" s="19"/>
      <c r="G15" s="19"/>
      <c r="H15" s="19"/>
      <c r="I15" s="19"/>
      <c r="J15" s="19"/>
      <c r="K15" s="19"/>
      <c r="L15" s="19"/>
      <c r="M15" s="19"/>
      <c r="N15" s="19"/>
    </row>
    <row r="16" spans="1:17" x14ac:dyDescent="0.4">
      <c r="A16" s="20" t="s">
        <v>0</v>
      </c>
      <c r="B16" s="1" t="s">
        <v>80</v>
      </c>
      <c r="L16" s="22">
        <v>4</v>
      </c>
      <c r="M16" s="1" t="s">
        <v>75</v>
      </c>
    </row>
    <row r="17" spans="1:16" ht="14.25" thickBot="1" x14ac:dyDescent="0.45">
      <c r="A17" s="20" t="s">
        <v>1</v>
      </c>
      <c r="B17" s="1" t="s">
        <v>124</v>
      </c>
      <c r="L17" s="21">
        <v>833</v>
      </c>
      <c r="M17" s="1" t="s">
        <v>46</v>
      </c>
    </row>
    <row r="18" spans="1:16" ht="15" thickTop="1" thickBot="1" x14ac:dyDescent="0.45">
      <c r="A18" s="20" t="s">
        <v>2</v>
      </c>
      <c r="B18" s="1" t="s">
        <v>64</v>
      </c>
      <c r="K18" s="23" t="s">
        <v>48</v>
      </c>
      <c r="L18" s="25">
        <f>L16*L17</f>
        <v>3332</v>
      </c>
      <c r="M18" s="15" t="s">
        <v>46</v>
      </c>
    </row>
    <row r="19" spans="1:16" ht="14.25" thickTop="1" x14ac:dyDescent="0.4">
      <c r="J19" s="4"/>
    </row>
    <row r="20" spans="1:16" ht="14.25" x14ac:dyDescent="0.4">
      <c r="A20" s="26" t="s">
        <v>53</v>
      </c>
      <c r="B20" s="19"/>
      <c r="C20" s="19"/>
      <c r="D20" s="19"/>
      <c r="E20" s="19"/>
      <c r="F20" s="19"/>
      <c r="G20" s="19"/>
      <c r="H20" s="19"/>
      <c r="I20" s="19"/>
      <c r="J20" s="27"/>
      <c r="K20" s="19"/>
      <c r="L20" s="19"/>
      <c r="M20" s="19"/>
      <c r="N20" s="19"/>
    </row>
    <row r="21" spans="1:16" ht="14.25" x14ac:dyDescent="0.4">
      <c r="B21" s="28" t="s">
        <v>123</v>
      </c>
      <c r="J21" s="29" t="s">
        <v>60</v>
      </c>
      <c r="K21" s="15"/>
      <c r="L21" s="30" t="s">
        <v>58</v>
      </c>
      <c r="M21" s="30" t="s">
        <v>59</v>
      </c>
    </row>
    <row r="22" spans="1:16" x14ac:dyDescent="0.4">
      <c r="A22" s="20" t="s">
        <v>0</v>
      </c>
      <c r="B22" s="1" t="s">
        <v>6</v>
      </c>
      <c r="J22" s="21"/>
      <c r="K22" s="1" t="s">
        <v>7</v>
      </c>
      <c r="L22" s="31">
        <v>187</v>
      </c>
      <c r="M22" s="32">
        <f>J22*L22</f>
        <v>0</v>
      </c>
      <c r="N22" s="15" t="s">
        <v>46</v>
      </c>
      <c r="P22" s="33"/>
    </row>
    <row r="23" spans="1:16" x14ac:dyDescent="0.4">
      <c r="A23" s="20" t="s">
        <v>1</v>
      </c>
      <c r="B23" s="1" t="s">
        <v>8</v>
      </c>
      <c r="J23" s="21"/>
      <c r="K23" s="1" t="s">
        <v>7</v>
      </c>
      <c r="L23" s="31">
        <v>280</v>
      </c>
      <c r="M23" s="32">
        <f t="shared" ref="M23:M39" si="0">J23*L23</f>
        <v>0</v>
      </c>
      <c r="N23" s="15" t="s">
        <v>46</v>
      </c>
      <c r="P23" s="33"/>
    </row>
    <row r="24" spans="1:16" x14ac:dyDescent="0.4">
      <c r="A24" s="20" t="s">
        <v>2</v>
      </c>
      <c r="B24" s="1" t="s">
        <v>9</v>
      </c>
      <c r="J24" s="21"/>
      <c r="K24" s="1" t="s">
        <v>7</v>
      </c>
      <c r="L24" s="31">
        <v>35</v>
      </c>
      <c r="M24" s="32">
        <f t="shared" si="0"/>
        <v>0</v>
      </c>
      <c r="N24" s="15" t="s">
        <v>46</v>
      </c>
      <c r="P24" s="33"/>
    </row>
    <row r="25" spans="1:16" x14ac:dyDescent="0.4">
      <c r="A25" s="20" t="s">
        <v>4</v>
      </c>
      <c r="B25" s="1" t="s">
        <v>10</v>
      </c>
      <c r="J25" s="21"/>
      <c r="K25" s="1" t="s">
        <v>7</v>
      </c>
      <c r="L25" s="31">
        <v>187</v>
      </c>
      <c r="M25" s="32">
        <f t="shared" si="0"/>
        <v>0</v>
      </c>
      <c r="N25" s="15" t="s">
        <v>46</v>
      </c>
      <c r="P25" s="33"/>
    </row>
    <row r="26" spans="1:16" x14ac:dyDescent="0.4">
      <c r="A26" s="20" t="s">
        <v>11</v>
      </c>
      <c r="B26" s="1" t="s">
        <v>12</v>
      </c>
      <c r="J26" s="21"/>
      <c r="K26" s="1" t="s">
        <v>7</v>
      </c>
      <c r="L26" s="31">
        <v>280</v>
      </c>
      <c r="M26" s="32">
        <f t="shared" si="0"/>
        <v>0</v>
      </c>
      <c r="N26" s="15" t="s">
        <v>46</v>
      </c>
      <c r="P26" s="33"/>
    </row>
    <row r="27" spans="1:16" x14ac:dyDescent="0.4">
      <c r="A27" s="20" t="s">
        <v>13</v>
      </c>
      <c r="B27" s="1" t="s">
        <v>14</v>
      </c>
      <c r="J27" s="21"/>
      <c r="K27" s="1" t="s">
        <v>7</v>
      </c>
      <c r="L27" s="31">
        <v>94</v>
      </c>
      <c r="M27" s="32">
        <f t="shared" si="0"/>
        <v>0</v>
      </c>
      <c r="N27" s="15" t="s">
        <v>46</v>
      </c>
      <c r="P27" s="33"/>
    </row>
    <row r="28" spans="1:16" x14ac:dyDescent="0.4">
      <c r="A28" s="20" t="s">
        <v>15</v>
      </c>
      <c r="B28" s="1" t="s">
        <v>16</v>
      </c>
      <c r="J28" s="21"/>
      <c r="K28" s="1" t="s">
        <v>7</v>
      </c>
      <c r="L28" s="31">
        <v>54</v>
      </c>
      <c r="M28" s="32">
        <f t="shared" si="0"/>
        <v>0</v>
      </c>
      <c r="N28" s="15" t="s">
        <v>46</v>
      </c>
      <c r="P28" s="33"/>
    </row>
    <row r="29" spans="1:16" x14ac:dyDescent="0.4">
      <c r="A29" s="20" t="s">
        <v>17</v>
      </c>
      <c r="B29" s="1" t="s">
        <v>18</v>
      </c>
      <c r="J29" s="21"/>
      <c r="K29" s="1" t="s">
        <v>7</v>
      </c>
      <c r="L29" s="31">
        <v>155</v>
      </c>
      <c r="M29" s="32">
        <f t="shared" si="0"/>
        <v>0</v>
      </c>
      <c r="N29" s="15" t="s">
        <v>46</v>
      </c>
      <c r="P29" s="33"/>
    </row>
    <row r="30" spans="1:16" x14ac:dyDescent="0.4">
      <c r="A30" s="20" t="s">
        <v>19</v>
      </c>
      <c r="B30" s="1" t="s">
        <v>20</v>
      </c>
      <c r="J30" s="21"/>
      <c r="K30" s="1" t="s">
        <v>7</v>
      </c>
      <c r="L30" s="31">
        <v>500</v>
      </c>
      <c r="M30" s="32">
        <f t="shared" si="0"/>
        <v>0</v>
      </c>
      <c r="N30" s="15" t="s">
        <v>46</v>
      </c>
      <c r="P30" s="33"/>
    </row>
    <row r="31" spans="1:16" x14ac:dyDescent="0.4">
      <c r="A31" s="20" t="s">
        <v>21</v>
      </c>
      <c r="B31" s="1" t="s">
        <v>22</v>
      </c>
      <c r="J31" s="21"/>
      <c r="K31" s="1" t="s">
        <v>7</v>
      </c>
      <c r="L31" s="31">
        <v>250</v>
      </c>
      <c r="M31" s="32">
        <f t="shared" si="0"/>
        <v>0</v>
      </c>
      <c r="N31" s="15" t="s">
        <v>46</v>
      </c>
      <c r="P31" s="33"/>
    </row>
    <row r="32" spans="1:16" x14ac:dyDescent="0.4">
      <c r="A32" s="20" t="s">
        <v>23</v>
      </c>
      <c r="B32" s="1" t="s">
        <v>24</v>
      </c>
      <c r="J32" s="21"/>
      <c r="K32" s="1" t="s">
        <v>7</v>
      </c>
      <c r="L32" s="31">
        <v>500</v>
      </c>
      <c r="M32" s="32">
        <f t="shared" si="0"/>
        <v>0</v>
      </c>
      <c r="N32" s="15" t="s">
        <v>46</v>
      </c>
      <c r="P32" s="33"/>
    </row>
    <row r="33" spans="1:16" x14ac:dyDescent="0.4">
      <c r="A33" s="20" t="s">
        <v>25</v>
      </c>
      <c r="B33" s="1" t="s">
        <v>26</v>
      </c>
      <c r="J33" s="21"/>
      <c r="K33" s="1" t="s">
        <v>7</v>
      </c>
      <c r="L33" s="31">
        <v>100</v>
      </c>
      <c r="M33" s="32">
        <f t="shared" si="0"/>
        <v>0</v>
      </c>
      <c r="N33" s="15" t="s">
        <v>46</v>
      </c>
      <c r="P33" s="33"/>
    </row>
    <row r="34" spans="1:16" x14ac:dyDescent="0.4">
      <c r="A34" s="20" t="s">
        <v>27</v>
      </c>
      <c r="B34" s="1" t="s">
        <v>28</v>
      </c>
      <c r="J34" s="21"/>
      <c r="K34" s="1" t="s">
        <v>7</v>
      </c>
      <c r="L34" s="31">
        <v>1000</v>
      </c>
      <c r="M34" s="32">
        <f t="shared" si="0"/>
        <v>0</v>
      </c>
      <c r="N34" s="15" t="s">
        <v>46</v>
      </c>
      <c r="P34" s="33"/>
    </row>
    <row r="35" spans="1:16" x14ac:dyDescent="0.4">
      <c r="A35" s="20" t="s">
        <v>29</v>
      </c>
      <c r="B35" s="1" t="s">
        <v>30</v>
      </c>
      <c r="J35" s="21"/>
      <c r="K35" s="1" t="s">
        <v>7</v>
      </c>
      <c r="L35" s="31">
        <v>500</v>
      </c>
      <c r="M35" s="32">
        <f t="shared" si="0"/>
        <v>0</v>
      </c>
      <c r="N35" s="15" t="s">
        <v>46</v>
      </c>
      <c r="P35" s="33"/>
    </row>
    <row r="36" spans="1:16" x14ac:dyDescent="0.4">
      <c r="A36" s="20" t="s">
        <v>31</v>
      </c>
      <c r="B36" s="1" t="s">
        <v>32</v>
      </c>
      <c r="J36" s="21"/>
      <c r="K36" s="1" t="s">
        <v>7</v>
      </c>
      <c r="L36" s="31">
        <v>54</v>
      </c>
      <c r="M36" s="32">
        <f t="shared" si="0"/>
        <v>0</v>
      </c>
      <c r="N36" s="15" t="s">
        <v>46</v>
      </c>
      <c r="P36" s="33"/>
    </row>
    <row r="37" spans="1:16" x14ac:dyDescent="0.4">
      <c r="A37" s="20" t="s">
        <v>33</v>
      </c>
      <c r="B37" s="1" t="s">
        <v>34</v>
      </c>
      <c r="J37" s="21"/>
      <c r="K37" s="1" t="s">
        <v>7</v>
      </c>
      <c r="L37" s="31">
        <v>37</v>
      </c>
      <c r="M37" s="32">
        <f t="shared" si="0"/>
        <v>0</v>
      </c>
      <c r="N37" s="15" t="s">
        <v>46</v>
      </c>
      <c r="P37" s="33"/>
    </row>
    <row r="38" spans="1:16" x14ac:dyDescent="0.4">
      <c r="A38" s="20" t="s">
        <v>35</v>
      </c>
      <c r="B38" s="1" t="s">
        <v>37</v>
      </c>
      <c r="J38" s="21"/>
      <c r="K38" s="1" t="s">
        <v>7</v>
      </c>
      <c r="L38" s="31">
        <v>200</v>
      </c>
      <c r="M38" s="32">
        <f t="shared" si="0"/>
        <v>0</v>
      </c>
      <c r="N38" s="15" t="s">
        <v>46</v>
      </c>
      <c r="P38" s="33"/>
    </row>
    <row r="39" spans="1:16" ht="14.25" thickBot="1" x14ac:dyDescent="0.45">
      <c r="A39" s="20" t="s">
        <v>36</v>
      </c>
      <c r="B39" s="1" t="s">
        <v>38</v>
      </c>
      <c r="J39" s="21"/>
      <c r="K39" s="1" t="s">
        <v>7</v>
      </c>
      <c r="L39" s="31">
        <v>500</v>
      </c>
      <c r="M39" s="34">
        <f t="shared" si="0"/>
        <v>0</v>
      </c>
      <c r="N39" s="15" t="s">
        <v>46</v>
      </c>
      <c r="P39" s="33"/>
    </row>
    <row r="40" spans="1:16" ht="15" thickTop="1" thickBot="1" x14ac:dyDescent="0.45">
      <c r="A40" s="20" t="s">
        <v>39</v>
      </c>
      <c r="B40" s="1" t="s">
        <v>63</v>
      </c>
      <c r="J40" s="4"/>
      <c r="L40" s="23" t="s">
        <v>49</v>
      </c>
      <c r="M40" s="25">
        <f>SUM(M22:M39)</f>
        <v>0</v>
      </c>
      <c r="N40" s="15" t="s">
        <v>46</v>
      </c>
    </row>
    <row r="41" spans="1:16" ht="14.25" thickTop="1" x14ac:dyDescent="0.4"/>
    <row r="42" spans="1:16" ht="14.25" x14ac:dyDescent="0.4">
      <c r="A42" s="18" t="s">
        <v>72</v>
      </c>
      <c r="B42" s="19"/>
      <c r="C42" s="19"/>
      <c r="D42" s="19"/>
      <c r="E42" s="19"/>
      <c r="F42" s="19"/>
      <c r="G42" s="19"/>
      <c r="H42" s="19"/>
      <c r="I42" s="19"/>
      <c r="J42" s="19"/>
      <c r="K42" s="19"/>
      <c r="L42" s="19"/>
      <c r="M42" s="19"/>
      <c r="N42" s="19"/>
    </row>
    <row r="43" spans="1:16" x14ac:dyDescent="0.4">
      <c r="A43" s="20" t="s">
        <v>0</v>
      </c>
      <c r="B43" s="1" t="s">
        <v>102</v>
      </c>
      <c r="J43" s="21">
        <v>621</v>
      </c>
      <c r="K43" s="1" t="s">
        <v>46</v>
      </c>
      <c r="L43" s="35"/>
    </row>
    <row r="44" spans="1:16" x14ac:dyDescent="0.4">
      <c r="A44" s="20" t="s">
        <v>1</v>
      </c>
      <c r="B44" s="1" t="s">
        <v>103</v>
      </c>
      <c r="J44" s="22">
        <v>742</v>
      </c>
      <c r="K44" s="1" t="s">
        <v>46</v>
      </c>
    </row>
    <row r="45" spans="1:16" x14ac:dyDescent="0.4">
      <c r="A45" s="20" t="s">
        <v>2</v>
      </c>
      <c r="B45" s="1" t="s">
        <v>3</v>
      </c>
      <c r="J45" s="34">
        <f>J44-J43</f>
        <v>121</v>
      </c>
      <c r="K45" s="15" t="s">
        <v>46</v>
      </c>
    </row>
    <row r="46" spans="1:16" ht="14.25" thickBot="1" x14ac:dyDescent="0.45">
      <c r="A46" s="20" t="s">
        <v>4</v>
      </c>
      <c r="B46" s="1" t="s">
        <v>5</v>
      </c>
      <c r="J46" s="22">
        <v>11</v>
      </c>
      <c r="K46" s="1" t="s">
        <v>75</v>
      </c>
    </row>
    <row r="47" spans="1:16" ht="15" thickTop="1" thickBot="1" x14ac:dyDescent="0.45">
      <c r="A47" s="20" t="s">
        <v>11</v>
      </c>
      <c r="B47" s="36" t="s">
        <v>62</v>
      </c>
      <c r="I47" s="23" t="s">
        <v>50</v>
      </c>
      <c r="J47" s="25">
        <f>J45*J46</f>
        <v>1331</v>
      </c>
      <c r="K47" s="15" t="s">
        <v>46</v>
      </c>
    </row>
    <row r="48" spans="1:16" ht="14.25" thickTop="1" x14ac:dyDescent="0.4"/>
    <row r="49" spans="1:15" ht="14.25" x14ac:dyDescent="0.4">
      <c r="A49" s="18" t="s">
        <v>73</v>
      </c>
      <c r="B49" s="19"/>
      <c r="C49" s="19"/>
      <c r="D49" s="19"/>
      <c r="E49" s="19"/>
      <c r="F49" s="19"/>
      <c r="G49" s="19"/>
      <c r="H49" s="19"/>
      <c r="I49" s="19"/>
      <c r="J49" s="19"/>
      <c r="K49" s="19"/>
      <c r="L49" s="19"/>
      <c r="M49" s="19"/>
      <c r="N49" s="19"/>
    </row>
    <row r="50" spans="1:15" x14ac:dyDescent="0.4">
      <c r="A50" s="20"/>
      <c r="B50" s="1" t="s">
        <v>74</v>
      </c>
      <c r="J50" s="29" t="s">
        <v>60</v>
      </c>
      <c r="K50" s="30"/>
      <c r="L50" s="30" t="s">
        <v>58</v>
      </c>
      <c r="M50" s="30" t="s">
        <v>59</v>
      </c>
    </row>
    <row r="51" spans="1:15" x14ac:dyDescent="0.4">
      <c r="A51" s="20" t="s">
        <v>0</v>
      </c>
      <c r="B51" s="1" t="s">
        <v>40</v>
      </c>
      <c r="J51" s="21"/>
      <c r="K51" s="1" t="s">
        <v>7</v>
      </c>
      <c r="L51" s="31">
        <v>61</v>
      </c>
      <c r="M51" s="37">
        <f t="shared" ref="M51:M56" si="1">J51*L51</f>
        <v>0</v>
      </c>
      <c r="N51" s="15" t="s">
        <v>46</v>
      </c>
    </row>
    <row r="52" spans="1:15" x14ac:dyDescent="0.4">
      <c r="A52" s="20" t="s">
        <v>1</v>
      </c>
      <c r="B52" s="1" t="s">
        <v>41</v>
      </c>
      <c r="J52" s="21"/>
      <c r="K52" s="1" t="s">
        <v>7</v>
      </c>
      <c r="L52" s="31">
        <v>92</v>
      </c>
      <c r="M52" s="37">
        <f t="shared" si="1"/>
        <v>0</v>
      </c>
      <c r="N52" s="15" t="s">
        <v>46</v>
      </c>
    </row>
    <row r="53" spans="1:15" x14ac:dyDescent="0.4">
      <c r="A53" s="20" t="s">
        <v>2</v>
      </c>
      <c r="B53" s="1" t="s">
        <v>42</v>
      </c>
      <c r="J53" s="21"/>
      <c r="K53" s="1" t="s">
        <v>7</v>
      </c>
      <c r="L53" s="31">
        <v>123</v>
      </c>
      <c r="M53" s="37">
        <f t="shared" si="1"/>
        <v>0</v>
      </c>
      <c r="N53" s="15" t="s">
        <v>46</v>
      </c>
    </row>
    <row r="54" spans="1:15" x14ac:dyDescent="0.4">
      <c r="A54" s="20" t="s">
        <v>4</v>
      </c>
      <c r="B54" s="1" t="s">
        <v>43</v>
      </c>
      <c r="J54" s="21"/>
      <c r="K54" s="1" t="s">
        <v>7</v>
      </c>
      <c r="L54" s="31">
        <v>128</v>
      </c>
      <c r="M54" s="37">
        <f t="shared" si="1"/>
        <v>0</v>
      </c>
      <c r="N54" s="15" t="s">
        <v>46</v>
      </c>
    </row>
    <row r="55" spans="1:15" x14ac:dyDescent="0.4">
      <c r="A55" s="20" t="s">
        <v>11</v>
      </c>
      <c r="B55" s="1" t="s">
        <v>44</v>
      </c>
      <c r="J55" s="21"/>
      <c r="K55" s="1" t="s">
        <v>7</v>
      </c>
      <c r="L55" s="31">
        <v>192</v>
      </c>
      <c r="M55" s="37">
        <f t="shared" si="1"/>
        <v>0</v>
      </c>
      <c r="N55" s="15" t="s">
        <v>46</v>
      </c>
    </row>
    <row r="56" spans="1:15" ht="14.25" thickBot="1" x14ac:dyDescent="0.45">
      <c r="A56" s="20" t="s">
        <v>13</v>
      </c>
      <c r="B56" s="1" t="s">
        <v>45</v>
      </c>
      <c r="J56" s="21"/>
      <c r="K56" s="1" t="s">
        <v>7</v>
      </c>
      <c r="L56" s="31">
        <v>256</v>
      </c>
      <c r="M56" s="37">
        <f t="shared" si="1"/>
        <v>0</v>
      </c>
      <c r="N56" s="15" t="s">
        <v>46</v>
      </c>
    </row>
    <row r="57" spans="1:15" ht="15" thickTop="1" thickBot="1" x14ac:dyDescent="0.45">
      <c r="A57" s="20" t="s">
        <v>15</v>
      </c>
      <c r="B57" s="1" t="s">
        <v>61</v>
      </c>
      <c r="J57" s="4"/>
      <c r="L57" s="23" t="s">
        <v>51</v>
      </c>
      <c r="M57" s="25">
        <f>SUM(M51:M56)</f>
        <v>0</v>
      </c>
      <c r="N57" s="15" t="s">
        <v>46</v>
      </c>
    </row>
    <row r="58" spans="1:15" ht="15" thickTop="1" thickBot="1" x14ac:dyDescent="0.45">
      <c r="A58" s="20"/>
      <c r="J58" s="4"/>
      <c r="M58" s="4"/>
    </row>
    <row r="59" spans="1:15" ht="15.75" thickTop="1" thickBot="1" x14ac:dyDescent="0.45">
      <c r="A59" s="26" t="s">
        <v>65</v>
      </c>
      <c r="B59" s="38"/>
      <c r="C59" s="38"/>
      <c r="D59" s="19"/>
      <c r="E59" s="19"/>
      <c r="F59" s="19"/>
      <c r="G59" s="19"/>
      <c r="H59" s="19"/>
      <c r="I59" s="19"/>
      <c r="J59" s="39"/>
      <c r="K59" s="19"/>
      <c r="L59" s="40" t="s">
        <v>52</v>
      </c>
      <c r="M59" s="25">
        <f>SUM(J11,L18,M40,J47,M57)</f>
        <v>4663</v>
      </c>
      <c r="N59" s="38" t="s">
        <v>46</v>
      </c>
    </row>
    <row r="60" spans="1:15" ht="15" thickTop="1" thickBot="1" x14ac:dyDescent="0.45">
      <c r="A60" s="41"/>
      <c r="B60" s="15"/>
      <c r="C60" s="15"/>
      <c r="D60" s="23"/>
      <c r="E60" s="4"/>
      <c r="F60" s="15"/>
      <c r="J60" s="4"/>
      <c r="M60" s="4"/>
    </row>
    <row r="61" spans="1:15" ht="19.5" customHeight="1" thickTop="1" thickBot="1" x14ac:dyDescent="0.45">
      <c r="A61" s="42" t="s">
        <v>90</v>
      </c>
      <c r="B61" s="43"/>
      <c r="C61" s="43"/>
      <c r="D61" s="43"/>
      <c r="E61" s="44"/>
      <c r="F61" s="19"/>
      <c r="G61" s="19"/>
      <c r="H61" s="19"/>
      <c r="I61" s="19"/>
      <c r="J61" s="39"/>
      <c r="K61" s="19"/>
      <c r="L61" s="19"/>
      <c r="M61" s="45">
        <v>8.1000000000000003E-2</v>
      </c>
      <c r="N61" s="38"/>
    </row>
    <row r="62" spans="1:15" ht="19.5" customHeight="1" thickTop="1" x14ac:dyDescent="0.4">
      <c r="A62" s="41"/>
      <c r="B62" s="46" t="s">
        <v>91</v>
      </c>
      <c r="C62" s="47"/>
      <c r="D62" s="48"/>
      <c r="E62" s="49"/>
      <c r="J62" s="4"/>
    </row>
    <row r="63" spans="1:15" ht="19.5" customHeight="1" thickBot="1" x14ac:dyDescent="0.45">
      <c r="A63" s="41"/>
      <c r="B63" s="47"/>
      <c r="C63" s="47"/>
      <c r="D63" s="48"/>
      <c r="E63" s="49"/>
      <c r="J63" s="4"/>
      <c r="L63" s="50" t="s">
        <v>70</v>
      </c>
    </row>
    <row r="64" spans="1:15" ht="29.25" customHeight="1" thickTop="1" thickBot="1" x14ac:dyDescent="0.45">
      <c r="A64" s="41"/>
      <c r="B64" s="47"/>
      <c r="C64" s="47"/>
      <c r="D64" s="48"/>
      <c r="E64" s="49"/>
      <c r="H64" s="49"/>
      <c r="I64" s="49"/>
      <c r="J64" s="49"/>
      <c r="K64" s="49"/>
      <c r="L64" s="51" t="s">
        <v>93</v>
      </c>
      <c r="M64" s="25">
        <f>ROUND(M59*(1+M61),0)</f>
        <v>5041</v>
      </c>
      <c r="N64" s="2" t="s">
        <v>46</v>
      </c>
      <c r="O64" s="52">
        <f>ROUND(M59*(1+M61),0)</f>
        <v>5041</v>
      </c>
    </row>
    <row r="65" spans="1:15" ht="21" customHeight="1" thickTop="1" thickBot="1" x14ac:dyDescent="0.45">
      <c r="A65" s="41"/>
      <c r="B65" s="47"/>
      <c r="C65" s="47"/>
      <c r="D65" s="48"/>
      <c r="E65" s="49"/>
      <c r="H65" s="49"/>
      <c r="I65" s="49"/>
      <c r="J65" s="49"/>
      <c r="K65" s="53"/>
      <c r="L65" s="54" t="s">
        <v>104</v>
      </c>
      <c r="M65" s="55">
        <f>ROUNDDOWN(M59*(1+M61),0)</f>
        <v>5040</v>
      </c>
      <c r="N65" s="56"/>
      <c r="O65" s="52">
        <f>ROUND(M60*(1+M62),0)</f>
        <v>0</v>
      </c>
    </row>
    <row r="66" spans="1:15" ht="15.75" thickTop="1" thickBot="1" x14ac:dyDescent="0.45">
      <c r="A66" s="26" t="s">
        <v>68</v>
      </c>
      <c r="B66" s="58"/>
      <c r="C66" s="58"/>
      <c r="D66" s="58"/>
      <c r="E66" s="59"/>
      <c r="F66" s="60"/>
      <c r="G66" s="60"/>
      <c r="H66" s="60"/>
      <c r="I66" s="60"/>
      <c r="J66" s="61"/>
      <c r="K66" s="60"/>
      <c r="L66" s="62" t="s">
        <v>76</v>
      </c>
      <c r="M66" s="63">
        <v>10.6</v>
      </c>
      <c r="N66" s="18" t="s">
        <v>46</v>
      </c>
    </row>
    <row r="67" spans="1:15" ht="19.5" customHeight="1" thickTop="1" thickBot="1" x14ac:dyDescent="0.45">
      <c r="A67" s="41"/>
      <c r="B67" s="47"/>
      <c r="C67" s="47"/>
      <c r="D67" s="48"/>
      <c r="E67" s="49"/>
      <c r="J67" s="4"/>
    </row>
    <row r="68" spans="1:15" ht="15.75" thickTop="1" thickBot="1" x14ac:dyDescent="0.45">
      <c r="A68" s="26" t="s">
        <v>69</v>
      </c>
      <c r="B68" s="58"/>
      <c r="C68" s="58"/>
      <c r="D68" s="58"/>
      <c r="E68" s="59"/>
      <c r="F68" s="60"/>
      <c r="G68" s="60"/>
      <c r="H68" s="60"/>
      <c r="I68" s="60"/>
      <c r="J68" s="61"/>
      <c r="K68" s="60"/>
      <c r="L68" s="62" t="s">
        <v>77</v>
      </c>
      <c r="M68" s="64">
        <v>37200</v>
      </c>
      <c r="N68" s="18" t="s">
        <v>66</v>
      </c>
    </row>
    <row r="69" spans="1:15" ht="19.5" customHeight="1" thickTop="1" thickBot="1" x14ac:dyDescent="0.45">
      <c r="A69" s="41"/>
      <c r="B69" s="47"/>
      <c r="C69" s="47"/>
      <c r="D69" s="48"/>
      <c r="E69" s="49"/>
      <c r="J69" s="4"/>
    </row>
    <row r="70" spans="1:15" s="65" customFormat="1" ht="19.5" customHeight="1" thickTop="1" thickBot="1" x14ac:dyDescent="0.45">
      <c r="A70" s="26" t="s">
        <v>105</v>
      </c>
      <c r="B70" s="58"/>
      <c r="C70" s="58"/>
      <c r="D70" s="58"/>
      <c r="E70" s="59"/>
      <c r="F70" s="60"/>
      <c r="G70" s="60"/>
      <c r="H70" s="60"/>
      <c r="I70" s="60"/>
      <c r="J70" s="61"/>
      <c r="K70" s="60"/>
      <c r="L70" s="62" t="s">
        <v>78</v>
      </c>
      <c r="M70" s="64">
        <v>18000</v>
      </c>
      <c r="N70" s="18" t="s">
        <v>46</v>
      </c>
    </row>
    <row r="71" spans="1:15" ht="19.5" customHeight="1" thickTop="1" thickBot="1" x14ac:dyDescent="0.45">
      <c r="A71" s="41"/>
      <c r="B71" s="47"/>
      <c r="C71" s="47"/>
      <c r="D71" s="48"/>
      <c r="E71" s="49"/>
      <c r="J71" s="4"/>
      <c r="M71" s="66" t="str">
        <f>IF(M70&lt;M64,"エラー！","")</f>
        <v/>
      </c>
    </row>
    <row r="72" spans="1:15" s="65" customFormat="1" ht="19.5" customHeight="1" thickTop="1" thickBot="1" x14ac:dyDescent="0.45">
      <c r="A72" s="26" t="s">
        <v>106</v>
      </c>
      <c r="B72" s="58"/>
      <c r="C72" s="58"/>
      <c r="D72" s="58"/>
      <c r="E72" s="59"/>
      <c r="F72" s="60"/>
      <c r="G72" s="60"/>
      <c r="H72" s="60"/>
      <c r="I72" s="60"/>
      <c r="J72" s="61"/>
      <c r="K72" s="60"/>
      <c r="L72" s="62" t="s">
        <v>79</v>
      </c>
      <c r="M72" s="67">
        <f>M70-M65</f>
        <v>12960</v>
      </c>
      <c r="N72" s="18" t="s">
        <v>46</v>
      </c>
    </row>
    <row r="73" spans="1:15" ht="19.5" customHeight="1" thickTop="1" thickBot="1" x14ac:dyDescent="0.45">
      <c r="A73" s="41"/>
      <c r="B73" s="47"/>
      <c r="C73" s="47"/>
      <c r="D73" s="48"/>
      <c r="E73" s="49"/>
      <c r="J73" s="4"/>
    </row>
    <row r="74" spans="1:15" ht="15.75" thickTop="1" thickBot="1" x14ac:dyDescent="0.45">
      <c r="A74" s="84" t="s">
        <v>108</v>
      </c>
      <c r="B74" s="85"/>
      <c r="C74" s="85"/>
      <c r="D74" s="85"/>
      <c r="E74" s="85"/>
      <c r="F74" s="86"/>
      <c r="G74" s="87"/>
      <c r="H74" s="87"/>
      <c r="I74" s="87"/>
      <c r="J74" s="86"/>
      <c r="K74" s="87"/>
      <c r="L74" s="88" t="s">
        <v>67</v>
      </c>
      <c r="M74" s="67">
        <f>IF(ROUNDDOWN((M70-M65)*M66*0.1,0)&gt;=M68,M68,ROUNDDOWN((M70-M65)*M66*0.1,0))</f>
        <v>13737</v>
      </c>
      <c r="N74" s="89" t="s">
        <v>66</v>
      </c>
    </row>
    <row r="75" spans="1:15" s="16" customFormat="1" ht="15.75" thickTop="1" thickBot="1" x14ac:dyDescent="0.45">
      <c r="A75" s="68"/>
      <c r="B75" s="69"/>
      <c r="C75" s="69"/>
      <c r="D75" s="69"/>
      <c r="E75" s="69"/>
      <c r="F75" s="70"/>
      <c r="G75" s="71"/>
      <c r="H75" s="71"/>
      <c r="I75" s="71"/>
      <c r="J75" s="70"/>
      <c r="K75" s="71"/>
      <c r="L75" s="72" t="s">
        <v>107</v>
      </c>
      <c r="M75" s="57">
        <f>ROUNDDOWN((M70-M65)*M66*0.1,0)</f>
        <v>13737</v>
      </c>
      <c r="N75" s="73"/>
    </row>
    <row r="76" spans="1:15" ht="15.75" thickTop="1" thickBot="1" x14ac:dyDescent="0.45">
      <c r="A76" s="84" t="s">
        <v>94</v>
      </c>
      <c r="B76" s="85"/>
      <c r="C76" s="85"/>
      <c r="D76" s="85"/>
      <c r="E76" s="85"/>
      <c r="F76" s="86"/>
      <c r="G76" s="87"/>
      <c r="H76" s="87"/>
      <c r="I76" s="87"/>
      <c r="J76" s="86"/>
      <c r="K76" s="87"/>
      <c r="L76" s="88" t="s">
        <v>84</v>
      </c>
      <c r="M76" s="67">
        <f>ROUNDDOWN(O64*M66,0)</f>
        <v>53434</v>
      </c>
      <c r="N76" s="89" t="s">
        <v>66</v>
      </c>
    </row>
    <row r="77" spans="1:15" ht="14.25" thickTop="1" x14ac:dyDescent="0.4">
      <c r="L77" s="54" t="s">
        <v>107</v>
      </c>
      <c r="M77" s="74">
        <f>ROUNDDOWN(M76*0.1,0)</f>
        <v>5343</v>
      </c>
    </row>
  </sheetData>
  <mergeCells count="12">
    <mergeCell ref="A1:N1"/>
    <mergeCell ref="B12:N13"/>
    <mergeCell ref="A2:B2"/>
    <mergeCell ref="C2:E2"/>
    <mergeCell ref="F2:H2"/>
    <mergeCell ref="I2:N2"/>
    <mergeCell ref="A3:B3"/>
    <mergeCell ref="C3:E3"/>
    <mergeCell ref="F3:G3"/>
    <mergeCell ref="I3:J3"/>
    <mergeCell ref="K3:L3"/>
    <mergeCell ref="M3:N3"/>
  </mergeCells>
  <phoneticPr fontId="1"/>
  <pageMargins left="0.7" right="0.7" top="0.75" bottom="0.75" header="0.3" footer="0.3"/>
  <pageSetup paperSize="9" scale="61" fitToWidth="0" fitToHeight="0" orientation="portrait" r:id="rId1"/>
  <ignoredErrors>
    <ignoredError sqref="C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補助対象額一覧表（提出用NO.１）</vt:lpstr>
      <vt:lpstr>補助対象額個人計算シート (提出用NO.2）</vt:lpstr>
      <vt:lpstr>補助対象額個人計算シート (記入例) </vt:lpstr>
      <vt:lpstr>'補助対象額一覧表（提出用NO.１）'!Print_Area</vt:lpstr>
      <vt:lpstr>'補助対象額個人計算シート (記入例) '!Print_Area</vt:lpstr>
      <vt:lpstr>'補助対象額個人計算シート (提出用NO.2）'!Print_Area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有川 智基(arikawa-tomoki)</dc:creator>
  <cp:lastModifiedBy>Amagasaki</cp:lastModifiedBy>
  <cp:lastPrinted>2020-04-15T07:53:18Z</cp:lastPrinted>
  <dcterms:created xsi:type="dcterms:W3CDTF">2020-03-30T02:00:50Z</dcterms:created>
  <dcterms:modified xsi:type="dcterms:W3CDTF">2020-04-15T07:53:35Z</dcterms:modified>
</cp:coreProperties>
</file>