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003~1\AppData\Local\Temp\rad93576.tmp\"/>
    </mc:Choice>
  </mc:AlternateContent>
  <bookViews>
    <workbookView xWindow="10245" yWindow="-15" windowWidth="10290" windowHeight="8100" tabRatio="599" firstSheet="1" activeTab="1"/>
  </bookViews>
  <sheets>
    <sheet name="74ページ-1" sheetId="2" state="hidden" r:id="rId1"/>
    <sheet name="75ページ" sheetId="9" r:id="rId2"/>
    <sheet name="旧76ページ" sheetId="8" state="hidden" r:id="rId3"/>
    <sheet name="旧77ページ" sheetId="4" state="hidden" r:id="rId4"/>
    <sheet name="76-77ページ" sheetId="10" r:id="rId5"/>
    <sheet name="78ページ" sheetId="11" r:id="rId6"/>
    <sheet name="79ページ" sheetId="12" r:id="rId7"/>
  </sheets>
  <definedNames>
    <definedName name="_xlnm.Print_Area" localSheetId="1">'75ページ'!$A$1:$G$62</definedName>
  </definedNames>
  <calcPr calcId="162913"/>
</workbook>
</file>

<file path=xl/calcChain.xml><?xml version="1.0" encoding="utf-8"?>
<calcChain xmlns="http://schemas.openxmlformats.org/spreadsheetml/2006/main">
  <c r="V21" i="10" l="1"/>
  <c r="U21" i="10"/>
  <c r="T21" i="10"/>
  <c r="S21" i="10"/>
  <c r="R21" i="10"/>
  <c r="Q21" i="10"/>
  <c r="P21" i="10"/>
  <c r="O21" i="10"/>
  <c r="N21" i="10"/>
  <c r="M21" i="10"/>
  <c r="J21" i="10"/>
  <c r="I21" i="10"/>
  <c r="V20" i="10"/>
  <c r="U20" i="10"/>
  <c r="T20" i="10"/>
  <c r="S20" i="10"/>
  <c r="R20" i="10"/>
  <c r="Q20" i="10"/>
  <c r="P20" i="10"/>
  <c r="O20" i="10"/>
  <c r="N20" i="10"/>
  <c r="M20" i="10"/>
  <c r="J20" i="10"/>
  <c r="I20" i="10"/>
  <c r="A4" i="2" l="1"/>
  <c r="A13" i="2" s="1"/>
  <c r="A5" i="2"/>
  <c r="A14" i="2" s="1"/>
  <c r="A6" i="2"/>
  <c r="A15" i="2" s="1"/>
  <c r="A7" i="2"/>
  <c r="A16" i="2" s="1"/>
  <c r="A8" i="2"/>
  <c r="A17" i="2" s="1"/>
  <c r="D8" i="2"/>
  <c r="C8" i="2"/>
  <c r="D7" i="2"/>
  <c r="C7" i="2"/>
  <c r="B7" i="2"/>
  <c r="D6" i="2"/>
  <c r="C6" i="2"/>
  <c r="B6" i="2"/>
  <c r="D5" i="2"/>
  <c r="C5" i="2"/>
  <c r="B5" i="2"/>
  <c r="D4" i="2"/>
  <c r="C4" i="2"/>
  <c r="B4" i="2"/>
  <c r="E4" i="2"/>
  <c r="E5" i="2"/>
  <c r="E6" i="2"/>
  <c r="E7" i="2"/>
  <c r="E8" i="2"/>
  <c r="C13" i="4"/>
  <c r="D13" i="4"/>
  <c r="E13" i="4"/>
  <c r="F13" i="4"/>
  <c r="G13" i="4"/>
  <c r="B13" i="4"/>
  <c r="C41" i="4"/>
  <c r="D41" i="4"/>
  <c r="E41" i="4"/>
  <c r="F41" i="4"/>
  <c r="G41" i="4"/>
  <c r="B41" i="4"/>
  <c r="B15" i="4"/>
  <c r="B16" i="4"/>
  <c r="B17" i="4"/>
  <c r="B18" i="4"/>
  <c r="B19" i="4"/>
  <c r="B20" i="4"/>
  <c r="B21" i="4"/>
  <c r="B22" i="4"/>
  <c r="B23" i="4"/>
  <c r="B24" i="4"/>
  <c r="B25" i="4"/>
  <c r="B26" i="4"/>
  <c r="B43" i="4"/>
  <c r="B44" i="4"/>
  <c r="B45" i="4"/>
  <c r="B46" i="4"/>
  <c r="B47" i="4"/>
  <c r="B48" i="4"/>
  <c r="B49" i="4"/>
  <c r="B50" i="4"/>
  <c r="B51" i="4"/>
  <c r="B52" i="4"/>
  <c r="B53" i="4"/>
  <c r="B54" i="4"/>
  <c r="B8" i="2" l="1"/>
</calcChain>
</file>

<file path=xl/comments1.xml><?xml version="1.0" encoding="utf-8"?>
<comments xmlns="http://schemas.openxmlformats.org/spreadsheetml/2006/main">
  <authors>
    <author>ama0023164</author>
  </authors>
  <commentList>
    <comment ref="A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H28版までの統計書は取付メーター数</t>
        </r>
      </text>
    </comment>
  </commentList>
</comments>
</file>

<file path=xl/sharedStrings.xml><?xml version="1.0" encoding="utf-8"?>
<sst xmlns="http://schemas.openxmlformats.org/spreadsheetml/2006/main" count="526" uniqueCount="310">
  <si>
    <t>ガス消費量の推移</t>
    <phoneticPr fontId="3"/>
  </si>
  <si>
    <t xml:space="preserve">(単位　千立方メートル) </t>
    <rPh sb="4" eb="5">
      <t>セン</t>
    </rPh>
    <phoneticPr fontId="3"/>
  </si>
  <si>
    <t>総　　　　　数</t>
  </si>
  <si>
    <t>家　　庭　　用</t>
  </si>
  <si>
    <t>医　　療　　用</t>
  </si>
  <si>
    <t>商　　業　　用</t>
  </si>
  <si>
    <t>工　　業　　用</t>
  </si>
  <si>
    <t>公　　　　　用</t>
  </si>
  <si>
    <t>年　次</t>
  </si>
  <si>
    <t>家　庭　用</t>
  </si>
  <si>
    <t>商　業　用</t>
  </si>
  <si>
    <t>工　業　用</t>
  </si>
  <si>
    <t>その他</t>
  </si>
  <si>
    <t>水道取水量と配水量</t>
    <phoneticPr fontId="3"/>
  </si>
  <si>
    <t>(単位：立方メートル）</t>
  </si>
  <si>
    <t>年　度</t>
    <rPh sb="2" eb="3">
      <t>ド</t>
    </rPh>
    <phoneticPr fontId="3"/>
  </si>
  <si>
    <t>１   日   取   水   量</t>
  </si>
  <si>
    <t>１   日   配   水   量</t>
  </si>
  <si>
    <t>平均取水量</t>
  </si>
  <si>
    <t>最     大</t>
  </si>
  <si>
    <t>最     小</t>
  </si>
  <si>
    <t>平均配水量</t>
  </si>
  <si>
    <t>電　気　・　ガ　ス　・　水　道</t>
  </si>
  <si>
    <t xml:space="preserve">７６　　電気・ガス・水道 </t>
  </si>
  <si>
    <t>　</t>
  </si>
  <si>
    <t>電気・ガス・水道　　７７</t>
  </si>
  <si>
    <t>（１）  　需　　　要　　　戸　　　数</t>
  </si>
  <si>
    <t>（各年末、月末）</t>
  </si>
  <si>
    <t>年　次　・　月</t>
  </si>
  <si>
    <t>(2)    消　　　　　費　　　　　量</t>
  </si>
  <si>
    <t>資料　　大阪ガス（株）リビング事業部計画部</t>
    <rPh sb="15" eb="17">
      <t>ジギョウ</t>
    </rPh>
    <rPh sb="17" eb="18">
      <t>ブ</t>
    </rPh>
    <rPh sb="18" eb="20">
      <t>ケイカク</t>
    </rPh>
    <rPh sb="20" eb="21">
      <t>ブ</t>
    </rPh>
    <phoneticPr fontId="1"/>
  </si>
  <si>
    <t>　標準熱量４５ＭＪ （約１０，７５０　ｋｃal）/立方メートルにより換算した値である。</t>
    <rPh sb="11" eb="12">
      <t>ヤク</t>
    </rPh>
    <rPh sb="25" eb="27">
      <t>リッポウ</t>
    </rPh>
    <rPh sb="34" eb="36">
      <t>カンサン</t>
    </rPh>
    <rPh sb="38" eb="39">
      <t>アタイ</t>
    </rPh>
    <phoneticPr fontId="1"/>
  </si>
  <si>
    <t>（１）　  概                          況</t>
  </si>
  <si>
    <t>項　　　目　・　（単　　　位）</t>
  </si>
  <si>
    <t>総　　　数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</si>
  <si>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</si>
  <si>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</si>
  <si>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</si>
  <si>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</si>
  <si>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</si>
  <si>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</si>
  <si>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</si>
  <si>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</si>
  <si>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２   月</t>
  </si>
  <si>
    <t>３   月</t>
  </si>
  <si>
    <t>総人口     （１）</t>
  </si>
  <si>
    <t>給水人口  （１）</t>
  </si>
  <si>
    <t>給水戸数  （１）</t>
  </si>
  <si>
    <t>普及率 （人口）　（％）　 （１）　</t>
  </si>
  <si>
    <t>量水器設置数　（個）　　（１）</t>
  </si>
  <si>
    <t>配水量　（立方メートル）</t>
    <rPh sb="5" eb="7">
      <t>リッポウ</t>
    </rPh>
    <phoneticPr fontId="1"/>
  </si>
  <si>
    <t>総量</t>
  </si>
  <si>
    <t>平均　　（日量）</t>
  </si>
  <si>
    <t>最大　　（日量）</t>
  </si>
  <si>
    <t>最小　　（日量）</t>
  </si>
  <si>
    <t>１人１日平均</t>
  </si>
  <si>
    <t>１人１日最大</t>
  </si>
  <si>
    <t>有収水量　（立方メートル）</t>
    <rPh sb="6" eb="8">
      <t>リッポウ</t>
    </rPh>
    <phoneticPr fontId="1"/>
  </si>
  <si>
    <t>有収率　（％）</t>
  </si>
  <si>
    <t>（１）　年度末、月末現在である。</t>
  </si>
  <si>
    <t>（２）　  取          水          量</t>
  </si>
  <si>
    <t>（３）　　配　　　　　水　　　　　量</t>
  </si>
  <si>
    <t>年 度 ・ 月</t>
  </si>
  <si>
    <t>総    量</t>
  </si>
  <si>
    <t>原          水</t>
  </si>
  <si>
    <t>浄          　　水</t>
  </si>
  <si>
    <t>兵庫県営
水      道</t>
    <rPh sb="0" eb="3">
      <t>ヒョウゴケン</t>
    </rPh>
    <rPh sb="3" eb="4">
      <t>エイ</t>
    </rPh>
    <rPh sb="5" eb="6">
      <t>ミズ</t>
    </rPh>
    <rPh sb="12" eb="13">
      <t>ミチ</t>
    </rPh>
    <phoneticPr fontId="1"/>
  </si>
  <si>
    <t>柴島取水場</t>
  </si>
  <si>
    <t>兵庫県営
水  　　道</t>
    <rPh sb="0" eb="3">
      <t>ヒョウゴケン</t>
    </rPh>
    <rPh sb="3" eb="4">
      <t>エイ</t>
    </rPh>
    <rPh sb="5" eb="6">
      <t>ミズ</t>
    </rPh>
    <rPh sb="10" eb="11">
      <t>ミチ</t>
    </rPh>
    <phoneticPr fontId="1"/>
  </si>
  <si>
    <t>平     均</t>
  </si>
  <si>
    <t xml:space="preserve">    　　 　５</t>
  </si>
  <si>
    <t xml:space="preserve">    　　   ６</t>
  </si>
  <si>
    <t xml:space="preserve">    　　   ７</t>
  </si>
  <si>
    <t xml:space="preserve">    　　   ８</t>
  </si>
  <si>
    <t xml:space="preserve">    　　   ９</t>
  </si>
  <si>
    <t xml:space="preserve">    　   １０</t>
  </si>
  <si>
    <t xml:space="preserve">    　   １１</t>
  </si>
  <si>
    <t xml:space="preserve">    　   １２</t>
  </si>
  <si>
    <t xml:space="preserve">    　　   ２</t>
  </si>
  <si>
    <t xml:space="preserve">    　　   ３</t>
  </si>
  <si>
    <t>（４）　  口　径　別　水　道　使　用　状　況</t>
  </si>
  <si>
    <t>項　目　・　口　径</t>
  </si>
  <si>
    <t>専　用　総　量</t>
  </si>
  <si>
    <t>　　２５ｍｍ</t>
  </si>
  <si>
    <t>　　４０ｍｍ</t>
  </si>
  <si>
    <t>　　５０ｍｍ</t>
  </si>
  <si>
    <t>　　７５ｍｍ</t>
  </si>
  <si>
    <t>　１００ｍｍ</t>
  </si>
  <si>
    <t>　１５０ｍｍ</t>
  </si>
  <si>
    <t>　２００ｍｍ</t>
  </si>
  <si>
    <t>臨　　時</t>
  </si>
  <si>
    <t>共　　　　　　　用</t>
  </si>
  <si>
    <t>そ　　　の　　　他</t>
  </si>
  <si>
    <t>（１）  　概                   況</t>
  </si>
  <si>
    <t>年     度  ・  月</t>
  </si>
  <si>
    <t>配水管延長  （１）</t>
  </si>
  <si>
    <t>給　　水</t>
  </si>
  <si>
    <t>量水器</t>
  </si>
  <si>
    <t>計量有収水量</t>
  </si>
  <si>
    <t>設置数</t>
  </si>
  <si>
    <t>配  水  量  （A)</t>
  </si>
  <si>
    <t>（給水量）</t>
  </si>
  <si>
    <t>（１）</t>
  </si>
  <si>
    <t>（B)</t>
  </si>
  <si>
    <t>　　ｍ　　</t>
  </si>
  <si>
    <t>社</t>
  </si>
  <si>
    <t>個</t>
  </si>
  <si>
    <t>　％</t>
  </si>
  <si>
    <t xml:space="preserve">    ４ 　月</t>
  </si>
  <si>
    <t xml:space="preserve">    ５　　　</t>
  </si>
  <si>
    <t xml:space="preserve">    ６　　　</t>
  </si>
  <si>
    <t xml:space="preserve">    ７　　　</t>
  </si>
  <si>
    <t xml:space="preserve">    ８　　　</t>
  </si>
  <si>
    <t xml:space="preserve">    ９　　　</t>
  </si>
  <si>
    <t xml:space="preserve">   １０　　　</t>
  </si>
  <si>
    <t xml:space="preserve">   １１　　　</t>
  </si>
  <si>
    <t xml:space="preserve">   １２　　　</t>
  </si>
  <si>
    <t xml:space="preserve">     １    </t>
  </si>
  <si>
    <t xml:space="preserve">     ２    </t>
  </si>
  <si>
    <t xml:space="preserve">     ３    </t>
  </si>
  <si>
    <t>立方メートル</t>
    <rPh sb="0" eb="2">
      <t>リッポウ</t>
    </rPh>
    <phoneticPr fontId="1"/>
  </si>
  <si>
    <t>（２）　  取　　　　水　　　　量</t>
  </si>
  <si>
    <t>施 設 ・ １ 日 取 水 量</t>
  </si>
  <si>
    <t>総　　　　　　　量</t>
  </si>
  <si>
    <t>　　　　　　武庫ポンプ場</t>
  </si>
  <si>
    <t>　　　　　　江口取水場</t>
  </si>
  <si>
    <t>　　　　　　一津屋取水場</t>
  </si>
  <si>
    <t>１日取水量</t>
  </si>
  <si>
    <t>平均</t>
  </si>
  <si>
    <t>最大</t>
  </si>
  <si>
    <t>最小</t>
  </si>
  <si>
    <t>（３）　　配　　　　水　　　　量</t>
  </si>
  <si>
    <t>施 設 ・ １ 日 配 水 量</t>
  </si>
  <si>
    <t>　　　　　　園田配水場</t>
  </si>
  <si>
    <t>　　　　　　神崎浄水場</t>
    <rPh sb="6" eb="8">
      <t>カンザキ</t>
    </rPh>
    <rPh sb="8" eb="10">
      <t>ジョウスイ</t>
    </rPh>
    <rPh sb="10" eb="11">
      <t>ジョウ</t>
    </rPh>
    <phoneticPr fontId="1"/>
  </si>
  <si>
    <t>１日配水量</t>
  </si>
  <si>
    <t>（４）　　業　種　別　使　用　状　況</t>
  </si>
  <si>
    <t>業　　　　　　　　　種</t>
  </si>
  <si>
    <t>給　水　工　場　数　（社）　（１）</t>
  </si>
  <si>
    <t>使　　　　用　　　　量　　（千立方メートル）</t>
    <rPh sb="14" eb="15">
      <t>セン</t>
    </rPh>
    <rPh sb="15" eb="17">
      <t>リッポウ</t>
    </rPh>
    <phoneticPr fontId="1"/>
  </si>
  <si>
    <t>総                数</t>
  </si>
  <si>
    <t>化学工業製品</t>
    <rPh sb="4" eb="6">
      <t>セイヒン</t>
    </rPh>
    <phoneticPr fontId="1"/>
  </si>
  <si>
    <t xml:space="preserve"> 　　　　　　２</t>
    <phoneticPr fontId="3"/>
  </si>
  <si>
    <t xml:space="preserve"> 　　　　　　３</t>
    <phoneticPr fontId="3"/>
  </si>
  <si>
    <t xml:space="preserve"> 　　　　　　４</t>
  </si>
  <si>
    <t xml:space="preserve"> 　　　　　　５</t>
  </si>
  <si>
    <t xml:space="preserve"> 　　　　　　６</t>
  </si>
  <si>
    <t xml:space="preserve"> 　　　　　　７</t>
  </si>
  <si>
    <t xml:space="preserve"> 　　　　　　８</t>
  </si>
  <si>
    <t xml:space="preserve"> 　　　　　　９</t>
  </si>
  <si>
    <t>　　　　　　１０</t>
    <phoneticPr fontId="3"/>
  </si>
  <si>
    <t>　　　　　　１１</t>
    <phoneticPr fontId="3"/>
  </si>
  <si>
    <t>　　　　　　１２</t>
    <phoneticPr fontId="3"/>
  </si>
  <si>
    <t xml:space="preserve">　　(単位　立方メートル) </t>
    <rPh sb="6" eb="8">
      <t>リッポウ</t>
    </rPh>
    <phoneticPr fontId="1"/>
  </si>
  <si>
    <t>　　（単位　立方メートル）</t>
    <rPh sb="6" eb="8">
      <t>リッポウ</t>
    </rPh>
    <phoneticPr fontId="1"/>
  </si>
  <si>
    <t>６７．　  ガ　　ス　　需　　要　　状　　況</t>
    <phoneticPr fontId="3"/>
  </si>
  <si>
    <t>　契約口数は各年度末現在であり、使用電力量は各年度使用量である。</t>
  </si>
  <si>
    <t>６５．  　電　灯　需　要　状　況</t>
  </si>
  <si>
    <t>６６．　　電　力　需　要　状　況</t>
  </si>
  <si>
    <t>年　　　度</t>
    <phoneticPr fontId="3"/>
  </si>
  <si>
    <t>年　　度</t>
    <phoneticPr fontId="3"/>
  </si>
  <si>
    <t>総　　数</t>
    <phoneticPr fontId="3"/>
  </si>
  <si>
    <t>大　口</t>
    <rPh sb="0" eb="1">
      <t>ダイ</t>
    </rPh>
    <rPh sb="2" eb="3">
      <t>クチ</t>
    </rPh>
    <phoneticPr fontId="3"/>
  </si>
  <si>
    <t>総　数</t>
    <rPh sb="0" eb="1">
      <t>フサ</t>
    </rPh>
    <rPh sb="2" eb="3">
      <t>カズ</t>
    </rPh>
    <phoneticPr fontId="3"/>
  </si>
  <si>
    <t>業 務 用</t>
    <rPh sb="0" eb="1">
      <t>ギョウ</t>
    </rPh>
    <rPh sb="2" eb="3">
      <t>ツトム</t>
    </rPh>
    <rPh sb="4" eb="5">
      <t>ヨウ</t>
    </rPh>
    <phoneticPr fontId="3"/>
  </si>
  <si>
    <t>小　口</t>
    <rPh sb="0" eb="1">
      <t>チイ</t>
    </rPh>
    <rPh sb="2" eb="3">
      <t>クチ</t>
    </rPh>
    <phoneticPr fontId="3"/>
  </si>
  <si>
    <t>（単位　使用電力量　1,000kWh）</t>
    <rPh sb="1" eb="3">
      <t>タンイ</t>
    </rPh>
    <rPh sb="4" eb="6">
      <t>シヨウ</t>
    </rPh>
    <rPh sb="6" eb="8">
      <t>デンリョク</t>
    </rPh>
    <rPh sb="8" eb="9">
      <t>リョウ</t>
    </rPh>
    <phoneticPr fontId="3"/>
  </si>
  <si>
    <t>契　　約　　口　　数</t>
    <rPh sb="0" eb="1">
      <t>チギリ</t>
    </rPh>
    <rPh sb="3" eb="4">
      <t>ヤク</t>
    </rPh>
    <rPh sb="6" eb="7">
      <t>クチ</t>
    </rPh>
    <rPh sb="9" eb="10">
      <t>スウ</t>
    </rPh>
    <phoneticPr fontId="3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</si>
  <si>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3"/>
  </si>
  <si>
    <t>窯業・土石製品製造業</t>
  </si>
  <si>
    <t>非鉄金属製造業</t>
  </si>
  <si>
    <t>金属製品製造業</t>
  </si>
  <si>
    <t>プラスチック製品製造業</t>
    <rPh sb="6" eb="8">
      <t>セイヒン</t>
    </rPh>
    <phoneticPr fontId="1"/>
  </si>
  <si>
    <t>鉄鋼業</t>
    <rPh sb="2" eb="3">
      <t>ギョウ</t>
    </rPh>
    <phoneticPr fontId="3"/>
  </si>
  <si>
    <t>２２</t>
  </si>
  <si>
    <t>　    　 ２２</t>
  </si>
  <si>
    <t xml:space="preserve"> 　　　　　　２</t>
  </si>
  <si>
    <t xml:space="preserve"> 　　　　　　３</t>
  </si>
  <si>
    <t>　　　　　　１０</t>
  </si>
  <si>
    <t>　　　　　　１１</t>
  </si>
  <si>
    <t>　　　　　　１２</t>
  </si>
  <si>
    <t>２</t>
  </si>
  <si>
    <t>定額電灯</t>
    <rPh sb="0" eb="2">
      <t>テイガク</t>
    </rPh>
    <rPh sb="2" eb="4">
      <t>デントウ</t>
    </rPh>
    <phoneticPr fontId="3"/>
  </si>
  <si>
    <t>従量電灯甲</t>
    <rPh sb="0" eb="2">
      <t>ジュウリョウ</t>
    </rPh>
    <rPh sb="2" eb="4">
      <t>デントウ</t>
    </rPh>
    <rPh sb="4" eb="5">
      <t>コウ</t>
    </rPh>
    <phoneticPr fontId="3"/>
  </si>
  <si>
    <t>従量電灯乙</t>
    <rPh sb="0" eb="2">
      <t>ジュウリョウ</t>
    </rPh>
    <rPh sb="2" eb="4">
      <t>デントウ</t>
    </rPh>
    <rPh sb="4" eb="5">
      <t>オツ</t>
    </rPh>
    <phoneticPr fontId="3"/>
  </si>
  <si>
    <t>臨時電灯</t>
    <rPh sb="0" eb="2">
      <t>リンジ</t>
    </rPh>
    <rPh sb="2" eb="4">
      <t>デントウ</t>
    </rPh>
    <phoneticPr fontId="3"/>
  </si>
  <si>
    <t>※「定額電灯」とは、定額電灯、公衆街路灯Ａ。　「従量電灯甲」とは、定額電灯Ａ、公衆街路灯Ｂ。</t>
    <rPh sb="2" eb="4">
      <t>テイガク</t>
    </rPh>
    <rPh sb="4" eb="6">
      <t>デントウ</t>
    </rPh>
    <rPh sb="10" eb="12">
      <t>テイガク</t>
    </rPh>
    <rPh sb="12" eb="14">
      <t>デントウ</t>
    </rPh>
    <rPh sb="15" eb="17">
      <t>コウシュウ</t>
    </rPh>
    <rPh sb="17" eb="20">
      <t>ガイロトウ</t>
    </rPh>
    <rPh sb="24" eb="26">
      <t>ジュウリョウ</t>
    </rPh>
    <rPh sb="26" eb="28">
      <t>デントウ</t>
    </rPh>
    <rPh sb="28" eb="29">
      <t>コウ</t>
    </rPh>
    <rPh sb="33" eb="35">
      <t>テイガク</t>
    </rPh>
    <rPh sb="35" eb="37">
      <t>デントウ</t>
    </rPh>
    <rPh sb="39" eb="41">
      <t>コウシュウ</t>
    </rPh>
    <rPh sb="41" eb="44">
      <t>ガイロトウ</t>
    </rPh>
    <phoneticPr fontId="3"/>
  </si>
  <si>
    <t>　「従量電灯乙」とは、定額電灯Ｂ、時間帯別電灯、季節別時間帯別電灯、低圧総合利用、低圧公衆街路灯Ｃ。</t>
    <rPh sb="2" eb="4">
      <t>ジュウリョウ</t>
    </rPh>
    <rPh sb="4" eb="6">
      <t>デントウ</t>
    </rPh>
    <rPh sb="6" eb="7">
      <t>オツ</t>
    </rPh>
    <rPh sb="11" eb="13">
      <t>テイガク</t>
    </rPh>
    <rPh sb="13" eb="15">
      <t>デントウ</t>
    </rPh>
    <rPh sb="17" eb="20">
      <t>ジカンタイ</t>
    </rPh>
    <rPh sb="20" eb="21">
      <t>ベツ</t>
    </rPh>
    <rPh sb="21" eb="23">
      <t>デントウ</t>
    </rPh>
    <rPh sb="24" eb="26">
      <t>キセツ</t>
    </rPh>
    <rPh sb="26" eb="27">
      <t>ベツ</t>
    </rPh>
    <rPh sb="27" eb="30">
      <t>ジカンタイ</t>
    </rPh>
    <rPh sb="30" eb="31">
      <t>ベツ</t>
    </rPh>
    <rPh sb="31" eb="33">
      <t>デントウ</t>
    </rPh>
    <rPh sb="34" eb="36">
      <t>テイアツ</t>
    </rPh>
    <rPh sb="36" eb="38">
      <t>ソウゴウ</t>
    </rPh>
    <rPh sb="38" eb="40">
      <t>リヨウ</t>
    </rPh>
    <rPh sb="41" eb="43">
      <t>テイアツ</t>
    </rPh>
    <rPh sb="43" eb="45">
      <t>コウシュウ</t>
    </rPh>
    <rPh sb="45" eb="48">
      <t>ガイロトウ</t>
    </rPh>
    <phoneticPr fontId="3"/>
  </si>
  <si>
    <t>資料　　関西電力（株）神戸支店お客さま室</t>
    <rPh sb="11" eb="13">
      <t>コウベ</t>
    </rPh>
    <rPh sb="13" eb="15">
      <t>シテン</t>
    </rPh>
    <rPh sb="16" eb="17">
      <t>キャク</t>
    </rPh>
    <rPh sb="19" eb="20">
      <t>シツ</t>
    </rPh>
    <phoneticPr fontId="1"/>
  </si>
  <si>
    <t>その他</t>
    <rPh sb="2" eb="3">
      <t>タ</t>
    </rPh>
    <phoneticPr fontId="3"/>
  </si>
  <si>
    <t>※「小口」とは、低圧一般、低圧季時別。　　「その他」とは、その他電力低圧。</t>
    <rPh sb="2" eb="3">
      <t>ショウ</t>
    </rPh>
    <rPh sb="3" eb="4">
      <t>クチ</t>
    </rPh>
    <rPh sb="8" eb="10">
      <t>テイアツ</t>
    </rPh>
    <rPh sb="10" eb="12">
      <t>イッパン</t>
    </rPh>
    <rPh sb="13" eb="15">
      <t>テイアツ</t>
    </rPh>
    <rPh sb="15" eb="16">
      <t>キ</t>
    </rPh>
    <rPh sb="16" eb="17">
      <t>ジ</t>
    </rPh>
    <rPh sb="17" eb="18">
      <t>ベツ</t>
    </rPh>
    <rPh sb="24" eb="25">
      <t>タ</t>
    </rPh>
    <rPh sb="31" eb="32">
      <t>タ</t>
    </rPh>
    <rPh sb="32" eb="34">
      <t>デンリョク</t>
    </rPh>
    <rPh sb="34" eb="36">
      <t>テイアツ</t>
    </rPh>
    <phoneticPr fontId="3"/>
  </si>
  <si>
    <t>平成１９年度</t>
    <rPh sb="0" eb="2">
      <t>ヘイセイ</t>
    </rPh>
    <rPh sb="4" eb="6">
      <t>ネンド</t>
    </rPh>
    <phoneticPr fontId="1"/>
  </si>
  <si>
    <t>２０</t>
    <phoneticPr fontId="3"/>
  </si>
  <si>
    <t>２１</t>
    <phoneticPr fontId="3"/>
  </si>
  <si>
    <t>２３</t>
  </si>
  <si>
    <t>平 成  １９　年</t>
    <rPh sb="0" eb="1">
      <t>ヒラ</t>
    </rPh>
    <rPh sb="2" eb="3">
      <t>シゲル</t>
    </rPh>
    <rPh sb="8" eb="9">
      <t>ネン</t>
    </rPh>
    <phoneticPr fontId="1"/>
  </si>
  <si>
    <t>　    　 ２０</t>
    <phoneticPr fontId="3"/>
  </si>
  <si>
    <t>　    　 ２１</t>
    <phoneticPr fontId="3"/>
  </si>
  <si>
    <t>　    　 ２３</t>
  </si>
  <si>
    <t>２３年 １　月</t>
    <rPh sb="2" eb="3">
      <t>ネン</t>
    </rPh>
    <phoneticPr fontId="1"/>
  </si>
  <si>
    <t>　    　 ２２</t>
    <phoneticPr fontId="3"/>
  </si>
  <si>
    <t>　    　 ２３</t>
    <phoneticPr fontId="3"/>
  </si>
  <si>
    <t>年　　度</t>
  </si>
  <si>
    <t>総　　数</t>
  </si>
  <si>
    <t>（単位　口、千ｋＷｈ）</t>
    <rPh sb="1" eb="3">
      <t>タンイ</t>
    </rPh>
    <rPh sb="4" eb="5">
      <t>クチ</t>
    </rPh>
    <rPh sb="6" eb="7">
      <t>セン</t>
    </rPh>
    <phoneticPr fontId="9"/>
  </si>
  <si>
    <t>電　　灯</t>
    <rPh sb="0" eb="1">
      <t>デン</t>
    </rPh>
    <rPh sb="3" eb="4">
      <t>ヒ</t>
    </rPh>
    <phoneticPr fontId="9"/>
  </si>
  <si>
    <t>電　　力</t>
    <rPh sb="0" eb="1">
      <t>デン</t>
    </rPh>
    <rPh sb="3" eb="4">
      <t>チカラ</t>
    </rPh>
    <phoneticPr fontId="9"/>
  </si>
  <si>
    <t>そ　の　他</t>
    <rPh sb="4" eb="5">
      <t>タ</t>
    </rPh>
    <phoneticPr fontId="9"/>
  </si>
  <si>
    <t>需　　要　　口　　数</t>
    <rPh sb="0" eb="1">
      <t>モトメ</t>
    </rPh>
    <rPh sb="3" eb="4">
      <t>ヨウ</t>
    </rPh>
    <rPh sb="6" eb="7">
      <t>クチ</t>
    </rPh>
    <rPh sb="9" eb="10">
      <t>スウ</t>
    </rPh>
    <phoneticPr fontId="9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</si>
  <si>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9"/>
  </si>
  <si>
    <t>※「電力」とは、低圧一般、低圧季時別、深夜電力、事業用電力。</t>
    <rPh sb="2" eb="4">
      <t>デンリョク</t>
    </rPh>
    <rPh sb="8" eb="10">
      <t>テイアツ</t>
    </rPh>
    <rPh sb="10" eb="12">
      <t>イッパン</t>
    </rPh>
    <rPh sb="13" eb="15">
      <t>テイアツ</t>
    </rPh>
    <rPh sb="15" eb="16">
      <t>キ</t>
    </rPh>
    <rPh sb="16" eb="17">
      <t>ジ</t>
    </rPh>
    <rPh sb="17" eb="18">
      <t>ベツ</t>
    </rPh>
    <rPh sb="19" eb="21">
      <t>シンヤ</t>
    </rPh>
    <rPh sb="21" eb="23">
      <t>デンリョク</t>
    </rPh>
    <rPh sb="24" eb="27">
      <t>ジギョウヨウ</t>
    </rPh>
    <rPh sb="27" eb="29">
      <t>デンリョク</t>
    </rPh>
    <phoneticPr fontId="9"/>
  </si>
  <si>
    <t>※「その他」とは、臨時的なもの（臨時電灯、臨時電力、農事用電力、融雪用電力、建設工事用電力）。</t>
    <rPh sb="4" eb="5">
      <t>タ</t>
    </rPh>
    <rPh sb="9" eb="12">
      <t>リンジテキ</t>
    </rPh>
    <rPh sb="16" eb="18">
      <t>リンジ</t>
    </rPh>
    <rPh sb="18" eb="20">
      <t>デントウ</t>
    </rPh>
    <rPh sb="21" eb="23">
      <t>リンジ</t>
    </rPh>
    <rPh sb="23" eb="25">
      <t>デンリョク</t>
    </rPh>
    <rPh sb="26" eb="28">
      <t>ノウジ</t>
    </rPh>
    <rPh sb="28" eb="29">
      <t>ヨウ</t>
    </rPh>
    <rPh sb="29" eb="31">
      <t>デンリョク</t>
    </rPh>
    <rPh sb="32" eb="34">
      <t>ユウセツ</t>
    </rPh>
    <rPh sb="34" eb="35">
      <t>ヨウ</t>
    </rPh>
    <rPh sb="35" eb="37">
      <t>デンリョク</t>
    </rPh>
    <rPh sb="38" eb="40">
      <t>ケンセツ</t>
    </rPh>
    <rPh sb="40" eb="43">
      <t>コウジヨウ</t>
    </rPh>
    <rPh sb="43" eb="45">
      <t>デンリョク</t>
    </rPh>
    <phoneticPr fontId="9"/>
  </si>
  <si>
    <t>平　成　２</t>
    <rPh sb="0" eb="1">
      <t>ヒラ</t>
    </rPh>
    <rPh sb="2" eb="3">
      <t>シゲル</t>
    </rPh>
    <phoneticPr fontId="1"/>
  </si>
  <si>
    <t>資料　大阪ガス㈱　リビング事業部　計画部</t>
    <rPh sb="0" eb="2">
      <t>シリョウ</t>
    </rPh>
    <rPh sb="3" eb="5">
      <t>オオサカ</t>
    </rPh>
    <rPh sb="13" eb="15">
      <t>ジギョウ</t>
    </rPh>
    <rPh sb="15" eb="16">
      <t>ブ</t>
    </rPh>
    <rPh sb="17" eb="19">
      <t>ケイカク</t>
    </rPh>
    <rPh sb="19" eb="20">
      <t>ブ</t>
    </rPh>
    <phoneticPr fontId="9"/>
  </si>
  <si>
    <t>※四捨五入の関係で、計が合致しない場合がある。</t>
    <rPh sb="1" eb="5">
      <t>シシャゴニュウ</t>
    </rPh>
    <rPh sb="6" eb="8">
      <t>カンケイ</t>
    </rPh>
    <rPh sb="10" eb="11">
      <t>ケイ</t>
    </rPh>
    <rPh sb="12" eb="14">
      <t>ガッチ</t>
    </rPh>
    <rPh sb="17" eb="19">
      <t>バアイ</t>
    </rPh>
    <phoneticPr fontId="9"/>
  </si>
  <si>
    <t>※「電灯」とは、定額電灯、従量電灯Ａ、従量電灯Ｂ、時間帯別電灯、季時別電灯PS、季時別時間帯別電灯、低圧総合利用契約、公衆街路灯。</t>
    <rPh sb="2" eb="4">
      <t>デントウ</t>
    </rPh>
    <rPh sb="8" eb="10">
      <t>テイガク</t>
    </rPh>
    <rPh sb="10" eb="12">
      <t>デントウ</t>
    </rPh>
    <rPh sb="13" eb="15">
      <t>ジュウリョウ</t>
    </rPh>
    <rPh sb="15" eb="17">
      <t>デントウ</t>
    </rPh>
    <rPh sb="19" eb="21">
      <t>ジュウリョウ</t>
    </rPh>
    <rPh sb="21" eb="23">
      <t>デントウ</t>
    </rPh>
    <rPh sb="25" eb="27">
      <t>ジカン</t>
    </rPh>
    <rPh sb="27" eb="28">
      <t>タイ</t>
    </rPh>
    <rPh sb="28" eb="29">
      <t>ベツ</t>
    </rPh>
    <rPh sb="29" eb="31">
      <t>デントウ</t>
    </rPh>
    <rPh sb="32" eb="33">
      <t>キ</t>
    </rPh>
    <rPh sb="33" eb="34">
      <t>ジ</t>
    </rPh>
    <rPh sb="34" eb="35">
      <t>ベツ</t>
    </rPh>
    <rPh sb="35" eb="37">
      <t>デントウ</t>
    </rPh>
    <rPh sb="43" eb="45">
      <t>ジカン</t>
    </rPh>
    <rPh sb="45" eb="46">
      <t>タイ</t>
    </rPh>
    <rPh sb="46" eb="47">
      <t>ベツ</t>
    </rPh>
    <rPh sb="47" eb="49">
      <t>デントウ</t>
    </rPh>
    <rPh sb="50" eb="52">
      <t>テイアツ</t>
    </rPh>
    <rPh sb="52" eb="54">
      <t>ソウゴウ</t>
    </rPh>
    <rPh sb="54" eb="56">
      <t>リヨウ</t>
    </rPh>
    <rPh sb="56" eb="58">
      <t>ケイヤク</t>
    </rPh>
    <rPh sb="59" eb="61">
      <t>コウシュウ</t>
    </rPh>
    <rPh sb="61" eb="64">
      <t>ガイロトウ</t>
    </rPh>
    <phoneticPr fontId="9"/>
  </si>
  <si>
    <t>※当社方針により、電力自由化部分（契約電力50kW以上の電力需要）のデータ提供は差し控えさせていただきますので、何卒ご理解を賜りますようお願い申し上げます。</t>
    <phoneticPr fontId="9"/>
  </si>
  <si>
    <t>　    　 ２６</t>
  </si>
  <si>
    <t>-</t>
  </si>
  <si>
    <t>（１）　年度末、月末現在である。　（２）２０年度より年度間総数のみ。</t>
    <rPh sb="22" eb="24">
      <t>ネンド</t>
    </rPh>
    <rPh sb="26" eb="28">
      <t>ネンド</t>
    </rPh>
    <rPh sb="28" eb="29">
      <t>カン</t>
    </rPh>
    <rPh sb="29" eb="31">
      <t>ソウスウ</t>
    </rPh>
    <phoneticPr fontId="3"/>
  </si>
  <si>
    <t>２６</t>
  </si>
  <si>
    <t>パルプ・紙・紙加工品製造業（２）</t>
    <rPh sb="10" eb="12">
      <t>セイゾウ</t>
    </rPh>
    <rPh sb="12" eb="13">
      <t>ギョウ</t>
    </rPh>
    <phoneticPr fontId="3"/>
  </si>
  <si>
    <t>（３）　はん用機械器具、電子部品・デバイス・電子回路、電気機械器具、情報通信機械器具及び輸送用機械器具製造業。</t>
  </si>
  <si>
    <t>（４）　その他の製造業及び非製造業である。</t>
  </si>
  <si>
    <t>（１）　年度末現在　　(２)　他に食料品製造業を含む。</t>
    <rPh sb="15" eb="16">
      <t>ホカ</t>
    </rPh>
    <rPh sb="17" eb="20">
      <t>ショクリョウヒン</t>
    </rPh>
    <rPh sb="20" eb="23">
      <t>セイゾウギョウ</t>
    </rPh>
    <rPh sb="24" eb="25">
      <t>フク</t>
    </rPh>
    <phoneticPr fontId="1"/>
  </si>
  <si>
    <t>機械器具類製造業（３）</t>
    <rPh sb="0" eb="2">
      <t>キカイ</t>
    </rPh>
    <rPh sb="2" eb="4">
      <t>キグ</t>
    </rPh>
    <rPh sb="4" eb="5">
      <t>ルイ</t>
    </rPh>
    <phoneticPr fontId="1"/>
  </si>
  <si>
    <t>その他（４）</t>
    <rPh sb="2" eb="3">
      <t>タ</t>
    </rPh>
    <phoneticPr fontId="1"/>
  </si>
  <si>
    <t>２７</t>
    <phoneticPr fontId="9"/>
  </si>
  <si>
    <t>４   月</t>
    <phoneticPr fontId="3"/>
  </si>
  <si>
    <t>１   月</t>
    <phoneticPr fontId="3"/>
  </si>
  <si>
    <t>配水管延長　（ｍ）　(1)　(2)</t>
    <phoneticPr fontId="3"/>
  </si>
  <si>
    <t>神   崎
浄水場</t>
    <phoneticPr fontId="3"/>
  </si>
  <si>
    <t>阪　神　水　道　企　業　団</t>
    <phoneticPr fontId="3"/>
  </si>
  <si>
    <t>伊 丹 市
豊 中 市</t>
    <phoneticPr fontId="3"/>
  </si>
  <si>
    <t>一  津  屋
取  水  場</t>
    <phoneticPr fontId="3"/>
  </si>
  <si>
    <t>阪神水道
企  業  団</t>
    <phoneticPr fontId="3"/>
  </si>
  <si>
    <t>伊  丹  市
豊  中  市</t>
    <phoneticPr fontId="3"/>
  </si>
  <si>
    <t>平     均</t>
    <phoneticPr fontId="3"/>
  </si>
  <si>
    <t>最     大</t>
    <phoneticPr fontId="3"/>
  </si>
  <si>
    <t>尼   崎
事業所</t>
    <phoneticPr fontId="3"/>
  </si>
  <si>
    <t>猪 名 川
事 業 所</t>
    <phoneticPr fontId="3"/>
  </si>
  <si>
    <t>野　　　間
ポンプ室</t>
    <phoneticPr fontId="3"/>
  </si>
  <si>
    <t>　　総　　　　　　　量</t>
    <phoneticPr fontId="3"/>
  </si>
  <si>
    <t>　　２０ｍｍ以下</t>
    <phoneticPr fontId="3"/>
  </si>
  <si>
    <t>　２５０ｍｍ以上</t>
    <phoneticPr fontId="3"/>
  </si>
  <si>
    <t>浴　　場　　　</t>
    <phoneticPr fontId="3"/>
  </si>
  <si>
    <t>有　　収　　率
（B)/(A)×１００</t>
    <phoneticPr fontId="3"/>
  </si>
  <si>
    <t>２</t>
    <phoneticPr fontId="3"/>
  </si>
  <si>
    <t>２</t>
    <phoneticPr fontId="3"/>
  </si>
  <si>
    <t xml:space="preserve">09　電気・ガス・水道 </t>
    <phoneticPr fontId="3"/>
  </si>
  <si>
    <t>09　電気・ガス・水道</t>
    <phoneticPr fontId="9"/>
  </si>
  <si>
    <t>２８</t>
    <phoneticPr fontId="9"/>
  </si>
  <si>
    <t>　    　 ２８</t>
  </si>
  <si>
    <t>２９年</t>
    <rPh sb="2" eb="3">
      <t>ネン</t>
    </rPh>
    <phoneticPr fontId="1"/>
  </si>
  <si>
    <t>２６　年 度</t>
    <phoneticPr fontId="3"/>
  </si>
  <si>
    <t>２７　年 度</t>
    <phoneticPr fontId="3"/>
  </si>
  <si>
    <t>２８　年 度</t>
    <phoneticPr fontId="3"/>
  </si>
  <si>
    <t>０９ － １．  　電　灯　・　電　力　需　要　状　況</t>
    <rPh sb="16" eb="17">
      <t>デン</t>
    </rPh>
    <rPh sb="18" eb="19">
      <t>チカラ</t>
    </rPh>
    <phoneticPr fontId="9"/>
  </si>
  <si>
    <t>０９ － ２．　  ガ　　ス　　需　　要　　状　　況</t>
    <phoneticPr fontId="3"/>
  </si>
  <si>
    <t>０９ － ３．  　上          水          道</t>
    <phoneticPr fontId="3"/>
  </si>
  <si>
    <t>０９ － ４．　  工    業    用    水    道</t>
    <phoneticPr fontId="3"/>
  </si>
  <si>
    <t>需要数＝契約件数</t>
    <phoneticPr fontId="9"/>
  </si>
  <si>
    <t>その他</t>
    <rPh sb="2" eb="3">
      <t>タ</t>
    </rPh>
    <phoneticPr fontId="9"/>
  </si>
  <si>
    <t>資料　関西電力株式会社　神戸支社</t>
    <rPh sb="0" eb="2">
      <t>シリョウ</t>
    </rPh>
    <rPh sb="3" eb="5">
      <t>カンサイ</t>
    </rPh>
    <rPh sb="5" eb="7">
      <t>デンリョク</t>
    </rPh>
    <rPh sb="7" eb="9">
      <t>カブシキ</t>
    </rPh>
    <rPh sb="9" eb="11">
      <t>カイシャ</t>
    </rPh>
    <rPh sb="12" eb="14">
      <t>コウベ</t>
    </rPh>
    <rPh sb="14" eb="16">
      <t>シシャ</t>
    </rPh>
    <phoneticPr fontId="9"/>
  </si>
  <si>
    <t>※平成28年度以降、電力自由化に伴い、市内全小売事業者の集計不能</t>
    <rPh sb="1" eb="3">
      <t>ヘイセイ</t>
    </rPh>
    <rPh sb="5" eb="7">
      <t>ネンド</t>
    </rPh>
    <rPh sb="7" eb="9">
      <t>イコウ</t>
    </rPh>
    <rPh sb="10" eb="12">
      <t>デンリョク</t>
    </rPh>
    <rPh sb="12" eb="15">
      <t>ジユウカ</t>
    </rPh>
    <rPh sb="16" eb="17">
      <t>トモナ</t>
    </rPh>
    <rPh sb="19" eb="21">
      <t>シナイ</t>
    </rPh>
    <rPh sb="21" eb="22">
      <t>ゼン</t>
    </rPh>
    <rPh sb="22" eb="24">
      <t>コウリ</t>
    </rPh>
    <rPh sb="24" eb="27">
      <t>ジギョウシャ</t>
    </rPh>
    <rPh sb="28" eb="30">
      <t>シュウケイ</t>
    </rPh>
    <rPh sb="30" eb="32">
      <t>フノウ</t>
    </rPh>
    <phoneticPr fontId="9"/>
  </si>
  <si>
    <t>平成２５年度</t>
    <rPh sb="0" eb="2">
      <t>ヘイセイ</t>
    </rPh>
    <rPh sb="4" eb="6">
      <t>ネンド</t>
    </rPh>
    <phoneticPr fontId="7"/>
  </si>
  <si>
    <t>２９</t>
    <phoneticPr fontId="9"/>
  </si>
  <si>
    <t>平 成  ２５　年</t>
    <rPh sb="0" eb="1">
      <t>ヒラ</t>
    </rPh>
    <rPh sb="2" eb="3">
      <t>シゲル</t>
    </rPh>
    <rPh sb="8" eb="9">
      <t>ネン</t>
    </rPh>
    <phoneticPr fontId="7"/>
  </si>
  <si>
    <t>　    　 ２９</t>
  </si>
  <si>
    <t xml:space="preserve">　標準熱量４５ＭＪ （約１０，７５０　ｋｃal）/立方メートルにより換算した値である。　　(単位　㎥) </t>
    <rPh sb="11" eb="12">
      <t>ヤク</t>
    </rPh>
    <rPh sb="25" eb="27">
      <t>リッポウ</t>
    </rPh>
    <rPh sb="34" eb="36">
      <t>カンサン</t>
    </rPh>
    <rPh sb="38" eb="39">
      <t>アタイ</t>
    </rPh>
    <phoneticPr fontId="7"/>
  </si>
  <si>
    <t>平成２５年度</t>
    <phoneticPr fontId="3"/>
  </si>
  <si>
    <t>２６ 年度</t>
    <phoneticPr fontId="3"/>
  </si>
  <si>
    <t>２７ 年度</t>
    <phoneticPr fontId="3"/>
  </si>
  <si>
    <t>２８ 年度</t>
    <phoneticPr fontId="3"/>
  </si>
  <si>
    <t>２　９　　　　　　　年　　　　　　　度</t>
    <phoneticPr fontId="3"/>
  </si>
  <si>
    <t>平成２５年度</t>
    <rPh sb="0" eb="2">
      <t>ヘイセイ</t>
    </rPh>
    <rPh sb="4" eb="6">
      <t>ネンド</t>
    </rPh>
    <phoneticPr fontId="1"/>
  </si>
  <si>
    <t>　　  ２６</t>
    <phoneticPr fontId="3"/>
  </si>
  <si>
    <t>　　  ２７</t>
  </si>
  <si>
    <t>　　  ２８</t>
  </si>
  <si>
    <t>　　  ２９</t>
  </si>
  <si>
    <t xml:space="preserve">  ２９年　４月</t>
    <rPh sb="4" eb="5">
      <t>ネン</t>
    </rPh>
    <rPh sb="7" eb="8">
      <t>ツキ</t>
    </rPh>
    <phoneticPr fontId="1"/>
  </si>
  <si>
    <t xml:space="preserve">  ３０年　１</t>
    <rPh sb="4" eb="5">
      <t>ネン</t>
    </rPh>
    <phoneticPr fontId="1"/>
  </si>
  <si>
    <t>平 成 ２５ 年 度</t>
    <phoneticPr fontId="3"/>
  </si>
  <si>
    <t>２６   年 度</t>
    <phoneticPr fontId="3"/>
  </si>
  <si>
    <t>２７   年 度</t>
    <phoneticPr fontId="3"/>
  </si>
  <si>
    <t>２８   年 度</t>
    <phoneticPr fontId="3"/>
  </si>
  <si>
    <t>２９   年 度</t>
    <phoneticPr fontId="3"/>
  </si>
  <si>
    <t>５　年　度</t>
    <rPh sb="2" eb="3">
      <t>トシ</t>
    </rPh>
    <rPh sb="4" eb="5">
      <t>タビ</t>
    </rPh>
    <phoneticPr fontId="1"/>
  </si>
  <si>
    <t>６</t>
    <phoneticPr fontId="3"/>
  </si>
  <si>
    <t>７</t>
  </si>
  <si>
    <t>８</t>
  </si>
  <si>
    <t>９</t>
  </si>
  <si>
    <t>３０年</t>
    <rPh sb="2" eb="3">
      <t>ネン</t>
    </rPh>
    <phoneticPr fontId="1"/>
  </si>
  <si>
    <t>平 成 ２５ 年 度</t>
    <rPh sb="0" eb="1">
      <t>ヒラ</t>
    </rPh>
    <rPh sb="2" eb="3">
      <t>シゲル</t>
    </rPh>
    <phoneticPr fontId="1"/>
  </si>
  <si>
    <t>２９　年 度</t>
    <phoneticPr fontId="3"/>
  </si>
  <si>
    <t>平　成
２５ 年度</t>
    <rPh sb="0" eb="1">
      <t>ヒラ</t>
    </rPh>
    <rPh sb="2" eb="3">
      <t>シゲル</t>
    </rPh>
    <phoneticPr fontId="1"/>
  </si>
  <si>
    <t>２７ 年度</t>
    <phoneticPr fontId="3"/>
  </si>
  <si>
    <t>２９ 年度</t>
    <phoneticPr fontId="3"/>
  </si>
  <si>
    <t>-</t>
    <phoneticPr fontId="3"/>
  </si>
  <si>
    <t>（各年度末、四半期末）</t>
    <rPh sb="3" eb="4">
      <t>ド</t>
    </rPh>
    <rPh sb="6" eb="9">
      <t>シハンキ</t>
    </rPh>
    <phoneticPr fontId="9"/>
  </si>
  <si>
    <t>２９年 ６　月</t>
    <rPh sb="2" eb="3">
      <t>ネン</t>
    </rPh>
    <phoneticPr fontId="7"/>
  </si>
  <si>
    <t>３０年 ３　月</t>
    <rPh sb="2" eb="3">
      <t>ネン</t>
    </rPh>
    <phoneticPr fontId="7"/>
  </si>
  <si>
    <t>年　度　・　四半期</t>
    <rPh sb="2" eb="3">
      <t>ド</t>
    </rPh>
    <rPh sb="6" eb="9">
      <t>シハンキ</t>
    </rPh>
    <phoneticPr fontId="2"/>
  </si>
  <si>
    <t>資料　　公営企業局水道部経営企画課</t>
    <rPh sb="4" eb="6">
      <t>コウエイ</t>
    </rPh>
    <rPh sb="6" eb="8">
      <t>キギョウ</t>
    </rPh>
    <rPh sb="9" eb="11">
      <t>スイドウ</t>
    </rPh>
    <rPh sb="11" eb="12">
      <t>ブ</t>
    </rPh>
    <rPh sb="14" eb="16">
      <t>キカク</t>
    </rPh>
    <rPh sb="16" eb="17">
      <t>カ</t>
    </rPh>
    <phoneticPr fontId="3"/>
  </si>
  <si>
    <t>工場数</t>
    <rPh sb="2" eb="3">
      <t>スウ</t>
    </rPh>
    <phoneticPr fontId="3"/>
  </si>
  <si>
    <t>　    　 ２７</t>
  </si>
  <si>
    <t xml:space="preserve">７～９月  </t>
    <rPh sb="3" eb="4">
      <t>ガツ</t>
    </rPh>
    <phoneticPr fontId="2"/>
  </si>
  <si>
    <t xml:space="preserve">１０～１２月  </t>
    <rPh sb="5" eb="6">
      <t>ガツ</t>
    </rPh>
    <phoneticPr fontId="2"/>
  </si>
  <si>
    <t xml:space="preserve">３０年  １～３月  </t>
    <rPh sb="2" eb="3">
      <t>ネン</t>
    </rPh>
    <rPh sb="8" eb="9">
      <t>ガツ</t>
    </rPh>
    <phoneticPr fontId="4"/>
  </si>
  <si>
    <t xml:space="preserve">２９年  ４～６月  </t>
    <rPh sb="2" eb="3">
      <t>ネン</t>
    </rPh>
    <rPh sb="8" eb="9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</si>
</sst>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#,##0;&quot;△ &quot;#,##0"/>
    <numFmt numFmtId="178" formatCode="#,##0.0;&quot;△ &quot;#,##0.0"/>
    <numFmt numFmtId="179" formatCode="#,##0.000;&quot;△ &quot;#,##0.000"/>
    <numFmt numFmtId="180" formatCode="#,##0.00;&quot;△ &quot;#,##0.00"/>
    <numFmt numFmtId="181" formatCode="0&quot;年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38" fontId="2" fillId="0" borderId="0" xfId="1" applyFont="1" applyBorder="1" applyAlignment="1"/>
    <xf numFmtId="38" fontId="2" fillId="0" borderId="0" xfId="0" applyNumberFormat="1" applyFont="1" applyBorder="1">
      <alignment vertical="center"/>
    </xf>
    <xf numFmtId="38" fontId="0" fillId="0" borderId="0" xfId="0" applyNumberFormat="1">
      <alignment vertical="center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/>
    <xf numFmtId="0" fontId="2" fillId="0" borderId="5" xfId="0" quotePrefix="1" applyFont="1" applyBorder="1" applyAlignment="1"/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0" fillId="0" borderId="0" xfId="0" applyFill="1">
      <alignment vertical="center"/>
    </xf>
    <xf numFmtId="41" fontId="2" fillId="0" borderId="0" xfId="0" applyNumberFormat="1" applyFont="1" applyAlignment="1"/>
    <xf numFmtId="41" fontId="2" fillId="0" borderId="0" xfId="0" applyNumberFormat="1" applyFont="1" applyBorder="1" applyAlignment="1"/>
    <xf numFmtId="41" fontId="2" fillId="0" borderId="0" xfId="0" applyNumberFormat="1" applyFont="1" applyFill="1">
      <alignment vertical="center"/>
    </xf>
    <xf numFmtId="41" fontId="2" fillId="0" borderId="0" xfId="0" applyNumberFormat="1" applyFont="1" applyBorder="1">
      <alignment vertical="center"/>
    </xf>
    <xf numFmtId="177" fontId="2" fillId="0" borderId="0" xfId="0" applyNumberFormat="1" applyFont="1" applyFill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0" fontId="2" fillId="0" borderId="0" xfId="0" applyNumberFormat="1" applyFont="1" applyFill="1" applyAlignment="1"/>
    <xf numFmtId="41" fontId="2" fillId="0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Continuous" vertical="center"/>
    </xf>
    <xf numFmtId="179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right"/>
    </xf>
    <xf numFmtId="38" fontId="2" fillId="0" borderId="9" xfId="1" applyFont="1" applyFill="1" applyBorder="1" applyAlignment="1"/>
    <xf numFmtId="38" fontId="2" fillId="0" borderId="0" xfId="1" applyFont="1" applyFill="1" applyBorder="1" applyAlignment="1"/>
    <xf numFmtId="38" fontId="2" fillId="0" borderId="0" xfId="0" applyNumberFormat="1" applyFont="1" applyFill="1" applyBorder="1">
      <alignment vertical="center"/>
    </xf>
    <xf numFmtId="0" fontId="2" fillId="0" borderId="0" xfId="0" applyFont="1" applyFill="1" applyAlignment="1"/>
    <xf numFmtId="0" fontId="2" fillId="0" borderId="7" xfId="0" applyFont="1" applyFill="1" applyBorder="1" applyAlignment="1">
      <alignment horizontal="right"/>
    </xf>
    <xf numFmtId="0" fontId="2" fillId="0" borderId="5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/>
    <xf numFmtId="0" fontId="2" fillId="0" borderId="5" xfId="0" applyFont="1" applyFill="1" applyBorder="1" applyAlignment="1"/>
    <xf numFmtId="178" fontId="2" fillId="0" borderId="0" xfId="0" applyNumberFormat="1" applyFont="1" applyFill="1">
      <alignment vertical="center"/>
    </xf>
    <xf numFmtId="180" fontId="2" fillId="0" borderId="0" xfId="0" applyNumberFormat="1" applyFont="1" applyFill="1">
      <alignment vertical="center"/>
    </xf>
    <xf numFmtId="0" fontId="2" fillId="0" borderId="0" xfId="0" quotePrefix="1" applyFont="1" applyFill="1" applyAlignment="1">
      <alignment horizontal="right"/>
    </xf>
    <xf numFmtId="41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41" fontId="2" fillId="0" borderId="3" xfId="0" applyNumberFormat="1" applyFont="1" applyFill="1" applyBorder="1">
      <alignment vertical="center"/>
    </xf>
    <xf numFmtId="41" fontId="2" fillId="0" borderId="3" xfId="0" applyNumberFormat="1" applyFont="1" applyFill="1" applyBorder="1" applyAlignment="1"/>
    <xf numFmtId="38" fontId="2" fillId="0" borderId="10" xfId="1" applyFont="1" applyFill="1" applyBorder="1" applyAlignment="1"/>
    <xf numFmtId="38" fontId="2" fillId="0" borderId="6" xfId="1" applyFont="1" applyFill="1" applyBorder="1" applyAlignment="1"/>
    <xf numFmtId="38" fontId="2" fillId="0" borderId="6" xfId="0" applyNumberFormat="1" applyFont="1" applyFill="1" applyBorder="1">
      <alignment vertical="center"/>
    </xf>
    <xf numFmtId="38" fontId="2" fillId="0" borderId="0" xfId="1" applyFont="1" applyFill="1" applyAlignment="1"/>
    <xf numFmtId="0" fontId="0" fillId="0" borderId="6" xfId="0" applyFill="1" applyBorder="1">
      <alignment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" vertical="center"/>
    </xf>
    <xf numFmtId="38" fontId="2" fillId="0" borderId="5" xfId="1" applyFont="1" applyFill="1" applyBorder="1" applyAlignment="1"/>
    <xf numFmtId="38" fontId="2" fillId="0" borderId="7" xfId="1" applyFont="1" applyFill="1" applyBorder="1" applyAlignment="1"/>
    <xf numFmtId="181" fontId="2" fillId="0" borderId="5" xfId="0" applyNumberFormat="1" applyFont="1" applyFill="1" applyBorder="1" applyAlignment="1">
      <alignment horizontal="right"/>
    </xf>
    <xf numFmtId="181" fontId="2" fillId="0" borderId="5" xfId="0" applyNumberFormat="1" applyFont="1" applyBorder="1" applyAlignment="1">
      <alignment horizontal="right"/>
    </xf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5" fillId="0" borderId="0" xfId="2" applyFont="1" applyFill="1">
      <alignment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4" xfId="2" applyFont="1" applyFill="1" applyBorder="1">
      <alignment vertical="center"/>
    </xf>
    <xf numFmtId="0" fontId="2" fillId="0" borderId="0" xfId="2" applyFont="1" applyFill="1" applyAlignment="1">
      <alignment horizontal="centerContinuous" vertical="center"/>
    </xf>
    <xf numFmtId="0" fontId="2" fillId="0" borderId="5" xfId="2" applyFont="1" applyFill="1" applyBorder="1" applyAlignment="1">
      <alignment horizontal="center" vertical="center"/>
    </xf>
    <xf numFmtId="41" fontId="2" fillId="0" borderId="0" xfId="2" applyNumberFormat="1" applyFont="1" applyFill="1">
      <alignment vertical="center"/>
    </xf>
    <xf numFmtId="0" fontId="2" fillId="0" borderId="5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6" xfId="2" applyFont="1" applyFill="1" applyBorder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2" fillId="0" borderId="5" xfId="2" applyFont="1" applyFill="1" applyBorder="1" applyAlignment="1"/>
    <xf numFmtId="41" fontId="2" fillId="0" borderId="0" xfId="2" applyNumberFormat="1" applyFont="1" applyFill="1" applyAlignment="1"/>
    <xf numFmtId="0" fontId="2" fillId="0" borderId="0" xfId="2" applyFont="1" applyFill="1" applyAlignment="1"/>
    <xf numFmtId="0" fontId="7" fillId="0" borderId="7" xfId="2" applyFont="1" applyFill="1" applyBorder="1">
      <alignment vertical="center"/>
    </xf>
    <xf numFmtId="0" fontId="7" fillId="0" borderId="6" xfId="2" applyFont="1" applyFill="1" applyBorder="1">
      <alignment vertical="center"/>
    </xf>
    <xf numFmtId="0" fontId="2" fillId="0" borderId="0" xfId="0" applyFont="1" applyFill="1" applyAlignment="1">
      <alignment horizontal="right"/>
    </xf>
    <xf numFmtId="0" fontId="2" fillId="0" borderId="5" xfId="2" quotePrefix="1" applyFont="1" applyFill="1" applyBorder="1" applyAlignment="1">
      <alignment horizontal="center" vertical="center"/>
    </xf>
    <xf numFmtId="0" fontId="2" fillId="0" borderId="0" xfId="2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2" fillId="0" borderId="1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10" fillId="0" borderId="0" xfId="2" applyFont="1" applyFill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5" xfId="0" applyFont="1" applyFill="1" applyBorder="1">
      <alignment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177" fontId="0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177" fontId="0" fillId="0" borderId="0" xfId="0" applyNumberFormat="1" applyFont="1" applyFill="1" applyAlignment="1">
      <alignment horizontal="right" vertical="center"/>
    </xf>
    <xf numFmtId="41" fontId="2" fillId="0" borderId="0" xfId="2" applyNumberFormat="1" applyFont="1" applyFill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7" fillId="0" borderId="5" xfId="2" applyFont="1" applyFill="1" applyBorder="1">
      <alignment vertical="center"/>
    </xf>
    <xf numFmtId="0" fontId="2" fillId="0" borderId="5" xfId="2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right" shrinkToFit="1"/>
    </xf>
    <xf numFmtId="0" fontId="2" fillId="0" borderId="6" xfId="0" applyFont="1" applyFill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8" sqref="A8"/>
    </sheetView>
  </sheetViews>
  <sheetFormatPr defaultRowHeight="13.5"/>
  <sheetData>
    <row r="1" spans="1:12">
      <c r="A1" s="1" t="s">
        <v>0</v>
      </c>
    </row>
    <row r="2" spans="1:12">
      <c r="C2" s="2"/>
      <c r="D2" s="133" t="s">
        <v>1</v>
      </c>
      <c r="E2" s="133"/>
    </row>
    <row r="3" spans="1:12">
      <c r="A3" s="3" t="s">
        <v>8</v>
      </c>
      <c r="B3" s="5" t="s">
        <v>9</v>
      </c>
      <c r="C3" s="5" t="s">
        <v>10</v>
      </c>
      <c r="D3" s="5" t="s">
        <v>11</v>
      </c>
      <c r="E3" s="6" t="s">
        <v>12</v>
      </c>
    </row>
    <row r="4" spans="1:12">
      <c r="A4" s="7" t="str">
        <f>SUBSTITUTE('75ページ'!A51," ","")</f>
        <v>平成２５　年</v>
      </c>
      <c r="B4" s="8">
        <f>ROUNDDOWN('75ページ'!C51,-3)/1000</f>
        <v>64827</v>
      </c>
      <c r="C4" s="8">
        <f>ROUNDDOWN('75ページ'!E51,-3)/1000</f>
        <v>0</v>
      </c>
      <c r="D4" s="8">
        <f>ROUNDDOWN('75ページ'!F51,-3)/1000</f>
        <v>0</v>
      </c>
      <c r="E4" s="8">
        <f>ROUND('75ページ'!D51+'75ページ'!G51,-3)/1000</f>
        <v>243465</v>
      </c>
      <c r="F4" s="10"/>
      <c r="L4" s="104"/>
    </row>
    <row r="5" spans="1:12">
      <c r="A5" s="11" t="str">
        <f>'75ページ'!A52&amp;"年"</f>
        <v>　    　 ２６年</v>
      </c>
      <c r="B5" s="8">
        <f>ROUNDDOWN('75ページ'!C52,-3)/1000</f>
        <v>64314</v>
      </c>
      <c r="C5" s="8">
        <f>ROUNDDOWN('75ページ'!E52,-3)/1000</f>
        <v>0</v>
      </c>
      <c r="D5" s="8">
        <f>ROUNDDOWN('75ページ'!F52,-3)/1000</f>
        <v>0</v>
      </c>
      <c r="E5" s="9">
        <f>ROUND('75ページ'!D52+'75ページ'!G52,-3)/1000</f>
        <v>231976</v>
      </c>
    </row>
    <row r="6" spans="1:12">
      <c r="A6" s="11" t="str">
        <f>'75ページ'!A53&amp;"年"</f>
        <v>　    　 ２７年</v>
      </c>
      <c r="B6" s="8">
        <f>ROUNDDOWN('75ページ'!C53,-3)/1000</f>
        <v>61173</v>
      </c>
      <c r="C6" s="8">
        <f>ROUNDDOWN('75ページ'!E53,-3)/1000</f>
        <v>0</v>
      </c>
      <c r="D6" s="8">
        <f>ROUNDDOWN('75ページ'!F53,-3)/1000</f>
        <v>0</v>
      </c>
      <c r="E6" s="9">
        <f>ROUND('75ページ'!D53+'75ページ'!G53,-3)/1000</f>
        <v>232229</v>
      </c>
    </row>
    <row r="7" spans="1:12">
      <c r="A7" s="68" t="str">
        <f>'75ページ'!A54&amp;"年"</f>
        <v>　    　 ２８年</v>
      </c>
      <c r="B7" s="42">
        <f>ROUNDDOWN('75ページ'!C54,-3)/1000</f>
        <v>61207</v>
      </c>
      <c r="C7" s="43">
        <f>ROUNDDOWN('75ページ'!E54,-3)/1000</f>
        <v>0</v>
      </c>
      <c r="D7" s="43">
        <f>ROUNDDOWN('75ページ'!F54,-3)/1000</f>
        <v>0</v>
      </c>
      <c r="E7" s="44">
        <f>ROUND('75ページ'!D54+'75ページ'!G54,-3)/1000</f>
        <v>246325</v>
      </c>
    </row>
    <row r="8" spans="1:12">
      <c r="A8" s="67" t="str">
        <f>'75ページ'!A55&amp;"年"</f>
        <v>　    　 ２９年</v>
      </c>
      <c r="B8" s="57">
        <f>ROUNDDOWN('75ページ'!C55,-3)/1000</f>
        <v>62233</v>
      </c>
      <c r="C8" s="58">
        <f>ROUNDDOWN('75ページ'!E55,-3)/1000</f>
        <v>0</v>
      </c>
      <c r="D8" s="58">
        <f>ROUNDDOWN('75ページ'!F55,-3)/1000</f>
        <v>0</v>
      </c>
      <c r="E8" s="59">
        <f>ROUND('75ページ'!D55+'75ページ'!G55,-3)/1000</f>
        <v>247488</v>
      </c>
      <c r="F8" s="26"/>
      <c r="G8" s="26"/>
    </row>
    <row r="9" spans="1:12">
      <c r="B9" s="26"/>
      <c r="C9" s="26"/>
      <c r="D9" s="26"/>
      <c r="E9" s="26"/>
      <c r="F9" s="60"/>
      <c r="G9" s="26"/>
    </row>
    <row r="10" spans="1:12">
      <c r="A10" s="1" t="s">
        <v>13</v>
      </c>
      <c r="B10" s="61"/>
      <c r="C10" s="61"/>
      <c r="D10" s="61"/>
      <c r="E10" s="61"/>
      <c r="F10" s="134" t="s">
        <v>14</v>
      </c>
      <c r="G10" s="134"/>
    </row>
    <row r="11" spans="1:12">
      <c r="A11" s="135" t="s">
        <v>15</v>
      </c>
      <c r="B11" s="62" t="s">
        <v>16</v>
      </c>
      <c r="C11" s="63"/>
      <c r="D11" s="63"/>
      <c r="E11" s="62" t="s">
        <v>17</v>
      </c>
      <c r="F11" s="63"/>
      <c r="G11" s="63"/>
    </row>
    <row r="12" spans="1:12">
      <c r="A12" s="136"/>
      <c r="B12" s="64" t="s">
        <v>18</v>
      </c>
      <c r="C12" s="54" t="s">
        <v>19</v>
      </c>
      <c r="D12" s="54" t="s">
        <v>20</v>
      </c>
      <c r="E12" s="64" t="s">
        <v>21</v>
      </c>
      <c r="F12" s="54" t="s">
        <v>19</v>
      </c>
      <c r="G12" s="54" t="s">
        <v>20</v>
      </c>
    </row>
    <row r="13" spans="1:12">
      <c r="A13" s="7" t="str">
        <f>A4&amp;"度"</f>
        <v>平成２５　年度</v>
      </c>
      <c r="B13" s="43">
        <v>163399</v>
      </c>
      <c r="C13" s="43">
        <v>184082</v>
      </c>
      <c r="D13" s="43">
        <v>139149</v>
      </c>
      <c r="E13" s="42">
        <v>162836</v>
      </c>
      <c r="F13" s="43">
        <v>183145</v>
      </c>
      <c r="G13" s="43">
        <v>138847</v>
      </c>
    </row>
    <row r="14" spans="1:12">
      <c r="A14" s="11" t="str">
        <f>A5&amp;"度"</f>
        <v>　    　 ２６年度</v>
      </c>
      <c r="B14" s="42">
        <v>160378</v>
      </c>
      <c r="C14" s="43">
        <v>179939</v>
      </c>
      <c r="D14" s="65">
        <v>135325</v>
      </c>
      <c r="E14" s="43">
        <v>160227</v>
      </c>
      <c r="F14" s="43">
        <v>179282</v>
      </c>
      <c r="G14" s="43">
        <v>135174</v>
      </c>
    </row>
    <row r="15" spans="1:12">
      <c r="A15" s="11" t="str">
        <f>A6&amp;"度"</f>
        <v>　    　 ２７年度</v>
      </c>
      <c r="B15" s="42">
        <v>158525</v>
      </c>
      <c r="C15" s="43">
        <v>177059</v>
      </c>
      <c r="D15" s="65">
        <v>135325</v>
      </c>
      <c r="E15" s="43">
        <v>158166</v>
      </c>
      <c r="F15" s="43">
        <v>174357</v>
      </c>
      <c r="G15" s="43">
        <v>133530</v>
      </c>
    </row>
    <row r="16" spans="1:12">
      <c r="A16" s="11" t="str">
        <f>A7&amp;"度"</f>
        <v>　    　 ２８年度</v>
      </c>
      <c r="B16" s="42">
        <v>158225</v>
      </c>
      <c r="C16" s="43">
        <v>177104</v>
      </c>
      <c r="D16" s="65">
        <v>133416</v>
      </c>
      <c r="E16" s="43">
        <v>157671</v>
      </c>
      <c r="F16" s="43">
        <v>175845</v>
      </c>
      <c r="G16" s="43">
        <v>132488</v>
      </c>
    </row>
    <row r="17" spans="1:7">
      <c r="A17" s="46" t="str">
        <f>A8&amp;"度"</f>
        <v>　    　 ２９年度</v>
      </c>
      <c r="B17" s="57">
        <v>155363</v>
      </c>
      <c r="C17" s="58">
        <v>174590</v>
      </c>
      <c r="D17" s="66">
        <v>130365</v>
      </c>
      <c r="E17" s="58">
        <v>155084</v>
      </c>
      <c r="F17" s="58">
        <v>170406</v>
      </c>
      <c r="G17" s="58">
        <v>130694</v>
      </c>
    </row>
  </sheetData>
  <mergeCells count="3">
    <mergeCell ref="D2:E2"/>
    <mergeCell ref="F10:G10"/>
    <mergeCell ref="A11:A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2"/>
  <sheetViews>
    <sheetView tabSelected="1" zoomScaleNormal="100" zoomScaleSheetLayoutView="100" workbookViewId="0"/>
  </sheetViews>
  <sheetFormatPr defaultRowHeight="13.5"/>
  <cols>
    <col min="1" max="7" width="13.5" style="83" customWidth="1"/>
    <col min="8" max="16384" width="9" style="83"/>
  </cols>
  <sheetData>
    <row r="1" spans="1:7" ht="21">
      <c r="A1" s="69"/>
      <c r="B1" s="69"/>
      <c r="C1" s="123"/>
      <c r="D1" s="123" t="s">
        <v>22</v>
      </c>
      <c r="E1" s="69"/>
      <c r="F1" s="69"/>
      <c r="G1" s="70" t="s">
        <v>250</v>
      </c>
    </row>
    <row r="2" spans="1:7">
      <c r="A2" s="69"/>
      <c r="B2" s="69"/>
      <c r="C2" s="69"/>
      <c r="D2" s="69"/>
      <c r="E2" s="69"/>
      <c r="F2" s="69"/>
      <c r="G2" s="69"/>
    </row>
    <row r="3" spans="1:7" ht="14.25">
      <c r="A3" s="71" t="s">
        <v>257</v>
      </c>
      <c r="B3" s="69"/>
      <c r="C3" s="69"/>
      <c r="D3" s="69"/>
      <c r="E3" s="69"/>
      <c r="F3" s="69"/>
      <c r="G3" s="69"/>
    </row>
    <row r="4" spans="1:7">
      <c r="A4" s="82" t="s">
        <v>264</v>
      </c>
      <c r="B4" s="69"/>
      <c r="C4" s="69"/>
      <c r="D4" s="69"/>
      <c r="E4" s="70" t="s">
        <v>204</v>
      </c>
      <c r="F4" s="69"/>
      <c r="G4" s="69"/>
    </row>
    <row r="5" spans="1:7">
      <c r="A5" s="72" t="s">
        <v>202</v>
      </c>
      <c r="B5" s="73" t="s">
        <v>203</v>
      </c>
      <c r="C5" s="73" t="s">
        <v>205</v>
      </c>
      <c r="D5" s="73" t="s">
        <v>206</v>
      </c>
      <c r="E5" s="74" t="s">
        <v>207</v>
      </c>
      <c r="F5" s="69"/>
      <c r="G5" s="69"/>
    </row>
    <row r="6" spans="1:7" ht="12" customHeight="1">
      <c r="A6" s="75" t="s">
        <v>24</v>
      </c>
      <c r="B6" s="69"/>
      <c r="C6" s="76" t="s">
        <v>208</v>
      </c>
      <c r="D6" s="76"/>
      <c r="E6" s="69"/>
      <c r="F6" s="69"/>
      <c r="G6" s="69"/>
    </row>
    <row r="7" spans="1:7" ht="11.45" customHeight="1">
      <c r="A7" s="77" t="s">
        <v>265</v>
      </c>
      <c r="B7" s="78">
        <v>289720</v>
      </c>
      <c r="C7" s="78">
        <v>270710</v>
      </c>
      <c r="D7" s="78">
        <v>18717</v>
      </c>
      <c r="E7" s="78">
        <v>293</v>
      </c>
      <c r="F7" s="69"/>
      <c r="G7" s="69"/>
    </row>
    <row r="8" spans="1:7" ht="11.45" customHeight="1">
      <c r="A8" s="90" t="s">
        <v>220</v>
      </c>
      <c r="B8" s="78">
        <v>289849</v>
      </c>
      <c r="C8" s="78">
        <v>270861</v>
      </c>
      <c r="D8" s="78">
        <v>18444</v>
      </c>
      <c r="E8" s="78">
        <v>544</v>
      </c>
      <c r="F8" s="69"/>
      <c r="G8" s="69"/>
    </row>
    <row r="9" spans="1:7" ht="11.45" customHeight="1">
      <c r="A9" s="90" t="s">
        <v>227</v>
      </c>
      <c r="B9" s="78">
        <v>289866</v>
      </c>
      <c r="C9" s="78">
        <v>271199</v>
      </c>
      <c r="D9" s="78">
        <v>18200</v>
      </c>
      <c r="E9" s="78">
        <v>467</v>
      </c>
      <c r="F9" s="69"/>
      <c r="G9" s="69"/>
    </row>
    <row r="10" spans="1:7" ht="11.45" customHeight="1">
      <c r="A10" s="90" t="s">
        <v>251</v>
      </c>
      <c r="B10" s="115" t="s">
        <v>218</v>
      </c>
      <c r="C10" s="115" t="s">
        <v>218</v>
      </c>
      <c r="D10" s="115" t="s">
        <v>218</v>
      </c>
      <c r="E10" s="115" t="s">
        <v>218</v>
      </c>
      <c r="F10" s="69"/>
      <c r="G10" s="69"/>
    </row>
    <row r="11" spans="1:7" ht="11.45" customHeight="1">
      <c r="A11" s="90" t="s">
        <v>266</v>
      </c>
      <c r="B11" s="115" t="s">
        <v>218</v>
      </c>
      <c r="C11" s="115" t="s">
        <v>218</v>
      </c>
      <c r="D11" s="115" t="s">
        <v>218</v>
      </c>
      <c r="E11" s="115" t="s">
        <v>218</v>
      </c>
      <c r="F11" s="69"/>
      <c r="G11" s="69"/>
    </row>
    <row r="12" spans="1:7" ht="5.0999999999999996" customHeight="1">
      <c r="A12" s="79"/>
      <c r="B12" s="69"/>
      <c r="C12" s="69"/>
      <c r="D12" s="69"/>
      <c r="E12" s="69"/>
      <c r="F12" s="69"/>
      <c r="G12" s="69"/>
    </row>
    <row r="13" spans="1:7" ht="12" customHeight="1">
      <c r="A13" s="79"/>
      <c r="B13" s="69"/>
      <c r="C13" s="76" t="s">
        <v>209</v>
      </c>
      <c r="D13" s="76"/>
      <c r="E13" s="69"/>
      <c r="F13" s="69"/>
      <c r="G13" s="69"/>
    </row>
    <row r="14" spans="1:7" ht="11.45" customHeight="1">
      <c r="A14" s="77" t="s">
        <v>265</v>
      </c>
      <c r="B14" s="78">
        <v>1089300</v>
      </c>
      <c r="C14" s="78">
        <v>985073</v>
      </c>
      <c r="D14" s="78">
        <v>102384</v>
      </c>
      <c r="E14" s="78">
        <v>1843</v>
      </c>
      <c r="F14" s="69"/>
      <c r="G14" s="69"/>
    </row>
    <row r="15" spans="1:7" ht="11.45" customHeight="1">
      <c r="A15" s="90" t="s">
        <v>220</v>
      </c>
      <c r="B15" s="78">
        <v>1022253</v>
      </c>
      <c r="C15" s="78">
        <v>924721</v>
      </c>
      <c r="D15" s="78">
        <v>95795</v>
      </c>
      <c r="E15" s="78">
        <v>1737</v>
      </c>
      <c r="F15" s="69"/>
      <c r="G15" s="69"/>
    </row>
    <row r="16" spans="1:7" ht="11.45" customHeight="1">
      <c r="A16" s="90" t="s">
        <v>227</v>
      </c>
      <c r="B16" s="78">
        <v>977127</v>
      </c>
      <c r="C16" s="78">
        <v>884147</v>
      </c>
      <c r="D16" s="78">
        <v>91374</v>
      </c>
      <c r="E16" s="78">
        <v>1607</v>
      </c>
      <c r="F16" s="69"/>
      <c r="G16" s="69"/>
    </row>
    <row r="17" spans="1:7" ht="11.45" customHeight="1">
      <c r="A17" s="90" t="s">
        <v>251</v>
      </c>
      <c r="B17" s="111" t="s">
        <v>218</v>
      </c>
      <c r="C17" s="111" t="s">
        <v>218</v>
      </c>
      <c r="D17" s="111" t="s">
        <v>218</v>
      </c>
      <c r="E17" s="111" t="s">
        <v>218</v>
      </c>
      <c r="F17" s="69"/>
      <c r="G17" s="69"/>
    </row>
    <row r="18" spans="1:7" ht="11.45" customHeight="1">
      <c r="A18" s="90" t="s">
        <v>266</v>
      </c>
      <c r="B18" s="111" t="s">
        <v>218</v>
      </c>
      <c r="C18" s="111" t="s">
        <v>218</v>
      </c>
      <c r="D18" s="111" t="s">
        <v>218</v>
      </c>
      <c r="E18" s="111" t="s">
        <v>218</v>
      </c>
      <c r="F18" s="69"/>
      <c r="G18" s="69"/>
    </row>
    <row r="19" spans="1:7" ht="5.0999999999999996" customHeight="1">
      <c r="A19" s="80"/>
      <c r="B19" s="81"/>
      <c r="C19" s="81"/>
      <c r="D19" s="81"/>
      <c r="E19" s="81"/>
      <c r="F19" s="69"/>
      <c r="G19" s="69"/>
    </row>
    <row r="20" spans="1:7" ht="3" customHeight="1">
      <c r="A20" s="91"/>
      <c r="B20" s="91"/>
      <c r="C20" s="91"/>
      <c r="D20" s="91"/>
      <c r="E20" s="91"/>
      <c r="F20" s="69"/>
      <c r="G20" s="69"/>
    </row>
    <row r="21" spans="1:7" ht="12.75" customHeight="1">
      <c r="A21" s="82" t="s">
        <v>214</v>
      </c>
      <c r="B21" s="91"/>
      <c r="C21" s="91"/>
      <c r="D21" s="91"/>
      <c r="E21" s="91"/>
      <c r="F21" s="69"/>
      <c r="G21" s="69"/>
    </row>
    <row r="22" spans="1:7" ht="9.75" customHeight="1">
      <c r="A22" s="82" t="s">
        <v>215</v>
      </c>
      <c r="B22" s="91"/>
      <c r="C22" s="91"/>
      <c r="D22" s="91"/>
      <c r="E22" s="91"/>
      <c r="F22" s="69"/>
      <c r="G22" s="69"/>
    </row>
    <row r="23" spans="1:7" ht="12" customHeight="1">
      <c r="A23" s="82" t="s">
        <v>210</v>
      </c>
      <c r="B23" s="69"/>
      <c r="C23" s="69"/>
      <c r="D23" s="69"/>
      <c r="E23" s="69"/>
      <c r="F23" s="69"/>
      <c r="G23" s="69"/>
    </row>
    <row r="24" spans="1:7" ht="12" customHeight="1">
      <c r="A24" s="82" t="s">
        <v>211</v>
      </c>
      <c r="B24" s="69"/>
      <c r="C24" s="69"/>
      <c r="D24" s="69"/>
      <c r="E24" s="69"/>
      <c r="F24" s="69"/>
      <c r="G24" s="69"/>
    </row>
    <row r="25" spans="1:7" ht="11.25" customHeight="1">
      <c r="A25" s="103" t="s">
        <v>216</v>
      </c>
      <c r="B25" s="69"/>
      <c r="C25" s="69"/>
      <c r="D25" s="69"/>
      <c r="E25" s="69"/>
      <c r="F25" s="69"/>
      <c r="G25" s="69"/>
    </row>
    <row r="26" spans="1:7" ht="13.5" customHeight="1">
      <c r="A26" s="69" t="s">
        <v>263</v>
      </c>
      <c r="B26" s="69"/>
      <c r="C26" s="69"/>
      <c r="D26" s="69"/>
      <c r="E26" s="69"/>
      <c r="F26" s="69"/>
      <c r="G26" s="69"/>
    </row>
    <row r="27" spans="1:7">
      <c r="A27" s="69"/>
      <c r="B27" s="69"/>
      <c r="C27" s="69"/>
      <c r="D27" s="69"/>
      <c r="E27" s="69"/>
      <c r="F27" s="69"/>
      <c r="G27" s="69"/>
    </row>
    <row r="28" spans="1:7" ht="14.25">
      <c r="A28" s="71" t="s">
        <v>258</v>
      </c>
      <c r="B28" s="69"/>
      <c r="C28" s="69"/>
      <c r="D28" s="69"/>
      <c r="E28" s="69"/>
      <c r="F28" s="69"/>
      <c r="G28" s="69"/>
    </row>
    <row r="29" spans="1:7">
      <c r="A29" s="69"/>
      <c r="B29" s="69"/>
      <c r="C29" s="69"/>
      <c r="D29" s="69"/>
      <c r="E29" s="69"/>
      <c r="F29" s="69"/>
      <c r="G29" s="69"/>
    </row>
    <row r="30" spans="1:7">
      <c r="A30" s="83" t="s">
        <v>26</v>
      </c>
      <c r="B30" s="69"/>
      <c r="C30" s="69"/>
      <c r="D30" s="69"/>
      <c r="E30" s="69"/>
      <c r="F30" s="69"/>
      <c r="G30" s="69"/>
    </row>
    <row r="31" spans="1:7">
      <c r="A31" s="69"/>
      <c r="B31" s="69"/>
      <c r="C31" s="69"/>
      <c r="D31" s="70"/>
      <c r="E31" s="69" t="s">
        <v>299</v>
      </c>
      <c r="F31" s="69"/>
      <c r="G31" s="70"/>
    </row>
    <row r="32" spans="1:7">
      <c r="A32" s="72" t="s">
        <v>302</v>
      </c>
      <c r="B32" s="73" t="s">
        <v>2</v>
      </c>
      <c r="C32" s="73" t="s">
        <v>3</v>
      </c>
      <c r="D32" s="73" t="s">
        <v>262</v>
      </c>
      <c r="E32" s="108"/>
      <c r="F32" s="109"/>
      <c r="G32" s="109"/>
    </row>
    <row r="33" spans="1:7" ht="5.0999999999999996" customHeight="1">
      <c r="A33" s="75"/>
      <c r="B33" s="69"/>
      <c r="C33" s="69"/>
      <c r="D33" s="69"/>
      <c r="E33" s="69"/>
      <c r="F33" s="69"/>
      <c r="G33" s="69"/>
    </row>
    <row r="34" spans="1:7" ht="12" customHeight="1">
      <c r="A34" s="84" t="s">
        <v>267</v>
      </c>
      <c r="B34" s="85">
        <v>196984</v>
      </c>
      <c r="C34" s="85">
        <v>189245</v>
      </c>
      <c r="D34" s="85">
        <v>7739</v>
      </c>
      <c r="E34" s="85"/>
      <c r="F34" s="85"/>
      <c r="G34" s="85"/>
    </row>
    <row r="35" spans="1:7" ht="12" customHeight="1">
      <c r="A35" s="84" t="s">
        <v>217</v>
      </c>
      <c r="B35" s="85">
        <v>197086</v>
      </c>
      <c r="C35" s="85">
        <v>189297</v>
      </c>
      <c r="D35" s="85">
        <v>7789</v>
      </c>
      <c r="E35" s="85"/>
      <c r="F35" s="85"/>
      <c r="G35" s="85"/>
    </row>
    <row r="36" spans="1:7" ht="12" customHeight="1">
      <c r="A36" s="84" t="s">
        <v>305</v>
      </c>
      <c r="B36" s="85">
        <v>197465</v>
      </c>
      <c r="C36" s="85">
        <v>189648</v>
      </c>
      <c r="D36" s="85">
        <v>7817</v>
      </c>
      <c r="E36" s="85"/>
      <c r="F36" s="85"/>
      <c r="G36" s="85"/>
    </row>
    <row r="37" spans="1:7" ht="12" customHeight="1">
      <c r="A37" s="84" t="s">
        <v>252</v>
      </c>
      <c r="B37" s="85">
        <v>198211</v>
      </c>
      <c r="C37" s="85">
        <v>190441</v>
      </c>
      <c r="D37" s="85">
        <v>7770</v>
      </c>
      <c r="E37" s="85"/>
      <c r="F37" s="85"/>
      <c r="G37" s="85"/>
    </row>
    <row r="38" spans="1:7" ht="12" customHeight="1">
      <c r="A38" s="84" t="s">
        <v>268</v>
      </c>
      <c r="B38" s="85">
        <v>188887</v>
      </c>
      <c r="C38" s="85">
        <v>181459</v>
      </c>
      <c r="D38" s="85">
        <v>7428</v>
      </c>
      <c r="E38" s="85"/>
      <c r="F38" s="85"/>
      <c r="G38" s="85"/>
    </row>
    <row r="39" spans="1:7" ht="6.75" customHeight="1">
      <c r="A39" s="124"/>
      <c r="B39" s="86"/>
      <c r="C39" s="86"/>
      <c r="D39" s="86"/>
      <c r="E39" s="86"/>
      <c r="F39" s="86"/>
      <c r="G39" s="86"/>
    </row>
    <row r="40" spans="1:7" ht="12" customHeight="1">
      <c r="A40" s="125" t="s">
        <v>300</v>
      </c>
      <c r="B40" s="85">
        <v>193951</v>
      </c>
      <c r="C40" s="85">
        <v>186359</v>
      </c>
      <c r="D40" s="85">
        <v>7592</v>
      </c>
      <c r="E40" s="85"/>
      <c r="F40" s="85"/>
      <c r="G40" s="85"/>
    </row>
    <row r="41" spans="1:7" ht="12" customHeight="1">
      <c r="A41" s="84" t="s">
        <v>149</v>
      </c>
      <c r="B41" s="85">
        <v>191911</v>
      </c>
      <c r="C41" s="85">
        <v>184460</v>
      </c>
      <c r="D41" s="85">
        <v>7451</v>
      </c>
      <c r="E41" s="85"/>
      <c r="F41" s="85"/>
      <c r="G41" s="85"/>
    </row>
    <row r="42" spans="1:7" ht="12" customHeight="1">
      <c r="A42" s="84" t="s">
        <v>180</v>
      </c>
      <c r="B42" s="85">
        <v>190461</v>
      </c>
      <c r="C42" s="85">
        <v>182959</v>
      </c>
      <c r="D42" s="85">
        <v>7502</v>
      </c>
      <c r="E42" s="85"/>
      <c r="F42" s="85"/>
      <c r="G42" s="85"/>
    </row>
    <row r="43" spans="1:7" ht="12" customHeight="1">
      <c r="A43" s="125" t="s">
        <v>301</v>
      </c>
      <c r="B43" s="85">
        <v>188887</v>
      </c>
      <c r="C43" s="85">
        <v>181459</v>
      </c>
      <c r="D43" s="85">
        <v>7428</v>
      </c>
      <c r="E43" s="85"/>
      <c r="F43" s="85"/>
      <c r="G43" s="85"/>
    </row>
    <row r="44" spans="1:7" ht="5.0999999999999996" customHeight="1">
      <c r="A44" s="80"/>
      <c r="B44" s="81"/>
      <c r="C44" s="81"/>
      <c r="D44" s="81"/>
      <c r="E44" s="91"/>
      <c r="F44" s="91"/>
      <c r="G44" s="91"/>
    </row>
    <row r="45" spans="1:7">
      <c r="A45" s="82" t="s">
        <v>261</v>
      </c>
      <c r="B45" s="69"/>
      <c r="C45" s="69"/>
      <c r="D45" s="69"/>
      <c r="E45" s="69"/>
      <c r="F45" s="69"/>
      <c r="G45" s="69"/>
    </row>
    <row r="46" spans="1:7">
      <c r="A46" s="69"/>
      <c r="B46" s="69"/>
      <c r="C46" s="69"/>
      <c r="D46" s="69"/>
      <c r="E46" s="69"/>
      <c r="F46" s="69"/>
      <c r="G46" s="69"/>
    </row>
    <row r="47" spans="1:7">
      <c r="A47" s="83" t="s">
        <v>29</v>
      </c>
      <c r="B47" s="69"/>
      <c r="C47" s="69"/>
      <c r="D47" s="69"/>
      <c r="E47" s="69"/>
      <c r="F47" s="69"/>
      <c r="G47" s="69"/>
    </row>
    <row r="48" spans="1:7">
      <c r="A48" s="69" t="s">
        <v>269</v>
      </c>
      <c r="B48" s="69"/>
      <c r="C48" s="69"/>
      <c r="D48" s="69"/>
      <c r="E48" s="70"/>
      <c r="F48" s="69"/>
      <c r="G48" s="70"/>
    </row>
    <row r="49" spans="1:7">
      <c r="A49" s="72" t="s">
        <v>302</v>
      </c>
      <c r="B49" s="73" t="s">
        <v>2</v>
      </c>
      <c r="C49" s="73" t="s">
        <v>3</v>
      </c>
      <c r="D49" s="73" t="s">
        <v>262</v>
      </c>
      <c r="E49" s="108"/>
      <c r="F49" s="109"/>
      <c r="G49" s="109"/>
    </row>
    <row r="50" spans="1:7" ht="5.0999999999999996" customHeight="1">
      <c r="A50" s="75"/>
      <c r="B50" s="69"/>
      <c r="C50" s="69"/>
      <c r="D50" s="69"/>
      <c r="E50" s="69"/>
      <c r="F50" s="69"/>
      <c r="G50" s="69"/>
    </row>
    <row r="51" spans="1:7" ht="12" customHeight="1">
      <c r="A51" s="84" t="s">
        <v>267</v>
      </c>
      <c r="B51" s="85">
        <v>308293326</v>
      </c>
      <c r="C51" s="85">
        <v>64827853</v>
      </c>
      <c r="D51" s="85">
        <v>243465473</v>
      </c>
      <c r="E51" s="85"/>
      <c r="F51" s="85"/>
      <c r="G51" s="85"/>
    </row>
    <row r="52" spans="1:7" ht="12" customHeight="1">
      <c r="A52" s="84" t="s">
        <v>217</v>
      </c>
      <c r="B52" s="85">
        <v>296290425</v>
      </c>
      <c r="C52" s="85">
        <v>64314497</v>
      </c>
      <c r="D52" s="85">
        <v>231975928</v>
      </c>
      <c r="E52" s="85"/>
      <c r="F52" s="85"/>
      <c r="G52" s="85"/>
    </row>
    <row r="53" spans="1:7" ht="12" customHeight="1">
      <c r="A53" s="84" t="s">
        <v>305</v>
      </c>
      <c r="B53" s="85">
        <v>293402663</v>
      </c>
      <c r="C53" s="85">
        <v>61173164</v>
      </c>
      <c r="D53" s="85">
        <v>232229499</v>
      </c>
      <c r="E53" s="85"/>
      <c r="F53" s="85"/>
      <c r="G53" s="85"/>
    </row>
    <row r="54" spans="1:7" ht="12" customHeight="1">
      <c r="A54" s="84" t="s">
        <v>252</v>
      </c>
      <c r="B54" s="85">
        <v>307532621</v>
      </c>
      <c r="C54" s="85">
        <v>61207636</v>
      </c>
      <c r="D54" s="85">
        <v>246324985</v>
      </c>
      <c r="E54" s="85"/>
      <c r="F54" s="85"/>
      <c r="G54" s="85"/>
    </row>
    <row r="55" spans="1:7" ht="12" customHeight="1">
      <c r="A55" s="84" t="s">
        <v>268</v>
      </c>
      <c r="B55" s="85">
        <v>309721742</v>
      </c>
      <c r="C55" s="85">
        <v>62233247</v>
      </c>
      <c r="D55" s="85">
        <v>247488495</v>
      </c>
      <c r="E55" s="85"/>
      <c r="F55" s="85"/>
      <c r="G55" s="85"/>
    </row>
    <row r="56" spans="1:7" ht="6.75" customHeight="1">
      <c r="A56" s="124"/>
      <c r="B56" s="85"/>
      <c r="C56" s="86"/>
      <c r="D56" s="86"/>
      <c r="E56" s="86"/>
      <c r="F56" s="86"/>
      <c r="G56" s="86"/>
    </row>
    <row r="57" spans="1:7" ht="12" customHeight="1">
      <c r="A57" s="158" t="s">
        <v>309</v>
      </c>
      <c r="B57" s="85">
        <v>73098612</v>
      </c>
      <c r="C57" s="85">
        <v>15233712</v>
      </c>
      <c r="D57" s="85">
        <v>57864900</v>
      </c>
      <c r="E57" s="85"/>
      <c r="F57" s="85"/>
      <c r="G57" s="85"/>
    </row>
    <row r="58" spans="1:7" ht="12" customHeight="1">
      <c r="A58" s="158" t="s">
        <v>306</v>
      </c>
      <c r="B58" s="85">
        <v>67625669</v>
      </c>
      <c r="C58" s="85">
        <v>6950542</v>
      </c>
      <c r="D58" s="85">
        <v>60675127</v>
      </c>
      <c r="E58" s="85"/>
      <c r="F58" s="85"/>
      <c r="G58" s="85"/>
    </row>
    <row r="59" spans="1:7" ht="12" customHeight="1">
      <c r="A59" s="158" t="s">
        <v>307</v>
      </c>
      <c r="B59" s="85">
        <v>77624532</v>
      </c>
      <c r="C59" s="85">
        <v>14835319</v>
      </c>
      <c r="D59" s="85">
        <v>62789213</v>
      </c>
      <c r="E59" s="85"/>
      <c r="F59" s="85"/>
      <c r="G59" s="85"/>
    </row>
    <row r="60" spans="1:7" ht="12" customHeight="1">
      <c r="A60" s="158" t="s">
        <v>308</v>
      </c>
      <c r="B60" s="85">
        <v>91372929</v>
      </c>
      <c r="C60" s="85">
        <v>25213674</v>
      </c>
      <c r="D60" s="85">
        <v>66159255</v>
      </c>
      <c r="E60" s="85"/>
      <c r="F60" s="85"/>
      <c r="G60" s="85"/>
    </row>
    <row r="61" spans="1:7" ht="5.0999999999999996" customHeight="1">
      <c r="A61" s="87"/>
      <c r="B61" s="88"/>
      <c r="C61" s="88"/>
      <c r="D61" s="88"/>
      <c r="E61" s="91"/>
      <c r="F61" s="91"/>
      <c r="G61" s="91"/>
    </row>
    <row r="62" spans="1:7">
      <c r="A62" s="69" t="s">
        <v>213</v>
      </c>
    </row>
  </sheetData>
  <phoneticPr fontId="9"/>
  <pageMargins left="0.59055118110236227" right="0.39370078740157483" top="0.39370078740157483" bottom="0.39370078740157483" header="0.31496062992125984" footer="0.31496062992125984"/>
  <pageSetup paperSize="9" scale="96" firstPageNumber="75" orientation="portrait" useFirstPageNumber="1" r:id="rId1"/>
  <headerFooter alignWithMargins="0"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/>
  </sheetViews>
  <sheetFormatPr defaultRowHeight="13.5"/>
  <cols>
    <col min="1" max="6" width="12.625" customWidth="1"/>
  </cols>
  <sheetData>
    <row r="1" spans="1:6">
      <c r="A1" s="1" t="s">
        <v>23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25">
      <c r="A4" s="14" t="s">
        <v>157</v>
      </c>
      <c r="B4" s="1"/>
      <c r="C4" s="1"/>
      <c r="D4" s="1"/>
      <c r="E4" s="1"/>
      <c r="F4" s="1"/>
    </row>
    <row r="5" spans="1:6">
      <c r="A5" s="13" t="s">
        <v>156</v>
      </c>
      <c r="B5" s="1"/>
      <c r="C5" s="1"/>
      <c r="D5" s="1"/>
      <c r="E5" s="1"/>
      <c r="F5" s="12" t="s">
        <v>166</v>
      </c>
    </row>
    <row r="6" spans="1:6">
      <c r="A6" s="19" t="s">
        <v>160</v>
      </c>
      <c r="B6" s="5" t="s">
        <v>161</v>
      </c>
      <c r="C6" s="5" t="s">
        <v>182</v>
      </c>
      <c r="D6" s="5" t="s">
        <v>183</v>
      </c>
      <c r="E6" s="5" t="s">
        <v>184</v>
      </c>
      <c r="F6" s="4" t="s">
        <v>185</v>
      </c>
    </row>
    <row r="7" spans="1:6">
      <c r="A7" s="20" t="s">
        <v>24</v>
      </c>
      <c r="B7" s="38"/>
      <c r="C7" s="38"/>
      <c r="D7" s="35" t="s">
        <v>167</v>
      </c>
      <c r="E7" s="39"/>
      <c r="F7" s="39"/>
    </row>
    <row r="8" spans="1:6">
      <c r="A8" s="33" t="s">
        <v>191</v>
      </c>
      <c r="B8" s="30">
        <v>267665</v>
      </c>
      <c r="C8" s="30">
        <v>30932</v>
      </c>
      <c r="D8" s="30">
        <v>222864</v>
      </c>
      <c r="E8" s="30">
        <v>13506</v>
      </c>
      <c r="F8" s="30">
        <v>363</v>
      </c>
    </row>
    <row r="9" spans="1:6">
      <c r="A9" s="34" t="s">
        <v>192</v>
      </c>
      <c r="B9" s="30">
        <v>268433</v>
      </c>
      <c r="C9" s="30">
        <v>30943</v>
      </c>
      <c r="D9" s="30">
        <v>222325</v>
      </c>
      <c r="E9" s="30">
        <v>14807</v>
      </c>
      <c r="F9" s="30">
        <v>358</v>
      </c>
    </row>
    <row r="10" spans="1:6">
      <c r="A10" s="34" t="s">
        <v>193</v>
      </c>
      <c r="B10" s="30">
        <v>269537</v>
      </c>
      <c r="C10" s="30">
        <v>31085</v>
      </c>
      <c r="D10" s="30">
        <v>222052</v>
      </c>
      <c r="E10" s="30">
        <v>16088</v>
      </c>
      <c r="F10" s="30">
        <v>312</v>
      </c>
    </row>
    <row r="11" spans="1:6">
      <c r="A11" s="34" t="s">
        <v>174</v>
      </c>
      <c r="B11" s="30">
        <v>269672</v>
      </c>
      <c r="C11" s="30">
        <v>31105</v>
      </c>
      <c r="D11" s="30">
        <v>221081</v>
      </c>
      <c r="E11" s="30">
        <v>17132</v>
      </c>
      <c r="F11" s="30">
        <v>354</v>
      </c>
    </row>
    <row r="12" spans="1:6">
      <c r="A12" s="47" t="s">
        <v>194</v>
      </c>
      <c r="B12" s="55"/>
      <c r="C12" s="55"/>
      <c r="D12" s="55"/>
      <c r="E12" s="55"/>
      <c r="F12" s="55"/>
    </row>
    <row r="13" spans="1:6">
      <c r="A13" s="16"/>
      <c r="B13" s="38"/>
      <c r="C13" s="38"/>
      <c r="D13" s="38"/>
      <c r="E13" s="38"/>
      <c r="F13" s="38"/>
    </row>
    <row r="14" spans="1:6">
      <c r="A14" s="16"/>
      <c r="B14" s="38"/>
      <c r="C14" s="38"/>
      <c r="D14" s="35" t="s">
        <v>168</v>
      </c>
      <c r="E14" s="38"/>
      <c r="F14" s="38"/>
    </row>
    <row r="15" spans="1:6">
      <c r="A15" s="33" t="s">
        <v>191</v>
      </c>
      <c r="B15" s="30">
        <v>1055808</v>
      </c>
      <c r="C15" s="30">
        <v>20502</v>
      </c>
      <c r="D15" s="30">
        <v>824780</v>
      </c>
      <c r="E15" s="30">
        <v>208801</v>
      </c>
      <c r="F15" s="30">
        <v>1726</v>
      </c>
    </row>
    <row r="16" spans="1:6">
      <c r="A16" s="34" t="s">
        <v>192</v>
      </c>
      <c r="B16" s="30">
        <v>1027640</v>
      </c>
      <c r="C16" s="30">
        <v>20247</v>
      </c>
      <c r="D16" s="30">
        <v>791996</v>
      </c>
      <c r="E16" s="30">
        <v>213857</v>
      </c>
      <c r="F16" s="30">
        <v>1540</v>
      </c>
    </row>
    <row r="17" spans="1:6">
      <c r="A17" s="34" t="s">
        <v>193</v>
      </c>
      <c r="B17" s="30">
        <v>1013867</v>
      </c>
      <c r="C17" s="30">
        <v>20028</v>
      </c>
      <c r="D17" s="30">
        <v>771130</v>
      </c>
      <c r="E17" s="30">
        <v>221522</v>
      </c>
      <c r="F17" s="30">
        <v>1186</v>
      </c>
    </row>
    <row r="18" spans="1:6">
      <c r="A18" s="34" t="s">
        <v>174</v>
      </c>
      <c r="B18" s="30">
        <v>1084798</v>
      </c>
      <c r="C18" s="30">
        <v>19567</v>
      </c>
      <c r="D18" s="30">
        <v>826049</v>
      </c>
      <c r="E18" s="30">
        <v>237643</v>
      </c>
      <c r="F18" s="30">
        <v>1540</v>
      </c>
    </row>
    <row r="19" spans="1:6">
      <c r="A19" s="47" t="s">
        <v>194</v>
      </c>
      <c r="B19" s="55"/>
      <c r="C19" s="55"/>
      <c r="D19" s="55"/>
      <c r="E19" s="55"/>
      <c r="F19" s="55"/>
    </row>
    <row r="20" spans="1:6">
      <c r="A20" s="18"/>
      <c r="B20" s="17"/>
      <c r="C20" s="17"/>
      <c r="D20" s="17"/>
      <c r="E20" s="17"/>
      <c r="F20" s="17"/>
    </row>
    <row r="21" spans="1:6">
      <c r="A21" s="13" t="s">
        <v>186</v>
      </c>
      <c r="B21" s="1"/>
      <c r="C21" s="1"/>
      <c r="D21" s="1"/>
      <c r="E21" s="1"/>
      <c r="F21" s="1"/>
    </row>
    <row r="22" spans="1:6">
      <c r="A22" s="13" t="s">
        <v>187</v>
      </c>
      <c r="B22" s="1"/>
      <c r="C22" s="1"/>
      <c r="D22" s="1"/>
      <c r="E22" s="1"/>
      <c r="F22" s="1"/>
    </row>
    <row r="23" spans="1:6">
      <c r="A23" s="1" t="s">
        <v>188</v>
      </c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 ht="14.25">
      <c r="A26" s="14" t="s">
        <v>158</v>
      </c>
      <c r="B26" s="1"/>
      <c r="C26" s="1"/>
      <c r="D26" s="1"/>
      <c r="E26" s="1"/>
      <c r="F26" s="1"/>
    </row>
    <row r="27" spans="1:6">
      <c r="A27" s="13" t="s">
        <v>156</v>
      </c>
      <c r="B27" s="1"/>
      <c r="C27" s="1"/>
      <c r="D27" s="1"/>
      <c r="E27" s="1"/>
      <c r="F27" s="12" t="s">
        <v>166</v>
      </c>
    </row>
    <row r="28" spans="1:6">
      <c r="A28" s="19" t="s">
        <v>159</v>
      </c>
      <c r="B28" s="5" t="s">
        <v>163</v>
      </c>
      <c r="C28" s="5" t="s">
        <v>164</v>
      </c>
      <c r="D28" s="5" t="s">
        <v>165</v>
      </c>
      <c r="E28" s="5" t="s">
        <v>162</v>
      </c>
      <c r="F28" s="4" t="s">
        <v>189</v>
      </c>
    </row>
    <row r="29" spans="1:6">
      <c r="A29" s="16"/>
      <c r="B29" s="38"/>
      <c r="C29" s="38"/>
      <c r="D29" s="35" t="s">
        <v>167</v>
      </c>
      <c r="E29" s="38"/>
      <c r="F29" s="38"/>
    </row>
    <row r="30" spans="1:6">
      <c r="A30" s="33" t="s">
        <v>191</v>
      </c>
      <c r="B30" s="30">
        <v>21065</v>
      </c>
      <c r="C30" s="30">
        <v>0</v>
      </c>
      <c r="D30" s="30">
        <v>16679</v>
      </c>
      <c r="E30" s="30">
        <v>0</v>
      </c>
      <c r="F30" s="30">
        <v>4386</v>
      </c>
    </row>
    <row r="31" spans="1:6">
      <c r="A31" s="34" t="s">
        <v>192</v>
      </c>
      <c r="B31" s="30">
        <v>20575</v>
      </c>
      <c r="C31" s="30">
        <v>0</v>
      </c>
      <c r="D31" s="30">
        <v>16253</v>
      </c>
      <c r="E31" s="30">
        <v>0</v>
      </c>
      <c r="F31" s="30">
        <v>4322</v>
      </c>
    </row>
    <row r="32" spans="1:6">
      <c r="A32" s="34" t="s">
        <v>193</v>
      </c>
      <c r="B32" s="30">
        <v>20206</v>
      </c>
      <c r="C32" s="30">
        <v>0</v>
      </c>
      <c r="D32" s="30">
        <v>15946</v>
      </c>
      <c r="E32" s="30">
        <v>0</v>
      </c>
      <c r="F32" s="30">
        <v>4260</v>
      </c>
    </row>
    <row r="33" spans="1:6">
      <c r="A33" s="34" t="s">
        <v>174</v>
      </c>
      <c r="B33" s="30">
        <v>19815</v>
      </c>
      <c r="C33" s="30">
        <v>0</v>
      </c>
      <c r="D33" s="30">
        <v>15582</v>
      </c>
      <c r="E33" s="30">
        <v>0</v>
      </c>
      <c r="F33" s="30">
        <v>4233</v>
      </c>
    </row>
    <row r="34" spans="1:6">
      <c r="A34" s="47" t="s">
        <v>194</v>
      </c>
      <c r="B34" s="55"/>
      <c r="C34" s="55"/>
      <c r="D34" s="55"/>
      <c r="E34" s="55"/>
      <c r="F34" s="55"/>
    </row>
    <row r="35" spans="1:6">
      <c r="A35" s="16"/>
      <c r="B35" s="38"/>
      <c r="C35" s="38"/>
      <c r="D35" s="38"/>
      <c r="E35" s="38"/>
      <c r="F35" s="38"/>
    </row>
    <row r="36" spans="1:6">
      <c r="A36" s="16"/>
      <c r="B36" s="38"/>
      <c r="C36" s="38"/>
      <c r="D36" s="35" t="s">
        <v>168</v>
      </c>
      <c r="E36" s="38"/>
      <c r="F36" s="38"/>
    </row>
    <row r="37" spans="1:6">
      <c r="A37" s="33" t="s">
        <v>191</v>
      </c>
      <c r="B37" s="30">
        <v>122924</v>
      </c>
      <c r="C37" s="30">
        <v>0</v>
      </c>
      <c r="D37" s="30">
        <v>109597</v>
      </c>
      <c r="E37" s="30">
        <v>0</v>
      </c>
      <c r="F37" s="30">
        <v>13326</v>
      </c>
    </row>
    <row r="38" spans="1:6">
      <c r="A38" s="34" t="s">
        <v>192</v>
      </c>
      <c r="B38" s="30">
        <v>113061</v>
      </c>
      <c r="C38" s="30">
        <v>0</v>
      </c>
      <c r="D38" s="30">
        <v>100425</v>
      </c>
      <c r="E38" s="30">
        <v>0</v>
      </c>
      <c r="F38" s="30">
        <v>12636</v>
      </c>
    </row>
    <row r="39" spans="1:6">
      <c r="A39" s="34" t="s">
        <v>193</v>
      </c>
      <c r="B39" s="30">
        <v>106510</v>
      </c>
      <c r="C39" s="30">
        <v>0</v>
      </c>
      <c r="D39" s="30">
        <v>94355</v>
      </c>
      <c r="E39" s="30">
        <v>0</v>
      </c>
      <c r="F39" s="30">
        <v>12155</v>
      </c>
    </row>
    <row r="40" spans="1:6">
      <c r="A40" s="34" t="s">
        <v>174</v>
      </c>
      <c r="B40" s="30">
        <v>114170</v>
      </c>
      <c r="C40" s="30">
        <v>0</v>
      </c>
      <c r="D40" s="30">
        <v>101788</v>
      </c>
      <c r="E40" s="30">
        <v>0</v>
      </c>
      <c r="F40" s="30">
        <v>12381</v>
      </c>
    </row>
    <row r="41" spans="1:6">
      <c r="A41" s="47" t="s">
        <v>194</v>
      </c>
      <c r="B41" s="55"/>
      <c r="C41" s="55"/>
      <c r="D41" s="55"/>
      <c r="E41" s="55"/>
      <c r="F41" s="55"/>
    </row>
    <row r="42" spans="1:6">
      <c r="A42" s="18"/>
      <c r="B42" s="17"/>
      <c r="C42" s="17"/>
      <c r="D42" s="17"/>
      <c r="E42" s="17"/>
      <c r="F42" s="17"/>
    </row>
    <row r="43" spans="1:6">
      <c r="A43" s="13" t="s">
        <v>190</v>
      </c>
      <c r="B43" s="1"/>
      <c r="C43" s="1"/>
      <c r="D43" s="1"/>
      <c r="E43" s="1"/>
      <c r="F43" s="1"/>
    </row>
    <row r="44" spans="1:6">
      <c r="A44" s="1" t="s">
        <v>188</v>
      </c>
      <c r="B44" s="1"/>
      <c r="C44" s="1"/>
      <c r="D44" s="1"/>
      <c r="E44" s="1"/>
      <c r="F44" s="1"/>
    </row>
  </sheetData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/>
  </sheetViews>
  <sheetFormatPr defaultRowHeight="13.5"/>
  <cols>
    <col min="1" max="7" width="13.5" customWidth="1"/>
  </cols>
  <sheetData>
    <row r="1" spans="1:7">
      <c r="A1" s="1"/>
      <c r="B1" s="1"/>
      <c r="C1" s="1"/>
      <c r="D1" s="1"/>
      <c r="E1" s="1"/>
      <c r="F1" s="1"/>
      <c r="G1" s="12" t="s">
        <v>25</v>
      </c>
    </row>
    <row r="2" spans="1:7">
      <c r="A2" s="1"/>
      <c r="B2" s="1"/>
      <c r="C2" s="1"/>
      <c r="D2" s="1"/>
      <c r="E2" s="1"/>
      <c r="F2" s="1"/>
      <c r="G2" s="1"/>
    </row>
    <row r="3" spans="1:7" ht="14.25">
      <c r="A3" s="14" t="s">
        <v>155</v>
      </c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5" t="s">
        <v>26</v>
      </c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G6" s="12" t="s">
        <v>27</v>
      </c>
    </row>
    <row r="7" spans="1:7">
      <c r="A7" s="19" t="s">
        <v>28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4" t="s">
        <v>7</v>
      </c>
    </row>
    <row r="8" spans="1:7" ht="5.0999999999999996" customHeight="1">
      <c r="A8" s="16"/>
      <c r="B8" s="1"/>
      <c r="C8" s="1"/>
      <c r="D8" s="1"/>
      <c r="E8" s="1"/>
      <c r="F8" s="1"/>
      <c r="G8" s="1"/>
    </row>
    <row r="9" spans="1:7">
      <c r="A9" s="21" t="s">
        <v>195</v>
      </c>
      <c r="B9" s="27">
        <v>229764</v>
      </c>
      <c r="C9" s="27">
        <v>220349</v>
      </c>
      <c r="D9" s="27">
        <v>593</v>
      </c>
      <c r="E9" s="27">
        <v>7463</v>
      </c>
      <c r="F9" s="27">
        <v>627</v>
      </c>
      <c r="G9" s="27">
        <v>732</v>
      </c>
    </row>
    <row r="10" spans="1:7">
      <c r="A10" s="22" t="s">
        <v>196</v>
      </c>
      <c r="B10" s="27">
        <v>231305</v>
      </c>
      <c r="C10" s="27">
        <v>221879</v>
      </c>
      <c r="D10" s="27">
        <v>605</v>
      </c>
      <c r="E10" s="27">
        <v>7452</v>
      </c>
      <c r="F10" s="27">
        <v>628</v>
      </c>
      <c r="G10" s="27">
        <v>741</v>
      </c>
    </row>
    <row r="11" spans="1:7">
      <c r="A11" s="22" t="s">
        <v>197</v>
      </c>
      <c r="B11" s="27">
        <v>231839</v>
      </c>
      <c r="C11" s="27">
        <v>222197</v>
      </c>
      <c r="D11" s="27">
        <v>629</v>
      </c>
      <c r="E11" s="27">
        <v>7636</v>
      </c>
      <c r="F11" s="27">
        <v>631</v>
      </c>
      <c r="G11" s="27">
        <v>746</v>
      </c>
    </row>
    <row r="12" spans="1:7">
      <c r="A12" s="22" t="s">
        <v>175</v>
      </c>
      <c r="B12" s="27">
        <v>232187</v>
      </c>
      <c r="C12" s="27">
        <v>222539</v>
      </c>
      <c r="D12" s="27">
        <v>635</v>
      </c>
      <c r="E12" s="27">
        <v>7624</v>
      </c>
      <c r="F12" s="27">
        <v>636</v>
      </c>
      <c r="G12" s="27">
        <v>753</v>
      </c>
    </row>
    <row r="13" spans="1:7">
      <c r="A13" s="48" t="s">
        <v>198</v>
      </c>
      <c r="B13" s="53">
        <f>SUM(C13:G13)</f>
        <v>0</v>
      </c>
      <c r="C13" s="53">
        <f>C26</f>
        <v>0</v>
      </c>
      <c r="D13" s="53">
        <f>D26</f>
        <v>0</v>
      </c>
      <c r="E13" s="53">
        <f>E26</f>
        <v>0</v>
      </c>
      <c r="F13" s="53">
        <f>F26</f>
        <v>0</v>
      </c>
      <c r="G13" s="53">
        <f>G26</f>
        <v>0</v>
      </c>
    </row>
    <row r="14" spans="1:7">
      <c r="A14" s="21"/>
      <c r="B14" s="28"/>
      <c r="C14" s="28"/>
      <c r="D14" s="28"/>
      <c r="E14" s="28"/>
      <c r="F14" s="28"/>
      <c r="G14" s="28"/>
    </row>
    <row r="15" spans="1:7">
      <c r="A15" s="32" t="s">
        <v>199</v>
      </c>
      <c r="B15" s="53">
        <f t="shared" ref="B15:B26" si="0">SUM(C15:G15)</f>
        <v>0</v>
      </c>
      <c r="C15" s="56"/>
      <c r="D15" s="56"/>
      <c r="E15" s="56"/>
      <c r="F15" s="56"/>
      <c r="G15" s="56"/>
    </row>
    <row r="16" spans="1:7">
      <c r="A16" s="22" t="s">
        <v>142</v>
      </c>
      <c r="B16" s="53">
        <f t="shared" si="0"/>
        <v>0</v>
      </c>
      <c r="C16" s="56"/>
      <c r="D16" s="56"/>
      <c r="E16" s="56"/>
      <c r="F16" s="56"/>
      <c r="G16" s="56"/>
    </row>
    <row r="17" spans="1:7">
      <c r="A17" s="22" t="s">
        <v>143</v>
      </c>
      <c r="B17" s="53">
        <f t="shared" si="0"/>
        <v>0</v>
      </c>
      <c r="C17" s="56"/>
      <c r="D17" s="56"/>
      <c r="E17" s="56"/>
      <c r="F17" s="56"/>
      <c r="G17" s="56"/>
    </row>
    <row r="18" spans="1:7">
      <c r="A18" s="22" t="s">
        <v>144</v>
      </c>
      <c r="B18" s="53">
        <f t="shared" si="0"/>
        <v>0</v>
      </c>
      <c r="C18" s="56"/>
      <c r="D18" s="56"/>
      <c r="E18" s="56"/>
      <c r="F18" s="56"/>
      <c r="G18" s="56"/>
    </row>
    <row r="19" spans="1:7">
      <c r="A19" s="22" t="s">
        <v>145</v>
      </c>
      <c r="B19" s="53">
        <f t="shared" si="0"/>
        <v>0</v>
      </c>
      <c r="C19" s="56"/>
      <c r="D19" s="56"/>
      <c r="E19" s="56"/>
      <c r="F19" s="56"/>
      <c r="G19" s="56"/>
    </row>
    <row r="20" spans="1:7">
      <c r="A20" s="22" t="s">
        <v>146</v>
      </c>
      <c r="B20" s="53">
        <f t="shared" si="0"/>
        <v>0</v>
      </c>
      <c r="C20" s="56"/>
      <c r="D20" s="56"/>
      <c r="E20" s="56"/>
      <c r="F20" s="56"/>
      <c r="G20" s="56"/>
    </row>
    <row r="21" spans="1:7" ht="18" customHeight="1">
      <c r="A21" s="22" t="s">
        <v>147</v>
      </c>
      <c r="B21" s="53">
        <f t="shared" si="0"/>
        <v>0</v>
      </c>
      <c r="C21" s="56"/>
      <c r="D21" s="56"/>
      <c r="E21" s="56"/>
      <c r="F21" s="56"/>
      <c r="G21" s="56"/>
    </row>
    <row r="22" spans="1:7">
      <c r="A22" s="22" t="s">
        <v>148</v>
      </c>
      <c r="B22" s="53">
        <f t="shared" si="0"/>
        <v>0</v>
      </c>
      <c r="C22" s="56"/>
      <c r="D22" s="56"/>
      <c r="E22" s="56"/>
      <c r="F22" s="56"/>
      <c r="G22" s="56"/>
    </row>
    <row r="23" spans="1:7">
      <c r="A23" s="22" t="s">
        <v>149</v>
      </c>
      <c r="B23" s="53">
        <f t="shared" si="0"/>
        <v>0</v>
      </c>
      <c r="C23" s="56"/>
      <c r="D23" s="56"/>
      <c r="E23" s="56"/>
      <c r="F23" s="56"/>
      <c r="G23" s="56"/>
    </row>
    <row r="24" spans="1:7">
      <c r="A24" s="22" t="s">
        <v>150</v>
      </c>
      <c r="B24" s="53">
        <f t="shared" si="0"/>
        <v>0</v>
      </c>
      <c r="C24" s="56"/>
      <c r="D24" s="56"/>
      <c r="E24" s="56"/>
      <c r="F24" s="56"/>
      <c r="G24" s="56"/>
    </row>
    <row r="25" spans="1:7">
      <c r="A25" s="22" t="s">
        <v>151</v>
      </c>
      <c r="B25" s="53">
        <f t="shared" si="0"/>
        <v>0</v>
      </c>
      <c r="C25" s="56"/>
      <c r="D25" s="56"/>
      <c r="E25" s="56"/>
      <c r="F25" s="56"/>
      <c r="G25" s="56"/>
    </row>
    <row r="26" spans="1:7">
      <c r="A26" s="22" t="s">
        <v>152</v>
      </c>
      <c r="B26" s="53">
        <f t="shared" si="0"/>
        <v>0</v>
      </c>
      <c r="C26" s="56"/>
      <c r="D26" s="56"/>
      <c r="E26" s="56"/>
      <c r="F26" s="56"/>
      <c r="G26" s="56"/>
    </row>
    <row r="27" spans="1:7" ht="5.0999999999999996" customHeight="1">
      <c r="A27" s="18"/>
      <c r="B27" s="17"/>
      <c r="C27" s="17"/>
      <c r="D27" s="17"/>
      <c r="E27" s="17"/>
      <c r="F27" s="17"/>
      <c r="G27" s="17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5" t="s">
        <v>29</v>
      </c>
      <c r="B31" s="1"/>
      <c r="C31" s="1"/>
      <c r="D31" s="1"/>
      <c r="E31" s="1"/>
      <c r="F31" s="1"/>
      <c r="G31" s="1"/>
    </row>
    <row r="32" spans="1:7">
      <c r="A32" s="1"/>
      <c r="B32" s="1" t="s">
        <v>24</v>
      </c>
      <c r="C32" s="1"/>
      <c r="D32" s="1"/>
      <c r="E32" s="1"/>
      <c r="F32" s="1"/>
      <c r="G32" s="1"/>
    </row>
    <row r="33" spans="1:7">
      <c r="A33" s="13" t="s">
        <v>31</v>
      </c>
      <c r="B33" s="1"/>
      <c r="C33" s="1"/>
      <c r="D33" s="1"/>
      <c r="E33" s="1"/>
      <c r="F33" s="1"/>
      <c r="G33" s="1"/>
    </row>
    <row r="34" spans="1:7">
      <c r="A34" s="1" t="s">
        <v>153</v>
      </c>
      <c r="B34" s="1"/>
      <c r="C34" s="1"/>
      <c r="D34" s="1"/>
      <c r="E34" s="1"/>
      <c r="F34" s="1"/>
      <c r="G34" s="1"/>
    </row>
    <row r="35" spans="1:7">
      <c r="A35" s="19" t="s">
        <v>28</v>
      </c>
      <c r="B35" s="5" t="s">
        <v>2</v>
      </c>
      <c r="C35" s="5" t="s">
        <v>3</v>
      </c>
      <c r="D35" s="5" t="s">
        <v>4</v>
      </c>
      <c r="E35" s="5" t="s">
        <v>5</v>
      </c>
      <c r="F35" s="5" t="s">
        <v>6</v>
      </c>
      <c r="G35" s="4" t="s">
        <v>7</v>
      </c>
    </row>
    <row r="36" spans="1:7" ht="5.0999999999999996" customHeight="1">
      <c r="A36" s="20"/>
      <c r="B36" s="1"/>
      <c r="C36" s="1"/>
      <c r="D36" s="1"/>
      <c r="E36" s="1"/>
      <c r="F36" s="1"/>
      <c r="G36" s="1"/>
    </row>
    <row r="37" spans="1:7">
      <c r="A37" s="21" t="s">
        <v>195</v>
      </c>
      <c r="B37" s="27">
        <v>361514044</v>
      </c>
      <c r="C37" s="27">
        <v>68907377</v>
      </c>
      <c r="D37" s="27">
        <v>5556127</v>
      </c>
      <c r="E37" s="27">
        <v>19900449</v>
      </c>
      <c r="F37" s="27">
        <v>261243152</v>
      </c>
      <c r="G37" s="27">
        <v>5906939</v>
      </c>
    </row>
    <row r="38" spans="1:7">
      <c r="A38" s="22" t="s">
        <v>196</v>
      </c>
      <c r="B38" s="27">
        <v>363712796</v>
      </c>
      <c r="C38" s="27">
        <v>69709642</v>
      </c>
      <c r="D38" s="27">
        <v>5793645</v>
      </c>
      <c r="E38" s="27">
        <v>19660804</v>
      </c>
      <c r="F38" s="27">
        <v>262716763</v>
      </c>
      <c r="G38" s="27">
        <v>5831942</v>
      </c>
    </row>
    <row r="39" spans="1:7">
      <c r="A39" s="22" t="s">
        <v>197</v>
      </c>
      <c r="B39" s="27">
        <v>321263509</v>
      </c>
      <c r="C39" s="27">
        <v>68013455</v>
      </c>
      <c r="D39" s="27">
        <v>5700020</v>
      </c>
      <c r="E39" s="27">
        <v>18863332</v>
      </c>
      <c r="F39" s="27">
        <v>221468704</v>
      </c>
      <c r="G39" s="27">
        <v>7217998</v>
      </c>
    </row>
    <row r="40" spans="1:7">
      <c r="A40" s="22" t="s">
        <v>200</v>
      </c>
      <c r="B40" s="27">
        <v>328607156</v>
      </c>
      <c r="C40" s="27">
        <v>68073885</v>
      </c>
      <c r="D40" s="27">
        <v>6088469</v>
      </c>
      <c r="E40" s="27">
        <v>20033450</v>
      </c>
      <c r="F40" s="27">
        <v>227384610</v>
      </c>
      <c r="G40" s="27">
        <v>7026742</v>
      </c>
    </row>
    <row r="41" spans="1:7">
      <c r="A41" s="48" t="s">
        <v>201</v>
      </c>
      <c r="B41" s="53">
        <f>SUM(C41:G41)</f>
        <v>0</v>
      </c>
      <c r="C41" s="53">
        <f>SUM(C43:C54)</f>
        <v>0</v>
      </c>
      <c r="D41" s="53">
        <f>SUM(D43:D54)</f>
        <v>0</v>
      </c>
      <c r="E41" s="53">
        <f>SUM(E43:E54)</f>
        <v>0</v>
      </c>
      <c r="F41" s="53">
        <f>SUM(F43:F54)</f>
        <v>0</v>
      </c>
      <c r="G41" s="53">
        <f>SUM(G43:G54)</f>
        <v>0</v>
      </c>
    </row>
    <row r="42" spans="1:7">
      <c r="A42" s="21"/>
      <c r="B42" s="28"/>
      <c r="C42" s="28"/>
      <c r="D42" s="28"/>
      <c r="E42" s="28"/>
      <c r="F42" s="28"/>
      <c r="G42" s="28"/>
    </row>
    <row r="43" spans="1:7">
      <c r="A43" s="32" t="s">
        <v>199</v>
      </c>
      <c r="B43" s="53">
        <f t="shared" ref="B43:B54" si="1">SUM(C43:G43)</f>
        <v>0</v>
      </c>
      <c r="C43" s="56"/>
      <c r="D43" s="56"/>
      <c r="E43" s="56"/>
      <c r="F43" s="56"/>
      <c r="G43" s="56"/>
    </row>
    <row r="44" spans="1:7">
      <c r="A44" s="22" t="s">
        <v>176</v>
      </c>
      <c r="B44" s="53">
        <f t="shared" si="1"/>
        <v>0</v>
      </c>
      <c r="C44" s="56"/>
      <c r="D44" s="56"/>
      <c r="E44" s="56"/>
      <c r="F44" s="56"/>
      <c r="G44" s="56"/>
    </row>
    <row r="45" spans="1:7">
      <c r="A45" s="22" t="s">
        <v>177</v>
      </c>
      <c r="B45" s="53">
        <f t="shared" si="1"/>
        <v>0</v>
      </c>
      <c r="C45" s="56"/>
      <c r="D45" s="56"/>
      <c r="E45" s="56"/>
      <c r="F45" s="56"/>
      <c r="G45" s="56"/>
    </row>
    <row r="46" spans="1:7">
      <c r="A46" s="22" t="s">
        <v>144</v>
      </c>
      <c r="B46" s="53">
        <f t="shared" si="1"/>
        <v>0</v>
      </c>
      <c r="C46" s="56"/>
      <c r="D46" s="56"/>
      <c r="E46" s="56"/>
      <c r="F46" s="56"/>
      <c r="G46" s="56"/>
    </row>
    <row r="47" spans="1:7">
      <c r="A47" s="22" t="s">
        <v>145</v>
      </c>
      <c r="B47" s="53">
        <f t="shared" si="1"/>
        <v>0</v>
      </c>
      <c r="C47" s="56"/>
      <c r="D47" s="56"/>
      <c r="E47" s="56"/>
      <c r="F47" s="56"/>
      <c r="G47" s="56"/>
    </row>
    <row r="48" spans="1:7">
      <c r="A48" s="22" t="s">
        <v>146</v>
      </c>
      <c r="B48" s="53">
        <f t="shared" si="1"/>
        <v>0</v>
      </c>
      <c r="C48" s="56"/>
      <c r="D48" s="56"/>
      <c r="E48" s="56"/>
      <c r="F48" s="56"/>
      <c r="G48" s="56"/>
    </row>
    <row r="49" spans="1:7" ht="18" customHeight="1">
      <c r="A49" s="22" t="s">
        <v>147</v>
      </c>
      <c r="B49" s="53">
        <f t="shared" si="1"/>
        <v>0</v>
      </c>
      <c r="C49" s="56"/>
      <c r="D49" s="56"/>
      <c r="E49" s="56"/>
      <c r="F49" s="56"/>
      <c r="G49" s="56"/>
    </row>
    <row r="50" spans="1:7">
      <c r="A50" s="22" t="s">
        <v>148</v>
      </c>
      <c r="B50" s="53">
        <f t="shared" si="1"/>
        <v>0</v>
      </c>
      <c r="C50" s="56"/>
      <c r="D50" s="56"/>
      <c r="E50" s="56"/>
      <c r="F50" s="56"/>
      <c r="G50" s="56"/>
    </row>
    <row r="51" spans="1:7">
      <c r="A51" s="22" t="s">
        <v>149</v>
      </c>
      <c r="B51" s="53">
        <f t="shared" si="1"/>
        <v>0</v>
      </c>
      <c r="C51" s="56"/>
      <c r="D51" s="56"/>
      <c r="E51" s="56"/>
      <c r="F51" s="56"/>
      <c r="G51" s="56"/>
    </row>
    <row r="52" spans="1:7">
      <c r="A52" s="22" t="s">
        <v>178</v>
      </c>
      <c r="B52" s="53">
        <f t="shared" si="1"/>
        <v>0</v>
      </c>
      <c r="C52" s="56"/>
      <c r="D52" s="56"/>
      <c r="E52" s="56"/>
      <c r="F52" s="56"/>
      <c r="G52" s="56"/>
    </row>
    <row r="53" spans="1:7">
      <c r="A53" s="22" t="s">
        <v>179</v>
      </c>
      <c r="B53" s="53">
        <f t="shared" si="1"/>
        <v>0</v>
      </c>
      <c r="C53" s="56"/>
      <c r="D53" s="56"/>
      <c r="E53" s="56"/>
      <c r="F53" s="56"/>
      <c r="G53" s="56"/>
    </row>
    <row r="54" spans="1:7">
      <c r="A54" s="22" t="s">
        <v>180</v>
      </c>
      <c r="B54" s="53">
        <f t="shared" si="1"/>
        <v>0</v>
      </c>
      <c r="C54" s="56"/>
      <c r="D54" s="56"/>
      <c r="E54" s="56"/>
      <c r="F54" s="56"/>
      <c r="G54" s="56"/>
    </row>
    <row r="55" spans="1:7" ht="5.0999999999999996" customHeight="1">
      <c r="A55" s="18"/>
      <c r="B55" s="17"/>
      <c r="C55" s="17"/>
      <c r="D55" s="17"/>
      <c r="E55" s="17"/>
      <c r="F55" s="17"/>
      <c r="G55" s="17"/>
    </row>
    <row r="56" spans="1:7">
      <c r="A56" s="1" t="s">
        <v>30</v>
      </c>
      <c r="B56" s="1"/>
      <c r="C56" s="1"/>
      <c r="D56" s="1"/>
      <c r="E56" s="1"/>
      <c r="F56" s="1"/>
      <c r="G56" s="1"/>
    </row>
  </sheetData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zoomScaleNormal="100" workbookViewId="0"/>
  </sheetViews>
  <sheetFormatPr defaultRowHeight="13.5"/>
  <cols>
    <col min="1" max="10" width="9.375" style="106" customWidth="1"/>
    <col min="11" max="12" width="3.125" style="106" customWidth="1"/>
    <col min="13" max="13" width="8.875" style="106" customWidth="1"/>
    <col min="14" max="18" width="8.75" style="106" customWidth="1"/>
    <col min="19" max="23" width="8.25" style="106" customWidth="1"/>
    <col min="24" max="16384" width="9" style="106"/>
  </cols>
  <sheetData>
    <row r="1" spans="1:24">
      <c r="A1" s="23" t="s">
        <v>249</v>
      </c>
      <c r="B1" s="23"/>
      <c r="C1" s="23"/>
      <c r="D1" s="23"/>
      <c r="E1" s="23"/>
      <c r="F1" s="23"/>
      <c r="G1" s="23"/>
      <c r="H1" s="23"/>
      <c r="I1" s="23"/>
      <c r="J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70" t="s">
        <v>250</v>
      </c>
      <c r="X1" s="23"/>
    </row>
    <row r="2" spans="1:24">
      <c r="A2" s="23"/>
      <c r="B2" s="23"/>
      <c r="C2" s="23"/>
      <c r="D2" s="23"/>
      <c r="E2" s="23"/>
      <c r="F2" s="23"/>
      <c r="G2" s="23"/>
      <c r="H2" s="23"/>
      <c r="I2" s="23"/>
      <c r="J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4.25">
      <c r="A3" s="93" t="s">
        <v>259</v>
      </c>
      <c r="B3" s="23"/>
      <c r="C3" s="23"/>
      <c r="D3" s="23"/>
      <c r="E3" s="23"/>
      <c r="F3" s="23"/>
      <c r="G3" s="23"/>
      <c r="H3" s="23"/>
      <c r="I3" s="23"/>
      <c r="J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>
      <c r="A4" s="23"/>
      <c r="B4" s="23"/>
      <c r="C4" s="23"/>
      <c r="D4" s="23"/>
      <c r="E4" s="23"/>
      <c r="F4" s="23"/>
      <c r="G4" s="23"/>
      <c r="H4" s="23"/>
      <c r="I4" s="23"/>
      <c r="J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>
      <c r="A5" s="94" t="s">
        <v>32</v>
      </c>
      <c r="B5" s="23"/>
      <c r="C5" s="23"/>
      <c r="D5" s="23"/>
      <c r="E5" s="23"/>
      <c r="F5" s="23"/>
      <c r="G5" s="23"/>
      <c r="H5" s="23"/>
      <c r="I5" s="23"/>
      <c r="J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>
      <c r="A6" s="23"/>
      <c r="B6" s="23"/>
      <c r="C6" s="23"/>
      <c r="D6" s="23"/>
      <c r="E6" s="23"/>
      <c r="F6" s="23"/>
      <c r="G6" s="23"/>
      <c r="H6" s="23"/>
      <c r="I6" s="23"/>
      <c r="J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140" t="s">
        <v>33</v>
      </c>
      <c r="B7" s="137"/>
      <c r="C7" s="137"/>
      <c r="D7" s="137" t="s">
        <v>270</v>
      </c>
      <c r="E7" s="141" t="s">
        <v>271</v>
      </c>
      <c r="F7" s="141" t="s">
        <v>272</v>
      </c>
      <c r="G7" s="141" t="s">
        <v>273</v>
      </c>
      <c r="H7" s="126"/>
      <c r="I7" s="127"/>
      <c r="J7" s="127"/>
      <c r="M7" s="127"/>
      <c r="N7" s="127"/>
      <c r="O7" s="127"/>
      <c r="P7" s="128" t="s">
        <v>274</v>
      </c>
      <c r="Q7" s="127"/>
      <c r="R7" s="127"/>
      <c r="S7" s="127"/>
      <c r="T7" s="127"/>
      <c r="U7" s="127"/>
      <c r="V7" s="127"/>
      <c r="W7" s="23"/>
      <c r="X7" s="23"/>
    </row>
    <row r="8" spans="1:24">
      <c r="A8" s="140"/>
      <c r="B8" s="137"/>
      <c r="C8" s="137"/>
      <c r="D8" s="137"/>
      <c r="E8" s="142"/>
      <c r="F8" s="142"/>
      <c r="G8" s="142"/>
      <c r="H8" s="116" t="s">
        <v>34</v>
      </c>
      <c r="I8" s="116" t="s">
        <v>228</v>
      </c>
      <c r="J8" s="116" t="s">
        <v>35</v>
      </c>
      <c r="M8" s="116" t="s">
        <v>36</v>
      </c>
      <c r="N8" s="116" t="s">
        <v>37</v>
      </c>
      <c r="O8" s="116" t="s">
        <v>38</v>
      </c>
      <c r="P8" s="116" t="s">
        <v>39</v>
      </c>
      <c r="Q8" s="116" t="s">
        <v>40</v>
      </c>
      <c r="R8" s="116" t="s">
        <v>41</v>
      </c>
      <c r="S8" s="116" t="s">
        <v>42</v>
      </c>
      <c r="T8" s="116" t="s">
        <v>229</v>
      </c>
      <c r="U8" s="116" t="s">
        <v>43</v>
      </c>
      <c r="V8" s="117" t="s">
        <v>44</v>
      </c>
      <c r="W8" s="23"/>
      <c r="X8" s="23"/>
    </row>
    <row r="9" spans="1:24" ht="5.0999999999999996" customHeight="1">
      <c r="C9" s="107"/>
    </row>
    <row r="10" spans="1:24">
      <c r="A10" s="23" t="s">
        <v>45</v>
      </c>
      <c r="B10" s="23"/>
      <c r="C10" s="24"/>
      <c r="D10" s="25">
        <v>447597</v>
      </c>
      <c r="E10" s="25">
        <v>446125</v>
      </c>
      <c r="F10" s="25">
        <v>451915</v>
      </c>
      <c r="G10" s="25">
        <v>450765</v>
      </c>
      <c r="H10" s="25">
        <v>450721</v>
      </c>
      <c r="I10" s="25">
        <v>451126</v>
      </c>
      <c r="J10" s="25">
        <v>451287</v>
      </c>
      <c r="K10" s="110"/>
      <c r="L10" s="110"/>
      <c r="M10" s="25">
        <v>451295</v>
      </c>
      <c r="N10" s="25">
        <v>451207</v>
      </c>
      <c r="O10" s="25">
        <v>451184</v>
      </c>
      <c r="P10" s="25">
        <v>451000</v>
      </c>
      <c r="Q10" s="25">
        <v>451082</v>
      </c>
      <c r="R10" s="25">
        <v>451095</v>
      </c>
      <c r="S10" s="25">
        <v>450989</v>
      </c>
      <c r="T10" s="25">
        <v>450792</v>
      </c>
      <c r="U10" s="25">
        <v>450643</v>
      </c>
      <c r="V10" s="25">
        <v>450721</v>
      </c>
      <c r="W10" s="23"/>
      <c r="X10" s="23"/>
    </row>
    <row r="11" spans="1:24">
      <c r="A11" s="23" t="s">
        <v>46</v>
      </c>
      <c r="B11" s="23"/>
      <c r="C11" s="24"/>
      <c r="D11" s="25">
        <v>447595</v>
      </c>
      <c r="E11" s="25">
        <v>446123</v>
      </c>
      <c r="F11" s="25">
        <v>451914</v>
      </c>
      <c r="G11" s="25">
        <v>450765</v>
      </c>
      <c r="H11" s="25">
        <v>450721</v>
      </c>
      <c r="I11" s="25">
        <v>451126</v>
      </c>
      <c r="J11" s="25">
        <v>451287</v>
      </c>
      <c r="K11" s="110"/>
      <c r="L11" s="110"/>
      <c r="M11" s="25">
        <v>451295</v>
      </c>
      <c r="N11" s="25">
        <v>451207</v>
      </c>
      <c r="O11" s="25">
        <v>451184</v>
      </c>
      <c r="P11" s="25">
        <v>451000</v>
      </c>
      <c r="Q11" s="25">
        <v>451082</v>
      </c>
      <c r="R11" s="25">
        <v>451095</v>
      </c>
      <c r="S11" s="25">
        <v>450989</v>
      </c>
      <c r="T11" s="25">
        <v>450792</v>
      </c>
      <c r="U11" s="25">
        <v>450643</v>
      </c>
      <c r="V11" s="25">
        <v>450721</v>
      </c>
      <c r="W11" s="23"/>
      <c r="X11" s="23"/>
    </row>
    <row r="12" spans="1:24">
      <c r="A12" s="23" t="s">
        <v>47</v>
      </c>
      <c r="B12" s="23"/>
      <c r="C12" s="24"/>
      <c r="D12" s="25">
        <v>237569</v>
      </c>
      <c r="E12" s="25">
        <v>238111</v>
      </c>
      <c r="F12" s="25">
        <v>239266</v>
      </c>
      <c r="G12" s="25">
        <v>240606</v>
      </c>
      <c r="H12" s="25">
        <v>242239</v>
      </c>
      <c r="I12" s="111" t="s">
        <v>298</v>
      </c>
      <c r="J12" s="25">
        <v>241884</v>
      </c>
      <c r="K12" s="110"/>
      <c r="L12" s="110"/>
      <c r="M12" s="111" t="s">
        <v>298</v>
      </c>
      <c r="N12" s="25">
        <v>241479</v>
      </c>
      <c r="O12" s="111" t="s">
        <v>298</v>
      </c>
      <c r="P12" s="25">
        <v>241490</v>
      </c>
      <c r="Q12" s="111" t="s">
        <v>298</v>
      </c>
      <c r="R12" s="25">
        <v>241725</v>
      </c>
      <c r="S12" s="111" t="s">
        <v>298</v>
      </c>
      <c r="T12" s="25">
        <v>241878</v>
      </c>
      <c r="U12" s="111" t="s">
        <v>298</v>
      </c>
      <c r="V12" s="25">
        <v>242239</v>
      </c>
      <c r="W12" s="23"/>
      <c r="X12" s="23"/>
    </row>
    <row r="13" spans="1:24">
      <c r="A13" s="23" t="s">
        <v>48</v>
      </c>
      <c r="B13" s="23"/>
      <c r="C13" s="24"/>
      <c r="D13" s="50">
        <v>99.999553169480578</v>
      </c>
      <c r="E13" s="50">
        <v>99.999551695152704</v>
      </c>
      <c r="F13" s="50">
        <v>99.999778719449452</v>
      </c>
      <c r="G13" s="50">
        <v>100</v>
      </c>
      <c r="H13" s="50">
        <v>100</v>
      </c>
      <c r="I13" s="50">
        <v>100</v>
      </c>
      <c r="J13" s="50">
        <v>100</v>
      </c>
      <c r="K13" s="50"/>
      <c r="L13" s="50"/>
      <c r="M13" s="50">
        <v>100</v>
      </c>
      <c r="N13" s="50">
        <v>100</v>
      </c>
      <c r="O13" s="50">
        <v>100</v>
      </c>
      <c r="P13" s="50">
        <v>100</v>
      </c>
      <c r="Q13" s="50">
        <v>100</v>
      </c>
      <c r="R13" s="50">
        <v>100</v>
      </c>
      <c r="S13" s="50">
        <v>100</v>
      </c>
      <c r="T13" s="50">
        <v>100</v>
      </c>
      <c r="U13" s="50">
        <v>100</v>
      </c>
      <c r="V13" s="50">
        <v>100</v>
      </c>
      <c r="W13" s="23"/>
      <c r="X13" s="23"/>
    </row>
    <row r="14" spans="1:24">
      <c r="A14" s="23" t="s">
        <v>49</v>
      </c>
      <c r="B14" s="23"/>
      <c r="C14" s="24"/>
      <c r="D14" s="25">
        <v>246951</v>
      </c>
      <c r="E14" s="25">
        <v>249677</v>
      </c>
      <c r="F14" s="25">
        <v>251588</v>
      </c>
      <c r="G14" s="25">
        <v>255069</v>
      </c>
      <c r="H14" s="25">
        <v>257272</v>
      </c>
      <c r="I14" s="25">
        <v>254909</v>
      </c>
      <c r="J14" s="25">
        <v>255080</v>
      </c>
      <c r="K14" s="110"/>
      <c r="L14" s="110"/>
      <c r="M14" s="25">
        <v>255147</v>
      </c>
      <c r="N14" s="25">
        <v>255346</v>
      </c>
      <c r="O14" s="25">
        <v>255574</v>
      </c>
      <c r="P14" s="25">
        <v>255790</v>
      </c>
      <c r="Q14" s="25">
        <v>255912</v>
      </c>
      <c r="R14" s="25">
        <v>255999</v>
      </c>
      <c r="S14" s="25">
        <v>256232</v>
      </c>
      <c r="T14" s="25">
        <v>256327</v>
      </c>
      <c r="U14" s="25">
        <v>257011</v>
      </c>
      <c r="V14" s="25">
        <v>257272</v>
      </c>
      <c r="W14" s="23"/>
      <c r="X14" s="23"/>
    </row>
    <row r="15" spans="1:24">
      <c r="A15" s="23" t="s">
        <v>50</v>
      </c>
      <c r="B15" s="23"/>
      <c r="C15" s="24"/>
      <c r="D15" s="25"/>
      <c r="E15" s="25"/>
      <c r="F15" s="25"/>
      <c r="G15" s="25"/>
      <c r="H15" s="25"/>
      <c r="I15" s="25"/>
      <c r="J15" s="25"/>
      <c r="K15" s="110"/>
      <c r="L15" s="110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3"/>
      <c r="X15" s="23"/>
    </row>
    <row r="16" spans="1:24">
      <c r="A16" s="23"/>
      <c r="B16" s="23" t="s">
        <v>51</v>
      </c>
      <c r="C16" s="24"/>
      <c r="D16" s="25">
        <v>57549798</v>
      </c>
      <c r="E16" s="25">
        <v>56605659</v>
      </c>
      <c r="F16" s="25">
        <v>55912089</v>
      </c>
      <c r="G16" s="25">
        <v>55633824</v>
      </c>
      <c r="H16" s="25">
        <v>54919567</v>
      </c>
      <c r="I16" s="25">
        <v>4433674</v>
      </c>
      <c r="J16" s="25">
        <v>4595095</v>
      </c>
      <c r="K16" s="110"/>
      <c r="L16" s="110"/>
      <c r="M16" s="25">
        <v>4579474</v>
      </c>
      <c r="N16" s="25">
        <v>4899284</v>
      </c>
      <c r="O16" s="25">
        <v>4766859</v>
      </c>
      <c r="P16" s="25">
        <v>4546133</v>
      </c>
      <c r="Q16" s="25">
        <v>4622582</v>
      </c>
      <c r="R16" s="25">
        <v>4473927</v>
      </c>
      <c r="S16" s="25">
        <v>4672342</v>
      </c>
      <c r="T16" s="25">
        <v>4586044</v>
      </c>
      <c r="U16" s="25">
        <v>4170715</v>
      </c>
      <c r="V16" s="25">
        <v>4573438</v>
      </c>
      <c r="W16" s="23"/>
      <c r="X16" s="23"/>
    </row>
    <row r="17" spans="1:24">
      <c r="A17" s="23"/>
      <c r="B17" s="23" t="s">
        <v>52</v>
      </c>
      <c r="C17" s="24"/>
      <c r="D17" s="25">
        <v>157671</v>
      </c>
      <c r="E17" s="25">
        <v>155084</v>
      </c>
      <c r="F17" s="25">
        <v>152765</v>
      </c>
      <c r="G17" s="25">
        <v>152421</v>
      </c>
      <c r="H17" s="25">
        <v>150465</v>
      </c>
      <c r="I17" s="25">
        <v>147789</v>
      </c>
      <c r="J17" s="25">
        <v>148229</v>
      </c>
      <c r="K17" s="110"/>
      <c r="L17" s="110"/>
      <c r="M17" s="25">
        <v>152649</v>
      </c>
      <c r="N17" s="25">
        <v>158041</v>
      </c>
      <c r="O17" s="25">
        <v>153770</v>
      </c>
      <c r="P17" s="25">
        <v>151538</v>
      </c>
      <c r="Q17" s="25">
        <v>149116</v>
      </c>
      <c r="R17" s="25">
        <v>149131</v>
      </c>
      <c r="S17" s="25">
        <v>150721</v>
      </c>
      <c r="T17" s="25">
        <v>147937</v>
      </c>
      <c r="U17" s="25">
        <v>148954</v>
      </c>
      <c r="V17" s="25">
        <v>147530</v>
      </c>
      <c r="W17" s="23"/>
      <c r="X17" s="23"/>
    </row>
    <row r="18" spans="1:24">
      <c r="A18" s="23"/>
      <c r="B18" s="23" t="s">
        <v>53</v>
      </c>
      <c r="C18" s="24"/>
      <c r="D18" s="25">
        <v>175845</v>
      </c>
      <c r="E18" s="25">
        <v>170406</v>
      </c>
      <c r="F18" s="25">
        <v>170132</v>
      </c>
      <c r="G18" s="25">
        <v>167868</v>
      </c>
      <c r="H18" s="25">
        <v>165430</v>
      </c>
      <c r="I18" s="25">
        <v>153084</v>
      </c>
      <c r="J18" s="25">
        <v>153680</v>
      </c>
      <c r="K18" s="110"/>
      <c r="L18" s="110"/>
      <c r="M18" s="25">
        <v>159338</v>
      </c>
      <c r="N18" s="25">
        <v>165340</v>
      </c>
      <c r="O18" s="25">
        <v>162541</v>
      </c>
      <c r="P18" s="25">
        <v>158044</v>
      </c>
      <c r="Q18" s="25">
        <v>157354</v>
      </c>
      <c r="R18" s="25">
        <v>154255</v>
      </c>
      <c r="S18" s="25">
        <v>154933</v>
      </c>
      <c r="T18" s="25">
        <v>156926</v>
      </c>
      <c r="U18" s="25">
        <v>153771</v>
      </c>
      <c r="V18" s="25">
        <v>152358</v>
      </c>
      <c r="W18" s="23"/>
      <c r="X18" s="23"/>
    </row>
    <row r="19" spans="1:24">
      <c r="A19" s="23"/>
      <c r="B19" s="23" t="s">
        <v>54</v>
      </c>
      <c r="C19" s="24"/>
      <c r="D19" s="25">
        <v>132488</v>
      </c>
      <c r="E19" s="25">
        <v>130694</v>
      </c>
      <c r="F19" s="25">
        <v>131395</v>
      </c>
      <c r="G19" s="25">
        <v>130147</v>
      </c>
      <c r="H19" s="25">
        <v>130634</v>
      </c>
      <c r="I19" s="25">
        <v>140490</v>
      </c>
      <c r="J19" s="25">
        <v>136186</v>
      </c>
      <c r="K19" s="110"/>
      <c r="L19" s="110"/>
      <c r="M19" s="25">
        <v>143645</v>
      </c>
      <c r="N19" s="25">
        <v>146844</v>
      </c>
      <c r="O19" s="25">
        <v>139544</v>
      </c>
      <c r="P19" s="25">
        <v>139110</v>
      </c>
      <c r="Q19" s="25">
        <v>138858</v>
      </c>
      <c r="R19" s="25">
        <v>141256</v>
      </c>
      <c r="S19" s="25">
        <v>144622</v>
      </c>
      <c r="T19" s="25">
        <v>130634</v>
      </c>
      <c r="U19" s="25">
        <v>140476</v>
      </c>
      <c r="V19" s="25">
        <v>140466</v>
      </c>
      <c r="W19" s="23"/>
      <c r="X19" s="23"/>
    </row>
    <row r="20" spans="1:24">
      <c r="A20" s="23"/>
      <c r="B20" s="23" t="s">
        <v>55</v>
      </c>
      <c r="C20" s="24"/>
      <c r="D20" s="40">
        <v>0.35226264815290609</v>
      </c>
      <c r="E20" s="40">
        <v>0.3476261031150602</v>
      </c>
      <c r="F20" s="40">
        <v>0.33803998105834299</v>
      </c>
      <c r="G20" s="40">
        <v>0.33813849788692557</v>
      </c>
      <c r="H20" s="40">
        <v>0.33400000000000002</v>
      </c>
      <c r="I20" s="40">
        <f>I17/I11</f>
        <v>0.32760027132109432</v>
      </c>
      <c r="J20" s="40">
        <f>J17/J11</f>
        <v>0.32845838679155392</v>
      </c>
      <c r="K20" s="112"/>
      <c r="L20" s="112"/>
      <c r="M20" s="40">
        <f>M17/M11</f>
        <v>0.33824660144694713</v>
      </c>
      <c r="N20" s="40">
        <f t="shared" ref="N20:V20" si="0">N17/N11</f>
        <v>0.35026273971813382</v>
      </c>
      <c r="O20" s="40">
        <f t="shared" si="0"/>
        <v>0.34081439058122631</v>
      </c>
      <c r="P20" s="40">
        <f t="shared" si="0"/>
        <v>0.33600443458980045</v>
      </c>
      <c r="Q20" s="40">
        <f t="shared" si="0"/>
        <v>0.33057404197019613</v>
      </c>
      <c r="R20" s="40">
        <f t="shared" si="0"/>
        <v>0.33059776765426352</v>
      </c>
      <c r="S20" s="40">
        <f t="shared" si="0"/>
        <v>0.33420105590158516</v>
      </c>
      <c r="T20" s="40">
        <f t="shared" si="0"/>
        <v>0.32817130738788619</v>
      </c>
      <c r="U20" s="40">
        <f t="shared" si="0"/>
        <v>0.33053658882973885</v>
      </c>
      <c r="V20" s="40">
        <f t="shared" si="0"/>
        <v>0.32732000505856174</v>
      </c>
      <c r="W20" s="23"/>
      <c r="X20" s="23"/>
    </row>
    <row r="21" spans="1:24">
      <c r="A21" s="23"/>
      <c r="B21" s="23" t="s">
        <v>56</v>
      </c>
      <c r="C21" s="24"/>
      <c r="D21" s="40">
        <v>0.39286631888202506</v>
      </c>
      <c r="E21" s="40">
        <v>0.38197089143576995</v>
      </c>
      <c r="F21" s="40">
        <v>0.37646985930951465</v>
      </c>
      <c r="G21" s="40">
        <v>0.37240690825596484</v>
      </c>
      <c r="H21" s="40">
        <v>0.36699999999999999</v>
      </c>
      <c r="I21" s="40">
        <f>I18/I11</f>
        <v>0.33933756866152692</v>
      </c>
      <c r="J21" s="40">
        <f>J18/J11</f>
        <v>0.34053717479120826</v>
      </c>
      <c r="K21" s="112"/>
      <c r="L21" s="112"/>
      <c r="M21" s="40">
        <f>M18/M11</f>
        <v>0.35306839207170476</v>
      </c>
      <c r="N21" s="40">
        <f t="shared" ref="N21:V21" si="1">N18/N11</f>
        <v>0.36643935045333959</v>
      </c>
      <c r="O21" s="40">
        <f t="shared" si="1"/>
        <v>0.36025435299124081</v>
      </c>
      <c r="P21" s="40">
        <f t="shared" si="1"/>
        <v>0.35043015521064302</v>
      </c>
      <c r="Q21" s="40">
        <f t="shared" si="1"/>
        <v>0.34883679685733415</v>
      </c>
      <c r="R21" s="40">
        <f t="shared" si="1"/>
        <v>0.34195679402343188</v>
      </c>
      <c r="S21" s="40">
        <f t="shared" si="1"/>
        <v>0.34354052981336575</v>
      </c>
      <c r="T21" s="40">
        <f t="shared" si="1"/>
        <v>0.34811176773323393</v>
      </c>
      <c r="U21" s="40">
        <f t="shared" si="1"/>
        <v>0.34122575963678564</v>
      </c>
      <c r="V21" s="40">
        <f t="shared" si="1"/>
        <v>0.33803173138149767</v>
      </c>
      <c r="W21" s="23"/>
      <c r="X21" s="23"/>
    </row>
    <row r="22" spans="1:24">
      <c r="A22" s="23" t="s">
        <v>57</v>
      </c>
      <c r="B22" s="23"/>
      <c r="C22" s="24"/>
      <c r="D22" s="25"/>
      <c r="E22" s="25"/>
      <c r="F22" s="25"/>
      <c r="G22" s="25"/>
      <c r="H22" s="25"/>
      <c r="I22" s="25"/>
      <c r="J22" s="25"/>
      <c r="K22" s="110"/>
      <c r="L22" s="110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3"/>
      <c r="X22" s="23"/>
    </row>
    <row r="23" spans="1:24">
      <c r="A23" s="23"/>
      <c r="B23" s="23" t="s">
        <v>51</v>
      </c>
      <c r="C23" s="24"/>
      <c r="D23" s="25">
        <v>52349344</v>
      </c>
      <c r="E23" s="25">
        <v>51555531</v>
      </c>
      <c r="F23" s="25">
        <v>50871300</v>
      </c>
      <c r="G23" s="25">
        <v>50786936</v>
      </c>
      <c r="H23" s="25">
        <v>50570280</v>
      </c>
      <c r="I23" s="111" t="s">
        <v>298</v>
      </c>
      <c r="J23" s="25">
        <v>8207738</v>
      </c>
      <c r="K23" s="110"/>
      <c r="L23" s="110"/>
      <c r="M23" s="111" t="s">
        <v>298</v>
      </c>
      <c r="N23" s="25">
        <v>8542364</v>
      </c>
      <c r="O23" s="111" t="s">
        <v>298</v>
      </c>
      <c r="P23" s="25">
        <v>8746807</v>
      </c>
      <c r="Q23" s="111" t="s">
        <v>298</v>
      </c>
      <c r="R23" s="25">
        <v>8466085</v>
      </c>
      <c r="S23" s="111" t="s">
        <v>298</v>
      </c>
      <c r="T23" s="25">
        <v>8528385</v>
      </c>
      <c r="U23" s="111" t="s">
        <v>298</v>
      </c>
      <c r="V23" s="25">
        <v>8078901</v>
      </c>
      <c r="W23" s="23"/>
      <c r="X23" s="23"/>
    </row>
    <row r="24" spans="1:24">
      <c r="A24" s="23"/>
      <c r="B24" s="23" t="s">
        <v>52</v>
      </c>
      <c r="C24" s="24"/>
      <c r="D24" s="25">
        <v>143423</v>
      </c>
      <c r="E24" s="25">
        <v>141248</v>
      </c>
      <c r="F24" s="25">
        <v>138993</v>
      </c>
      <c r="G24" s="25">
        <v>139142.2904109589</v>
      </c>
      <c r="H24" s="25">
        <v>138549</v>
      </c>
      <c r="I24" s="111" t="s">
        <v>298</v>
      </c>
      <c r="J24" s="111" t="s">
        <v>298</v>
      </c>
      <c r="K24" s="110"/>
      <c r="L24" s="110"/>
      <c r="M24" s="111" t="s">
        <v>298</v>
      </c>
      <c r="N24" s="111" t="s">
        <v>298</v>
      </c>
      <c r="O24" s="111" t="s">
        <v>298</v>
      </c>
      <c r="P24" s="111" t="s">
        <v>298</v>
      </c>
      <c r="Q24" s="111" t="s">
        <v>298</v>
      </c>
      <c r="R24" s="111" t="s">
        <v>298</v>
      </c>
      <c r="S24" s="111" t="s">
        <v>298</v>
      </c>
      <c r="T24" s="111" t="s">
        <v>298</v>
      </c>
      <c r="U24" s="111" t="s">
        <v>298</v>
      </c>
      <c r="V24" s="111" t="s">
        <v>298</v>
      </c>
      <c r="W24" s="23"/>
      <c r="X24" s="23"/>
    </row>
    <row r="25" spans="1:24">
      <c r="A25" s="23"/>
      <c r="B25" s="23" t="s">
        <v>55</v>
      </c>
      <c r="C25" s="24"/>
      <c r="D25" s="40">
        <v>0.32</v>
      </c>
      <c r="E25" s="40">
        <v>0.317</v>
      </c>
      <c r="F25" s="40">
        <v>0.308</v>
      </c>
      <c r="G25" s="40">
        <v>0.30868033323563032</v>
      </c>
      <c r="H25" s="40">
        <v>0.307</v>
      </c>
      <c r="I25" s="129" t="s">
        <v>298</v>
      </c>
      <c r="J25" s="129" t="s">
        <v>298</v>
      </c>
      <c r="K25" s="112"/>
      <c r="L25" s="112"/>
      <c r="M25" s="129" t="s">
        <v>298</v>
      </c>
      <c r="N25" s="129" t="s">
        <v>298</v>
      </c>
      <c r="O25" s="129" t="s">
        <v>298</v>
      </c>
      <c r="P25" s="129" t="s">
        <v>298</v>
      </c>
      <c r="Q25" s="129" t="s">
        <v>298</v>
      </c>
      <c r="R25" s="129" t="s">
        <v>298</v>
      </c>
      <c r="S25" s="129" t="s">
        <v>298</v>
      </c>
      <c r="T25" s="129" t="s">
        <v>298</v>
      </c>
      <c r="U25" s="129" t="s">
        <v>298</v>
      </c>
      <c r="V25" s="129" t="s">
        <v>298</v>
      </c>
      <c r="W25" s="23"/>
      <c r="X25" s="23"/>
    </row>
    <row r="26" spans="1:24">
      <c r="A26" s="23" t="s">
        <v>58</v>
      </c>
      <c r="B26" s="23"/>
      <c r="C26" s="24"/>
      <c r="D26" s="51">
        <v>90.96</v>
      </c>
      <c r="E26" s="51">
        <v>91.08</v>
      </c>
      <c r="F26" s="51">
        <v>90.98</v>
      </c>
      <c r="G26" s="51">
        <v>91.29</v>
      </c>
      <c r="H26" s="51">
        <v>92.08</v>
      </c>
      <c r="I26" s="130" t="s">
        <v>298</v>
      </c>
      <c r="J26" s="51">
        <v>90.91</v>
      </c>
      <c r="K26" s="113"/>
      <c r="L26" s="113"/>
      <c r="M26" s="130" t="s">
        <v>298</v>
      </c>
      <c r="N26" s="51">
        <v>90.12</v>
      </c>
      <c r="O26" s="130" t="s">
        <v>298</v>
      </c>
      <c r="P26" s="51">
        <v>93.92</v>
      </c>
      <c r="Q26" s="130" t="s">
        <v>298</v>
      </c>
      <c r="R26" s="51">
        <v>93.07</v>
      </c>
      <c r="S26" s="130" t="s">
        <v>298</v>
      </c>
      <c r="T26" s="51">
        <v>92.12</v>
      </c>
      <c r="U26" s="130" t="s">
        <v>298</v>
      </c>
      <c r="V26" s="51">
        <v>92.39</v>
      </c>
      <c r="W26" s="23"/>
      <c r="X26" s="23"/>
    </row>
    <row r="27" spans="1:24">
      <c r="A27" s="23" t="s">
        <v>230</v>
      </c>
      <c r="B27" s="23"/>
      <c r="C27" s="24"/>
      <c r="D27" s="25">
        <v>993946</v>
      </c>
      <c r="E27" s="25">
        <v>996038</v>
      </c>
      <c r="F27" s="25">
        <v>1000155</v>
      </c>
      <c r="G27" s="25">
        <v>1001403</v>
      </c>
      <c r="H27" s="25">
        <v>1002484</v>
      </c>
      <c r="I27" s="131" t="s">
        <v>298</v>
      </c>
      <c r="J27" s="131" t="s">
        <v>298</v>
      </c>
      <c r="K27" s="114"/>
      <c r="L27" s="114"/>
      <c r="M27" s="131" t="s">
        <v>298</v>
      </c>
      <c r="N27" s="131" t="s">
        <v>298</v>
      </c>
      <c r="O27" s="131" t="s">
        <v>298</v>
      </c>
      <c r="P27" s="131" t="s">
        <v>298</v>
      </c>
      <c r="Q27" s="131" t="s">
        <v>298</v>
      </c>
      <c r="R27" s="131" t="s">
        <v>298</v>
      </c>
      <c r="S27" s="131" t="s">
        <v>298</v>
      </c>
      <c r="T27" s="131" t="s">
        <v>298</v>
      </c>
      <c r="U27" s="131" t="s">
        <v>298</v>
      </c>
      <c r="V27" s="131" t="s">
        <v>298</v>
      </c>
      <c r="W27" s="23"/>
      <c r="X27" s="23"/>
    </row>
    <row r="28" spans="1:24" ht="5.0999999999999996" customHeight="1">
      <c r="A28" s="95"/>
      <c r="B28" s="95"/>
      <c r="C28" s="96"/>
      <c r="D28" s="95"/>
      <c r="E28" s="95"/>
      <c r="F28" s="95"/>
      <c r="G28" s="95"/>
      <c r="H28" s="95"/>
      <c r="I28" s="95"/>
      <c r="J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23"/>
      <c r="X28" s="23"/>
    </row>
    <row r="29" spans="1:24">
      <c r="A29" s="97" t="s">
        <v>219</v>
      </c>
      <c r="B29" s="23"/>
      <c r="C29" s="23"/>
      <c r="D29" s="23"/>
      <c r="E29" s="23"/>
      <c r="F29" s="23"/>
      <c r="G29" s="23"/>
      <c r="H29" s="23"/>
      <c r="I29" s="23"/>
      <c r="J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>
      <c r="A30" s="23"/>
      <c r="B30" s="23"/>
      <c r="C30" s="23"/>
      <c r="D30" s="23"/>
      <c r="E30" s="23"/>
      <c r="F30" s="23"/>
      <c r="G30" s="23"/>
      <c r="H30" s="23"/>
      <c r="I30" s="23"/>
      <c r="J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>
      <c r="A31" s="23"/>
      <c r="B31" s="23"/>
      <c r="C31" s="23"/>
      <c r="D31" s="23"/>
      <c r="E31" s="23"/>
      <c r="F31" s="23"/>
      <c r="G31" s="23"/>
      <c r="H31" s="23"/>
      <c r="I31" s="23"/>
      <c r="J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>
      <c r="A32" s="94" t="s">
        <v>60</v>
      </c>
      <c r="B32" s="23"/>
      <c r="C32" s="23"/>
      <c r="D32" s="23"/>
      <c r="E32" s="23"/>
      <c r="F32" s="23"/>
      <c r="G32" s="23"/>
      <c r="H32" s="23"/>
      <c r="I32" s="23"/>
      <c r="J32" s="23"/>
      <c r="M32" s="94" t="s">
        <v>61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>
      <c r="A33" s="23" t="s">
        <v>154</v>
      </c>
      <c r="B33" s="23"/>
      <c r="C33" s="23"/>
      <c r="D33" s="23"/>
      <c r="E33" s="23"/>
      <c r="F33" s="23"/>
      <c r="G33" s="23"/>
      <c r="H33" s="23"/>
      <c r="I33" s="23"/>
      <c r="J33" s="23"/>
      <c r="M33" s="23" t="s">
        <v>154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>
      <c r="A34" s="140" t="s">
        <v>62</v>
      </c>
      <c r="B34" s="137" t="s">
        <v>63</v>
      </c>
      <c r="C34" s="137" t="s">
        <v>64</v>
      </c>
      <c r="D34" s="137"/>
      <c r="E34" s="137" t="s">
        <v>65</v>
      </c>
      <c r="F34" s="137"/>
      <c r="G34" s="137"/>
      <c r="H34" s="137" t="s">
        <v>16</v>
      </c>
      <c r="I34" s="137"/>
      <c r="J34" s="138"/>
      <c r="M34" s="140" t="s">
        <v>62</v>
      </c>
      <c r="N34" s="137" t="s">
        <v>63</v>
      </c>
      <c r="O34" s="139" t="s">
        <v>231</v>
      </c>
      <c r="P34" s="137" t="s">
        <v>232</v>
      </c>
      <c r="Q34" s="137"/>
      <c r="R34" s="137"/>
      <c r="S34" s="139" t="s">
        <v>66</v>
      </c>
      <c r="T34" s="139" t="s">
        <v>233</v>
      </c>
      <c r="U34" s="137" t="s">
        <v>17</v>
      </c>
      <c r="V34" s="137"/>
      <c r="W34" s="138"/>
      <c r="X34" s="23"/>
    </row>
    <row r="35" spans="1:24" ht="27" customHeight="1">
      <c r="A35" s="140"/>
      <c r="B35" s="137"/>
      <c r="C35" s="116" t="s">
        <v>67</v>
      </c>
      <c r="D35" s="118" t="s">
        <v>234</v>
      </c>
      <c r="E35" s="118" t="s">
        <v>235</v>
      </c>
      <c r="F35" s="118" t="s">
        <v>68</v>
      </c>
      <c r="G35" s="118" t="s">
        <v>236</v>
      </c>
      <c r="H35" s="116" t="s">
        <v>237</v>
      </c>
      <c r="I35" s="116" t="s">
        <v>238</v>
      </c>
      <c r="J35" s="117" t="s">
        <v>20</v>
      </c>
      <c r="M35" s="140"/>
      <c r="N35" s="137"/>
      <c r="O35" s="137"/>
      <c r="P35" s="118" t="s">
        <v>239</v>
      </c>
      <c r="Q35" s="118" t="s">
        <v>240</v>
      </c>
      <c r="R35" s="118" t="s">
        <v>241</v>
      </c>
      <c r="S35" s="137"/>
      <c r="T35" s="137"/>
      <c r="U35" s="116" t="s">
        <v>69</v>
      </c>
      <c r="V35" s="116" t="s">
        <v>19</v>
      </c>
      <c r="W35" s="117" t="s">
        <v>20</v>
      </c>
      <c r="X35" s="23"/>
    </row>
    <row r="36" spans="1:24" ht="5.0999999999999996" customHeight="1">
      <c r="A36" s="107"/>
      <c r="M36" s="107"/>
    </row>
    <row r="37" spans="1:24">
      <c r="A37" s="49" t="s">
        <v>275</v>
      </c>
      <c r="B37" s="31">
        <v>57752175</v>
      </c>
      <c r="C37" s="31">
        <v>2583570</v>
      </c>
      <c r="D37" s="31">
        <v>4498707</v>
      </c>
      <c r="E37" s="31">
        <v>50290000</v>
      </c>
      <c r="F37" s="31">
        <v>357700</v>
      </c>
      <c r="G37" s="31">
        <v>22198</v>
      </c>
      <c r="H37" s="31">
        <v>158225</v>
      </c>
      <c r="I37" s="31">
        <v>177104</v>
      </c>
      <c r="J37" s="31">
        <v>133416</v>
      </c>
      <c r="M37" s="49" t="s">
        <v>275</v>
      </c>
      <c r="N37" s="31">
        <v>57549798</v>
      </c>
      <c r="O37" s="31">
        <v>6879900</v>
      </c>
      <c r="P37" s="31">
        <v>12433500</v>
      </c>
      <c r="Q37" s="31">
        <v>32561900</v>
      </c>
      <c r="R37" s="31">
        <v>5294600</v>
      </c>
      <c r="S37" s="31">
        <v>357700</v>
      </c>
      <c r="T37" s="31">
        <v>22198</v>
      </c>
      <c r="U37" s="31">
        <v>157671</v>
      </c>
      <c r="V37" s="31">
        <v>175845</v>
      </c>
      <c r="W37" s="31">
        <v>132488</v>
      </c>
      <c r="X37" s="23"/>
    </row>
    <row r="38" spans="1:24">
      <c r="A38" s="48" t="s">
        <v>276</v>
      </c>
      <c r="B38" s="31">
        <v>56707473</v>
      </c>
      <c r="C38" s="31">
        <v>3206520</v>
      </c>
      <c r="D38" s="31">
        <v>3793794</v>
      </c>
      <c r="E38" s="31">
        <v>49326600</v>
      </c>
      <c r="F38" s="31">
        <v>357700</v>
      </c>
      <c r="G38" s="31">
        <v>22859</v>
      </c>
      <c r="H38" s="31">
        <v>155363</v>
      </c>
      <c r="I38" s="31">
        <v>174590</v>
      </c>
      <c r="J38" s="31">
        <v>130365</v>
      </c>
      <c r="M38" s="48" t="s">
        <v>276</v>
      </c>
      <c r="N38" s="31">
        <v>56605659</v>
      </c>
      <c r="O38" s="31">
        <v>6898500</v>
      </c>
      <c r="P38" s="31">
        <v>10362400</v>
      </c>
      <c r="Q38" s="31">
        <v>33420800</v>
      </c>
      <c r="R38" s="31">
        <v>5543400</v>
      </c>
      <c r="S38" s="31">
        <v>357700</v>
      </c>
      <c r="T38" s="31">
        <v>22859</v>
      </c>
      <c r="U38" s="31">
        <v>155084</v>
      </c>
      <c r="V38" s="31">
        <v>170406</v>
      </c>
      <c r="W38" s="31">
        <v>130694</v>
      </c>
      <c r="X38" s="23"/>
    </row>
    <row r="39" spans="1:24">
      <c r="A39" s="48" t="s">
        <v>277</v>
      </c>
      <c r="B39" s="31">
        <v>55985120</v>
      </c>
      <c r="C39" s="31">
        <v>3600740</v>
      </c>
      <c r="D39" s="31">
        <v>3409791</v>
      </c>
      <c r="E39" s="31">
        <v>48593500</v>
      </c>
      <c r="F39" s="31">
        <v>358680</v>
      </c>
      <c r="G39" s="31">
        <v>22409</v>
      </c>
      <c r="H39" s="31">
        <v>152965</v>
      </c>
      <c r="I39" s="31">
        <v>171833</v>
      </c>
      <c r="J39" s="31">
        <v>131834</v>
      </c>
      <c r="M39" s="48" t="s">
        <v>277</v>
      </c>
      <c r="N39" s="31">
        <v>55912089</v>
      </c>
      <c r="O39" s="31">
        <v>6937500</v>
      </c>
      <c r="P39" s="31">
        <v>10787000</v>
      </c>
      <c r="Q39" s="31">
        <v>31864300</v>
      </c>
      <c r="R39" s="31">
        <v>5942200</v>
      </c>
      <c r="S39" s="31">
        <v>358680</v>
      </c>
      <c r="T39" s="31">
        <v>22409</v>
      </c>
      <c r="U39" s="31">
        <v>152765</v>
      </c>
      <c r="V39" s="31">
        <v>170132</v>
      </c>
      <c r="W39" s="31">
        <v>131395</v>
      </c>
      <c r="X39" s="23"/>
    </row>
    <row r="40" spans="1:24">
      <c r="A40" s="48" t="s">
        <v>278</v>
      </c>
      <c r="B40" s="31">
        <v>55701132</v>
      </c>
      <c r="C40" s="31">
        <v>3088050</v>
      </c>
      <c r="D40" s="31">
        <v>3556258</v>
      </c>
      <c r="E40" s="31">
        <v>48676000</v>
      </c>
      <c r="F40" s="31">
        <v>357700</v>
      </c>
      <c r="G40" s="31">
        <v>23124</v>
      </c>
      <c r="H40" s="31">
        <v>152606</v>
      </c>
      <c r="I40" s="31">
        <v>169259</v>
      </c>
      <c r="J40" s="31">
        <v>131955</v>
      </c>
      <c r="M40" s="48" t="s">
        <v>278</v>
      </c>
      <c r="N40" s="31">
        <v>55633824</v>
      </c>
      <c r="O40" s="31">
        <v>6577000</v>
      </c>
      <c r="P40" s="31">
        <v>11721000</v>
      </c>
      <c r="Q40" s="31">
        <v>31395200</v>
      </c>
      <c r="R40" s="31">
        <v>5559800</v>
      </c>
      <c r="S40" s="31">
        <v>357700</v>
      </c>
      <c r="T40" s="31">
        <v>23124</v>
      </c>
      <c r="U40" s="31">
        <v>152421</v>
      </c>
      <c r="V40" s="31">
        <v>167868</v>
      </c>
      <c r="W40" s="31">
        <v>130147</v>
      </c>
      <c r="X40" s="23"/>
    </row>
    <row r="41" spans="1:24">
      <c r="A41" s="48" t="s">
        <v>279</v>
      </c>
      <c r="B41" s="31">
        <v>55141732</v>
      </c>
      <c r="C41" s="31">
        <v>3381790</v>
      </c>
      <c r="D41" s="31">
        <v>2846775</v>
      </c>
      <c r="E41" s="31">
        <v>48533700</v>
      </c>
      <c r="F41" s="31">
        <v>357700</v>
      </c>
      <c r="G41" s="31">
        <v>21767</v>
      </c>
      <c r="H41" s="31">
        <v>151073</v>
      </c>
      <c r="I41" s="31">
        <v>170367</v>
      </c>
      <c r="J41" s="31">
        <v>131276</v>
      </c>
      <c r="M41" s="48" t="s">
        <v>279</v>
      </c>
      <c r="N41" s="31">
        <v>54919567</v>
      </c>
      <c r="O41" s="31">
        <v>6006400</v>
      </c>
      <c r="P41" s="31">
        <v>13509300</v>
      </c>
      <c r="Q41" s="31">
        <v>29708800</v>
      </c>
      <c r="R41" s="31">
        <v>5315600</v>
      </c>
      <c r="S41" s="31">
        <v>357700</v>
      </c>
      <c r="T41" s="31">
        <v>21767</v>
      </c>
      <c r="U41" s="31">
        <v>150465</v>
      </c>
      <c r="V41" s="31">
        <v>165340</v>
      </c>
      <c r="W41" s="31">
        <v>130634</v>
      </c>
      <c r="X41" s="23"/>
    </row>
    <row r="42" spans="1:24">
      <c r="A42" s="49"/>
      <c r="B42" s="31"/>
      <c r="C42" s="31"/>
      <c r="D42" s="31"/>
      <c r="E42" s="31"/>
      <c r="F42" s="31"/>
      <c r="G42" s="31"/>
      <c r="H42" s="31"/>
      <c r="I42" s="31"/>
      <c r="J42" s="31"/>
      <c r="M42" s="49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23"/>
    </row>
    <row r="43" spans="1:24">
      <c r="A43" s="49" t="s">
        <v>280</v>
      </c>
      <c r="B43" s="31">
        <v>4474970</v>
      </c>
      <c r="C43" s="31">
        <v>337660</v>
      </c>
      <c r="D43" s="31">
        <v>235236</v>
      </c>
      <c r="E43" s="31">
        <v>3873800</v>
      </c>
      <c r="F43" s="31">
        <v>26541</v>
      </c>
      <c r="G43" s="31">
        <v>1733</v>
      </c>
      <c r="H43" s="31">
        <v>149166</v>
      </c>
      <c r="I43" s="31">
        <v>156619</v>
      </c>
      <c r="J43" s="31">
        <v>141952</v>
      </c>
      <c r="M43" s="49" t="s">
        <v>280</v>
      </c>
      <c r="N43" s="31">
        <v>4433674</v>
      </c>
      <c r="O43" s="31">
        <v>531600</v>
      </c>
      <c r="P43" s="31">
        <v>812200</v>
      </c>
      <c r="Q43" s="31">
        <v>2567900</v>
      </c>
      <c r="R43" s="31">
        <v>493700</v>
      </c>
      <c r="S43" s="31">
        <v>26541</v>
      </c>
      <c r="T43" s="31">
        <v>1733</v>
      </c>
      <c r="U43" s="31">
        <v>147789</v>
      </c>
      <c r="V43" s="31">
        <v>153084</v>
      </c>
      <c r="W43" s="31">
        <v>140490</v>
      </c>
      <c r="X43" s="23"/>
    </row>
    <row r="44" spans="1:24">
      <c r="A44" s="49" t="s">
        <v>70</v>
      </c>
      <c r="B44" s="31">
        <v>4641755</v>
      </c>
      <c r="C44" s="31">
        <v>333320</v>
      </c>
      <c r="D44" s="31">
        <v>261740</v>
      </c>
      <c r="E44" s="31">
        <v>4017300</v>
      </c>
      <c r="F44" s="31">
        <v>27343</v>
      </c>
      <c r="G44" s="31">
        <v>2052</v>
      </c>
      <c r="H44" s="31">
        <v>149734</v>
      </c>
      <c r="I44" s="31">
        <v>156408</v>
      </c>
      <c r="J44" s="31">
        <v>138127</v>
      </c>
      <c r="M44" s="49" t="s">
        <v>70</v>
      </c>
      <c r="N44" s="31">
        <v>4595095</v>
      </c>
      <c r="O44" s="31">
        <v>548400</v>
      </c>
      <c r="P44" s="31">
        <v>817300</v>
      </c>
      <c r="Q44" s="31">
        <v>2685900</v>
      </c>
      <c r="R44" s="31">
        <v>514100</v>
      </c>
      <c r="S44" s="31">
        <v>27343</v>
      </c>
      <c r="T44" s="31">
        <v>2052</v>
      </c>
      <c r="U44" s="31">
        <v>148229</v>
      </c>
      <c r="V44" s="31">
        <v>153680</v>
      </c>
      <c r="W44" s="31">
        <v>136186</v>
      </c>
      <c r="X44" s="23"/>
    </row>
    <row r="45" spans="1:24">
      <c r="A45" s="49" t="s">
        <v>71</v>
      </c>
      <c r="B45" s="31">
        <v>4579726</v>
      </c>
      <c r="C45" s="31">
        <v>351540</v>
      </c>
      <c r="D45" s="31">
        <v>218712</v>
      </c>
      <c r="E45" s="31">
        <v>3967400</v>
      </c>
      <c r="F45" s="31">
        <v>40224</v>
      </c>
      <c r="G45" s="31">
        <v>1850</v>
      </c>
      <c r="H45" s="31">
        <v>152658</v>
      </c>
      <c r="I45" s="31">
        <v>158436</v>
      </c>
      <c r="J45" s="31">
        <v>144620</v>
      </c>
      <c r="M45" s="49" t="s">
        <v>71</v>
      </c>
      <c r="N45" s="31">
        <v>4579474</v>
      </c>
      <c r="O45" s="31">
        <v>570000</v>
      </c>
      <c r="P45" s="31">
        <v>882300</v>
      </c>
      <c r="Q45" s="31">
        <v>2609900</v>
      </c>
      <c r="R45" s="31">
        <v>475200</v>
      </c>
      <c r="S45" s="31">
        <v>40224</v>
      </c>
      <c r="T45" s="31">
        <v>1850</v>
      </c>
      <c r="U45" s="31">
        <v>152649</v>
      </c>
      <c r="V45" s="31">
        <v>159338</v>
      </c>
      <c r="W45" s="31">
        <v>143645</v>
      </c>
      <c r="X45" s="23"/>
    </row>
    <row r="46" spans="1:24">
      <c r="A46" s="49" t="s">
        <v>72</v>
      </c>
      <c r="B46" s="31">
        <v>4956350</v>
      </c>
      <c r="C46" s="31">
        <v>329630</v>
      </c>
      <c r="D46" s="31">
        <v>183136</v>
      </c>
      <c r="E46" s="31">
        <v>4400200</v>
      </c>
      <c r="F46" s="31">
        <v>41520</v>
      </c>
      <c r="G46" s="31">
        <v>1864</v>
      </c>
      <c r="H46" s="31">
        <v>159882</v>
      </c>
      <c r="I46" s="31">
        <v>170367</v>
      </c>
      <c r="J46" s="31">
        <v>147841</v>
      </c>
      <c r="M46" s="49" t="s">
        <v>72</v>
      </c>
      <c r="N46" s="31">
        <v>4899284</v>
      </c>
      <c r="O46" s="31">
        <v>455700</v>
      </c>
      <c r="P46" s="31">
        <v>1129700</v>
      </c>
      <c r="Q46" s="31">
        <v>2756300</v>
      </c>
      <c r="R46" s="31">
        <v>514200</v>
      </c>
      <c r="S46" s="31">
        <v>41520</v>
      </c>
      <c r="T46" s="31">
        <v>1864</v>
      </c>
      <c r="U46" s="31">
        <v>158041</v>
      </c>
      <c r="V46" s="31">
        <v>165340</v>
      </c>
      <c r="W46" s="31">
        <v>146844</v>
      </c>
      <c r="X46" s="23"/>
    </row>
    <row r="47" spans="1:24" ht="18" customHeight="1">
      <c r="A47" s="49" t="s">
        <v>73</v>
      </c>
      <c r="B47" s="31">
        <v>4771155</v>
      </c>
      <c r="C47" s="31">
        <v>228910</v>
      </c>
      <c r="D47" s="31">
        <v>222286</v>
      </c>
      <c r="E47" s="31">
        <v>4276600</v>
      </c>
      <c r="F47" s="31">
        <v>41558</v>
      </c>
      <c r="G47" s="31">
        <v>1801</v>
      </c>
      <c r="H47" s="31">
        <v>153908</v>
      </c>
      <c r="I47" s="31">
        <v>162558</v>
      </c>
      <c r="J47" s="31">
        <v>139523</v>
      </c>
      <c r="M47" s="49" t="s">
        <v>73</v>
      </c>
      <c r="N47" s="31">
        <v>4766859</v>
      </c>
      <c r="O47" s="31">
        <v>446900</v>
      </c>
      <c r="P47" s="31">
        <v>1147700</v>
      </c>
      <c r="Q47" s="31">
        <v>2682700</v>
      </c>
      <c r="R47" s="31">
        <v>446200</v>
      </c>
      <c r="S47" s="31">
        <v>41558</v>
      </c>
      <c r="T47" s="31">
        <v>1801</v>
      </c>
      <c r="U47" s="31">
        <v>153770</v>
      </c>
      <c r="V47" s="31">
        <v>162541</v>
      </c>
      <c r="W47" s="31">
        <v>139544</v>
      </c>
      <c r="X47" s="23"/>
    </row>
    <row r="48" spans="1:24">
      <c r="A48" s="49" t="s">
        <v>74</v>
      </c>
      <c r="B48" s="31">
        <v>4558395</v>
      </c>
      <c r="C48" s="31">
        <v>176330</v>
      </c>
      <c r="D48" s="31">
        <v>278132</v>
      </c>
      <c r="E48" s="31">
        <v>4062800</v>
      </c>
      <c r="F48" s="31">
        <v>39399</v>
      </c>
      <c r="G48" s="31">
        <v>1734</v>
      </c>
      <c r="H48" s="31">
        <v>151947</v>
      </c>
      <c r="I48" s="31">
        <v>158420</v>
      </c>
      <c r="J48" s="31">
        <v>138931</v>
      </c>
      <c r="M48" s="49" t="s">
        <v>74</v>
      </c>
      <c r="N48" s="31">
        <v>4546133</v>
      </c>
      <c r="O48" s="31">
        <v>442200</v>
      </c>
      <c r="P48" s="31">
        <v>1171500</v>
      </c>
      <c r="Q48" s="31">
        <v>2449100</v>
      </c>
      <c r="R48" s="31">
        <v>442200</v>
      </c>
      <c r="S48" s="31">
        <v>39399</v>
      </c>
      <c r="T48" s="31">
        <v>1734</v>
      </c>
      <c r="U48" s="31">
        <v>151538</v>
      </c>
      <c r="V48" s="31">
        <v>158044</v>
      </c>
      <c r="W48" s="31">
        <v>139110</v>
      </c>
      <c r="X48" s="23"/>
    </row>
    <row r="49" spans="1:24">
      <c r="A49" s="49" t="s">
        <v>75</v>
      </c>
      <c r="B49" s="31">
        <v>4630038</v>
      </c>
      <c r="C49" s="31">
        <v>216150</v>
      </c>
      <c r="D49" s="31">
        <v>242706</v>
      </c>
      <c r="E49" s="31">
        <v>4142700</v>
      </c>
      <c r="F49" s="31">
        <v>26640</v>
      </c>
      <c r="G49" s="31">
        <v>1842</v>
      </c>
      <c r="H49" s="31">
        <v>149356</v>
      </c>
      <c r="I49" s="31">
        <v>156514</v>
      </c>
      <c r="J49" s="31">
        <v>139522</v>
      </c>
      <c r="M49" s="49" t="s">
        <v>75</v>
      </c>
      <c r="N49" s="31">
        <v>4622582</v>
      </c>
      <c r="O49" s="31">
        <v>451400</v>
      </c>
      <c r="P49" s="31">
        <v>1237900</v>
      </c>
      <c r="Q49" s="31">
        <v>2469500</v>
      </c>
      <c r="R49" s="31">
        <v>435300</v>
      </c>
      <c r="S49" s="31">
        <v>26640</v>
      </c>
      <c r="T49" s="31">
        <v>1842</v>
      </c>
      <c r="U49" s="31">
        <v>149116</v>
      </c>
      <c r="V49" s="31">
        <v>157354</v>
      </c>
      <c r="W49" s="31">
        <v>138858</v>
      </c>
      <c r="X49" s="23"/>
    </row>
    <row r="50" spans="1:24">
      <c r="A50" s="49" t="s">
        <v>76</v>
      </c>
      <c r="B50" s="31">
        <v>4485521</v>
      </c>
      <c r="C50" s="31">
        <v>228310</v>
      </c>
      <c r="D50" s="31">
        <v>222384</v>
      </c>
      <c r="E50" s="31">
        <v>4007400</v>
      </c>
      <c r="F50" s="31">
        <v>25582</v>
      </c>
      <c r="G50" s="31">
        <v>1845</v>
      </c>
      <c r="H50" s="31">
        <v>149517</v>
      </c>
      <c r="I50" s="31">
        <v>155016</v>
      </c>
      <c r="J50" s="31">
        <v>141169</v>
      </c>
      <c r="M50" s="49" t="s">
        <v>76</v>
      </c>
      <c r="N50" s="31">
        <v>4473927</v>
      </c>
      <c r="O50" s="31">
        <v>439100</v>
      </c>
      <c r="P50" s="31">
        <v>1264200</v>
      </c>
      <c r="Q50" s="31">
        <v>2322000</v>
      </c>
      <c r="R50" s="31">
        <v>421200</v>
      </c>
      <c r="S50" s="31">
        <v>25582</v>
      </c>
      <c r="T50" s="31">
        <v>1845</v>
      </c>
      <c r="U50" s="31">
        <v>149131</v>
      </c>
      <c r="V50" s="31">
        <v>154255</v>
      </c>
      <c r="W50" s="31">
        <v>141256</v>
      </c>
      <c r="X50" s="23"/>
    </row>
    <row r="51" spans="1:24" ht="18" customHeight="1">
      <c r="A51" s="49" t="s">
        <v>77</v>
      </c>
      <c r="B51" s="31">
        <v>4687483</v>
      </c>
      <c r="C51" s="31">
        <v>238350</v>
      </c>
      <c r="D51" s="31">
        <v>280691</v>
      </c>
      <c r="E51" s="31">
        <v>4147500</v>
      </c>
      <c r="F51" s="31">
        <v>19304</v>
      </c>
      <c r="G51" s="31">
        <v>1638</v>
      </c>
      <c r="H51" s="31">
        <v>151209</v>
      </c>
      <c r="I51" s="31">
        <v>155304</v>
      </c>
      <c r="J51" s="31">
        <v>145072</v>
      </c>
      <c r="M51" s="49" t="s">
        <v>77</v>
      </c>
      <c r="N51" s="31">
        <v>4672342</v>
      </c>
      <c r="O51" s="31">
        <v>503900</v>
      </c>
      <c r="P51" s="31">
        <v>1312200</v>
      </c>
      <c r="Q51" s="31">
        <v>2403600</v>
      </c>
      <c r="R51" s="31">
        <v>431700</v>
      </c>
      <c r="S51" s="31">
        <v>19304</v>
      </c>
      <c r="T51" s="31">
        <v>1638</v>
      </c>
      <c r="U51" s="31">
        <v>150721</v>
      </c>
      <c r="V51" s="31">
        <v>154933</v>
      </c>
      <c r="W51" s="31">
        <v>144622</v>
      </c>
      <c r="X51" s="23"/>
    </row>
    <row r="52" spans="1:24">
      <c r="A52" s="49" t="s">
        <v>281</v>
      </c>
      <c r="B52" s="31">
        <v>4588795</v>
      </c>
      <c r="C52" s="31">
        <v>310240</v>
      </c>
      <c r="D52" s="31">
        <v>243611</v>
      </c>
      <c r="E52" s="31">
        <v>4013200</v>
      </c>
      <c r="F52" s="31">
        <v>19757</v>
      </c>
      <c r="G52" s="31">
        <v>1987</v>
      </c>
      <c r="H52" s="31">
        <v>148026</v>
      </c>
      <c r="I52" s="31">
        <v>157286</v>
      </c>
      <c r="J52" s="31">
        <v>131276</v>
      </c>
      <c r="M52" s="49" t="s">
        <v>281</v>
      </c>
      <c r="N52" s="31">
        <v>4586044</v>
      </c>
      <c r="O52" s="31">
        <v>551100</v>
      </c>
      <c r="P52" s="31">
        <v>1264300</v>
      </c>
      <c r="Q52" s="31">
        <v>2343400</v>
      </c>
      <c r="R52" s="31">
        <v>405500</v>
      </c>
      <c r="S52" s="31">
        <v>19757</v>
      </c>
      <c r="T52" s="31">
        <v>1987</v>
      </c>
      <c r="U52" s="31">
        <v>147937</v>
      </c>
      <c r="V52" s="31">
        <v>156926</v>
      </c>
      <c r="W52" s="31">
        <v>130634</v>
      </c>
      <c r="X52" s="23"/>
    </row>
    <row r="53" spans="1:24">
      <c r="A53" s="49" t="s">
        <v>78</v>
      </c>
      <c r="B53" s="31">
        <v>4178199</v>
      </c>
      <c r="C53" s="31">
        <v>302930</v>
      </c>
      <c r="D53" s="31">
        <v>212254</v>
      </c>
      <c r="E53" s="31">
        <v>3637100</v>
      </c>
      <c r="F53" s="31">
        <v>24351</v>
      </c>
      <c r="G53" s="31">
        <v>1564</v>
      </c>
      <c r="H53" s="31">
        <v>149221</v>
      </c>
      <c r="I53" s="31">
        <v>153902</v>
      </c>
      <c r="J53" s="31">
        <v>139355</v>
      </c>
      <c r="M53" s="49" t="s">
        <v>78</v>
      </c>
      <c r="N53" s="31">
        <v>4170715</v>
      </c>
      <c r="O53" s="31">
        <v>507700</v>
      </c>
      <c r="P53" s="31">
        <v>1172800</v>
      </c>
      <c r="Q53" s="31">
        <v>2114200</v>
      </c>
      <c r="R53" s="31">
        <v>350100</v>
      </c>
      <c r="S53" s="31">
        <v>24351</v>
      </c>
      <c r="T53" s="31">
        <v>1564</v>
      </c>
      <c r="U53" s="31">
        <v>148954</v>
      </c>
      <c r="V53" s="31">
        <v>153771</v>
      </c>
      <c r="W53" s="31">
        <v>140476</v>
      </c>
      <c r="X53" s="23"/>
    </row>
    <row r="54" spans="1:24">
      <c r="A54" s="49" t="s">
        <v>79</v>
      </c>
      <c r="B54" s="31">
        <v>4589345</v>
      </c>
      <c r="C54" s="31">
        <v>328420</v>
      </c>
      <c r="D54" s="31">
        <v>245887</v>
      </c>
      <c r="E54" s="31">
        <v>3987700</v>
      </c>
      <c r="F54" s="31">
        <v>25481</v>
      </c>
      <c r="G54" s="31">
        <v>1857</v>
      </c>
      <c r="H54" s="31">
        <v>148043</v>
      </c>
      <c r="I54" s="31">
        <v>157141</v>
      </c>
      <c r="J54" s="31">
        <v>138721</v>
      </c>
      <c r="M54" s="49" t="s">
        <v>79</v>
      </c>
      <c r="N54" s="31">
        <v>4573438</v>
      </c>
      <c r="O54" s="31">
        <v>558400</v>
      </c>
      <c r="P54" s="31">
        <v>1297200</v>
      </c>
      <c r="Q54" s="31">
        <v>2304300</v>
      </c>
      <c r="R54" s="31">
        <v>386200</v>
      </c>
      <c r="S54" s="31">
        <v>25481</v>
      </c>
      <c r="T54" s="31">
        <v>1857</v>
      </c>
      <c r="U54" s="31">
        <v>147530</v>
      </c>
      <c r="V54" s="31">
        <v>152358</v>
      </c>
      <c r="W54" s="31">
        <v>140466</v>
      </c>
      <c r="X54" s="23"/>
    </row>
    <row r="55" spans="1:24" ht="5.0999999999999996" customHeight="1">
      <c r="A55" s="96"/>
      <c r="B55" s="95"/>
      <c r="C55" s="95"/>
      <c r="D55" s="95"/>
      <c r="E55" s="95"/>
      <c r="F55" s="95"/>
      <c r="G55" s="95"/>
      <c r="H55" s="95"/>
      <c r="I55" s="95"/>
      <c r="J55" s="95"/>
      <c r="M55" s="96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23"/>
    </row>
    <row r="56" spans="1:24">
      <c r="A56" s="23" t="s">
        <v>303</v>
      </c>
      <c r="B56" s="23"/>
      <c r="C56" s="23"/>
      <c r="D56" s="23"/>
      <c r="E56" s="23"/>
      <c r="F56" s="23"/>
      <c r="G56" s="23"/>
      <c r="H56" s="23"/>
      <c r="I56" s="23"/>
      <c r="J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</sheetData>
  <mergeCells count="17">
    <mergeCell ref="A7:C8"/>
    <mergeCell ref="A34:A35"/>
    <mergeCell ref="B34:B35"/>
    <mergeCell ref="C34:D34"/>
    <mergeCell ref="G7:G8"/>
    <mergeCell ref="F7:F8"/>
    <mergeCell ref="E7:E8"/>
    <mergeCell ref="D7:D8"/>
    <mergeCell ref="U34:W34"/>
    <mergeCell ref="P34:R34"/>
    <mergeCell ref="O34:O35"/>
    <mergeCell ref="N34:N35"/>
    <mergeCell ref="E34:G34"/>
    <mergeCell ref="H34:J34"/>
    <mergeCell ref="T34:T35"/>
    <mergeCell ref="S34:S35"/>
    <mergeCell ref="M34:M35"/>
  </mergeCells>
  <phoneticPr fontId="3"/>
  <pageMargins left="0.39370078740157483" right="0.39370078740157483" top="0.39370078740157483" bottom="0.39370078740157483" header="0.31496062992125984" footer="0.31496062992125984"/>
  <pageSetup paperSize="9" firstPageNumber="76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/>
  </sheetViews>
  <sheetFormatPr defaultRowHeight="13.5"/>
  <cols>
    <col min="1" max="2" width="7.625" style="106" customWidth="1"/>
    <col min="3" max="3" width="7.375" style="106" customWidth="1"/>
    <col min="4" max="4" width="8.375" style="106" customWidth="1"/>
    <col min="5" max="5" width="7.375" style="106" customWidth="1"/>
    <col min="6" max="6" width="8.375" style="106" customWidth="1"/>
    <col min="7" max="7" width="7.375" style="106" customWidth="1"/>
    <col min="8" max="8" width="8.375" style="106" customWidth="1"/>
    <col min="9" max="9" width="7.375" style="106" customWidth="1"/>
    <col min="10" max="10" width="8.375" style="106" customWidth="1"/>
    <col min="11" max="11" width="7.375" style="106" customWidth="1"/>
    <col min="12" max="12" width="8.375" style="106" customWidth="1"/>
    <col min="13" max="16384" width="9" style="106"/>
  </cols>
  <sheetData>
    <row r="1" spans="1:12">
      <c r="A1" s="23" t="s">
        <v>249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94" t="s">
        <v>80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>
      <c r="A5" s="23" t="s">
        <v>154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>
      <c r="A6" s="140" t="s">
        <v>81</v>
      </c>
      <c r="B6" s="137"/>
      <c r="C6" s="137" t="s">
        <v>282</v>
      </c>
      <c r="D6" s="137"/>
      <c r="E6" s="137" t="s">
        <v>283</v>
      </c>
      <c r="F6" s="137"/>
      <c r="G6" s="137" t="s">
        <v>284</v>
      </c>
      <c r="H6" s="137"/>
      <c r="I6" s="137" t="s">
        <v>285</v>
      </c>
      <c r="J6" s="137"/>
      <c r="K6" s="137" t="s">
        <v>286</v>
      </c>
      <c r="L6" s="138"/>
    </row>
    <row r="7" spans="1:12" ht="5.0999999999999996" customHeight="1">
      <c r="A7" s="23"/>
      <c r="B7" s="49"/>
      <c r="C7" s="31"/>
      <c r="D7" s="31"/>
      <c r="E7" s="31"/>
      <c r="F7" s="23"/>
      <c r="G7" s="23"/>
      <c r="H7" s="23"/>
      <c r="I7" s="23"/>
      <c r="J7" s="23"/>
      <c r="K7" s="23"/>
      <c r="L7" s="23"/>
    </row>
    <row r="8" spans="1:12">
      <c r="A8" s="45" t="s">
        <v>242</v>
      </c>
      <c r="B8" s="49"/>
      <c r="C8" s="31"/>
      <c r="D8" s="31">
        <v>52349344</v>
      </c>
      <c r="E8" s="31"/>
      <c r="F8" s="31">
        <v>51555531</v>
      </c>
      <c r="G8" s="31"/>
      <c r="H8" s="31">
        <v>50871300</v>
      </c>
      <c r="I8" s="31"/>
      <c r="J8" s="31">
        <v>50786936</v>
      </c>
      <c r="K8" s="31"/>
      <c r="L8" s="31">
        <v>50570280</v>
      </c>
    </row>
    <row r="9" spans="1:12" ht="18" customHeight="1">
      <c r="A9" s="98" t="s">
        <v>82</v>
      </c>
      <c r="B9" s="49"/>
      <c r="C9" s="31"/>
      <c r="D9" s="31">
        <v>52342969</v>
      </c>
      <c r="E9" s="31"/>
      <c r="F9" s="31">
        <v>51549981</v>
      </c>
      <c r="G9" s="31"/>
      <c r="H9" s="31">
        <v>50865888</v>
      </c>
      <c r="I9" s="31"/>
      <c r="J9" s="31">
        <v>50478236</v>
      </c>
      <c r="K9" s="31"/>
      <c r="L9" s="31">
        <v>50263501</v>
      </c>
    </row>
    <row r="10" spans="1:12" ht="18" customHeight="1">
      <c r="A10" s="99" t="s">
        <v>243</v>
      </c>
      <c r="B10" s="49"/>
      <c r="C10" s="31"/>
      <c r="D10" s="31">
        <v>40719679</v>
      </c>
      <c r="E10" s="31"/>
      <c r="F10" s="31">
        <v>40149689</v>
      </c>
      <c r="G10" s="31"/>
      <c r="H10" s="31">
        <v>39687059</v>
      </c>
      <c r="I10" s="31"/>
      <c r="J10" s="31">
        <v>39722826</v>
      </c>
      <c r="K10" s="31"/>
      <c r="L10" s="31">
        <v>39616266</v>
      </c>
    </row>
    <row r="11" spans="1:12" ht="18" customHeight="1">
      <c r="A11" s="99" t="s">
        <v>83</v>
      </c>
      <c r="B11" s="49"/>
      <c r="C11" s="31"/>
      <c r="D11" s="31">
        <v>2089488</v>
      </c>
      <c r="E11" s="31"/>
      <c r="F11" s="31">
        <v>2042313</v>
      </c>
      <c r="G11" s="31"/>
      <c r="H11" s="31">
        <v>2007219</v>
      </c>
      <c r="I11" s="31"/>
      <c r="J11" s="31">
        <v>2002735</v>
      </c>
      <c r="K11" s="31"/>
      <c r="L11" s="31">
        <v>1948712</v>
      </c>
    </row>
    <row r="12" spans="1:12" ht="18" customHeight="1">
      <c r="A12" s="99" t="s">
        <v>84</v>
      </c>
      <c r="B12" s="49"/>
      <c r="C12" s="31"/>
      <c r="D12" s="31">
        <v>2450579</v>
      </c>
      <c r="E12" s="31"/>
      <c r="F12" s="31">
        <v>2452150</v>
      </c>
      <c r="G12" s="31"/>
      <c r="H12" s="31">
        <v>2477178</v>
      </c>
      <c r="I12" s="31"/>
      <c r="J12" s="31">
        <v>2504228</v>
      </c>
      <c r="K12" s="31"/>
      <c r="L12" s="31">
        <v>2515391</v>
      </c>
    </row>
    <row r="13" spans="1:12" ht="18" customHeight="1">
      <c r="A13" s="99" t="s">
        <v>85</v>
      </c>
      <c r="B13" s="49"/>
      <c r="C13" s="31"/>
      <c r="D13" s="31">
        <v>2115924</v>
      </c>
      <c r="E13" s="31"/>
      <c r="F13" s="31">
        <v>2072996</v>
      </c>
      <c r="G13" s="31"/>
      <c r="H13" s="31">
        <v>2102853</v>
      </c>
      <c r="I13" s="31"/>
      <c r="J13" s="31">
        <v>2121257</v>
      </c>
      <c r="K13" s="31"/>
      <c r="L13" s="31">
        <v>2077828</v>
      </c>
    </row>
    <row r="14" spans="1:12" ht="18" customHeight="1">
      <c r="A14" s="99" t="s">
        <v>86</v>
      </c>
      <c r="B14" s="49"/>
      <c r="C14" s="31"/>
      <c r="D14" s="31">
        <v>1642611</v>
      </c>
      <c r="E14" s="31"/>
      <c r="F14" s="31">
        <v>1570955</v>
      </c>
      <c r="G14" s="31"/>
      <c r="H14" s="31">
        <v>1499318</v>
      </c>
      <c r="I14" s="31"/>
      <c r="J14" s="31">
        <v>1518203</v>
      </c>
      <c r="K14" s="31"/>
      <c r="L14" s="31">
        <v>1536344</v>
      </c>
    </row>
    <row r="15" spans="1:12" ht="18" customHeight="1">
      <c r="A15" s="99" t="s">
        <v>87</v>
      </c>
      <c r="B15" s="49"/>
      <c r="C15" s="31"/>
      <c r="D15" s="31">
        <v>1167694</v>
      </c>
      <c r="E15" s="31"/>
      <c r="F15" s="31">
        <v>1118699</v>
      </c>
      <c r="G15" s="31"/>
      <c r="H15" s="31">
        <v>1106519</v>
      </c>
      <c r="I15" s="31"/>
      <c r="J15" s="31">
        <v>1083873</v>
      </c>
      <c r="K15" s="31"/>
      <c r="L15" s="31">
        <v>1127734</v>
      </c>
    </row>
    <row r="16" spans="1:12" ht="18" customHeight="1">
      <c r="A16" s="99" t="s">
        <v>88</v>
      </c>
      <c r="B16" s="49"/>
      <c r="C16" s="31"/>
      <c r="D16" s="31">
        <v>1151390</v>
      </c>
      <c r="E16" s="31"/>
      <c r="F16" s="31">
        <v>1134602</v>
      </c>
      <c r="G16" s="31"/>
      <c r="H16" s="31">
        <v>1054516</v>
      </c>
      <c r="I16" s="31"/>
      <c r="J16" s="31">
        <v>935750</v>
      </c>
      <c r="K16" s="31"/>
      <c r="L16" s="31">
        <v>931128</v>
      </c>
    </row>
    <row r="17" spans="1:12" ht="18" customHeight="1">
      <c r="A17" s="99" t="s">
        <v>89</v>
      </c>
      <c r="B17" s="49"/>
      <c r="C17" s="31"/>
      <c r="D17" s="31">
        <v>419687</v>
      </c>
      <c r="E17" s="31"/>
      <c r="F17" s="31">
        <v>435736</v>
      </c>
      <c r="G17" s="31"/>
      <c r="H17" s="31">
        <v>386735</v>
      </c>
      <c r="I17" s="31"/>
      <c r="J17" s="31">
        <v>383000</v>
      </c>
      <c r="K17" s="31"/>
      <c r="L17" s="31">
        <v>303508</v>
      </c>
    </row>
    <row r="18" spans="1:12" ht="18" customHeight="1">
      <c r="A18" s="99" t="s">
        <v>244</v>
      </c>
      <c r="B18" s="49"/>
      <c r="C18" s="31"/>
      <c r="D18" s="31">
        <v>217510</v>
      </c>
      <c r="E18" s="31"/>
      <c r="F18" s="31">
        <v>202105</v>
      </c>
      <c r="G18" s="31"/>
      <c r="H18" s="31">
        <v>210617</v>
      </c>
      <c r="I18" s="31"/>
      <c r="J18" s="31">
        <v>206364</v>
      </c>
      <c r="K18" s="31"/>
      <c r="L18" s="31">
        <v>206590</v>
      </c>
    </row>
    <row r="19" spans="1:12" ht="18" customHeight="1">
      <c r="A19" s="99" t="s">
        <v>245</v>
      </c>
      <c r="B19" s="49"/>
      <c r="C19" s="31"/>
      <c r="D19" s="31">
        <v>349213</v>
      </c>
      <c r="E19" s="31"/>
      <c r="F19" s="31">
        <v>332942</v>
      </c>
      <c r="G19" s="31"/>
      <c r="H19" s="31">
        <v>304386</v>
      </c>
      <c r="I19" s="31"/>
      <c r="J19" s="31">
        <v>295004</v>
      </c>
      <c r="K19" s="31"/>
      <c r="L19" s="31">
        <v>287887</v>
      </c>
    </row>
    <row r="20" spans="1:12" ht="18" customHeight="1">
      <c r="A20" s="99" t="s">
        <v>90</v>
      </c>
      <c r="B20" s="49"/>
      <c r="C20" s="31"/>
      <c r="D20" s="31">
        <v>19194</v>
      </c>
      <c r="E20" s="31"/>
      <c r="F20" s="31">
        <v>37794</v>
      </c>
      <c r="G20" s="31"/>
      <c r="H20" s="31">
        <v>29488</v>
      </c>
      <c r="I20" s="31"/>
      <c r="J20" s="31">
        <v>6125</v>
      </c>
      <c r="K20" s="31"/>
      <c r="L20" s="31">
        <v>8201</v>
      </c>
    </row>
    <row r="21" spans="1:12" ht="18" customHeight="1">
      <c r="A21" s="98" t="s">
        <v>91</v>
      </c>
      <c r="B21" s="49"/>
      <c r="C21" s="31"/>
      <c r="D21" s="31">
        <v>836</v>
      </c>
      <c r="E21" s="31"/>
      <c r="F21" s="31">
        <v>874</v>
      </c>
      <c r="G21" s="31"/>
      <c r="H21" s="31">
        <v>882</v>
      </c>
      <c r="I21" s="31"/>
      <c r="J21" s="31">
        <v>848</v>
      </c>
      <c r="K21" s="31"/>
      <c r="L21" s="31">
        <v>797</v>
      </c>
    </row>
    <row r="22" spans="1:12" ht="18" customHeight="1">
      <c r="A22" s="98" t="s">
        <v>92</v>
      </c>
      <c r="B22" s="49"/>
      <c r="C22" s="31"/>
      <c r="D22" s="31">
        <v>5539</v>
      </c>
      <c r="E22" s="31"/>
      <c r="F22" s="31">
        <v>4676</v>
      </c>
      <c r="G22" s="31"/>
      <c r="H22" s="31">
        <v>4530</v>
      </c>
      <c r="I22" s="31"/>
      <c r="J22" s="31">
        <v>6723</v>
      </c>
      <c r="K22" s="31"/>
      <c r="L22" s="31">
        <v>9894</v>
      </c>
    </row>
    <row r="23" spans="1:12" ht="5.0999999999999996" customHeight="1">
      <c r="A23" s="95"/>
      <c r="B23" s="96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pans="1:12">
      <c r="A24" s="23" t="s">
        <v>303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ht="14.25">
      <c r="A27" s="93" t="s">
        <v>260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>
      <c r="A29" s="94" t="s">
        <v>93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>
      <c r="A31" s="143" t="s">
        <v>94</v>
      </c>
      <c r="B31" s="141"/>
      <c r="C31" s="141" t="s">
        <v>95</v>
      </c>
      <c r="D31" s="141"/>
      <c r="E31" s="119" t="s">
        <v>96</v>
      </c>
      <c r="F31" s="119" t="s">
        <v>97</v>
      </c>
      <c r="G31" s="100"/>
      <c r="H31" s="101"/>
      <c r="I31" s="141" t="s">
        <v>98</v>
      </c>
      <c r="J31" s="141"/>
      <c r="K31" s="147" t="s">
        <v>246</v>
      </c>
      <c r="L31" s="148"/>
    </row>
    <row r="32" spans="1:12">
      <c r="A32" s="144"/>
      <c r="B32" s="145"/>
      <c r="C32" s="145"/>
      <c r="D32" s="145"/>
      <c r="E32" s="121" t="s">
        <v>304</v>
      </c>
      <c r="F32" s="121" t="s">
        <v>99</v>
      </c>
      <c r="G32" s="149" t="s">
        <v>100</v>
      </c>
      <c r="H32" s="144"/>
      <c r="I32" s="145" t="s">
        <v>101</v>
      </c>
      <c r="J32" s="145"/>
      <c r="K32" s="145"/>
      <c r="L32" s="149"/>
    </row>
    <row r="33" spans="1:12">
      <c r="A33" s="146"/>
      <c r="B33" s="142"/>
      <c r="C33" s="142"/>
      <c r="D33" s="142"/>
      <c r="E33" s="120" t="s">
        <v>102</v>
      </c>
      <c r="F33" s="120" t="s">
        <v>102</v>
      </c>
      <c r="G33" s="102"/>
      <c r="H33" s="96"/>
      <c r="I33" s="142" t="s">
        <v>103</v>
      </c>
      <c r="J33" s="142"/>
      <c r="K33" s="142"/>
      <c r="L33" s="150"/>
    </row>
    <row r="34" spans="1:12">
      <c r="A34" s="23"/>
      <c r="B34" s="101"/>
      <c r="C34" s="23"/>
      <c r="D34" s="92" t="s">
        <v>104</v>
      </c>
      <c r="E34" s="92" t="s">
        <v>105</v>
      </c>
      <c r="F34" s="92" t="s">
        <v>106</v>
      </c>
      <c r="G34" s="92"/>
      <c r="H34" s="92" t="s">
        <v>120</v>
      </c>
      <c r="I34" s="92"/>
      <c r="J34" s="92" t="s">
        <v>120</v>
      </c>
      <c r="K34" s="92"/>
      <c r="L34" s="92" t="s">
        <v>107</v>
      </c>
    </row>
    <row r="35" spans="1:12">
      <c r="A35" s="89" t="s">
        <v>212</v>
      </c>
      <c r="B35" s="49" t="s">
        <v>287</v>
      </c>
      <c r="C35" s="45"/>
      <c r="D35" s="31">
        <v>70755</v>
      </c>
      <c r="E35" s="31">
        <v>55</v>
      </c>
      <c r="F35" s="31">
        <v>58</v>
      </c>
      <c r="G35" s="31"/>
      <c r="H35" s="31">
        <v>24316980</v>
      </c>
      <c r="I35" s="41"/>
      <c r="J35" s="31">
        <v>23988410</v>
      </c>
      <c r="K35" s="31"/>
      <c r="L35" s="36">
        <v>98.65</v>
      </c>
    </row>
    <row r="36" spans="1:12">
      <c r="A36" s="52" t="s">
        <v>247</v>
      </c>
      <c r="B36" s="48" t="s">
        <v>288</v>
      </c>
      <c r="C36" s="45"/>
      <c r="D36" s="31">
        <v>72762</v>
      </c>
      <c r="E36" s="31">
        <v>55</v>
      </c>
      <c r="F36" s="31">
        <v>57</v>
      </c>
      <c r="G36" s="31"/>
      <c r="H36" s="31">
        <v>21897720</v>
      </c>
      <c r="I36" s="31"/>
      <c r="J36" s="31">
        <v>21505813</v>
      </c>
      <c r="K36" s="31"/>
      <c r="L36" s="36">
        <v>98.21</v>
      </c>
    </row>
    <row r="37" spans="1:12">
      <c r="A37" s="52" t="s">
        <v>248</v>
      </c>
      <c r="B37" s="48" t="s">
        <v>289</v>
      </c>
      <c r="C37" s="45"/>
      <c r="D37" s="31">
        <v>73389</v>
      </c>
      <c r="E37" s="31">
        <v>55</v>
      </c>
      <c r="F37" s="31">
        <v>57</v>
      </c>
      <c r="G37" s="31"/>
      <c r="H37" s="31">
        <v>21626590</v>
      </c>
      <c r="I37" s="31"/>
      <c r="J37" s="31">
        <v>21298858</v>
      </c>
      <c r="K37" s="31"/>
      <c r="L37" s="36">
        <v>98.48</v>
      </c>
    </row>
    <row r="38" spans="1:12">
      <c r="A38" s="52" t="s">
        <v>181</v>
      </c>
      <c r="B38" s="48" t="s">
        <v>290</v>
      </c>
      <c r="C38" s="45"/>
      <c r="D38" s="31">
        <v>70084</v>
      </c>
      <c r="E38" s="31">
        <v>54</v>
      </c>
      <c r="F38" s="31">
        <v>56</v>
      </c>
      <c r="G38" s="31"/>
      <c r="H38" s="31">
        <v>21924490</v>
      </c>
      <c r="I38" s="31"/>
      <c r="J38" s="31">
        <v>21584725</v>
      </c>
      <c r="K38" s="31"/>
      <c r="L38" s="36">
        <v>98.46</v>
      </c>
    </row>
    <row r="39" spans="1:12">
      <c r="A39" s="52" t="s">
        <v>248</v>
      </c>
      <c r="B39" s="48" t="s">
        <v>291</v>
      </c>
      <c r="C39" s="45"/>
      <c r="D39" s="31">
        <v>70190</v>
      </c>
      <c r="E39" s="31">
        <v>53</v>
      </c>
      <c r="F39" s="31">
        <v>55</v>
      </c>
      <c r="G39" s="31"/>
      <c r="H39" s="31">
        <v>22275210</v>
      </c>
      <c r="I39" s="31"/>
      <c r="J39" s="31">
        <v>22087046</v>
      </c>
      <c r="K39" s="31"/>
      <c r="L39" s="36">
        <v>99.16</v>
      </c>
    </row>
    <row r="40" spans="1:12">
      <c r="A40" s="45" t="s">
        <v>24</v>
      </c>
      <c r="B40" s="49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>
      <c r="A41" s="89" t="s">
        <v>253</v>
      </c>
      <c r="B41" s="49" t="s">
        <v>108</v>
      </c>
      <c r="C41" s="45"/>
      <c r="D41" s="89" t="s">
        <v>298</v>
      </c>
      <c r="E41" s="31">
        <v>54</v>
      </c>
      <c r="F41" s="31">
        <v>56</v>
      </c>
      <c r="G41" s="31"/>
      <c r="H41" s="31">
        <v>1748640</v>
      </c>
      <c r="I41" s="45"/>
      <c r="J41" s="132">
        <v>1766081</v>
      </c>
      <c r="K41" s="45"/>
      <c r="L41" s="89" t="s">
        <v>298</v>
      </c>
    </row>
    <row r="42" spans="1:12">
      <c r="A42" s="45" t="s">
        <v>24</v>
      </c>
      <c r="B42" s="49" t="s">
        <v>109</v>
      </c>
      <c r="C42" s="45"/>
      <c r="D42" s="89" t="s">
        <v>298</v>
      </c>
      <c r="E42" s="31">
        <v>54</v>
      </c>
      <c r="F42" s="31">
        <v>56</v>
      </c>
      <c r="G42" s="31"/>
      <c r="H42" s="31">
        <v>1796700</v>
      </c>
      <c r="I42" s="45"/>
      <c r="J42" s="132">
        <v>1715853</v>
      </c>
      <c r="K42" s="45"/>
      <c r="L42" s="89" t="s">
        <v>298</v>
      </c>
    </row>
    <row r="43" spans="1:12">
      <c r="A43" s="45"/>
      <c r="B43" s="49" t="s">
        <v>110</v>
      </c>
      <c r="C43" s="45"/>
      <c r="D43" s="89" t="s">
        <v>298</v>
      </c>
      <c r="E43" s="31">
        <v>54</v>
      </c>
      <c r="F43" s="31">
        <v>56</v>
      </c>
      <c r="G43" s="31"/>
      <c r="H43" s="31">
        <v>1905260</v>
      </c>
      <c r="I43" s="45"/>
      <c r="J43" s="132">
        <v>1955722</v>
      </c>
      <c r="K43" s="45"/>
      <c r="L43" s="89" t="s">
        <v>298</v>
      </c>
    </row>
    <row r="44" spans="1:12">
      <c r="A44" s="45"/>
      <c r="B44" s="49" t="s">
        <v>111</v>
      </c>
      <c r="C44" s="45"/>
      <c r="D44" s="89" t="s">
        <v>298</v>
      </c>
      <c r="E44" s="31">
        <v>54</v>
      </c>
      <c r="F44" s="31">
        <v>56</v>
      </c>
      <c r="G44" s="31"/>
      <c r="H44" s="31">
        <v>2029230</v>
      </c>
      <c r="I44" s="45"/>
      <c r="J44" s="132">
        <v>1910233</v>
      </c>
      <c r="K44" s="45"/>
      <c r="L44" s="89" t="s">
        <v>298</v>
      </c>
    </row>
    <row r="45" spans="1:12" ht="18" customHeight="1">
      <c r="A45" s="45"/>
      <c r="B45" s="49" t="s">
        <v>112</v>
      </c>
      <c r="C45" s="45"/>
      <c r="D45" s="89" t="s">
        <v>298</v>
      </c>
      <c r="E45" s="31">
        <v>54</v>
      </c>
      <c r="F45" s="31">
        <v>56</v>
      </c>
      <c r="G45" s="31"/>
      <c r="H45" s="31">
        <v>1899520</v>
      </c>
      <c r="I45" s="45"/>
      <c r="J45" s="132">
        <v>1915535</v>
      </c>
      <c r="K45" s="45"/>
      <c r="L45" s="89" t="s">
        <v>298</v>
      </c>
    </row>
    <row r="46" spans="1:12">
      <c r="A46" s="45"/>
      <c r="B46" s="49" t="s">
        <v>113</v>
      </c>
      <c r="C46" s="45"/>
      <c r="D46" s="89" t="s">
        <v>298</v>
      </c>
      <c r="E46" s="31">
        <v>54</v>
      </c>
      <c r="F46" s="31">
        <v>56</v>
      </c>
      <c r="G46" s="31"/>
      <c r="H46" s="31">
        <v>1925590</v>
      </c>
      <c r="I46" s="45"/>
      <c r="J46" s="132">
        <v>1996675</v>
      </c>
      <c r="K46" s="45"/>
      <c r="L46" s="89" t="s">
        <v>298</v>
      </c>
    </row>
    <row r="47" spans="1:12">
      <c r="A47" s="45"/>
      <c r="B47" s="49" t="s">
        <v>114</v>
      </c>
      <c r="C47" s="45"/>
      <c r="D47" s="89" t="s">
        <v>298</v>
      </c>
      <c r="E47" s="31">
        <v>54</v>
      </c>
      <c r="F47" s="31">
        <v>56</v>
      </c>
      <c r="G47" s="31"/>
      <c r="H47" s="31">
        <v>1901840</v>
      </c>
      <c r="I47" s="45"/>
      <c r="J47" s="132">
        <v>1893537</v>
      </c>
      <c r="K47" s="45"/>
      <c r="L47" s="89" t="s">
        <v>298</v>
      </c>
    </row>
    <row r="48" spans="1:12">
      <c r="A48" s="45"/>
      <c r="B48" s="49" t="s">
        <v>115</v>
      </c>
      <c r="C48" s="45"/>
      <c r="D48" s="89" t="s">
        <v>298</v>
      </c>
      <c r="E48" s="31">
        <v>54</v>
      </c>
      <c r="F48" s="31">
        <v>56</v>
      </c>
      <c r="G48" s="31"/>
      <c r="H48" s="31">
        <v>1784100</v>
      </c>
      <c r="I48" s="45"/>
      <c r="J48" s="132">
        <v>1774415</v>
      </c>
      <c r="K48" s="45"/>
      <c r="L48" s="89" t="s">
        <v>298</v>
      </c>
    </row>
    <row r="49" spans="1:12" ht="18" customHeight="1">
      <c r="A49" s="45"/>
      <c r="B49" s="49" t="s">
        <v>116</v>
      </c>
      <c r="C49" s="45"/>
      <c r="D49" s="89" t="s">
        <v>298</v>
      </c>
      <c r="E49" s="31">
        <v>54</v>
      </c>
      <c r="F49" s="31">
        <v>56</v>
      </c>
      <c r="G49" s="31"/>
      <c r="H49" s="31">
        <v>1760090</v>
      </c>
      <c r="I49" s="45"/>
      <c r="J49" s="132">
        <v>1716801</v>
      </c>
      <c r="K49" s="45"/>
      <c r="L49" s="89" t="s">
        <v>298</v>
      </c>
    </row>
    <row r="50" spans="1:12">
      <c r="A50" s="89" t="s">
        <v>292</v>
      </c>
      <c r="B50" s="49" t="s">
        <v>117</v>
      </c>
      <c r="C50" s="45"/>
      <c r="D50" s="89" t="s">
        <v>298</v>
      </c>
      <c r="E50" s="31">
        <v>54</v>
      </c>
      <c r="F50" s="31">
        <v>56</v>
      </c>
      <c r="G50" s="31"/>
      <c r="H50" s="31">
        <v>1768890</v>
      </c>
      <c r="I50" s="45"/>
      <c r="J50" s="132">
        <v>1709417</v>
      </c>
      <c r="K50" s="45"/>
      <c r="L50" s="89" t="s">
        <v>298</v>
      </c>
    </row>
    <row r="51" spans="1:12">
      <c r="A51" s="45"/>
      <c r="B51" s="49" t="s">
        <v>118</v>
      </c>
      <c r="C51" s="45"/>
      <c r="D51" s="89" t="s">
        <v>298</v>
      </c>
      <c r="E51" s="31">
        <v>54</v>
      </c>
      <c r="F51" s="31">
        <v>56</v>
      </c>
      <c r="G51" s="31"/>
      <c r="H51" s="31">
        <v>1814700</v>
      </c>
      <c r="I51" s="45"/>
      <c r="J51" s="132">
        <v>1928888</v>
      </c>
      <c r="K51" s="45"/>
      <c r="L51" s="89" t="s">
        <v>298</v>
      </c>
    </row>
    <row r="52" spans="1:12">
      <c r="A52" s="45"/>
      <c r="B52" s="49" t="s">
        <v>119</v>
      </c>
      <c r="C52" s="45"/>
      <c r="D52" s="89" t="s">
        <v>298</v>
      </c>
      <c r="E52" s="31">
        <v>53</v>
      </c>
      <c r="F52" s="31">
        <v>55</v>
      </c>
      <c r="G52" s="31"/>
      <c r="H52" s="31">
        <v>1940650</v>
      </c>
      <c r="I52" s="45"/>
      <c r="J52" s="132">
        <v>1809971</v>
      </c>
      <c r="K52" s="45"/>
      <c r="L52" s="89" t="s">
        <v>298</v>
      </c>
    </row>
    <row r="53" spans="1:12" ht="5.0999999999999996" customHeight="1">
      <c r="A53" s="95"/>
      <c r="B53" s="96"/>
      <c r="C53" s="95"/>
      <c r="D53" s="95"/>
      <c r="E53" s="95"/>
      <c r="F53" s="95"/>
      <c r="G53" s="95"/>
      <c r="H53" s="95"/>
      <c r="I53" s="95"/>
      <c r="J53" s="95"/>
      <c r="K53" s="95"/>
      <c r="L53" s="95"/>
    </row>
    <row r="54" spans="1:12">
      <c r="A54" s="97" t="s">
        <v>59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>
      <c r="A55" s="23" t="s">
        <v>303</v>
      </c>
      <c r="B55" s="23"/>
      <c r="C55" s="23"/>
      <c r="D55" s="23"/>
      <c r="E55" s="23"/>
      <c r="F55" s="23"/>
      <c r="G55" s="23"/>
      <c r="H55" s="25"/>
      <c r="I55" s="23"/>
      <c r="J55" s="23"/>
      <c r="K55" s="23"/>
      <c r="L55" s="23"/>
    </row>
  </sheetData>
  <mergeCells count="13">
    <mergeCell ref="C6:D6"/>
    <mergeCell ref="A6:B6"/>
    <mergeCell ref="A31:B33"/>
    <mergeCell ref="C31:D33"/>
    <mergeCell ref="K6:L6"/>
    <mergeCell ref="I6:J6"/>
    <mergeCell ref="G6:H6"/>
    <mergeCell ref="E6:F6"/>
    <mergeCell ref="K31:L33"/>
    <mergeCell ref="G32:H32"/>
    <mergeCell ref="I33:J33"/>
    <mergeCell ref="I32:J32"/>
    <mergeCell ref="I31:J31"/>
  </mergeCells>
  <phoneticPr fontId="3"/>
  <pageMargins left="0.39370078740157483" right="0.59055118110236227" top="0.39370078740157483" bottom="0.39370078740157483" header="0.31496062992125984" footer="0.31496062992125984"/>
  <pageSetup paperSize="9" firstPageNumber="78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/>
  </sheetViews>
  <sheetFormatPr defaultRowHeight="13.5"/>
  <cols>
    <col min="1" max="1" width="11.375" style="106" customWidth="1"/>
    <col min="2" max="2" width="11" style="106" customWidth="1"/>
    <col min="3" max="12" width="7.125" style="106" customWidth="1"/>
    <col min="13" max="16384" width="9" style="106"/>
  </cols>
  <sheetData>
    <row r="1" spans="1:1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70" t="s">
        <v>250</v>
      </c>
    </row>
    <row r="2" spans="1:1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94" t="s">
        <v>121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>
      <c r="A5" s="23" t="s">
        <v>154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>
      <c r="A6" s="140" t="s">
        <v>122</v>
      </c>
      <c r="B6" s="137"/>
      <c r="C6" s="137" t="s">
        <v>293</v>
      </c>
      <c r="D6" s="137"/>
      <c r="E6" s="138" t="s">
        <v>254</v>
      </c>
      <c r="F6" s="153"/>
      <c r="G6" s="138" t="s">
        <v>255</v>
      </c>
      <c r="H6" s="153"/>
      <c r="I6" s="137" t="s">
        <v>256</v>
      </c>
      <c r="J6" s="138"/>
      <c r="K6" s="137" t="s">
        <v>294</v>
      </c>
      <c r="L6" s="138"/>
    </row>
    <row r="7" spans="1:12" ht="5.0999999999999996" customHeight="1">
      <c r="A7" s="23"/>
      <c r="B7" s="24"/>
      <c r="C7" s="151"/>
      <c r="D7" s="152"/>
      <c r="E7" s="122"/>
      <c r="F7" s="23"/>
      <c r="G7" s="23"/>
      <c r="H7" s="23"/>
      <c r="I7" s="23"/>
      <c r="J7" s="23"/>
      <c r="K7" s="23"/>
      <c r="L7" s="23"/>
    </row>
    <row r="8" spans="1:12">
      <c r="A8" s="23" t="s">
        <v>123</v>
      </c>
      <c r="B8" s="24"/>
      <c r="C8" s="151">
        <v>24640162</v>
      </c>
      <c r="D8" s="154"/>
      <c r="E8" s="154">
        <v>22227605</v>
      </c>
      <c r="F8" s="154"/>
      <c r="G8" s="154">
        <v>21939225</v>
      </c>
      <c r="H8" s="154"/>
      <c r="I8" s="154">
        <v>22289693</v>
      </c>
      <c r="J8" s="154"/>
      <c r="K8" s="154">
        <v>22621721</v>
      </c>
      <c r="L8" s="154"/>
    </row>
    <row r="9" spans="1:12">
      <c r="A9" s="23" t="s">
        <v>124</v>
      </c>
      <c r="B9" s="24"/>
      <c r="C9" s="151">
        <v>0</v>
      </c>
      <c r="D9" s="154"/>
      <c r="E9" s="156" t="s">
        <v>218</v>
      </c>
      <c r="F9" s="156"/>
      <c r="G9" s="157" t="s">
        <v>218</v>
      </c>
      <c r="H9" s="157"/>
      <c r="I9" s="157" t="s">
        <v>218</v>
      </c>
      <c r="J9" s="157"/>
      <c r="K9" s="157" t="s">
        <v>218</v>
      </c>
      <c r="L9" s="157"/>
    </row>
    <row r="10" spans="1:12">
      <c r="A10" s="23" t="s">
        <v>125</v>
      </c>
      <c r="B10" s="24"/>
      <c r="C10" s="151">
        <v>7432120</v>
      </c>
      <c r="D10" s="154"/>
      <c r="E10" s="154">
        <v>8017970</v>
      </c>
      <c r="F10" s="154"/>
      <c r="G10" s="155">
        <v>6327550</v>
      </c>
      <c r="H10" s="155"/>
      <c r="I10" s="155">
        <v>4473290</v>
      </c>
      <c r="J10" s="155"/>
      <c r="K10" s="155">
        <v>6379940</v>
      </c>
      <c r="L10" s="155"/>
    </row>
    <row r="11" spans="1:12">
      <c r="A11" s="23" t="s">
        <v>126</v>
      </c>
      <c r="B11" s="24"/>
      <c r="C11" s="151">
        <v>17208042</v>
      </c>
      <c r="D11" s="154"/>
      <c r="E11" s="154">
        <v>14209635</v>
      </c>
      <c r="F11" s="154"/>
      <c r="G11" s="155">
        <v>15611675</v>
      </c>
      <c r="H11" s="155"/>
      <c r="I11" s="155">
        <v>17816403</v>
      </c>
      <c r="J11" s="155"/>
      <c r="K11" s="155">
        <v>16241781</v>
      </c>
      <c r="L11" s="155"/>
    </row>
    <row r="12" spans="1:12">
      <c r="A12" s="23" t="s">
        <v>127</v>
      </c>
      <c r="B12" s="24"/>
      <c r="C12" s="29"/>
      <c r="D12" s="29"/>
      <c r="E12" s="29"/>
      <c r="F12" s="23"/>
      <c r="G12" s="29"/>
      <c r="H12" s="23"/>
      <c r="I12" s="29"/>
      <c r="J12" s="23"/>
      <c r="K12" s="29"/>
      <c r="L12" s="23"/>
    </row>
    <row r="13" spans="1:12">
      <c r="A13" s="23"/>
      <c r="B13" s="24" t="s">
        <v>128</v>
      </c>
      <c r="C13" s="29"/>
      <c r="D13" s="37">
        <v>67507</v>
      </c>
      <c r="E13" s="29"/>
      <c r="F13" s="37">
        <v>60898</v>
      </c>
      <c r="G13" s="37"/>
      <c r="H13" s="37">
        <v>59943</v>
      </c>
      <c r="I13" s="37"/>
      <c r="J13" s="37">
        <v>61068</v>
      </c>
      <c r="K13" s="37"/>
      <c r="L13" s="37">
        <v>61977</v>
      </c>
    </row>
    <row r="14" spans="1:12">
      <c r="A14" s="23"/>
      <c r="B14" s="24" t="s">
        <v>129</v>
      </c>
      <c r="C14" s="29"/>
      <c r="D14" s="37">
        <v>89099</v>
      </c>
      <c r="E14" s="29"/>
      <c r="F14" s="37">
        <v>81728</v>
      </c>
      <c r="G14" s="37"/>
      <c r="H14" s="37">
        <v>79088</v>
      </c>
      <c r="I14" s="37"/>
      <c r="J14" s="37">
        <v>80081</v>
      </c>
      <c r="K14" s="37"/>
      <c r="L14" s="37">
        <v>82995</v>
      </c>
    </row>
    <row r="15" spans="1:12">
      <c r="A15" s="23"/>
      <c r="B15" s="24" t="s">
        <v>130</v>
      </c>
      <c r="C15" s="29"/>
      <c r="D15" s="37">
        <v>33173</v>
      </c>
      <c r="E15" s="29"/>
      <c r="F15" s="37">
        <v>29104</v>
      </c>
      <c r="G15" s="37"/>
      <c r="H15" s="37">
        <v>26500</v>
      </c>
      <c r="I15" s="37"/>
      <c r="J15" s="37">
        <v>26718</v>
      </c>
      <c r="K15" s="37"/>
      <c r="L15" s="37">
        <v>26835</v>
      </c>
    </row>
    <row r="16" spans="1:12" ht="5.0999999999999996" customHeight="1">
      <c r="A16" s="95"/>
      <c r="B16" s="96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>
      <c r="A17" s="23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>
      <c r="A20" s="94" t="s">
        <v>131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>
      <c r="A22" s="23" t="s">
        <v>154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>
      <c r="A23" s="140" t="s">
        <v>132</v>
      </c>
      <c r="B23" s="137"/>
      <c r="C23" s="137" t="s">
        <v>293</v>
      </c>
      <c r="D23" s="137"/>
      <c r="E23" s="138" t="s">
        <v>254</v>
      </c>
      <c r="F23" s="153"/>
      <c r="G23" s="138" t="s">
        <v>255</v>
      </c>
      <c r="H23" s="153"/>
      <c r="I23" s="137" t="s">
        <v>256</v>
      </c>
      <c r="J23" s="138"/>
      <c r="K23" s="137" t="s">
        <v>294</v>
      </c>
      <c r="L23" s="138"/>
    </row>
    <row r="24" spans="1:12" ht="5.0999999999999996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>
      <c r="A25" s="23" t="s">
        <v>123</v>
      </c>
      <c r="B25" s="24"/>
      <c r="C25" s="151">
        <v>24316980</v>
      </c>
      <c r="D25" s="154"/>
      <c r="E25" s="154">
        <v>21897720</v>
      </c>
      <c r="F25" s="154"/>
      <c r="G25" s="154">
        <v>21626590</v>
      </c>
      <c r="H25" s="154"/>
      <c r="I25" s="154">
        <v>21924490</v>
      </c>
      <c r="J25" s="154"/>
      <c r="K25" s="154">
        <v>22275210</v>
      </c>
      <c r="L25" s="154"/>
    </row>
    <row r="26" spans="1:12">
      <c r="A26" s="23" t="s">
        <v>133</v>
      </c>
      <c r="B26" s="24"/>
      <c r="C26" s="151">
        <v>16937490</v>
      </c>
      <c r="D26" s="154"/>
      <c r="E26" s="154">
        <v>13953350</v>
      </c>
      <c r="F26" s="154"/>
      <c r="G26" s="155">
        <v>15366990</v>
      </c>
      <c r="H26" s="155"/>
      <c r="I26" s="155">
        <v>16133780</v>
      </c>
      <c r="J26" s="155"/>
      <c r="K26" s="155">
        <v>16049580</v>
      </c>
      <c r="L26" s="155"/>
    </row>
    <row r="27" spans="1:12">
      <c r="A27" s="23" t="s">
        <v>134</v>
      </c>
      <c r="B27" s="24"/>
      <c r="C27" s="151">
        <v>7379490</v>
      </c>
      <c r="D27" s="154"/>
      <c r="E27" s="154">
        <v>7944370</v>
      </c>
      <c r="F27" s="154"/>
      <c r="G27" s="155">
        <v>6259600</v>
      </c>
      <c r="H27" s="155"/>
      <c r="I27" s="155">
        <v>5790710</v>
      </c>
      <c r="J27" s="155"/>
      <c r="K27" s="155">
        <v>6225630</v>
      </c>
      <c r="L27" s="155"/>
    </row>
    <row r="28" spans="1:12">
      <c r="A28" s="23" t="s">
        <v>135</v>
      </c>
      <c r="B28" s="24"/>
      <c r="C28" s="29"/>
      <c r="D28" s="29"/>
      <c r="E28" s="29"/>
      <c r="F28" s="23"/>
      <c r="G28" s="29"/>
      <c r="H28" s="23"/>
      <c r="I28" s="29"/>
      <c r="J28" s="23"/>
      <c r="K28" s="29"/>
      <c r="L28" s="23"/>
    </row>
    <row r="29" spans="1:12">
      <c r="A29" s="23"/>
      <c r="B29" s="24" t="s">
        <v>128</v>
      </c>
      <c r="C29" s="37"/>
      <c r="D29" s="37">
        <v>66622</v>
      </c>
      <c r="E29" s="37"/>
      <c r="F29" s="37">
        <v>59994</v>
      </c>
      <c r="G29" s="37"/>
      <c r="H29" s="37">
        <v>59089</v>
      </c>
      <c r="I29" s="37"/>
      <c r="J29" s="37">
        <v>60067</v>
      </c>
      <c r="K29" s="37"/>
      <c r="L29" s="37">
        <v>61028</v>
      </c>
    </row>
    <row r="30" spans="1:12">
      <c r="A30" s="23"/>
      <c r="B30" s="24" t="s">
        <v>129</v>
      </c>
      <c r="C30" s="37"/>
      <c r="D30" s="37">
        <v>82820</v>
      </c>
      <c r="E30" s="37"/>
      <c r="F30" s="37">
        <v>74660</v>
      </c>
      <c r="G30" s="37"/>
      <c r="H30" s="37">
        <v>70580</v>
      </c>
      <c r="I30" s="37"/>
      <c r="J30" s="37">
        <v>71710</v>
      </c>
      <c r="K30" s="37"/>
      <c r="L30" s="37">
        <v>73690</v>
      </c>
    </row>
    <row r="31" spans="1:12">
      <c r="A31" s="23"/>
      <c r="B31" s="24" t="s">
        <v>130</v>
      </c>
      <c r="C31" s="37"/>
      <c r="D31" s="37">
        <v>32980</v>
      </c>
      <c r="E31" s="37"/>
      <c r="F31" s="37">
        <v>29160</v>
      </c>
      <c r="G31" s="37"/>
      <c r="H31" s="37">
        <v>26870</v>
      </c>
      <c r="I31" s="37"/>
      <c r="J31" s="37">
        <v>26500</v>
      </c>
      <c r="K31" s="37"/>
      <c r="L31" s="37">
        <v>26920</v>
      </c>
    </row>
    <row r="32" spans="1:12" ht="5.0999999999999996" customHeight="1">
      <c r="A32" s="95"/>
      <c r="B32" s="96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1:1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>
      <c r="A36" s="94" t="s">
        <v>136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>
      <c r="A39" s="140" t="s">
        <v>137</v>
      </c>
      <c r="B39" s="137"/>
      <c r="C39" s="137" t="s">
        <v>138</v>
      </c>
      <c r="D39" s="137"/>
      <c r="E39" s="137"/>
      <c r="F39" s="137"/>
      <c r="G39" s="137"/>
      <c r="H39" s="137" t="s">
        <v>139</v>
      </c>
      <c r="I39" s="137"/>
      <c r="J39" s="137"/>
      <c r="K39" s="137"/>
      <c r="L39" s="138"/>
    </row>
    <row r="40" spans="1:12" ht="27" customHeight="1">
      <c r="A40" s="140"/>
      <c r="B40" s="137"/>
      <c r="C40" s="118" t="s">
        <v>295</v>
      </c>
      <c r="D40" s="116" t="s">
        <v>271</v>
      </c>
      <c r="E40" s="116" t="s">
        <v>296</v>
      </c>
      <c r="F40" s="116" t="s">
        <v>273</v>
      </c>
      <c r="G40" s="116" t="s">
        <v>297</v>
      </c>
      <c r="H40" s="118" t="s">
        <v>295</v>
      </c>
      <c r="I40" s="116" t="s">
        <v>271</v>
      </c>
      <c r="J40" s="116" t="s">
        <v>296</v>
      </c>
      <c r="K40" s="116" t="s">
        <v>273</v>
      </c>
      <c r="L40" s="116" t="s">
        <v>297</v>
      </c>
    </row>
    <row r="41" spans="1:12" ht="5.0999999999999996" customHeight="1">
      <c r="A41" s="23"/>
      <c r="B41" s="24"/>
      <c r="C41" s="23"/>
      <c r="D41" s="23"/>
      <c r="E41" s="23"/>
      <c r="F41" s="23"/>
      <c r="G41" s="23"/>
      <c r="H41" s="105"/>
      <c r="I41" s="105"/>
      <c r="J41" s="105"/>
      <c r="K41" s="105"/>
      <c r="L41" s="105"/>
    </row>
    <row r="42" spans="1:12">
      <c r="A42" s="23" t="s">
        <v>140</v>
      </c>
      <c r="B42" s="24"/>
      <c r="C42" s="29">
        <v>55</v>
      </c>
      <c r="D42" s="29">
        <v>55</v>
      </c>
      <c r="E42" s="29">
        <v>55</v>
      </c>
      <c r="F42" s="37">
        <v>54</v>
      </c>
      <c r="G42" s="29">
        <v>53</v>
      </c>
      <c r="H42" s="37">
        <v>23988</v>
      </c>
      <c r="I42" s="37">
        <v>21505.813000000002</v>
      </c>
      <c r="J42" s="37">
        <v>21299</v>
      </c>
      <c r="K42" s="37">
        <v>21585</v>
      </c>
      <c r="L42" s="37">
        <v>22087</v>
      </c>
    </row>
    <row r="43" spans="1:12">
      <c r="A43" s="23" t="s">
        <v>221</v>
      </c>
      <c r="B43" s="24"/>
      <c r="C43" s="29">
        <v>3</v>
      </c>
      <c r="D43" s="29">
        <v>3</v>
      </c>
      <c r="E43" s="29">
        <v>3</v>
      </c>
      <c r="F43" s="37">
        <v>3</v>
      </c>
      <c r="G43" s="29">
        <v>3</v>
      </c>
      <c r="H43" s="37">
        <v>2436</v>
      </c>
      <c r="I43" s="37">
        <v>2289.1869999999999</v>
      </c>
      <c r="J43" s="37">
        <v>2372</v>
      </c>
      <c r="K43" s="37">
        <v>2474</v>
      </c>
      <c r="L43" s="37">
        <v>2781</v>
      </c>
    </row>
    <row r="44" spans="1:12">
      <c r="A44" s="23" t="s">
        <v>141</v>
      </c>
      <c r="B44" s="24"/>
      <c r="C44" s="29">
        <v>12</v>
      </c>
      <c r="D44" s="29">
        <v>12</v>
      </c>
      <c r="E44" s="29">
        <v>12</v>
      </c>
      <c r="F44" s="37">
        <v>12</v>
      </c>
      <c r="G44" s="29">
        <v>11</v>
      </c>
      <c r="H44" s="37">
        <v>5731</v>
      </c>
      <c r="I44" s="37">
        <v>5806.415</v>
      </c>
      <c r="J44" s="37">
        <v>5983</v>
      </c>
      <c r="K44" s="37">
        <v>6205</v>
      </c>
      <c r="L44" s="37">
        <v>6147</v>
      </c>
    </row>
    <row r="45" spans="1:12">
      <c r="A45" s="23" t="s">
        <v>172</v>
      </c>
      <c r="B45" s="24"/>
      <c r="C45" s="29">
        <v>2</v>
      </c>
      <c r="D45" s="29">
        <v>2</v>
      </c>
      <c r="E45" s="29">
        <v>2</v>
      </c>
      <c r="F45" s="37">
        <v>2</v>
      </c>
      <c r="G45" s="29">
        <v>2</v>
      </c>
      <c r="H45" s="37">
        <v>427</v>
      </c>
      <c r="I45" s="37">
        <v>367.31099999999998</v>
      </c>
      <c r="J45" s="37">
        <v>350</v>
      </c>
      <c r="K45" s="37">
        <v>308</v>
      </c>
      <c r="L45" s="37">
        <v>259</v>
      </c>
    </row>
    <row r="46" spans="1:12">
      <c r="A46" s="23" t="s">
        <v>169</v>
      </c>
      <c r="B46" s="24"/>
      <c r="C46" s="29">
        <v>7</v>
      </c>
      <c r="D46" s="29">
        <v>7</v>
      </c>
      <c r="E46" s="29">
        <v>7</v>
      </c>
      <c r="F46" s="37">
        <v>6</v>
      </c>
      <c r="G46" s="29">
        <v>6</v>
      </c>
      <c r="H46" s="37">
        <v>1021</v>
      </c>
      <c r="I46" s="37">
        <v>633.226</v>
      </c>
      <c r="J46" s="37">
        <v>611</v>
      </c>
      <c r="K46" s="37">
        <v>547</v>
      </c>
      <c r="L46" s="37">
        <v>350</v>
      </c>
    </row>
    <row r="47" spans="1:12">
      <c r="A47" s="23" t="s">
        <v>173</v>
      </c>
      <c r="B47" s="24"/>
      <c r="C47" s="29">
        <v>13</v>
      </c>
      <c r="D47" s="29">
        <v>13</v>
      </c>
      <c r="E47" s="29">
        <v>13</v>
      </c>
      <c r="F47" s="37">
        <v>13</v>
      </c>
      <c r="G47" s="29">
        <v>13</v>
      </c>
      <c r="H47" s="37">
        <v>8198</v>
      </c>
      <c r="I47" s="37">
        <v>7983.9629999999997</v>
      </c>
      <c r="J47" s="37">
        <v>7565</v>
      </c>
      <c r="K47" s="37">
        <v>7392</v>
      </c>
      <c r="L47" s="37">
        <v>7868</v>
      </c>
    </row>
    <row r="48" spans="1:12">
      <c r="A48" s="23" t="s">
        <v>170</v>
      </c>
      <c r="B48" s="24"/>
      <c r="C48" s="29">
        <v>2</v>
      </c>
      <c r="D48" s="29">
        <v>2</v>
      </c>
      <c r="E48" s="29">
        <v>2</v>
      </c>
      <c r="F48" s="37">
        <v>2</v>
      </c>
      <c r="G48" s="29">
        <v>2</v>
      </c>
      <c r="H48" s="37">
        <v>2462</v>
      </c>
      <c r="I48" s="37">
        <v>2421.1350000000002</v>
      </c>
      <c r="J48" s="37">
        <v>2426</v>
      </c>
      <c r="K48" s="37">
        <v>2645</v>
      </c>
      <c r="L48" s="37">
        <v>2684</v>
      </c>
    </row>
    <row r="49" spans="1:12">
      <c r="A49" s="23" t="s">
        <v>171</v>
      </c>
      <c r="B49" s="24"/>
      <c r="C49" s="29">
        <v>3</v>
      </c>
      <c r="D49" s="29">
        <v>3</v>
      </c>
      <c r="E49" s="29">
        <v>3</v>
      </c>
      <c r="F49" s="37">
        <v>3</v>
      </c>
      <c r="G49" s="29">
        <v>3</v>
      </c>
      <c r="H49" s="37">
        <v>79</v>
      </c>
      <c r="I49" s="37">
        <v>71.070999999999998</v>
      </c>
      <c r="J49" s="37">
        <v>55</v>
      </c>
      <c r="K49" s="37">
        <v>37</v>
      </c>
      <c r="L49" s="37">
        <v>42</v>
      </c>
    </row>
    <row r="50" spans="1:12">
      <c r="A50" s="23" t="s">
        <v>225</v>
      </c>
      <c r="B50" s="24"/>
      <c r="C50" s="29">
        <v>8</v>
      </c>
      <c r="D50" s="29">
        <v>7</v>
      </c>
      <c r="E50" s="29">
        <v>7</v>
      </c>
      <c r="F50" s="37">
        <v>7</v>
      </c>
      <c r="G50" s="29">
        <v>7</v>
      </c>
      <c r="H50" s="37">
        <v>2584</v>
      </c>
      <c r="I50" s="37">
        <v>885.96500000000003</v>
      </c>
      <c r="J50" s="37">
        <v>845</v>
      </c>
      <c r="K50" s="37">
        <v>868</v>
      </c>
      <c r="L50" s="37">
        <v>851</v>
      </c>
    </row>
    <row r="51" spans="1:12">
      <c r="A51" s="23" t="s">
        <v>226</v>
      </c>
      <c r="B51" s="24"/>
      <c r="C51" s="29">
        <v>5</v>
      </c>
      <c r="D51" s="29">
        <v>6</v>
      </c>
      <c r="E51" s="29">
        <v>6</v>
      </c>
      <c r="F51" s="37">
        <v>6</v>
      </c>
      <c r="G51" s="29">
        <v>6</v>
      </c>
      <c r="H51" s="37">
        <v>1050</v>
      </c>
      <c r="I51" s="37">
        <v>1047.54</v>
      </c>
      <c r="J51" s="37">
        <v>1092</v>
      </c>
      <c r="K51" s="37">
        <v>1109</v>
      </c>
      <c r="L51" s="37">
        <v>1106</v>
      </c>
    </row>
    <row r="52" spans="1:12" ht="5.0999999999999996" customHeight="1">
      <c r="A52" s="95"/>
      <c r="B52" s="96"/>
      <c r="C52" s="95"/>
      <c r="D52" s="95"/>
      <c r="E52" s="95"/>
      <c r="F52" s="95"/>
      <c r="G52" s="95"/>
      <c r="H52" s="95"/>
      <c r="I52" s="95"/>
      <c r="J52" s="95"/>
      <c r="K52" s="95"/>
      <c r="L52" s="95"/>
    </row>
    <row r="53" spans="1:12" ht="12" customHeight="1">
      <c r="A53" s="97" t="s">
        <v>224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12" customHeight="1">
      <c r="A54" s="97" t="s">
        <v>222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12" customHeight="1">
      <c r="A55" s="97" t="s">
        <v>223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>
      <c r="A56" s="23" t="s">
        <v>303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</sheetData>
  <mergeCells count="51">
    <mergeCell ref="K11:L11"/>
    <mergeCell ref="K10:L10"/>
    <mergeCell ref="K9:L9"/>
    <mergeCell ref="K8:L8"/>
    <mergeCell ref="G11:H11"/>
    <mergeCell ref="G10:H10"/>
    <mergeCell ref="G9:H9"/>
    <mergeCell ref="G8:H8"/>
    <mergeCell ref="I8:J8"/>
    <mergeCell ref="I9:J9"/>
    <mergeCell ref="I10:J10"/>
    <mergeCell ref="I11:J11"/>
    <mergeCell ref="C11:D11"/>
    <mergeCell ref="C10:D10"/>
    <mergeCell ref="C9:D9"/>
    <mergeCell ref="C8:D8"/>
    <mergeCell ref="E8:F8"/>
    <mergeCell ref="E9:F9"/>
    <mergeCell ref="E10:F10"/>
    <mergeCell ref="E11:F11"/>
    <mergeCell ref="A6:B6"/>
    <mergeCell ref="K6:L6"/>
    <mergeCell ref="I6:J6"/>
    <mergeCell ref="G6:H6"/>
    <mergeCell ref="E6:F6"/>
    <mergeCell ref="C6:D6"/>
    <mergeCell ref="E25:F25"/>
    <mergeCell ref="E26:F26"/>
    <mergeCell ref="E27:F27"/>
    <mergeCell ref="K27:L27"/>
    <mergeCell ref="K26:L26"/>
    <mergeCell ref="K25:L25"/>
    <mergeCell ref="I25:J25"/>
    <mergeCell ref="I26:J26"/>
    <mergeCell ref="I27:J27"/>
    <mergeCell ref="C7:D7"/>
    <mergeCell ref="A39:B40"/>
    <mergeCell ref="C39:G39"/>
    <mergeCell ref="H39:L39"/>
    <mergeCell ref="E23:F23"/>
    <mergeCell ref="G23:H23"/>
    <mergeCell ref="I23:J23"/>
    <mergeCell ref="K23:L23"/>
    <mergeCell ref="C27:D27"/>
    <mergeCell ref="C26:D26"/>
    <mergeCell ref="C25:D25"/>
    <mergeCell ref="A23:B23"/>
    <mergeCell ref="C23:D23"/>
    <mergeCell ref="G27:H27"/>
    <mergeCell ref="G26:H26"/>
    <mergeCell ref="G25:H25"/>
  </mergeCells>
  <phoneticPr fontId="3"/>
  <pageMargins left="0.59055118110236227" right="0.39370078740157483" top="0.39370078740157483" bottom="0.39370078740157483" header="0.31496062992125984" footer="0.31496062992125984"/>
  <pageSetup paperSize="9" firstPageNumber="79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74ページ-1</vt:lpstr>
      <vt:lpstr>75ページ</vt:lpstr>
      <vt:lpstr>旧76ページ</vt:lpstr>
      <vt:lpstr>旧77ページ</vt:lpstr>
      <vt:lpstr>76-77ページ</vt:lpstr>
      <vt:lpstr>78ページ</vt:lpstr>
      <vt:lpstr>79ページ</vt:lpstr>
      <vt:lpstr>'75ページ'!Print_Area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2018-03-06T06:18:07Z</cp:lastPrinted>
  <dcterms:created xsi:type="dcterms:W3CDTF">2008-05-15T02:48:05Z</dcterms:created>
  <dcterms:modified xsi:type="dcterms:W3CDTF">2019-03-07T06:27:32Z</dcterms:modified>
</cp:coreProperties>
</file>