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尼崎市統計書\H29統計書\"/>
    </mc:Choice>
  </mc:AlternateContent>
  <bookViews>
    <workbookView xWindow="-15" yWindow="-15" windowWidth="10260" windowHeight="7470"/>
  </bookViews>
  <sheets>
    <sheet name="8ページ" sheetId="12" r:id="rId1"/>
    <sheet name="8-1" sheetId="13" state="hidden" r:id="rId2"/>
    <sheet name="9ページ" sheetId="14" r:id="rId3"/>
    <sheet name="９－１" sheetId="15" state="hidden" r:id="rId4"/>
    <sheet name="10ページ" sheetId="11" r:id="rId5"/>
    <sheet name="11ページ" sheetId="10" r:id="rId6"/>
    <sheet name="12ページ" sheetId="3" r:id="rId7"/>
    <sheet name="13ページ" sheetId="8" r:id="rId8"/>
    <sheet name="14ページ" sheetId="7" r:id="rId9"/>
    <sheet name="15ページ" sheetId="6" r:id="rId10"/>
    <sheet name="16-17ページ" sheetId="16" r:id="rId11"/>
    <sheet name="18-19ページ" sheetId="17" r:id="rId12"/>
    <sheet name="20-31ﾍﾟｰｼﾞ" sheetId="18" r:id="rId13"/>
    <sheet name="32ページ" sheetId="4" r:id="rId14"/>
    <sheet name="33ページ" sheetId="5" r:id="rId15"/>
    <sheet name="34ページ" sheetId="9" r:id="rId16"/>
  </sheets>
  <definedNames>
    <definedName name="_xlnm.Print_Area" localSheetId="4">'10ページ'!$A$1:$J$87</definedName>
    <definedName name="_xlnm.Print_Area" localSheetId="12">'20-31ﾍﾟｰｼﾞ'!$A$1:$Y$433</definedName>
    <definedName name="_xlnm.Print_Area" localSheetId="2">'9ページ'!$A$1:$L$73</definedName>
  </definedNames>
  <calcPr calcId="162913"/>
</workbook>
</file>

<file path=xl/calcChain.xml><?xml version="1.0" encoding="utf-8"?>
<calcChain xmlns="http://schemas.openxmlformats.org/spreadsheetml/2006/main">
  <c r="G58" i="4" l="1"/>
  <c r="G59" i="4"/>
  <c r="G60" i="4"/>
  <c r="G61" i="4"/>
  <c r="G62" i="4"/>
  <c r="U70" i="17"/>
  <c r="U58" i="17"/>
  <c r="U14" i="17"/>
  <c r="U13" i="17"/>
  <c r="U12" i="17"/>
  <c r="U11" i="17"/>
  <c r="U10" i="17"/>
  <c r="U16" i="17"/>
  <c r="U17" i="17"/>
  <c r="U18" i="17"/>
  <c r="R14" i="17"/>
  <c r="R13" i="17"/>
  <c r="R12" i="17"/>
  <c r="R11" i="17"/>
  <c r="R10" i="17"/>
  <c r="U20" i="17"/>
  <c r="U19" i="17"/>
  <c r="R20" i="17"/>
  <c r="R19" i="17"/>
  <c r="R18" i="17"/>
  <c r="R17" i="17"/>
  <c r="R16" i="17"/>
  <c r="W29" i="17"/>
  <c r="V29" i="17"/>
  <c r="U33" i="17"/>
  <c r="U32" i="17"/>
  <c r="U31" i="17"/>
  <c r="U30" i="17"/>
  <c r="R33" i="17"/>
  <c r="R32" i="17"/>
  <c r="R31" i="17"/>
  <c r="R30" i="17"/>
  <c r="W35" i="17"/>
  <c r="V35" i="17"/>
  <c r="U43" i="17"/>
  <c r="U42" i="17"/>
  <c r="U41" i="17"/>
  <c r="U40" i="17"/>
  <c r="U39" i="17"/>
  <c r="U38" i="17"/>
  <c r="U37" i="17"/>
  <c r="U36" i="17"/>
  <c r="T35" i="17"/>
  <c r="S35" i="17"/>
  <c r="R43" i="17"/>
  <c r="R42" i="17"/>
  <c r="R41" i="17"/>
  <c r="R40" i="17"/>
  <c r="R39" i="17"/>
  <c r="R38" i="17"/>
  <c r="R37" i="17"/>
  <c r="R36" i="17"/>
  <c r="Q35" i="17"/>
  <c r="P35" i="17"/>
  <c r="O47" i="17"/>
  <c r="O45" i="17"/>
  <c r="O43" i="17"/>
  <c r="O42" i="17"/>
  <c r="O41" i="17"/>
  <c r="O40" i="17"/>
  <c r="O39" i="17"/>
  <c r="O38" i="17"/>
  <c r="O37" i="17"/>
  <c r="O36" i="17"/>
  <c r="U69" i="17"/>
  <c r="U68" i="17"/>
  <c r="U67" i="17"/>
  <c r="U66" i="17"/>
  <c r="U65" i="17"/>
  <c r="U64" i="17"/>
  <c r="U63" i="17"/>
  <c r="U62" i="17"/>
  <c r="U61" i="17"/>
  <c r="U60" i="17"/>
  <c r="U59" i="17"/>
  <c r="U57" i="17"/>
  <c r="U56" i="17"/>
  <c r="U55" i="17"/>
  <c r="U54" i="17"/>
  <c r="U53" i="17"/>
  <c r="U52" i="17"/>
  <c r="U51" i="17"/>
  <c r="R70" i="17"/>
  <c r="R69" i="17"/>
  <c r="R68" i="17"/>
  <c r="R67" i="17"/>
  <c r="R66" i="17"/>
  <c r="R65" i="17"/>
  <c r="R64" i="17"/>
  <c r="R63" i="17"/>
  <c r="R62" i="17"/>
  <c r="R61" i="17"/>
  <c r="R60" i="17"/>
  <c r="R59" i="17"/>
  <c r="R58" i="17"/>
  <c r="R57" i="17"/>
  <c r="R56" i="17"/>
  <c r="R55" i="17"/>
  <c r="R54" i="17"/>
  <c r="R53" i="17"/>
  <c r="R52" i="17"/>
  <c r="R51" i="17"/>
  <c r="O70" i="17"/>
  <c r="O69" i="17"/>
  <c r="O68" i="17"/>
  <c r="O67" i="17"/>
  <c r="O66" i="17"/>
  <c r="O65" i="17"/>
  <c r="O64" i="17"/>
  <c r="O63" i="17"/>
  <c r="O62" i="17"/>
  <c r="O61" i="17"/>
  <c r="O60" i="17"/>
  <c r="O59" i="17"/>
  <c r="O58" i="17"/>
  <c r="O57" i="17"/>
  <c r="O56" i="17"/>
  <c r="O55" i="17"/>
  <c r="O54" i="17"/>
  <c r="O53" i="17"/>
  <c r="O52" i="17"/>
  <c r="O51" i="17"/>
  <c r="J70" i="17"/>
  <c r="J69" i="17"/>
  <c r="J68" i="17"/>
  <c r="J67" i="17"/>
  <c r="J66" i="17"/>
  <c r="J65" i="17"/>
  <c r="J64" i="17"/>
  <c r="J63" i="17"/>
  <c r="J62" i="17"/>
  <c r="J61" i="17"/>
  <c r="J60" i="17"/>
  <c r="J59" i="17"/>
  <c r="J58" i="17"/>
  <c r="J57" i="17"/>
  <c r="J56" i="17"/>
  <c r="J55" i="17"/>
  <c r="J54" i="17"/>
  <c r="J53" i="17"/>
  <c r="J52" i="17"/>
  <c r="J51" i="17"/>
  <c r="J47" i="17"/>
  <c r="J46" i="17"/>
  <c r="J45" i="17"/>
  <c r="J43" i="17"/>
  <c r="J42" i="17"/>
  <c r="J41" i="17"/>
  <c r="J40" i="17"/>
  <c r="J39" i="17"/>
  <c r="J38" i="17"/>
  <c r="J37" i="17"/>
  <c r="J36" i="17"/>
  <c r="J35" i="17"/>
  <c r="O33" i="17"/>
  <c r="O32" i="17"/>
  <c r="O31" i="17"/>
  <c r="O30" i="17"/>
  <c r="Q29" i="17"/>
  <c r="P29" i="17"/>
  <c r="O29" i="17" s="1"/>
  <c r="L29" i="17"/>
  <c r="K29" i="17"/>
  <c r="J29" i="17" s="1"/>
  <c r="J33" i="17"/>
  <c r="J32" i="17"/>
  <c r="J31" i="17"/>
  <c r="J30" i="17"/>
  <c r="O27" i="17"/>
  <c r="O26" i="17"/>
  <c r="O25" i="17"/>
  <c r="O24" i="17"/>
  <c r="O23" i="17"/>
  <c r="Q22" i="17"/>
  <c r="P22" i="17"/>
  <c r="O22" i="17" s="1"/>
  <c r="L22" i="17"/>
  <c r="J22" i="17" s="1"/>
  <c r="K22" i="17"/>
  <c r="J27" i="17"/>
  <c r="J26" i="17"/>
  <c r="J25" i="17"/>
  <c r="J24" i="17"/>
  <c r="J23" i="17"/>
  <c r="J20" i="17"/>
  <c r="J19" i="17"/>
  <c r="J18" i="17"/>
  <c r="J17" i="17"/>
  <c r="J16" i="17"/>
  <c r="J14" i="17"/>
  <c r="J13" i="17"/>
  <c r="J12" i="17"/>
  <c r="J11" i="17"/>
  <c r="J10" i="17"/>
  <c r="O35" i="17" l="1"/>
  <c r="R35" i="17"/>
  <c r="U29" i="17"/>
  <c r="U35" i="17"/>
  <c r="G66" i="7" l="1"/>
  <c r="H66" i="7"/>
  <c r="D66" i="7"/>
  <c r="G65" i="7"/>
  <c r="G64" i="7"/>
  <c r="D65" i="7"/>
  <c r="H65" i="7" s="1"/>
  <c r="D64" i="7"/>
  <c r="H64" i="7" s="1"/>
  <c r="I55" i="5"/>
  <c r="J55" i="5" s="1"/>
  <c r="G63" i="7"/>
  <c r="H63" i="7"/>
  <c r="D63" i="7"/>
  <c r="C37" i="5"/>
  <c r="C36" i="5"/>
  <c r="C35" i="5"/>
  <c r="I34" i="5"/>
  <c r="H34" i="5"/>
  <c r="G34" i="5"/>
  <c r="F34" i="5"/>
  <c r="E34" i="5"/>
  <c r="D34" i="5"/>
  <c r="C34" i="5" s="1"/>
  <c r="C32" i="5"/>
  <c r="C31" i="5"/>
  <c r="C30" i="5"/>
  <c r="I29" i="5"/>
  <c r="H29" i="5"/>
  <c r="G29" i="5"/>
  <c r="F29" i="5"/>
  <c r="E29" i="5"/>
  <c r="D29" i="5"/>
  <c r="C29" i="5" s="1"/>
  <c r="I24" i="5"/>
  <c r="H24" i="5"/>
  <c r="G24" i="5"/>
  <c r="F24" i="5"/>
  <c r="E24" i="5"/>
  <c r="D24" i="5"/>
  <c r="C24" i="5"/>
  <c r="I19" i="5"/>
  <c r="H19" i="5"/>
  <c r="G19" i="5"/>
  <c r="F19" i="5"/>
  <c r="E19" i="5"/>
  <c r="D19" i="5"/>
  <c r="C19" i="5"/>
  <c r="I14" i="5"/>
  <c r="H14" i="5"/>
  <c r="G14" i="5"/>
  <c r="F14" i="5"/>
  <c r="E14" i="5"/>
  <c r="D14" i="5"/>
  <c r="C14" i="5"/>
  <c r="I9" i="5"/>
  <c r="H9" i="5"/>
  <c r="G9" i="5"/>
  <c r="F9" i="5"/>
  <c r="E9" i="5"/>
  <c r="D9" i="5"/>
  <c r="C9" i="5"/>
  <c r="C10" i="4"/>
  <c r="D10" i="4"/>
  <c r="G78" i="4"/>
  <c r="B78" i="4"/>
  <c r="B77" i="4"/>
  <c r="G76" i="4"/>
  <c r="B76" i="4"/>
  <c r="G75" i="4"/>
  <c r="B75" i="4"/>
  <c r="G74" i="4"/>
  <c r="B74" i="4"/>
  <c r="G73" i="4"/>
  <c r="D73" i="4"/>
  <c r="C73" i="4"/>
  <c r="G72" i="4"/>
  <c r="I71" i="4"/>
  <c r="H71" i="4"/>
  <c r="B71" i="4"/>
  <c r="B70" i="4"/>
  <c r="G69" i="4"/>
  <c r="B69" i="4"/>
  <c r="G68" i="4"/>
  <c r="B68" i="4"/>
  <c r="G67" i="4"/>
  <c r="B67" i="4"/>
  <c r="G66" i="4"/>
  <c r="D66" i="4"/>
  <c r="C66" i="4"/>
  <c r="G65" i="4"/>
  <c r="I64" i="4"/>
  <c r="H64" i="4"/>
  <c r="B64" i="4"/>
  <c r="B63" i="4"/>
  <c r="B62" i="4"/>
  <c r="B61" i="4"/>
  <c r="B60" i="4"/>
  <c r="D59" i="4"/>
  <c r="C59" i="4"/>
  <c r="I57" i="4"/>
  <c r="H57" i="4"/>
  <c r="B57" i="4"/>
  <c r="B56" i="4"/>
  <c r="G55" i="4"/>
  <c r="B55" i="4"/>
  <c r="G54" i="4"/>
  <c r="B54" i="4"/>
  <c r="G53" i="4"/>
  <c r="B53" i="4"/>
  <c r="G52" i="4"/>
  <c r="D52" i="4"/>
  <c r="C52" i="4"/>
  <c r="B52" i="4" s="1"/>
  <c r="G51" i="4"/>
  <c r="I50" i="4"/>
  <c r="H50" i="4"/>
  <c r="B50" i="4"/>
  <c r="B49" i="4"/>
  <c r="G48" i="4"/>
  <c r="B48" i="4"/>
  <c r="G47" i="4"/>
  <c r="B47" i="4"/>
  <c r="G46" i="4"/>
  <c r="B46" i="4"/>
  <c r="G45" i="4"/>
  <c r="D45" i="4"/>
  <c r="C45" i="4"/>
  <c r="B45" i="4" s="1"/>
  <c r="G44" i="4"/>
  <c r="I43" i="4"/>
  <c r="H43" i="4"/>
  <c r="B43" i="4"/>
  <c r="B42" i="4"/>
  <c r="G41" i="4"/>
  <c r="B41" i="4"/>
  <c r="G40" i="4"/>
  <c r="B40" i="4"/>
  <c r="G39" i="4"/>
  <c r="B39" i="4"/>
  <c r="G38" i="4"/>
  <c r="D38" i="4"/>
  <c r="C38" i="4"/>
  <c r="B38" i="4" s="1"/>
  <c r="G37" i="4"/>
  <c r="I36" i="4"/>
  <c r="H36" i="4"/>
  <c r="B36" i="4"/>
  <c r="B35" i="4"/>
  <c r="G34" i="4"/>
  <c r="B34" i="4"/>
  <c r="G33" i="4"/>
  <c r="B33" i="4"/>
  <c r="G32" i="4"/>
  <c r="B32" i="4"/>
  <c r="G31" i="4"/>
  <c r="D31" i="4"/>
  <c r="C31" i="4"/>
  <c r="B31" i="4" s="1"/>
  <c r="G30" i="4"/>
  <c r="I29" i="4"/>
  <c r="H29" i="4"/>
  <c r="B29" i="4"/>
  <c r="B28" i="4"/>
  <c r="G27" i="4"/>
  <c r="B27" i="4"/>
  <c r="G26" i="4"/>
  <c r="B26" i="4"/>
  <c r="G25" i="4"/>
  <c r="B25" i="4"/>
  <c r="G24" i="4"/>
  <c r="D24" i="4"/>
  <c r="C24" i="4"/>
  <c r="G23" i="4"/>
  <c r="I22" i="4"/>
  <c r="H22" i="4"/>
  <c r="B22" i="4"/>
  <c r="B21" i="4"/>
  <c r="G20" i="4"/>
  <c r="B20" i="4"/>
  <c r="G19" i="4"/>
  <c r="B19" i="4"/>
  <c r="G18" i="4"/>
  <c r="B18" i="4"/>
  <c r="G17" i="4"/>
  <c r="D17" i="4"/>
  <c r="C17" i="4"/>
  <c r="G16" i="4"/>
  <c r="I15" i="4"/>
  <c r="H15" i="4"/>
  <c r="B15" i="4"/>
  <c r="B14" i="4"/>
  <c r="G13" i="4"/>
  <c r="B13" i="4"/>
  <c r="G12" i="4"/>
  <c r="B12" i="4"/>
  <c r="G11" i="4"/>
  <c r="B11" i="4"/>
  <c r="G10" i="4"/>
  <c r="G9" i="4"/>
  <c r="I8" i="4"/>
  <c r="H8" i="4"/>
  <c r="B59" i="4" l="1"/>
  <c r="B66" i="4"/>
  <c r="B73" i="4"/>
  <c r="B10" i="4"/>
  <c r="G57" i="4"/>
  <c r="G71" i="4"/>
  <c r="G64" i="4"/>
  <c r="G50" i="4"/>
  <c r="G43" i="4"/>
  <c r="G36" i="4"/>
  <c r="G29" i="4"/>
  <c r="G22" i="4"/>
  <c r="G15" i="4"/>
  <c r="G8" i="4"/>
  <c r="B24" i="4"/>
  <c r="C8" i="4"/>
  <c r="B17" i="4"/>
  <c r="D8" i="4"/>
  <c r="O49" i="6"/>
  <c r="N49" i="6"/>
  <c r="M49" i="6"/>
  <c r="L49" i="6"/>
  <c r="K49" i="6"/>
  <c r="J49" i="6"/>
  <c r="I49" i="6"/>
  <c r="H49" i="6"/>
  <c r="G49" i="6"/>
  <c r="F49" i="6"/>
  <c r="E49" i="6"/>
  <c r="D49" i="6"/>
  <c r="O41" i="6"/>
  <c r="N41" i="6"/>
  <c r="M41" i="6"/>
  <c r="L41" i="6"/>
  <c r="K41" i="6"/>
  <c r="J41" i="6"/>
  <c r="I41" i="6"/>
  <c r="H41" i="6"/>
  <c r="G41" i="6"/>
  <c r="F41" i="6"/>
  <c r="E41" i="6"/>
  <c r="D41" i="6"/>
  <c r="O33" i="6"/>
  <c r="N33" i="6"/>
  <c r="M33" i="6"/>
  <c r="L33" i="6"/>
  <c r="K33" i="6"/>
  <c r="J33" i="6"/>
  <c r="I33" i="6"/>
  <c r="H33" i="6"/>
  <c r="G33" i="6"/>
  <c r="F33" i="6"/>
  <c r="E33" i="6"/>
  <c r="D33" i="6"/>
  <c r="O25" i="6"/>
  <c r="N25" i="6"/>
  <c r="M25" i="6"/>
  <c r="L25" i="6"/>
  <c r="K25" i="6"/>
  <c r="J25" i="6"/>
  <c r="I25" i="6"/>
  <c r="H25" i="6"/>
  <c r="G25" i="6"/>
  <c r="F25" i="6"/>
  <c r="E25" i="6"/>
  <c r="D25" i="6"/>
  <c r="O17" i="6"/>
  <c r="N17" i="6"/>
  <c r="M17" i="6"/>
  <c r="L17" i="6"/>
  <c r="K17" i="6"/>
  <c r="J17" i="6"/>
  <c r="I17" i="6"/>
  <c r="H17" i="6"/>
  <c r="G17" i="6"/>
  <c r="F17" i="6"/>
  <c r="E17" i="6"/>
  <c r="D17" i="6"/>
  <c r="O9" i="6"/>
  <c r="N9" i="6"/>
  <c r="M9" i="6"/>
  <c r="L9" i="6"/>
  <c r="K9" i="6"/>
  <c r="J9" i="6"/>
  <c r="I9" i="6"/>
  <c r="H9" i="6"/>
  <c r="G9" i="6"/>
  <c r="F9" i="6"/>
  <c r="E9" i="6"/>
  <c r="D9" i="6"/>
  <c r="G62" i="7"/>
  <c r="G61" i="7"/>
  <c r="G60" i="7"/>
  <c r="G59" i="7"/>
  <c r="G58" i="7"/>
  <c r="G57" i="7"/>
  <c r="G56" i="7"/>
  <c r="G55" i="7"/>
  <c r="D62" i="7"/>
  <c r="D61" i="7"/>
  <c r="D60" i="7"/>
  <c r="H60" i="7" s="1"/>
  <c r="D59" i="7"/>
  <c r="H59" i="7" s="1"/>
  <c r="D58" i="7"/>
  <c r="H58" i="7" s="1"/>
  <c r="D57" i="7"/>
  <c r="H57" i="7" s="1"/>
  <c r="D56" i="7"/>
  <c r="H56" i="7" s="1"/>
  <c r="D55" i="7"/>
  <c r="H55" i="7" s="1"/>
  <c r="H62" i="7" l="1"/>
  <c r="B8" i="4"/>
  <c r="H61" i="7"/>
  <c r="G54" i="7"/>
  <c r="F54" i="7"/>
  <c r="E54" i="7"/>
  <c r="D54" i="7"/>
  <c r="C54" i="7"/>
  <c r="B54" i="7"/>
  <c r="H54" i="7" l="1"/>
  <c r="G73" i="11"/>
  <c r="G72" i="11"/>
  <c r="G71" i="11"/>
  <c r="G70" i="11"/>
  <c r="G69" i="11"/>
  <c r="I82" i="11"/>
  <c r="H82" i="11"/>
  <c r="G82" i="11"/>
  <c r="I80" i="11"/>
  <c r="H80" i="11"/>
  <c r="G80" i="11"/>
  <c r="I79" i="11"/>
  <c r="H79" i="11"/>
  <c r="G79" i="11"/>
  <c r="I78" i="11"/>
  <c r="H78" i="11"/>
  <c r="G78" i="11"/>
  <c r="I77" i="11"/>
  <c r="H77" i="11"/>
  <c r="G77" i="11"/>
  <c r="I76" i="11"/>
  <c r="H76" i="11"/>
  <c r="G76" i="11"/>
  <c r="I75" i="11"/>
  <c r="H75" i="11"/>
  <c r="G75" i="11"/>
  <c r="I73" i="11"/>
  <c r="H73" i="11"/>
  <c r="I72" i="11"/>
  <c r="H72" i="11"/>
  <c r="I71" i="11"/>
  <c r="H71" i="11"/>
  <c r="I70" i="11"/>
  <c r="H70" i="11"/>
  <c r="I69" i="11"/>
  <c r="H69" i="11"/>
  <c r="I68" i="11"/>
  <c r="H68" i="11"/>
  <c r="G68" i="11"/>
  <c r="I66" i="11"/>
  <c r="H66" i="11"/>
  <c r="G66" i="11"/>
  <c r="I65" i="11"/>
  <c r="H65" i="11"/>
  <c r="G65" i="11"/>
  <c r="I64" i="11"/>
  <c r="H64" i="11"/>
  <c r="G64" i="11"/>
  <c r="I63" i="11"/>
  <c r="H63" i="11"/>
  <c r="G63" i="11"/>
  <c r="I62" i="11"/>
  <c r="H62" i="11"/>
  <c r="G62" i="11"/>
  <c r="I61" i="11"/>
  <c r="H61" i="11"/>
  <c r="G61" i="11"/>
  <c r="I59" i="11"/>
  <c r="H59" i="11"/>
  <c r="G59" i="11"/>
  <c r="I58" i="11"/>
  <c r="H58" i="11"/>
  <c r="G58" i="11"/>
  <c r="I57" i="11"/>
  <c r="H57" i="11"/>
  <c r="G57" i="11"/>
  <c r="I56" i="11"/>
  <c r="H56" i="11"/>
  <c r="G56" i="11"/>
  <c r="I55" i="11"/>
  <c r="H55" i="11"/>
  <c r="G55" i="11"/>
  <c r="I54" i="11"/>
  <c r="H54" i="11"/>
  <c r="G54" i="11"/>
  <c r="I52" i="11"/>
  <c r="H52" i="11"/>
  <c r="G52" i="11"/>
  <c r="I51" i="11"/>
  <c r="H51" i="11"/>
  <c r="G51" i="11"/>
  <c r="I49" i="11"/>
  <c r="H49" i="11"/>
  <c r="G49" i="11"/>
  <c r="I48" i="11"/>
  <c r="H48" i="11"/>
  <c r="G48" i="11"/>
  <c r="I47" i="11"/>
  <c r="H47" i="11"/>
  <c r="G47" i="11"/>
  <c r="I46" i="11"/>
  <c r="H46" i="11"/>
  <c r="G46" i="11"/>
  <c r="I45" i="11"/>
  <c r="H45" i="11"/>
  <c r="G45" i="11"/>
  <c r="I44" i="11"/>
  <c r="H44" i="11"/>
  <c r="G44" i="11"/>
  <c r="I42" i="11"/>
  <c r="H42" i="11"/>
  <c r="G42" i="11"/>
  <c r="I41" i="11"/>
  <c r="H41" i="11"/>
  <c r="G41" i="11"/>
  <c r="I40" i="11"/>
  <c r="H40" i="11"/>
  <c r="G40" i="11"/>
  <c r="I39" i="11"/>
  <c r="H39" i="11"/>
  <c r="G39" i="11"/>
  <c r="I38" i="11"/>
  <c r="H38" i="11"/>
  <c r="G38" i="11"/>
  <c r="I37" i="11"/>
  <c r="H37" i="11"/>
  <c r="G37" i="11"/>
  <c r="I35" i="11"/>
  <c r="H35" i="11"/>
  <c r="G35" i="11"/>
  <c r="I34" i="11"/>
  <c r="H34" i="11"/>
  <c r="G34" i="11"/>
  <c r="I33" i="11"/>
  <c r="H33" i="11"/>
  <c r="G33" i="11"/>
  <c r="I32" i="11"/>
  <c r="H32" i="11"/>
  <c r="G32" i="11"/>
  <c r="I31" i="11"/>
  <c r="H31" i="11"/>
  <c r="G31" i="11"/>
  <c r="I30" i="11"/>
  <c r="H30" i="11"/>
  <c r="G30" i="11"/>
  <c r="I28" i="11"/>
  <c r="H28" i="11"/>
  <c r="G28" i="11"/>
  <c r="I27" i="11"/>
  <c r="H27" i="11"/>
  <c r="G27" i="11"/>
  <c r="I26" i="11"/>
  <c r="H26" i="11"/>
  <c r="G26" i="11"/>
  <c r="I25" i="11"/>
  <c r="H25" i="11"/>
  <c r="G25" i="11"/>
  <c r="I24" i="11"/>
  <c r="H24" i="11"/>
  <c r="G24" i="11"/>
  <c r="I23" i="11"/>
  <c r="H23" i="11"/>
  <c r="G23" i="11"/>
  <c r="I21" i="11"/>
  <c r="H21" i="11"/>
  <c r="G21" i="11"/>
  <c r="I20" i="11"/>
  <c r="H20" i="11"/>
  <c r="G20" i="11"/>
  <c r="I19" i="11"/>
  <c r="H19" i="11"/>
  <c r="G19" i="11"/>
  <c r="I18" i="11"/>
  <c r="H18" i="11"/>
  <c r="G18" i="11"/>
  <c r="I17" i="11"/>
  <c r="H17" i="11"/>
  <c r="G17" i="11"/>
  <c r="I16" i="11"/>
  <c r="H16" i="11"/>
  <c r="G16" i="11"/>
  <c r="I14" i="11"/>
  <c r="H14" i="11"/>
  <c r="G14" i="11"/>
  <c r="I13" i="11"/>
  <c r="H13" i="11"/>
  <c r="G13" i="11"/>
  <c r="I12" i="11"/>
  <c r="H12" i="11"/>
  <c r="G12" i="11"/>
  <c r="I11" i="11"/>
  <c r="H11" i="11"/>
  <c r="G11" i="11"/>
  <c r="I10" i="11"/>
  <c r="H10" i="11"/>
  <c r="G10" i="11"/>
  <c r="I9" i="11"/>
  <c r="H9" i="11"/>
  <c r="G9" i="11"/>
  <c r="O58" i="6"/>
  <c r="O57" i="6"/>
  <c r="U45" i="17"/>
  <c r="U15" i="16" l="1"/>
  <c r="D58" i="6" l="1"/>
  <c r="C9" i="6"/>
  <c r="S14" i="16" l="1"/>
  <c r="T14" i="16"/>
  <c r="S22" i="16"/>
  <c r="T22" i="16"/>
  <c r="S31" i="16"/>
  <c r="T31" i="16"/>
  <c r="S37" i="16"/>
  <c r="T37" i="16"/>
  <c r="S46" i="16"/>
  <c r="S45" i="16" s="1"/>
  <c r="T46" i="16"/>
  <c r="T45" i="16" s="1"/>
  <c r="V14" i="16"/>
  <c r="W14" i="16"/>
  <c r="V22" i="16"/>
  <c r="W22" i="16"/>
  <c r="V31" i="16"/>
  <c r="W31" i="16"/>
  <c r="V37" i="16"/>
  <c r="W37" i="16"/>
  <c r="V46" i="16"/>
  <c r="V45" i="16" s="1"/>
  <c r="W46" i="16"/>
  <c r="W45" i="16" s="1"/>
  <c r="U14" i="16" l="1"/>
  <c r="X13" i="17"/>
  <c r="X18" i="17"/>
  <c r="S22" i="17"/>
  <c r="T22" i="17"/>
  <c r="V22" i="17"/>
  <c r="V10" i="16" s="1"/>
  <c r="W22" i="17"/>
  <c r="R23" i="17"/>
  <c r="U23" i="17"/>
  <c r="R24" i="17"/>
  <c r="U24" i="17"/>
  <c r="R25" i="17"/>
  <c r="U25" i="17"/>
  <c r="R26" i="17"/>
  <c r="U26" i="17"/>
  <c r="R27" i="17"/>
  <c r="U27" i="17"/>
  <c r="S29" i="17"/>
  <c r="R29" i="17" s="1"/>
  <c r="T29" i="17"/>
  <c r="X30" i="17"/>
  <c r="X32" i="17"/>
  <c r="X37" i="17"/>
  <c r="X39" i="17"/>
  <c r="X41" i="17"/>
  <c r="X42" i="17"/>
  <c r="X43" i="17"/>
  <c r="R45" i="17"/>
  <c r="R46" i="17"/>
  <c r="X46" i="17" s="1"/>
  <c r="R47" i="17"/>
  <c r="U47" i="17"/>
  <c r="X52" i="17"/>
  <c r="X53" i="17"/>
  <c r="X54" i="17"/>
  <c r="X56" i="17"/>
  <c r="X61" i="17"/>
  <c r="X65" i="17"/>
  <c r="X66" i="17"/>
  <c r="X68" i="17"/>
  <c r="X70" i="17"/>
  <c r="R12" i="16"/>
  <c r="U12" i="16"/>
  <c r="R15" i="16"/>
  <c r="R16" i="16"/>
  <c r="U16" i="16"/>
  <c r="R17" i="16"/>
  <c r="U17" i="16"/>
  <c r="R18" i="16"/>
  <c r="U18" i="16"/>
  <c r="R19" i="16"/>
  <c r="U19" i="16"/>
  <c r="R20" i="16"/>
  <c r="U20" i="16"/>
  <c r="R22" i="16"/>
  <c r="U22" i="16"/>
  <c r="R23" i="16"/>
  <c r="U23" i="16"/>
  <c r="R24" i="16"/>
  <c r="U24" i="16"/>
  <c r="R25" i="16"/>
  <c r="U25" i="16"/>
  <c r="R26" i="16"/>
  <c r="U26" i="16"/>
  <c r="R27" i="16"/>
  <c r="U27" i="16"/>
  <c r="R28" i="16"/>
  <c r="U28" i="16"/>
  <c r="R29" i="16"/>
  <c r="U29" i="16"/>
  <c r="R31" i="16"/>
  <c r="U31" i="16"/>
  <c r="R32" i="16"/>
  <c r="U32" i="16"/>
  <c r="R33" i="16"/>
  <c r="U33" i="16"/>
  <c r="R34" i="16"/>
  <c r="U34" i="16"/>
  <c r="R35" i="16"/>
  <c r="U35" i="16"/>
  <c r="R37" i="16"/>
  <c r="U37" i="16"/>
  <c r="R38" i="16"/>
  <c r="U38" i="16"/>
  <c r="R39" i="16"/>
  <c r="U39" i="16"/>
  <c r="R40" i="16"/>
  <c r="U40" i="16"/>
  <c r="R41" i="16"/>
  <c r="U41" i="16"/>
  <c r="R42" i="16"/>
  <c r="U42" i="16"/>
  <c r="R43" i="16"/>
  <c r="U43" i="16"/>
  <c r="R47" i="16"/>
  <c r="U47" i="16"/>
  <c r="R48" i="16"/>
  <c r="U48" i="16"/>
  <c r="R49" i="16"/>
  <c r="U49" i="16"/>
  <c r="R50" i="16"/>
  <c r="U50" i="16"/>
  <c r="R51" i="16"/>
  <c r="U51" i="16"/>
  <c r="R52" i="16"/>
  <c r="U52" i="16"/>
  <c r="R53" i="16"/>
  <c r="U53" i="16"/>
  <c r="R54" i="16"/>
  <c r="U54" i="16"/>
  <c r="R55" i="16"/>
  <c r="U55" i="16"/>
  <c r="R56" i="16"/>
  <c r="U56" i="16"/>
  <c r="R57" i="16"/>
  <c r="U57" i="16"/>
  <c r="R58" i="16"/>
  <c r="U58" i="16"/>
  <c r="R59" i="16"/>
  <c r="U59" i="16"/>
  <c r="R60" i="16"/>
  <c r="U60" i="16"/>
  <c r="R61" i="16"/>
  <c r="U61" i="16"/>
  <c r="R62" i="16"/>
  <c r="U62" i="16"/>
  <c r="R63" i="16"/>
  <c r="U63" i="16"/>
  <c r="R64" i="16"/>
  <c r="U64" i="16"/>
  <c r="R65" i="16"/>
  <c r="U65" i="16"/>
  <c r="R66" i="16"/>
  <c r="U66" i="16"/>
  <c r="R67" i="16"/>
  <c r="U67" i="16"/>
  <c r="R68" i="16"/>
  <c r="U68" i="16"/>
  <c r="R69" i="16"/>
  <c r="U69" i="16"/>
  <c r="R70" i="16"/>
  <c r="U70" i="16"/>
  <c r="X26" i="17" l="1"/>
  <c r="X25" i="17"/>
  <c r="X60" i="16"/>
  <c r="X69" i="17"/>
  <c r="X67" i="17"/>
  <c r="X64" i="17"/>
  <c r="X63" i="17"/>
  <c r="X62" i="17"/>
  <c r="X60" i="17"/>
  <c r="X59" i="17"/>
  <c r="X57" i="17"/>
  <c r="X55" i="17"/>
  <c r="X47" i="17"/>
  <c r="X38" i="17"/>
  <c r="X31" i="17"/>
  <c r="X27" i="17"/>
  <c r="X24" i="17"/>
  <c r="U22" i="17"/>
  <c r="X23" i="17"/>
  <c r="X20" i="17"/>
  <c r="X19" i="17"/>
  <c r="X16" i="17"/>
  <c r="X10" i="17"/>
  <c r="X68" i="16"/>
  <c r="X67" i="16"/>
  <c r="X66" i="16"/>
  <c r="X65" i="16"/>
  <c r="X64" i="16"/>
  <c r="X63" i="16"/>
  <c r="X62" i="16"/>
  <c r="X52" i="16"/>
  <c r="X51" i="16"/>
  <c r="X50" i="16"/>
  <c r="X48" i="16"/>
  <c r="X47" i="16"/>
  <c r="X35" i="16"/>
  <c r="X34" i="16"/>
  <c r="X29" i="16"/>
  <c r="X28" i="16"/>
  <c r="X25" i="16"/>
  <c r="X58" i="17"/>
  <c r="X51" i="17"/>
  <c r="X45" i="17"/>
  <c r="X40" i="17"/>
  <c r="X36" i="17"/>
  <c r="X33" i="17"/>
  <c r="R22" i="17"/>
  <c r="S10" i="16"/>
  <c r="X17" i="17"/>
  <c r="X12" i="17"/>
  <c r="X11" i="17"/>
  <c r="X14" i="17"/>
  <c r="X43" i="16"/>
  <c r="X41" i="16"/>
  <c r="X32" i="16"/>
  <c r="X70" i="16"/>
  <c r="X69" i="16"/>
  <c r="X58" i="16"/>
  <c r="X57" i="16"/>
  <c r="X24" i="16"/>
  <c r="X23" i="16"/>
  <c r="X20" i="16"/>
  <c r="X18" i="16"/>
  <c r="X17" i="16"/>
  <c r="X40" i="16"/>
  <c r="X56" i="16"/>
  <c r="X55" i="16"/>
  <c r="X54" i="16"/>
  <c r="X53" i="16"/>
  <c r="X16" i="16"/>
  <c r="X61" i="16"/>
  <c r="X39" i="16"/>
  <c r="X27" i="16"/>
  <c r="X31" i="16"/>
  <c r="X22" i="16"/>
  <c r="X59" i="16"/>
  <c r="X49" i="16"/>
  <c r="X42" i="16"/>
  <c r="X38" i="16"/>
  <c r="X33" i="16"/>
  <c r="X26" i="16"/>
  <c r="X19" i="16"/>
  <c r="X15" i="16"/>
  <c r="X12" i="16"/>
  <c r="X29" i="17"/>
  <c r="U45" i="16"/>
  <c r="R45" i="16"/>
  <c r="X37" i="16"/>
  <c r="W10" i="16"/>
  <c r="T10" i="16"/>
  <c r="R46" i="16"/>
  <c r="R14" i="16"/>
  <c r="X14" i="16" s="1"/>
  <c r="U46" i="16"/>
  <c r="O59" i="6"/>
  <c r="O60" i="6"/>
  <c r="O61" i="6"/>
  <c r="O62" i="6"/>
  <c r="O63" i="6"/>
  <c r="N58" i="6"/>
  <c r="N59" i="6"/>
  <c r="N60" i="6"/>
  <c r="N61" i="6"/>
  <c r="N62" i="6"/>
  <c r="N63" i="6"/>
  <c r="M58" i="6"/>
  <c r="M59" i="6"/>
  <c r="M60" i="6"/>
  <c r="M61" i="6"/>
  <c r="M62" i="6"/>
  <c r="M63" i="6"/>
  <c r="L58" i="6"/>
  <c r="L59" i="6"/>
  <c r="L60" i="6"/>
  <c r="L61" i="6"/>
  <c r="L62" i="6"/>
  <c r="L63" i="6"/>
  <c r="K58" i="6"/>
  <c r="K59" i="6"/>
  <c r="K60" i="6"/>
  <c r="K61" i="6"/>
  <c r="K62" i="6"/>
  <c r="K63" i="6"/>
  <c r="J58" i="6"/>
  <c r="J59" i="6"/>
  <c r="J60" i="6"/>
  <c r="J61" i="6"/>
  <c r="J62" i="6"/>
  <c r="J63" i="6"/>
  <c r="I58" i="6"/>
  <c r="I59" i="6"/>
  <c r="I60" i="6"/>
  <c r="I61" i="6"/>
  <c r="I62" i="6"/>
  <c r="I63" i="6"/>
  <c r="H58" i="6"/>
  <c r="H59" i="6"/>
  <c r="H60" i="6"/>
  <c r="H61" i="6"/>
  <c r="H62" i="6"/>
  <c r="H63" i="6"/>
  <c r="G58" i="6"/>
  <c r="G59" i="6"/>
  <c r="G60" i="6"/>
  <c r="G61" i="6"/>
  <c r="G62" i="6"/>
  <c r="G63" i="6"/>
  <c r="F58" i="6"/>
  <c r="F59" i="6"/>
  <c r="F60" i="6"/>
  <c r="F61" i="6"/>
  <c r="F62" i="6"/>
  <c r="F63" i="6"/>
  <c r="E58" i="6"/>
  <c r="E59" i="6"/>
  <c r="E60" i="6"/>
  <c r="E61" i="6"/>
  <c r="E62" i="6"/>
  <c r="E63" i="6"/>
  <c r="E57" i="6"/>
  <c r="D59" i="6"/>
  <c r="D60" i="6"/>
  <c r="D61" i="6"/>
  <c r="D62" i="6"/>
  <c r="D63" i="6"/>
  <c r="F57" i="6"/>
  <c r="G57" i="6"/>
  <c r="H57" i="6"/>
  <c r="I57" i="6"/>
  <c r="J57" i="6"/>
  <c r="K57" i="6"/>
  <c r="L57" i="6"/>
  <c r="M57" i="6"/>
  <c r="N57" i="6"/>
  <c r="D57" i="6"/>
  <c r="C50" i="6"/>
  <c r="C51" i="6"/>
  <c r="C52" i="6"/>
  <c r="C53" i="6"/>
  <c r="C54" i="6"/>
  <c r="C55" i="6"/>
  <c r="C49" i="6"/>
  <c r="C42" i="6"/>
  <c r="C43" i="6"/>
  <c r="C44" i="6"/>
  <c r="C45" i="6"/>
  <c r="C46" i="6"/>
  <c r="C47" i="6"/>
  <c r="C41" i="6"/>
  <c r="C34" i="6"/>
  <c r="C35" i="6"/>
  <c r="C36" i="6"/>
  <c r="C37" i="6"/>
  <c r="C38" i="6"/>
  <c r="C39" i="6"/>
  <c r="C33" i="6"/>
  <c r="C26" i="6"/>
  <c r="C27" i="6"/>
  <c r="C28" i="6"/>
  <c r="C29" i="6"/>
  <c r="C30" i="6"/>
  <c r="C31" i="6"/>
  <c r="C25" i="6"/>
  <c r="C18" i="6"/>
  <c r="C19" i="6"/>
  <c r="C20" i="6"/>
  <c r="C21" i="6"/>
  <c r="C22" i="6"/>
  <c r="C23" i="6"/>
  <c r="C17" i="6"/>
  <c r="C10" i="6"/>
  <c r="C11" i="6"/>
  <c r="C12" i="6"/>
  <c r="C13" i="6"/>
  <c r="C14" i="6"/>
  <c r="C15" i="6"/>
  <c r="C17" i="3"/>
  <c r="C104" i="13"/>
  <c r="K14" i="15"/>
  <c r="J14" i="15"/>
  <c r="B104" i="13"/>
  <c r="C40" i="5"/>
  <c r="C41" i="5"/>
  <c r="C42" i="5"/>
  <c r="I56" i="5"/>
  <c r="I54" i="5"/>
  <c r="J54" i="5" s="1"/>
  <c r="I53" i="5"/>
  <c r="I52" i="5"/>
  <c r="J52" i="5" s="1"/>
  <c r="H39" i="5"/>
  <c r="I39" i="5"/>
  <c r="E39" i="5"/>
  <c r="D39" i="5"/>
  <c r="M33" i="3"/>
  <c r="L33" i="3"/>
  <c r="K33" i="3"/>
  <c r="J33" i="3"/>
  <c r="I33" i="3"/>
  <c r="H33" i="3"/>
  <c r="G33" i="3"/>
  <c r="F33" i="3"/>
  <c r="E33" i="3"/>
  <c r="D33" i="3"/>
  <c r="C33" i="3"/>
  <c r="B33" i="3"/>
  <c r="M25" i="3"/>
  <c r="L25" i="3"/>
  <c r="K25" i="3"/>
  <c r="J25" i="3"/>
  <c r="I25" i="3"/>
  <c r="H25" i="3"/>
  <c r="G25" i="3"/>
  <c r="F25" i="3"/>
  <c r="E25" i="3"/>
  <c r="D25" i="3"/>
  <c r="C25" i="3"/>
  <c r="B25" i="3"/>
  <c r="M17" i="3"/>
  <c r="L17" i="3"/>
  <c r="K17" i="3"/>
  <c r="J17" i="3"/>
  <c r="I17" i="3"/>
  <c r="H17" i="3"/>
  <c r="G17" i="3"/>
  <c r="F17" i="3"/>
  <c r="E17" i="3"/>
  <c r="D17" i="3"/>
  <c r="B17" i="3"/>
  <c r="C9" i="3"/>
  <c r="D9" i="3"/>
  <c r="E9" i="3"/>
  <c r="F9" i="3"/>
  <c r="G9" i="3"/>
  <c r="H9" i="3"/>
  <c r="I9" i="3"/>
  <c r="J9" i="3"/>
  <c r="K9" i="3"/>
  <c r="L9" i="3"/>
  <c r="M9" i="3"/>
  <c r="B9" i="3"/>
  <c r="M56" i="3"/>
  <c r="L56" i="3"/>
  <c r="K56" i="3"/>
  <c r="J56" i="3"/>
  <c r="I56" i="3"/>
  <c r="H56" i="3"/>
  <c r="G56" i="3"/>
  <c r="F56" i="3"/>
  <c r="E56" i="3"/>
  <c r="D56" i="3"/>
  <c r="C56" i="3"/>
  <c r="B56" i="3"/>
  <c r="C48" i="3"/>
  <c r="D48" i="3"/>
  <c r="E48" i="3"/>
  <c r="F48" i="3"/>
  <c r="G48" i="3"/>
  <c r="H48" i="3"/>
  <c r="I48" i="3"/>
  <c r="J48" i="3"/>
  <c r="K48" i="3"/>
  <c r="L48" i="3"/>
  <c r="M48" i="3"/>
  <c r="B48" i="3"/>
  <c r="C16" i="8"/>
  <c r="D16" i="8"/>
  <c r="E16" i="8"/>
  <c r="F16" i="8"/>
  <c r="G16" i="8"/>
  <c r="H16" i="8"/>
  <c r="I16" i="8"/>
  <c r="J16" i="8"/>
  <c r="K16" i="8"/>
  <c r="B16" i="8"/>
  <c r="C7" i="8"/>
  <c r="D7" i="8"/>
  <c r="E7" i="8"/>
  <c r="F7" i="8"/>
  <c r="G7" i="8"/>
  <c r="H7" i="8"/>
  <c r="I7" i="8"/>
  <c r="J7" i="8"/>
  <c r="K7" i="8"/>
  <c r="B7" i="8"/>
  <c r="F39" i="5"/>
  <c r="G39" i="5"/>
  <c r="J53" i="5"/>
  <c r="J56" i="5"/>
  <c r="C61" i="6" l="1"/>
  <c r="C59" i="6"/>
  <c r="C63" i="6"/>
  <c r="X35" i="17"/>
  <c r="X22" i="17"/>
  <c r="R10" i="16"/>
  <c r="C39" i="5"/>
  <c r="U10" i="16"/>
  <c r="X46" i="16"/>
  <c r="C57" i="6"/>
  <c r="C62" i="6"/>
  <c r="C60" i="6"/>
  <c r="C58" i="6"/>
  <c r="X45" i="16"/>
  <c r="X10" i="16" l="1"/>
</calcChain>
</file>

<file path=xl/sharedStrings.xml><?xml version="1.0" encoding="utf-8"?>
<sst xmlns="http://schemas.openxmlformats.org/spreadsheetml/2006/main" count="1935" uniqueCount="843">
  <si>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2"/>
  </si>
  <si>
    <t>（単位　歳）</t>
    <rPh sb="1" eb="3">
      <t>タンイ</t>
    </rPh>
    <rPh sb="4" eb="5">
      <t>サイ</t>
    </rPh>
    <phoneticPr fontId="2"/>
  </si>
  <si>
    <t>年　次</t>
    <rPh sb="0" eb="1">
      <t>トシ</t>
    </rPh>
    <rPh sb="2" eb="3">
      <t>ツギ</t>
    </rPh>
    <phoneticPr fontId="2"/>
  </si>
  <si>
    <t>全　市</t>
    <rPh sb="0" eb="1">
      <t>ゼン</t>
    </rPh>
    <rPh sb="2" eb="3">
      <t>シ</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</si>
  <si>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</si>
  <si>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</si>
  <si>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</si>
  <si>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立　花</t>
    <rPh sb="0" eb="1">
      <t>タテ</t>
    </rPh>
    <rPh sb="2" eb="3">
      <t>ハナ</t>
    </rPh>
    <phoneticPr fontId="2"/>
  </si>
  <si>
    <t>武　庫</t>
    <rPh sb="0" eb="1">
      <t>タケシ</t>
    </rPh>
    <rPh sb="2" eb="3">
      <t>コ</t>
    </rPh>
    <phoneticPr fontId="2"/>
  </si>
  <si>
    <t>園　田</t>
    <rPh sb="0" eb="1">
      <t>エン</t>
    </rPh>
    <rPh sb="2" eb="3">
      <t>タ</t>
    </rPh>
    <phoneticPr fontId="2"/>
  </si>
  <si>
    <t>（各年3月31日）</t>
    <rPh sb="1" eb="3">
      <t>カクネン</t>
    </rPh>
    <rPh sb="4" eb="5">
      <t>ガツ</t>
    </rPh>
    <rPh sb="7" eb="8">
      <t>ヒ</t>
    </rPh>
    <phoneticPr fontId="2"/>
  </si>
  <si>
    <t>平　　　　　　　　　　均</t>
    <rPh sb="0" eb="1">
      <t>ヒラ</t>
    </rPh>
    <rPh sb="11" eb="12">
      <t>タモツ</t>
    </rPh>
    <phoneticPr fontId="2"/>
  </si>
  <si>
    <r>
      <t>平成　</t>
    </r>
    <r>
      <rPr>
        <sz val="9"/>
        <rFont val="ＭＳ Ｐ明朝"/>
        <family val="1"/>
        <charset val="128"/>
      </rPr>
      <t>１６</t>
    </r>
    <r>
      <rPr>
        <sz val="9"/>
        <color indexed="9"/>
        <rFont val="ＭＳ Ｐ明朝"/>
        <family val="1"/>
        <charset val="128"/>
      </rPr>
      <t/>
    </r>
    <rPh sb="0" eb="2">
      <t>ヘイセイ</t>
    </rPh>
    <phoneticPr fontId="2"/>
  </si>
  <si>
    <r>
      <t>平成　</t>
    </r>
    <r>
      <rPr>
        <sz val="9"/>
        <rFont val="ＭＳ Ｐ明朝"/>
        <family val="1"/>
        <charset val="128"/>
      </rPr>
      <t>１７</t>
    </r>
    <r>
      <rPr>
        <sz val="9"/>
        <color indexed="9"/>
        <rFont val="ＭＳ Ｐ明朝"/>
        <family val="1"/>
        <charset val="128"/>
      </rPr>
      <t/>
    </r>
    <rPh sb="0" eb="2">
      <t>ヘイセイ</t>
    </rPh>
    <phoneticPr fontId="2"/>
  </si>
  <si>
    <r>
      <t>平成　</t>
    </r>
    <r>
      <rPr>
        <sz val="9"/>
        <rFont val="ＭＳ Ｐ明朝"/>
        <family val="1"/>
        <charset val="128"/>
      </rPr>
      <t>１８</t>
    </r>
    <r>
      <rPr>
        <sz val="9"/>
        <color indexed="9"/>
        <rFont val="ＭＳ Ｐ明朝"/>
        <family val="1"/>
        <charset val="128"/>
      </rPr>
      <t/>
    </r>
    <rPh sb="0" eb="2">
      <t>ヘイセイ</t>
    </rPh>
    <phoneticPr fontId="2"/>
  </si>
  <si>
    <r>
      <t>平成　</t>
    </r>
    <r>
      <rPr>
        <sz val="9"/>
        <rFont val="ＭＳ Ｐ明朝"/>
        <family val="1"/>
        <charset val="128"/>
      </rPr>
      <t>１９</t>
    </r>
    <r>
      <rPr>
        <sz val="9"/>
        <color indexed="9"/>
        <rFont val="ＭＳ Ｐ明朝"/>
        <family val="1"/>
        <charset val="128"/>
      </rPr>
      <t/>
    </r>
    <rPh sb="0" eb="2">
      <t>ヘイセイ</t>
    </rPh>
    <phoneticPr fontId="2"/>
  </si>
  <si>
    <r>
      <t>平成　</t>
    </r>
    <r>
      <rPr>
        <sz val="9"/>
        <rFont val="ＭＳ Ｐ明朝"/>
        <family val="1"/>
        <charset val="128"/>
      </rPr>
      <t>２０</t>
    </r>
    <r>
      <rPr>
        <sz val="9"/>
        <color indexed="9"/>
        <rFont val="ＭＳ Ｐ明朝"/>
        <family val="1"/>
        <charset val="128"/>
      </rPr>
      <t/>
    </r>
    <rPh sb="0" eb="2">
      <t>ヘイセイ</t>
    </rPh>
    <phoneticPr fontId="2"/>
  </si>
  <si>
    <r>
      <t>平成　</t>
    </r>
    <r>
      <rPr>
        <sz val="9"/>
        <rFont val="ＭＳ Ｐ明朝"/>
        <family val="1"/>
        <charset val="128"/>
      </rPr>
      <t>２１</t>
    </r>
    <r>
      <rPr>
        <sz val="9"/>
        <color indexed="9"/>
        <rFont val="ＭＳ Ｐ明朝"/>
        <family val="1"/>
        <charset val="128"/>
      </rPr>
      <t/>
    </r>
    <rPh sb="0" eb="2">
      <t>ヘイセイ</t>
    </rPh>
    <phoneticPr fontId="2"/>
  </si>
  <si>
    <r>
      <t>平成　</t>
    </r>
    <r>
      <rPr>
        <sz val="9"/>
        <rFont val="ＭＳ Ｐ明朝"/>
        <family val="1"/>
        <charset val="128"/>
      </rPr>
      <t>２２</t>
    </r>
    <r>
      <rPr>
        <sz val="9"/>
        <color indexed="9"/>
        <rFont val="ＭＳ Ｐ明朝"/>
        <family val="1"/>
        <charset val="128"/>
      </rPr>
      <t/>
    </r>
    <rPh sb="0" eb="2">
      <t>ヘイセイ</t>
    </rPh>
    <phoneticPr fontId="2"/>
  </si>
  <si>
    <r>
      <t>平成　</t>
    </r>
    <r>
      <rPr>
        <sz val="9"/>
        <rFont val="ＭＳ Ｐ明朝"/>
        <family val="1"/>
        <charset val="128"/>
      </rPr>
      <t>２３</t>
    </r>
    <r>
      <rPr>
        <sz val="9"/>
        <color indexed="9"/>
        <rFont val="ＭＳ Ｐ明朝"/>
        <family val="1"/>
        <charset val="128"/>
      </rPr>
      <t/>
    </r>
    <rPh sb="0" eb="2">
      <t>ヘイセイ</t>
    </rPh>
    <phoneticPr fontId="2"/>
  </si>
  <si>
    <r>
      <t>平成　</t>
    </r>
    <r>
      <rPr>
        <sz val="9"/>
        <rFont val="ＭＳ Ｐ明朝"/>
        <family val="1"/>
        <charset val="128"/>
      </rPr>
      <t>２４</t>
    </r>
    <r>
      <rPr>
        <sz val="9"/>
        <color indexed="9"/>
        <rFont val="ＭＳ Ｐ明朝"/>
        <family val="1"/>
        <charset val="128"/>
      </rPr>
      <t/>
    </r>
    <rPh sb="0" eb="2">
      <t>ヘイセイ</t>
    </rPh>
    <phoneticPr fontId="2"/>
  </si>
  <si>
    <r>
      <t>平成　</t>
    </r>
    <r>
      <rPr>
        <sz val="9"/>
        <rFont val="ＭＳ Ｐ明朝"/>
        <family val="1"/>
        <charset val="128"/>
      </rPr>
      <t>２５</t>
    </r>
    <r>
      <rPr>
        <sz val="9"/>
        <color indexed="9"/>
        <rFont val="ＭＳ Ｐ明朝"/>
        <family val="1"/>
        <charset val="128"/>
      </rPr>
      <t/>
    </r>
    <rPh sb="0" eb="2">
      <t>ヘイセイ</t>
    </rPh>
    <phoneticPr fontId="2"/>
  </si>
  <si>
    <r>
      <t>平成　</t>
    </r>
    <r>
      <rPr>
        <sz val="9"/>
        <rFont val="ＭＳ Ｐ明朝"/>
        <family val="1"/>
        <charset val="128"/>
      </rPr>
      <t>２６</t>
    </r>
    <r>
      <rPr>
        <sz val="9"/>
        <color indexed="9"/>
        <rFont val="ＭＳ Ｐ明朝"/>
        <family val="1"/>
        <charset val="128"/>
      </rPr>
      <t/>
    </r>
    <rPh sb="0" eb="2">
      <t>ヘイセイ</t>
    </rPh>
    <phoneticPr fontId="2"/>
  </si>
  <si>
    <r>
      <t>平成　</t>
    </r>
    <r>
      <rPr>
        <sz val="9"/>
        <rFont val="ＭＳ Ｐ明朝"/>
        <family val="1"/>
        <charset val="128"/>
      </rPr>
      <t>２７</t>
    </r>
    <r>
      <rPr>
        <sz val="9"/>
        <color indexed="9"/>
        <rFont val="ＭＳ Ｐ明朝"/>
        <family val="1"/>
        <charset val="128"/>
      </rPr>
      <t/>
    </r>
    <rPh sb="0" eb="2">
      <t>ヘイセイ</t>
    </rPh>
    <phoneticPr fontId="2"/>
  </si>
  <si>
    <t>男</t>
    <rPh sb="0" eb="1">
      <t>オトコ</t>
    </rPh>
    <phoneticPr fontId="2"/>
  </si>
  <si>
    <t>女</t>
    <rPh sb="0" eb="1">
      <t>オンナ</t>
    </rPh>
    <phoneticPr fontId="2"/>
  </si>
  <si>
    <t>資料　総務局情報統計担当</t>
    <rPh sb="0" eb="2">
      <t>シリョウ</t>
    </rPh>
    <rPh sb="3" eb="5">
      <t>ソウム</t>
    </rPh>
    <rPh sb="5" eb="6">
      <t>キョク</t>
    </rPh>
    <rPh sb="6" eb="8">
      <t>ジョウホウ</t>
    </rPh>
    <rPh sb="8" eb="10">
      <t>トウケイ</t>
    </rPh>
    <rPh sb="10" eb="12">
      <t>タントウ</t>
    </rPh>
    <phoneticPr fontId="2"/>
  </si>
  <si>
    <t>年　　齢</t>
    <rPh sb="0" eb="1">
      <t>トシ</t>
    </rPh>
    <rPh sb="3" eb="4">
      <t>ヨワイ</t>
    </rPh>
    <phoneticPr fontId="2"/>
  </si>
  <si>
    <t>６５　歳　以　上</t>
    <rPh sb="3" eb="4">
      <t>サイ</t>
    </rPh>
    <rPh sb="5" eb="6">
      <t>イ</t>
    </rPh>
    <rPh sb="7" eb="8">
      <t>ウエ</t>
    </rPh>
    <phoneticPr fontId="2"/>
  </si>
  <si>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2"/>
  </si>
  <si>
    <t>年齢区分</t>
    <rPh sb="0" eb="2">
      <t>ネンレイ</t>
    </rPh>
    <rPh sb="2" eb="4">
      <t>クブン</t>
    </rPh>
    <phoneticPr fontId="2"/>
  </si>
  <si>
    <t>総　数</t>
    <rPh sb="0" eb="1">
      <t>フサ</t>
    </rPh>
    <rPh sb="2" eb="3">
      <t>カズ</t>
    </rPh>
    <phoneticPr fontId="2"/>
  </si>
  <si>
    <t>０～４歳</t>
    <rPh sb="3" eb="4">
      <t>サイ</t>
    </rPh>
    <phoneticPr fontId="2"/>
  </si>
  <si>
    <t>５～９歳</t>
    <rPh sb="3" eb="4">
      <t>サイ</t>
    </rPh>
    <phoneticPr fontId="2"/>
  </si>
  <si>
    <t>１０～１４歳</t>
    <rPh sb="5" eb="6">
      <t>サイ</t>
    </rPh>
    <phoneticPr fontId="2"/>
  </si>
  <si>
    <t>１５～１９歳</t>
    <rPh sb="5" eb="6">
      <t>サイ</t>
    </rPh>
    <phoneticPr fontId="2"/>
  </si>
  <si>
    <t>２０～２４歳</t>
    <rPh sb="5" eb="6">
      <t>サイ</t>
    </rPh>
    <phoneticPr fontId="2"/>
  </si>
  <si>
    <t>２５～２９歳</t>
    <rPh sb="5" eb="6">
      <t>サイ</t>
    </rPh>
    <phoneticPr fontId="2"/>
  </si>
  <si>
    <t>３０～３４歳</t>
    <rPh sb="5" eb="6">
      <t>サイ</t>
    </rPh>
    <phoneticPr fontId="2"/>
  </si>
  <si>
    <t>３５～３９歳</t>
    <rPh sb="5" eb="6">
      <t>サイ</t>
    </rPh>
    <phoneticPr fontId="2"/>
  </si>
  <si>
    <t>４０～４４歳</t>
    <rPh sb="5" eb="6">
      <t>サイ</t>
    </rPh>
    <phoneticPr fontId="2"/>
  </si>
  <si>
    <t>４５～４９歳</t>
    <rPh sb="5" eb="6">
      <t>サイ</t>
    </rPh>
    <phoneticPr fontId="2"/>
  </si>
  <si>
    <t>資料　　総務局情報統計担当</t>
  </si>
  <si>
    <t>５０～５４歳</t>
    <rPh sb="5" eb="6">
      <t>サイ</t>
    </rPh>
    <phoneticPr fontId="2"/>
  </si>
  <si>
    <t>５５～５９歳</t>
    <rPh sb="5" eb="6">
      <t>サイ</t>
    </rPh>
    <phoneticPr fontId="2"/>
  </si>
  <si>
    <t>６０～６４歳</t>
    <rPh sb="5" eb="6">
      <t>サイ</t>
    </rPh>
    <phoneticPr fontId="2"/>
  </si>
  <si>
    <t>６５～６９歳</t>
    <rPh sb="5" eb="6">
      <t>サイ</t>
    </rPh>
    <phoneticPr fontId="2"/>
  </si>
  <si>
    <t>７０～７４歳</t>
    <rPh sb="5" eb="6">
      <t>サイ</t>
    </rPh>
    <phoneticPr fontId="2"/>
  </si>
  <si>
    <t>７５～７９歳</t>
    <rPh sb="5" eb="6">
      <t>サイ</t>
    </rPh>
    <phoneticPr fontId="2"/>
  </si>
  <si>
    <t>８０～８４歳</t>
    <rPh sb="5" eb="6">
      <t>サイ</t>
    </rPh>
    <phoneticPr fontId="2"/>
  </si>
  <si>
    <t>８５～８９歳</t>
    <rPh sb="5" eb="6">
      <t>サイ</t>
    </rPh>
    <phoneticPr fontId="2"/>
  </si>
  <si>
    <t>９０～９４歳</t>
    <rPh sb="5" eb="6">
      <t>サイ</t>
    </rPh>
    <phoneticPr fontId="2"/>
  </si>
  <si>
    <t>９５～９９歳</t>
    <rPh sb="5" eb="6">
      <t>サイ</t>
    </rPh>
    <phoneticPr fontId="2"/>
  </si>
  <si>
    <t>１００歳以上</t>
    <rPh sb="3" eb="4">
      <t>サイ</t>
    </rPh>
    <rPh sb="4" eb="6">
      <t>イジョウ</t>
    </rPh>
    <phoneticPr fontId="2"/>
  </si>
  <si>
    <t>(３　区　分)</t>
    <rPh sb="3" eb="4">
      <t>ク</t>
    </rPh>
    <rPh sb="5" eb="6">
      <t>ブン</t>
    </rPh>
    <phoneticPr fontId="2"/>
  </si>
  <si>
    <t>１５ 　～ 　６４歳</t>
    <rPh sb="9" eb="10">
      <t>サイ</t>
    </rPh>
    <phoneticPr fontId="2"/>
  </si>
  <si>
    <r>
      <t>０</t>
    </r>
    <r>
      <rPr>
        <sz val="9"/>
        <rFont val="ＭＳ Ｐ明朝"/>
        <family val="1"/>
        <charset val="128"/>
      </rPr>
      <t>０ 　～　 １４歳</t>
    </r>
    <rPh sb="9" eb="10">
      <t>サイ</t>
    </rPh>
    <phoneticPr fontId="2"/>
  </si>
  <si>
    <t>総　　　　　数</t>
    <rPh sb="0" eb="1">
      <t>フサ</t>
    </rPh>
    <rPh sb="6" eb="7">
      <t>カズ</t>
    </rPh>
    <phoneticPr fontId="2"/>
  </si>
  <si>
    <t>(各年3月31日)</t>
    <rPh sb="1" eb="3">
      <t>カクネン</t>
    </rPh>
    <rPh sb="4" eb="5">
      <t>ガツ</t>
    </rPh>
    <rPh sb="7" eb="8">
      <t>ヒ</t>
    </rPh>
    <phoneticPr fontId="2"/>
  </si>
  <si>
    <t>全　　市</t>
    <rPh sb="0" eb="1">
      <t>ゼン</t>
    </rPh>
    <rPh sb="3" eb="4">
      <t>シ</t>
    </rPh>
    <phoneticPr fontId="2"/>
  </si>
  <si>
    <t>中　　央</t>
    <rPh sb="0" eb="1">
      <t>ナカ</t>
    </rPh>
    <rPh sb="3" eb="4">
      <t>ヒサシ</t>
    </rPh>
    <phoneticPr fontId="2"/>
  </si>
  <si>
    <t>小　　田</t>
    <rPh sb="0" eb="1">
      <t>ショウ</t>
    </rPh>
    <rPh sb="3" eb="4">
      <t>タ</t>
    </rPh>
    <phoneticPr fontId="2"/>
  </si>
  <si>
    <t>大　　庄</t>
    <rPh sb="0" eb="1">
      <t>ダイ</t>
    </rPh>
    <rPh sb="3" eb="4">
      <t>ショウ</t>
    </rPh>
    <phoneticPr fontId="2"/>
  </si>
  <si>
    <t>立　　花</t>
    <rPh sb="0" eb="1">
      <t>タテ</t>
    </rPh>
    <rPh sb="3" eb="4">
      <t>ハナ</t>
    </rPh>
    <phoneticPr fontId="2"/>
  </si>
  <si>
    <t>武　　庫</t>
    <rPh sb="0" eb="1">
      <t>タケシ</t>
    </rPh>
    <rPh sb="3" eb="4">
      <t>コ</t>
    </rPh>
    <phoneticPr fontId="2"/>
  </si>
  <si>
    <t>平　　　成　　　２３　　　年</t>
    <rPh sb="0" eb="1">
      <t>ヒラ</t>
    </rPh>
    <rPh sb="4" eb="5">
      <t>シゲル</t>
    </rPh>
    <rPh sb="13" eb="14">
      <t>ネン</t>
    </rPh>
    <phoneticPr fontId="2"/>
  </si>
  <si>
    <t>平　　　成　　　２４　　　年</t>
    <rPh sb="0" eb="1">
      <t>ヒラ</t>
    </rPh>
    <rPh sb="4" eb="5">
      <t>シゲル</t>
    </rPh>
    <rPh sb="13" eb="14">
      <t>ネン</t>
    </rPh>
    <phoneticPr fontId="2"/>
  </si>
  <si>
    <t>平　　　成　　　２５　　　年</t>
    <rPh sb="0" eb="1">
      <t>ヒラ</t>
    </rPh>
    <rPh sb="4" eb="5">
      <t>シゲル</t>
    </rPh>
    <rPh sb="13" eb="14">
      <t>ネン</t>
    </rPh>
    <phoneticPr fontId="2"/>
  </si>
  <si>
    <t>平　　　成　　　２６　　　年</t>
    <rPh sb="0" eb="1">
      <t>ヒラ</t>
    </rPh>
    <rPh sb="4" eb="5">
      <t>シゲル</t>
    </rPh>
    <rPh sb="13" eb="14">
      <t>ネン</t>
    </rPh>
    <phoneticPr fontId="2"/>
  </si>
  <si>
    <t>平　　　成　　　２７　　　年</t>
    <rPh sb="0" eb="1">
      <t>ヒラ</t>
    </rPh>
    <rPh sb="4" eb="5">
      <t>シゲル</t>
    </rPh>
    <rPh sb="13" eb="14">
      <t>ネン</t>
    </rPh>
    <phoneticPr fontId="2"/>
  </si>
  <si>
    <t>年　　次</t>
    <rPh sb="0" eb="1">
      <t>トシ</t>
    </rPh>
    <rPh sb="3" eb="4">
      <t>ツギ</t>
    </rPh>
    <phoneticPr fontId="2"/>
  </si>
  <si>
    <t>常住人口</t>
    <rPh sb="0" eb="2">
      <t>ジョウジュウ</t>
    </rPh>
    <rPh sb="2" eb="4">
      <t>ジンコウ</t>
    </rPh>
    <phoneticPr fontId="2"/>
  </si>
  <si>
    <t>昼間人口</t>
    <rPh sb="0" eb="2">
      <t>ヒルマ</t>
    </rPh>
    <rPh sb="2" eb="4">
      <t>ジンコウ</t>
    </rPh>
    <phoneticPr fontId="2"/>
  </si>
  <si>
    <t>昼間人口率
(%)</t>
    <rPh sb="0" eb="2">
      <t>ヒルマ</t>
    </rPh>
    <rPh sb="2" eb="4">
      <t>ジンコウ</t>
    </rPh>
    <rPh sb="4" eb="5">
      <t>リツ</t>
    </rPh>
    <phoneticPr fontId="2"/>
  </si>
  <si>
    <t>流　入　人　口</t>
    <rPh sb="0" eb="1">
      <t>リュウ</t>
    </rPh>
    <rPh sb="2" eb="3">
      <t>イリ</t>
    </rPh>
    <rPh sb="4" eb="5">
      <t>ジン</t>
    </rPh>
    <rPh sb="6" eb="7">
      <t>クチ</t>
    </rPh>
    <phoneticPr fontId="2"/>
  </si>
  <si>
    <t>流　出　人　口</t>
    <rPh sb="0" eb="1">
      <t>リュウ</t>
    </rPh>
    <rPh sb="2" eb="3">
      <t>デ</t>
    </rPh>
    <rPh sb="4" eb="5">
      <t>ジン</t>
    </rPh>
    <rPh sb="6" eb="7">
      <t>クチ</t>
    </rPh>
    <phoneticPr fontId="2"/>
  </si>
  <si>
    <t>通 勤 者</t>
    <rPh sb="0" eb="1">
      <t>ツウ</t>
    </rPh>
    <rPh sb="2" eb="3">
      <t>ツトム</t>
    </rPh>
    <rPh sb="4" eb="5">
      <t>シャ</t>
    </rPh>
    <phoneticPr fontId="2"/>
  </si>
  <si>
    <t>通 学 者</t>
    <rPh sb="0" eb="1">
      <t>ツウ</t>
    </rPh>
    <rPh sb="2" eb="3">
      <t>ガク</t>
    </rPh>
    <rPh sb="4" eb="5">
      <t>シャ</t>
    </rPh>
    <phoneticPr fontId="2"/>
  </si>
  <si>
    <t>(1)</t>
    <phoneticPr fontId="2"/>
  </si>
  <si>
    <r>
      <t>平成　</t>
    </r>
    <r>
      <rPr>
        <sz val="9"/>
        <color indexed="9"/>
        <rFont val="ＭＳ Ｐ明朝"/>
        <family val="1"/>
        <charset val="128"/>
      </rPr>
      <t>1</t>
    </r>
    <r>
      <rPr>
        <sz val="9"/>
        <rFont val="ＭＳ Ｐ明朝"/>
        <family val="1"/>
        <charset val="128"/>
      </rPr>
      <t>７　年</t>
    </r>
    <rPh sb="0" eb="2">
      <t>ヘイセイ</t>
    </rPh>
    <rPh sb="6" eb="7">
      <t>ネン</t>
    </rPh>
    <phoneticPr fontId="2"/>
  </si>
  <si>
    <r>
      <t>　　　　1２　</t>
    </r>
    <r>
      <rPr>
        <sz val="9"/>
        <color indexed="9"/>
        <rFont val="ＭＳ Ｐ明朝"/>
        <family val="1"/>
        <charset val="128"/>
      </rPr>
      <t>年</t>
    </r>
    <rPh sb="7" eb="8">
      <t>ネン</t>
    </rPh>
    <phoneticPr fontId="2"/>
  </si>
  <si>
    <r>
      <t>　　　　1７</t>
    </r>
    <r>
      <rPr>
        <sz val="9"/>
        <color indexed="9"/>
        <rFont val="ＭＳ Ｐ明朝"/>
        <family val="1"/>
        <charset val="128"/>
      </rPr>
      <t>　年</t>
    </r>
    <rPh sb="7" eb="8">
      <t>ネン</t>
    </rPh>
    <phoneticPr fontId="2"/>
  </si>
  <si>
    <r>
      <t xml:space="preserve">   (2)　２２　</t>
    </r>
    <r>
      <rPr>
        <sz val="9"/>
        <color indexed="9"/>
        <rFont val="ＭＳ Ｐ明朝"/>
        <family val="1"/>
        <charset val="128"/>
      </rPr>
      <t>年</t>
    </r>
    <rPh sb="10" eb="11">
      <t>ネン</t>
    </rPh>
    <phoneticPr fontId="2"/>
  </si>
  <si>
    <t>(各年10月1日)</t>
    <rPh sb="1" eb="3">
      <t>カクネン</t>
    </rPh>
    <rPh sb="5" eb="6">
      <t>ガツ</t>
    </rPh>
    <rPh sb="7" eb="8">
      <t>ヒ</t>
    </rPh>
    <phoneticPr fontId="2"/>
  </si>
  <si>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2"/>
  </si>
  <si>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2"/>
  </si>
  <si>
    <t>平成</t>
    <rPh sb="0" eb="2">
      <t>ヘイセイ</t>
    </rPh>
    <phoneticPr fontId="2"/>
  </si>
  <si>
    <t>総数</t>
    <rPh sb="0" eb="2">
      <t>ソウスウ</t>
    </rPh>
    <phoneticPr fontId="2"/>
  </si>
  <si>
    <t>１月</t>
    <rPh sb="1" eb="2">
      <t>ガツ</t>
    </rPh>
    <phoneticPr fontId="2"/>
  </si>
  <si>
    <t>２月</t>
  </si>
  <si>
    <t>３月</t>
  </si>
  <si>
    <t>４月</t>
  </si>
  <si>
    <t>５月</t>
  </si>
  <si>
    <t>６月</t>
  </si>
  <si>
    <t>７月</t>
  </si>
  <si>
    <t>８月</t>
  </si>
  <si>
    <t>９月</t>
  </si>
  <si>
    <t>１０月</t>
  </si>
  <si>
    <t>１１月</t>
  </si>
  <si>
    <t>１２月</t>
  </si>
  <si>
    <t>地　区</t>
    <rPh sb="0" eb="1">
      <t>チ</t>
    </rPh>
    <rPh sb="2" eb="3">
      <t>ク</t>
    </rPh>
    <phoneticPr fontId="2"/>
  </si>
  <si>
    <t>増　　　　　減　　　　　数　　(2)</t>
    <rPh sb="0" eb="1">
      <t>ゾウ</t>
    </rPh>
    <rPh sb="6" eb="7">
      <t>ゲン</t>
    </rPh>
    <rPh sb="12" eb="13">
      <t>スウ</t>
    </rPh>
    <phoneticPr fontId="2"/>
  </si>
  <si>
    <t>転　　　　　　　　　　　　入　　(1)</t>
    <rPh sb="0" eb="1">
      <t>テン</t>
    </rPh>
    <rPh sb="13" eb="14">
      <t>イリ</t>
    </rPh>
    <phoneticPr fontId="2"/>
  </si>
  <si>
    <t>死　　　　　　　　　　　　　　　亡</t>
    <rPh sb="0" eb="1">
      <t>シ</t>
    </rPh>
    <rPh sb="16" eb="17">
      <t>ボウ</t>
    </rPh>
    <phoneticPr fontId="2"/>
  </si>
  <si>
    <t>出　　　　　　　　　　　　　　　生</t>
    <rPh sb="0" eb="1">
      <t>デ</t>
    </rPh>
    <rPh sb="16" eb="17">
      <t>ショウ</t>
    </rPh>
    <phoneticPr fontId="2"/>
  </si>
  <si>
    <t>管　　　　　　　内　　　　　　　増</t>
    <rPh sb="0" eb="1">
      <t>カン</t>
    </rPh>
    <rPh sb="8" eb="9">
      <t>ナイ</t>
    </rPh>
    <rPh sb="16" eb="17">
      <t>ゾウ</t>
    </rPh>
    <phoneticPr fontId="2"/>
  </si>
  <si>
    <t>管　　　　　　　内　　　　　　　減</t>
    <rPh sb="0" eb="1">
      <t>カン</t>
    </rPh>
    <rPh sb="8" eb="9">
      <t>ナイ</t>
    </rPh>
    <rPh sb="16" eb="17">
      <t>ゲン</t>
    </rPh>
    <phoneticPr fontId="2"/>
  </si>
  <si>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2"/>
  </si>
  <si>
    <t>転　　　　　　　　　　　　出　　(1)</t>
    <rPh sb="0" eb="1">
      <t>テン</t>
    </rPh>
    <rPh sb="13" eb="14">
      <t>デ</t>
    </rPh>
    <phoneticPr fontId="2"/>
  </si>
  <si>
    <t>２８年</t>
    <rPh sb="2" eb="3">
      <t>ネン</t>
    </rPh>
    <phoneticPr fontId="2"/>
  </si>
  <si>
    <t>２７年</t>
    <rPh sb="2" eb="3">
      <t>ネン</t>
    </rPh>
    <phoneticPr fontId="2"/>
  </si>
  <si>
    <t>年次・月</t>
    <rPh sb="0" eb="2">
      <t>ネンジ</t>
    </rPh>
    <rPh sb="3" eb="4">
      <t>ツキ</t>
    </rPh>
    <phoneticPr fontId="2"/>
  </si>
  <si>
    <t>自然増加数</t>
    <rPh sb="0" eb="2">
      <t>シゼン</t>
    </rPh>
    <rPh sb="2" eb="5">
      <t>ゾウカスウ</t>
    </rPh>
    <phoneticPr fontId="2"/>
  </si>
  <si>
    <t>社会増加数</t>
    <rPh sb="0" eb="2">
      <t>シャカイ</t>
    </rPh>
    <rPh sb="2" eb="5">
      <t>ゾウカスウ</t>
    </rPh>
    <phoneticPr fontId="2"/>
  </si>
  <si>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2"/>
  </si>
  <si>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2"/>
  </si>
  <si>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2"/>
  </si>
  <si>
    <t>自　然　動　態</t>
    <rPh sb="0" eb="1">
      <t>ジ</t>
    </rPh>
    <rPh sb="2" eb="3">
      <t>ゼン</t>
    </rPh>
    <rPh sb="4" eb="5">
      <t>ドウ</t>
    </rPh>
    <rPh sb="6" eb="7">
      <t>タイ</t>
    </rPh>
    <phoneticPr fontId="2"/>
  </si>
  <si>
    <t>社　会　動　態　(1)</t>
    <rPh sb="0" eb="1">
      <t>シャ</t>
    </rPh>
    <rPh sb="2" eb="3">
      <t>カイ</t>
    </rPh>
    <rPh sb="4" eb="5">
      <t>ドウ</t>
    </rPh>
    <rPh sb="6" eb="7">
      <t>タイ</t>
    </rPh>
    <phoneticPr fontId="2"/>
  </si>
  <si>
    <t>出　生</t>
    <rPh sb="0" eb="1">
      <t>デ</t>
    </rPh>
    <rPh sb="2" eb="3">
      <t>ショウ</t>
    </rPh>
    <phoneticPr fontId="2"/>
  </si>
  <si>
    <t>死　亡</t>
    <rPh sb="0" eb="1">
      <t>シ</t>
    </rPh>
    <rPh sb="2" eb="3">
      <t>ボウ</t>
    </rPh>
    <phoneticPr fontId="2"/>
  </si>
  <si>
    <t>転　入</t>
    <rPh sb="0" eb="1">
      <t>テン</t>
    </rPh>
    <rPh sb="2" eb="3">
      <t>イリ</t>
    </rPh>
    <phoneticPr fontId="2"/>
  </si>
  <si>
    <t>転　出</t>
    <rPh sb="0" eb="1">
      <t>テン</t>
    </rPh>
    <rPh sb="2" eb="3">
      <t>デ</t>
    </rPh>
    <phoneticPr fontId="2"/>
  </si>
  <si>
    <t>年　間　(月　間)</t>
    <rPh sb="0" eb="1">
      <t>トシ</t>
    </rPh>
    <rPh sb="2" eb="3">
      <t>カン</t>
    </rPh>
    <rPh sb="5" eb="6">
      <t>ツキ</t>
    </rPh>
    <rPh sb="7" eb="8">
      <t>アイダ</t>
    </rPh>
    <phoneticPr fontId="2"/>
  </si>
  <si>
    <t>増　加　数</t>
    <rPh sb="0" eb="1">
      <t>ゾウ</t>
    </rPh>
    <rPh sb="2" eb="3">
      <t>カ</t>
    </rPh>
    <rPh sb="4" eb="5">
      <t>カズ</t>
    </rPh>
    <phoneticPr fontId="2"/>
  </si>
  <si>
    <t>推　計　人　口</t>
    <rPh sb="0" eb="1">
      <t>スイ</t>
    </rPh>
    <rPh sb="2" eb="3">
      <t>ケイ</t>
    </rPh>
    <rPh sb="4" eb="5">
      <t>ジン</t>
    </rPh>
    <rPh sb="6" eb="7">
      <t>クチ</t>
    </rPh>
    <phoneticPr fontId="2"/>
  </si>
  <si>
    <t>年　初　(月　初)</t>
    <rPh sb="0" eb="1">
      <t>トシ</t>
    </rPh>
    <rPh sb="2" eb="3">
      <t>ショ</t>
    </rPh>
    <rPh sb="5" eb="6">
      <t>ツキ</t>
    </rPh>
    <rPh sb="7" eb="8">
      <t>ハジ</t>
    </rPh>
    <phoneticPr fontId="2"/>
  </si>
  <si>
    <t>平成  元年</t>
    <rPh sb="0" eb="2">
      <t>ヘイセイ</t>
    </rPh>
    <rPh sb="4" eb="5">
      <t>モト</t>
    </rPh>
    <rPh sb="5" eb="6">
      <t>ネン</t>
    </rPh>
    <phoneticPr fontId="2"/>
  </si>
  <si>
    <t>　　　１月</t>
    <rPh sb="4" eb="5">
      <t>ガツ</t>
    </rPh>
    <phoneticPr fontId="2"/>
  </si>
  <si>
    <r>
      <t>　　　２</t>
    </r>
    <r>
      <rPr>
        <sz val="9"/>
        <color indexed="9"/>
        <rFont val="ＭＳ Ｐ明朝"/>
        <family val="1"/>
        <charset val="128"/>
      </rPr>
      <t>月</t>
    </r>
    <rPh sb="4" eb="5">
      <t>ガツ</t>
    </rPh>
    <phoneticPr fontId="2"/>
  </si>
  <si>
    <r>
      <t>　　　３</t>
    </r>
    <r>
      <rPr>
        <sz val="9"/>
        <color indexed="9"/>
        <rFont val="ＭＳ Ｐ明朝"/>
        <family val="1"/>
        <charset val="128"/>
      </rPr>
      <t>月</t>
    </r>
    <rPh sb="4" eb="5">
      <t>ガツ</t>
    </rPh>
    <phoneticPr fontId="2"/>
  </si>
  <si>
    <r>
      <t>　　　４</t>
    </r>
    <r>
      <rPr>
        <sz val="9"/>
        <color indexed="9"/>
        <rFont val="ＭＳ Ｐ明朝"/>
        <family val="1"/>
        <charset val="128"/>
      </rPr>
      <t>月</t>
    </r>
    <rPh sb="4" eb="5">
      <t>ガツ</t>
    </rPh>
    <phoneticPr fontId="2"/>
  </si>
  <si>
    <r>
      <t>　　　５</t>
    </r>
    <r>
      <rPr>
        <sz val="9"/>
        <color indexed="9"/>
        <rFont val="ＭＳ Ｐ明朝"/>
        <family val="1"/>
        <charset val="128"/>
      </rPr>
      <t>月</t>
    </r>
    <rPh sb="4" eb="5">
      <t>ガツ</t>
    </rPh>
    <phoneticPr fontId="2"/>
  </si>
  <si>
    <r>
      <t>　　　６</t>
    </r>
    <r>
      <rPr>
        <sz val="9"/>
        <color indexed="9"/>
        <rFont val="ＭＳ Ｐ明朝"/>
        <family val="1"/>
        <charset val="128"/>
      </rPr>
      <t>月</t>
    </r>
    <rPh sb="4" eb="5">
      <t>ガツ</t>
    </rPh>
    <phoneticPr fontId="2"/>
  </si>
  <si>
    <r>
      <t>　　　７</t>
    </r>
    <r>
      <rPr>
        <sz val="9"/>
        <color indexed="9"/>
        <rFont val="ＭＳ Ｐ明朝"/>
        <family val="1"/>
        <charset val="128"/>
      </rPr>
      <t>月</t>
    </r>
    <rPh sb="4" eb="5">
      <t>ガツ</t>
    </rPh>
    <phoneticPr fontId="2"/>
  </si>
  <si>
    <r>
      <t>　　　８</t>
    </r>
    <r>
      <rPr>
        <sz val="9"/>
        <color indexed="9"/>
        <rFont val="ＭＳ Ｐ明朝"/>
        <family val="1"/>
        <charset val="128"/>
      </rPr>
      <t>月</t>
    </r>
    <rPh sb="4" eb="5">
      <t>ガツ</t>
    </rPh>
    <phoneticPr fontId="2"/>
  </si>
  <si>
    <r>
      <t>　　　９</t>
    </r>
    <r>
      <rPr>
        <sz val="9"/>
        <color indexed="9"/>
        <rFont val="ＭＳ Ｐ明朝"/>
        <family val="1"/>
        <charset val="128"/>
      </rPr>
      <t>月</t>
    </r>
    <rPh sb="4" eb="5">
      <t>ガツ</t>
    </rPh>
    <phoneticPr fontId="2"/>
  </si>
  <si>
    <r>
      <t>　　　１０</t>
    </r>
    <r>
      <rPr>
        <sz val="9"/>
        <color indexed="9"/>
        <rFont val="ＭＳ Ｐ明朝"/>
        <family val="1"/>
        <charset val="128"/>
      </rPr>
      <t>月</t>
    </r>
    <rPh sb="5" eb="6">
      <t>ガツ</t>
    </rPh>
    <phoneticPr fontId="2"/>
  </si>
  <si>
    <r>
      <t>　　　１１</t>
    </r>
    <r>
      <rPr>
        <sz val="9"/>
        <color indexed="9"/>
        <rFont val="ＭＳ Ｐ明朝"/>
        <family val="1"/>
        <charset val="128"/>
      </rPr>
      <t>月</t>
    </r>
    <rPh sb="5" eb="6">
      <t>ガツ</t>
    </rPh>
    <phoneticPr fontId="2"/>
  </si>
  <si>
    <r>
      <t>　　　１２</t>
    </r>
    <r>
      <rPr>
        <sz val="9"/>
        <color indexed="9"/>
        <rFont val="ＭＳ Ｐ明朝"/>
        <family val="1"/>
        <charset val="128"/>
      </rPr>
      <t>月</t>
    </r>
    <rPh sb="5" eb="6">
      <t>ガツ</t>
    </rPh>
    <phoneticPr fontId="2"/>
  </si>
  <si>
    <t>２０年度</t>
    <rPh sb="2" eb="4">
      <t>ネンド</t>
    </rPh>
    <phoneticPr fontId="2"/>
  </si>
  <si>
    <t>２１年度</t>
    <rPh sb="2" eb="4">
      <t>ネンド</t>
    </rPh>
    <phoneticPr fontId="2"/>
  </si>
  <si>
    <t>２２年度</t>
    <rPh sb="2" eb="4">
      <t>ネンド</t>
    </rPh>
    <phoneticPr fontId="2"/>
  </si>
  <si>
    <t>２３年度</t>
    <rPh sb="2" eb="4">
      <t>ネンド</t>
    </rPh>
    <phoneticPr fontId="2"/>
  </si>
  <si>
    <t>２４年度</t>
    <rPh sb="2" eb="4">
      <t>ネンド</t>
    </rPh>
    <phoneticPr fontId="2"/>
  </si>
  <si>
    <t>２５年度</t>
    <rPh sb="2" eb="4">
      <t>ネンド</t>
    </rPh>
    <phoneticPr fontId="2"/>
  </si>
  <si>
    <t>地　　区</t>
    <rPh sb="0" eb="1">
      <t>チ</t>
    </rPh>
    <rPh sb="3" eb="4">
      <t>ク</t>
    </rPh>
    <phoneticPr fontId="2"/>
  </si>
  <si>
    <t>２６年度</t>
    <rPh sb="2" eb="4">
      <t>ネンド</t>
    </rPh>
    <phoneticPr fontId="2"/>
  </si>
  <si>
    <t>園　　田</t>
    <rPh sb="0" eb="1">
      <t>エン</t>
    </rPh>
    <rPh sb="3" eb="4">
      <t>タ</t>
    </rPh>
    <phoneticPr fontId="2"/>
  </si>
  <si>
    <t>資料　市民協働局市民サービス部市民課</t>
    <rPh sb="0" eb="2">
      <t>シリョウ</t>
    </rPh>
    <rPh sb="3" eb="5">
      <t>シミン</t>
    </rPh>
    <rPh sb="5" eb="7">
      <t>キョウドウ</t>
    </rPh>
    <rPh sb="7" eb="8">
      <t>キョク</t>
    </rPh>
    <rPh sb="8" eb="10">
      <t>シミン</t>
    </rPh>
    <rPh sb="14" eb="15">
      <t>ブ</t>
    </rPh>
    <rPh sb="15" eb="18">
      <t>シミンカ</t>
    </rPh>
    <phoneticPr fontId="2"/>
  </si>
  <si>
    <t>国　　籍</t>
    <rPh sb="0" eb="1">
      <t>クニ</t>
    </rPh>
    <rPh sb="3" eb="4">
      <t>セキ</t>
    </rPh>
    <phoneticPr fontId="2"/>
  </si>
  <si>
    <t>総　　数</t>
    <rPh sb="0" eb="1">
      <t>フサ</t>
    </rPh>
    <rPh sb="3" eb="4">
      <t>カズ</t>
    </rPh>
    <phoneticPr fontId="2"/>
  </si>
  <si>
    <t>２５　年度</t>
    <rPh sb="3" eb="5">
      <t>ネンド</t>
    </rPh>
    <phoneticPr fontId="2"/>
  </si>
  <si>
    <t>２６　年度</t>
    <rPh sb="3" eb="5">
      <t>ネンド</t>
    </rPh>
    <phoneticPr fontId="2"/>
  </si>
  <si>
    <t>(各年度末)</t>
    <rPh sb="1" eb="2">
      <t>カク</t>
    </rPh>
    <rPh sb="2" eb="5">
      <t>ネンドマツ</t>
    </rPh>
    <phoneticPr fontId="2"/>
  </si>
  <si>
    <t>　韓国・朝鮮</t>
    <rPh sb="1" eb="3">
      <t>カンコク</t>
    </rPh>
    <rPh sb="4" eb="6">
      <t>チョウセン</t>
    </rPh>
    <phoneticPr fontId="2"/>
  </si>
  <si>
    <t>　中国</t>
    <rPh sb="1" eb="3">
      <t>チュウゴク</t>
    </rPh>
    <phoneticPr fontId="2"/>
  </si>
  <si>
    <t>　米国</t>
    <rPh sb="1" eb="3">
      <t>ベイコク</t>
    </rPh>
    <phoneticPr fontId="2"/>
  </si>
  <si>
    <t>　英国</t>
    <rPh sb="1" eb="3">
      <t>エイコク</t>
    </rPh>
    <phoneticPr fontId="2"/>
  </si>
  <si>
    <t>　その他</t>
    <rPh sb="3" eb="4">
      <t>タ</t>
    </rPh>
    <phoneticPr fontId="2"/>
  </si>
  <si>
    <t>　無国籍</t>
    <rPh sb="1" eb="4">
      <t>ムコクセキ</t>
    </rPh>
    <phoneticPr fontId="2"/>
  </si>
  <si>
    <t>世　　　　　　帯　　　　　　数</t>
    <rPh sb="0" eb="1">
      <t>ヨ</t>
    </rPh>
    <rPh sb="7" eb="8">
      <t>オビ</t>
    </rPh>
    <rPh sb="14" eb="15">
      <t>カズ</t>
    </rPh>
    <phoneticPr fontId="2"/>
  </si>
  <si>
    <t>人　　　　　　　　　　　　　口</t>
    <rPh sb="0" eb="1">
      <t>ヒト</t>
    </rPh>
    <rPh sb="14" eb="15">
      <t>クチ</t>
    </rPh>
    <phoneticPr fontId="2"/>
  </si>
  <si>
    <t>(各月初)</t>
    <rPh sb="1" eb="2">
      <t>カク</t>
    </rPh>
    <rPh sb="2" eb="3">
      <t>ツキ</t>
    </rPh>
    <rPh sb="3" eb="4">
      <t>ハジ</t>
    </rPh>
    <phoneticPr fontId="2"/>
  </si>
  <si>
    <t>世　　　　　　　　帯　　　　　　　　数</t>
    <rPh sb="0" eb="1">
      <t>ヨ</t>
    </rPh>
    <rPh sb="9" eb="10">
      <t>オビ</t>
    </rPh>
    <rPh sb="18" eb="19">
      <t>カズ</t>
    </rPh>
    <phoneticPr fontId="2"/>
  </si>
  <si>
    <t>人　　　　　　　　　　　　　　　　　口</t>
    <rPh sb="0" eb="1">
      <t>ヒト</t>
    </rPh>
    <rPh sb="18" eb="19">
      <t>クチ</t>
    </rPh>
    <phoneticPr fontId="2"/>
  </si>
  <si>
    <t>１　月</t>
    <rPh sb="2" eb="3">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</si>
  <si>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</si>
  <si>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</si>
  <si>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</si>
  <si>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</si>
  <si>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</si>
  <si>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</si>
  <si>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</si>
  <si>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</si>
  <si>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</si>
  <si>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</si>
  <si>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</si>
  <si>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４　月</t>
    <rPh sb="2" eb="3">
      <t>ガツ</t>
    </rPh>
    <phoneticPr fontId="2"/>
  </si>
  <si>
    <t>２　月</t>
    <rPh sb="2" eb="3">
      <t>ガツ</t>
    </rPh>
    <phoneticPr fontId="2"/>
  </si>
  <si>
    <t>３　月</t>
    <rPh sb="2" eb="3">
      <t>ガツ</t>
    </rPh>
    <phoneticPr fontId="2"/>
  </si>
  <si>
    <t>(各月末)</t>
    <rPh sb="1" eb="2">
      <t>カク</t>
    </rPh>
    <rPh sb="2" eb="4">
      <t>ゲツマツ</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</si>
  <si>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</si>
  <si>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</si>
  <si>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</si>
  <si>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</si>
  <si>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</si>
  <si>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</si>
  <si>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</si>
  <si>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20年度</t>
    <rPh sb="2" eb="3">
      <t>ネン</t>
    </rPh>
    <rPh sb="3" eb="4">
      <t>ド</t>
    </rPh>
    <phoneticPr fontId="2"/>
  </si>
  <si>
    <t>21年度</t>
    <rPh sb="2" eb="3">
      <t>ネン</t>
    </rPh>
    <rPh sb="3" eb="4">
      <t>ド</t>
    </rPh>
    <phoneticPr fontId="2"/>
  </si>
  <si>
    <t>22年度</t>
    <rPh sb="2" eb="3">
      <t>ネン</t>
    </rPh>
    <rPh sb="3" eb="4">
      <t>ド</t>
    </rPh>
    <phoneticPr fontId="2"/>
  </si>
  <si>
    <t>23年度</t>
    <rPh sb="2" eb="3">
      <t>ネン</t>
    </rPh>
    <rPh sb="3" eb="4">
      <t>ド</t>
    </rPh>
    <phoneticPr fontId="2"/>
  </si>
  <si>
    <t>24年度</t>
    <rPh sb="2" eb="3">
      <t>ネン</t>
    </rPh>
    <rPh sb="3" eb="4">
      <t>ド</t>
    </rPh>
    <phoneticPr fontId="2"/>
  </si>
  <si>
    <t>25年度</t>
    <rPh sb="2" eb="3">
      <t>ネン</t>
    </rPh>
    <rPh sb="3" eb="4">
      <t>ド</t>
    </rPh>
    <phoneticPr fontId="2"/>
  </si>
  <si>
    <t>26年度</t>
    <rPh sb="2" eb="3">
      <t>ネン</t>
    </rPh>
    <rPh sb="3" eb="4">
      <t>ド</t>
    </rPh>
    <phoneticPr fontId="2"/>
  </si>
  <si>
    <t>人　　　　　　　　　　　　　　　　　口</t>
    <rPh sb="0" eb="1">
      <t>ジン</t>
    </rPh>
    <rPh sb="18" eb="19">
      <t>クチ</t>
    </rPh>
    <phoneticPr fontId="2"/>
  </si>
  <si>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2"/>
  </si>
  <si>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2"/>
  </si>
  <si>
    <t>世帯数</t>
    <rPh sb="0" eb="3">
      <t>セタイスウ</t>
    </rPh>
    <phoneticPr fontId="2"/>
  </si>
  <si>
    <t>面　積</t>
    <rPh sb="0" eb="1">
      <t>メン</t>
    </rPh>
    <rPh sb="2" eb="3">
      <t>セキ</t>
    </rPh>
    <phoneticPr fontId="2"/>
  </si>
  <si>
    <t>人　　　　　　口</t>
    <rPh sb="0" eb="1">
      <t>ヒト</t>
    </rPh>
    <rPh sb="7" eb="8">
      <t>クチ</t>
    </rPh>
    <phoneticPr fontId="2"/>
  </si>
  <si>
    <t>ｋ㎡</t>
    <phoneticPr fontId="2"/>
  </si>
  <si>
    <t>備　　　　　　考</t>
    <rPh sb="0" eb="1">
      <t>ソナエ</t>
    </rPh>
    <rPh sb="7" eb="8">
      <t>コウ</t>
    </rPh>
    <phoneticPr fontId="2"/>
  </si>
  <si>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</si>
  <si>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2"/>
  </si>
  <si>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</si>
  <si>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</si>
  <si>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2"/>
  </si>
  <si>
    <t>　平成　２</t>
    <rPh sb="1" eb="3">
      <t>ヘイセイ</t>
    </rPh>
    <phoneticPr fontId="2"/>
  </si>
  <si>
    <r>
      <t>　平成</t>
    </r>
    <r>
      <rPr>
        <sz val="9"/>
        <rFont val="ＭＳ Ｐ明朝"/>
        <family val="1"/>
        <charset val="128"/>
      </rPr>
      <t>　３</t>
    </r>
    <rPh sb="1" eb="3">
      <t>ヘイセイ</t>
    </rPh>
    <phoneticPr fontId="2"/>
  </si>
  <si>
    <r>
      <t>　平成</t>
    </r>
    <r>
      <rPr>
        <sz val="9"/>
        <rFont val="ＭＳ Ｐ明朝"/>
        <family val="1"/>
        <charset val="128"/>
      </rPr>
      <t>　４</t>
    </r>
    <r>
      <rPr>
        <sz val="11"/>
        <rFont val="ＭＳ Ｐゴシック"/>
        <family val="3"/>
        <charset val="128"/>
      </rPr>
      <t/>
    </r>
    <rPh sb="1" eb="3">
      <t>ヘイセイ</t>
    </rPh>
    <phoneticPr fontId="2"/>
  </si>
  <si>
    <r>
      <t>　平成</t>
    </r>
    <r>
      <rPr>
        <sz val="9"/>
        <rFont val="ＭＳ Ｐ明朝"/>
        <family val="1"/>
        <charset val="128"/>
      </rPr>
      <t>　５</t>
    </r>
    <r>
      <rPr>
        <sz val="11"/>
        <rFont val="ＭＳ Ｐゴシック"/>
        <family val="3"/>
        <charset val="128"/>
      </rPr>
      <t/>
    </r>
    <rPh sb="1" eb="3">
      <t>ヘイセイ</t>
    </rPh>
    <phoneticPr fontId="2"/>
  </si>
  <si>
    <r>
      <t>　平成</t>
    </r>
    <r>
      <rPr>
        <sz val="9"/>
        <rFont val="ＭＳ Ｐ明朝"/>
        <family val="1"/>
        <charset val="128"/>
      </rPr>
      <t>　６</t>
    </r>
    <r>
      <rPr>
        <sz val="11"/>
        <rFont val="ＭＳ Ｐゴシック"/>
        <family val="3"/>
        <charset val="128"/>
      </rPr>
      <t/>
    </r>
    <rPh sb="1" eb="3">
      <t>ヘイセイ</t>
    </rPh>
    <phoneticPr fontId="2"/>
  </si>
  <si>
    <r>
      <t>　平成</t>
    </r>
    <r>
      <rPr>
        <sz val="9"/>
        <rFont val="ＭＳ Ｐ明朝"/>
        <family val="1"/>
        <charset val="128"/>
      </rPr>
      <t>　７</t>
    </r>
    <rPh sb="1" eb="3">
      <t>ヘイセイ</t>
    </rPh>
    <phoneticPr fontId="2"/>
  </si>
  <si>
    <r>
      <t>　平成</t>
    </r>
    <r>
      <rPr>
        <sz val="9"/>
        <rFont val="ＭＳ Ｐ明朝"/>
        <family val="1"/>
        <charset val="128"/>
      </rPr>
      <t>　８</t>
    </r>
    <r>
      <rPr>
        <sz val="11"/>
        <rFont val="ＭＳ Ｐゴシック"/>
        <family val="3"/>
        <charset val="128"/>
      </rPr>
      <t/>
    </r>
    <rPh sb="1" eb="3">
      <t>ヘイセイ</t>
    </rPh>
    <phoneticPr fontId="2"/>
  </si>
  <si>
    <r>
      <t>　平成</t>
    </r>
    <r>
      <rPr>
        <sz val="9"/>
        <rFont val="ＭＳ Ｐ明朝"/>
        <family val="1"/>
        <charset val="128"/>
      </rPr>
      <t>　９</t>
    </r>
    <r>
      <rPr>
        <sz val="11"/>
        <rFont val="ＭＳ Ｐゴシック"/>
        <family val="3"/>
        <charset val="128"/>
      </rPr>
      <t/>
    </r>
    <rPh sb="1" eb="3">
      <t>ヘイセイ</t>
    </rPh>
    <phoneticPr fontId="2"/>
  </si>
  <si>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</si>
  <si>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</si>
  <si>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</si>
  <si>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</si>
  <si>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</si>
  <si>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</si>
  <si>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</si>
  <si>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</si>
  <si>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</si>
  <si>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</si>
  <si>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</si>
  <si>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</si>
  <si>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</si>
  <si>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</si>
  <si>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</si>
  <si>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2"/>
  </si>
  <si>
    <r>
      <t xml:space="preserve"> ２６年　 </t>
    </r>
    <r>
      <rPr>
        <sz val="9"/>
        <rFont val="ＭＳ Ｐ明朝"/>
        <family val="1"/>
        <charset val="128"/>
      </rPr>
      <t>２</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</si>
  <si>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３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</si>
  <si>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４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</si>
  <si>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５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</si>
  <si>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６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</si>
  <si>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７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</si>
  <si>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８</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</si>
  <si>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９ </t>
    </r>
    <r>
      <rPr>
        <sz val="9"/>
        <color indexed="9"/>
        <rFont val="ＭＳ Ｐ明朝"/>
        <family val="1"/>
        <charset val="128"/>
      </rPr>
      <t>月</t>
    </r>
    <rPh sb="3" eb="4">
      <t>ネン</t>
    </rPh>
    <rPh sb="8" eb="9">
      <t>ガツ</t>
    </rPh>
    <phoneticPr fontId="2"/>
  </si>
  <si>
    <r>
      <t xml:space="preserve">　　　　 </t>
    </r>
    <r>
      <rPr>
        <sz val="9"/>
        <rFont val="ＭＳ Ｐ明朝"/>
        <family val="1"/>
        <charset val="128"/>
      </rPr>
      <t>１０</t>
    </r>
    <r>
      <rPr>
        <sz val="9"/>
        <color indexed="9"/>
        <rFont val="ＭＳ Ｐ明朝"/>
        <family val="1"/>
        <charset val="128"/>
      </rPr>
      <t xml:space="preserve"> 月</t>
    </r>
    <rPh sb="8" eb="9">
      <t>ガツ</t>
    </rPh>
    <phoneticPr fontId="2"/>
  </si>
  <si>
    <r>
      <t xml:space="preserve">　　　　 </t>
    </r>
    <r>
      <rPr>
        <sz val="9"/>
        <rFont val="ＭＳ Ｐ明朝"/>
        <family val="1"/>
        <charset val="128"/>
      </rPr>
      <t xml:space="preserve">１１ </t>
    </r>
    <r>
      <rPr>
        <sz val="9"/>
        <color indexed="9"/>
        <rFont val="ＭＳ Ｐ明朝"/>
        <family val="1"/>
        <charset val="128"/>
      </rPr>
      <t>月</t>
    </r>
    <rPh sb="8" eb="9">
      <t>ガツ</t>
    </rPh>
    <phoneticPr fontId="2"/>
  </si>
  <si>
    <r>
      <t xml:space="preserve">　　　　 </t>
    </r>
    <r>
      <rPr>
        <sz val="9"/>
        <rFont val="ＭＳ Ｐ明朝"/>
        <family val="1"/>
        <charset val="128"/>
      </rPr>
      <t xml:space="preserve">１２ </t>
    </r>
    <r>
      <rPr>
        <sz val="9"/>
        <color indexed="9"/>
        <rFont val="ＭＳ Ｐ明朝"/>
        <family val="1"/>
        <charset val="128"/>
      </rPr>
      <t>月</t>
    </r>
    <rPh sb="8" eb="9">
      <t>ガツ</t>
    </rPh>
    <phoneticPr fontId="2"/>
  </si>
  <si>
    <t>49.80</t>
    <phoneticPr fontId="2"/>
  </si>
  <si>
    <t>49.97</t>
    <phoneticPr fontId="2"/>
  </si>
  <si>
    <t>50.27</t>
    <phoneticPr fontId="2"/>
  </si>
  <si>
    <t>１世帯当たり人員</t>
    <rPh sb="1" eb="3">
      <t>セタイ</t>
    </rPh>
    <rPh sb="3" eb="4">
      <t>ア</t>
    </rPh>
    <rPh sb="6" eb="8">
      <t>ジンイン</t>
    </rPh>
    <phoneticPr fontId="2"/>
  </si>
  <si>
    <t>女１００人につき男</t>
    <rPh sb="0" eb="1">
      <t>オンナ</t>
    </rPh>
    <rPh sb="4" eb="5">
      <t>ニン</t>
    </rPh>
    <rPh sb="8" eb="9">
      <t>オトコ</t>
    </rPh>
    <phoneticPr fontId="2"/>
  </si>
  <si>
    <t>１K㎡当たり人口</t>
    <rPh sb="3" eb="4">
      <t>ア</t>
    </rPh>
    <rPh sb="6" eb="8">
      <t>ジンコウ</t>
    </rPh>
    <phoneticPr fontId="2"/>
  </si>
  <si>
    <r>
      <t>　</t>
    </r>
    <r>
      <rPr>
        <sz val="9"/>
        <color indexed="9"/>
        <rFont val="ＭＳ Ｐ明朝"/>
        <family val="1"/>
        <charset val="128"/>
      </rPr>
      <t>平成</t>
    </r>
    <r>
      <rPr>
        <sz val="9"/>
        <rFont val="ＭＳ Ｐ明朝"/>
        <family val="1"/>
        <charset val="128"/>
      </rPr>
      <t>　２</t>
    </r>
    <rPh sb="1" eb="3">
      <t>ヘイセイ</t>
    </rPh>
    <phoneticPr fontId="2"/>
  </si>
  <si>
    <t>第14回国勢調査（10月1日）</t>
    <rPh sb="0" eb="1">
      <t>ダイ</t>
    </rPh>
    <rPh sb="3" eb="4">
      <t>カイ</t>
    </rPh>
    <rPh sb="4" eb="6">
      <t>コクセイ</t>
    </rPh>
    <rPh sb="6" eb="8">
      <t>チョウサ</t>
    </rPh>
    <rPh sb="11" eb="12">
      <t>ガツ</t>
    </rPh>
    <rPh sb="13" eb="14">
      <t>ヒ</t>
    </rPh>
    <phoneticPr fontId="2"/>
  </si>
  <si>
    <t>第15回国勢調査（10月1日）</t>
    <rPh sb="0" eb="1">
      <t>ダイ</t>
    </rPh>
    <rPh sb="3" eb="4">
      <t>カイ</t>
    </rPh>
    <rPh sb="4" eb="6">
      <t>コクセイ</t>
    </rPh>
    <rPh sb="6" eb="8">
      <t>チョウサ</t>
    </rPh>
    <rPh sb="11" eb="12">
      <t>ガツ</t>
    </rPh>
    <rPh sb="13" eb="14">
      <t>ヒ</t>
    </rPh>
    <phoneticPr fontId="2"/>
  </si>
  <si>
    <t>第16回国勢調査（10月1日）</t>
    <rPh sb="0" eb="1">
      <t>ダイ</t>
    </rPh>
    <rPh sb="3" eb="4">
      <t>カイ</t>
    </rPh>
    <rPh sb="4" eb="6">
      <t>コクセイ</t>
    </rPh>
    <rPh sb="6" eb="8">
      <t>チョウサ</t>
    </rPh>
    <rPh sb="11" eb="12">
      <t>ガツ</t>
    </rPh>
    <rPh sb="13" eb="14">
      <t>ヒ</t>
    </rPh>
    <phoneticPr fontId="2"/>
  </si>
  <si>
    <t>第17回国勢調査（10月1日）</t>
    <rPh sb="0" eb="1">
      <t>ダイ</t>
    </rPh>
    <rPh sb="3" eb="4">
      <t>カイ</t>
    </rPh>
    <rPh sb="4" eb="6">
      <t>コクセイ</t>
    </rPh>
    <rPh sb="6" eb="8">
      <t>チョウサ</t>
    </rPh>
    <rPh sb="11" eb="12">
      <t>ガツ</t>
    </rPh>
    <rPh sb="13" eb="14">
      <t>ヒ</t>
    </rPh>
    <phoneticPr fontId="2"/>
  </si>
  <si>
    <t>第18回国勢調査（10月1日）</t>
    <rPh sb="0" eb="1">
      <t>ダイ</t>
    </rPh>
    <rPh sb="3" eb="4">
      <t>カイ</t>
    </rPh>
    <rPh sb="4" eb="6">
      <t>コクセイ</t>
    </rPh>
    <rPh sb="6" eb="8">
      <t>チョウサ</t>
    </rPh>
    <rPh sb="11" eb="12">
      <t>ガツ</t>
    </rPh>
    <rPh sb="13" eb="14">
      <t>ヒ</t>
    </rPh>
    <phoneticPr fontId="2"/>
  </si>
  <si>
    <t>第19回国勢調査（10月1日）</t>
    <rPh sb="0" eb="1">
      <t>ダイ</t>
    </rPh>
    <rPh sb="3" eb="4">
      <t>カイ</t>
    </rPh>
    <rPh sb="4" eb="6">
      <t>コクセイ</t>
    </rPh>
    <rPh sb="6" eb="8">
      <t>チョウサ</t>
    </rPh>
    <rPh sb="11" eb="12">
      <t>ガツ</t>
    </rPh>
    <rPh sb="13" eb="14">
      <t>ヒ</t>
    </rPh>
    <phoneticPr fontId="2"/>
  </si>
  <si>
    <t>50.20</t>
    <phoneticPr fontId="2"/>
  </si>
  <si>
    <t>49.81</t>
    <phoneticPr fontId="2"/>
  </si>
  <si>
    <t>50.72</t>
  </si>
  <si>
    <t>年齢区分</t>
  </si>
  <si>
    <t>男</t>
  </si>
  <si>
    <t>女</t>
  </si>
  <si>
    <t>　　　 0歳</t>
    <rPh sb="5" eb="6">
      <t>サイ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</si>
  <si>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</si>
  <si>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</si>
  <si>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</si>
  <si>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</si>
  <si>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</si>
  <si>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</si>
  <si>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</si>
  <si>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</si>
  <si>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</si>
  <si>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</si>
  <si>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</si>
  <si>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</si>
  <si>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</si>
  <si>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</si>
  <si>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</si>
  <si>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</si>
  <si>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</si>
  <si>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</si>
  <si>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</si>
  <si>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　　　20歳</t>
    <rPh sb="5" eb="6">
      <t>サイ</t>
    </rPh>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</si>
  <si>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</si>
  <si>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</si>
  <si>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</si>
  <si>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</si>
  <si>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</si>
  <si>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</si>
  <si>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</si>
  <si>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</si>
  <si>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</si>
  <si>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</si>
  <si>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</si>
  <si>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</si>
  <si>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</si>
  <si>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</si>
  <si>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</si>
  <si>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</si>
  <si>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</si>
  <si>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</si>
  <si>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</si>
  <si>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　　　40歳</t>
    <rPh sb="5" eb="6">
      <t>サイ</t>
    </rPh>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</si>
  <si>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</si>
  <si>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</si>
  <si>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</si>
  <si>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</si>
  <si>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</si>
  <si>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</si>
  <si>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</si>
  <si>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</si>
  <si>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</si>
  <si>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</si>
  <si>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</si>
  <si>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</si>
  <si>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</si>
  <si>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</si>
  <si>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</si>
  <si>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</si>
  <si>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</si>
  <si>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</si>
  <si>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</si>
  <si>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　　　60歳</t>
    <rPh sb="5" eb="6">
      <t>サイ</t>
    </rPh>
    <phoneticPr fontId="2"/>
  </si>
  <si>
    <t>61</t>
    <phoneticPr fontId="2"/>
  </si>
  <si>
    <t>62</t>
    <phoneticPr fontId="2"/>
  </si>
  <si>
    <t>63</t>
    <phoneticPr fontId="2"/>
  </si>
  <si>
    <t>64</t>
    <phoneticPr fontId="2"/>
  </si>
  <si>
    <t>65</t>
    <phoneticPr fontId="2"/>
  </si>
  <si>
    <t>66</t>
    <phoneticPr fontId="2"/>
  </si>
  <si>
    <t>67</t>
    <phoneticPr fontId="2"/>
  </si>
  <si>
    <t>68</t>
    <phoneticPr fontId="2"/>
  </si>
  <si>
    <t>69</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</si>
  <si>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</si>
  <si>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</si>
  <si>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</si>
  <si>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</si>
  <si>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</si>
  <si>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</si>
  <si>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</si>
  <si>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</si>
  <si>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</si>
  <si>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</si>
  <si>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　　　80歳</t>
    <rPh sb="5" eb="6">
      <t>サイ</t>
    </rPh>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</si>
  <si>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</si>
  <si>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</si>
  <si>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</si>
  <si>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</si>
  <si>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</si>
  <si>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</si>
  <si>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</si>
  <si>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</si>
  <si>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</si>
  <si>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90</t>
    <phoneticPr fontId="2"/>
  </si>
  <si>
    <t>91</t>
    <phoneticPr fontId="2"/>
  </si>
  <si>
    <t>92</t>
    <phoneticPr fontId="2"/>
  </si>
  <si>
    <t>93</t>
    <phoneticPr fontId="2"/>
  </si>
  <si>
    <t>94</t>
    <phoneticPr fontId="2"/>
  </si>
  <si>
    <t>95</t>
    <phoneticPr fontId="2"/>
  </si>
  <si>
    <t>96</t>
    <phoneticPr fontId="2"/>
  </si>
  <si>
    <t>97</t>
    <phoneticPr fontId="2"/>
  </si>
  <si>
    <t>98</t>
    <phoneticPr fontId="2"/>
  </si>
  <si>
    <t>99</t>
    <phoneticPr fontId="2"/>
  </si>
  <si>
    <t>　100歳以上</t>
    <rPh sb="4" eb="5">
      <t>サイ</t>
    </rPh>
    <rPh sb="5" eb="7">
      <t>イジョウ</t>
    </rPh>
    <phoneticPr fontId="2"/>
  </si>
  <si>
    <t>地区別人口の推移</t>
    <rPh sb="0" eb="2">
      <t>チク</t>
    </rPh>
    <rPh sb="2" eb="3">
      <t>ベツ</t>
    </rPh>
    <rPh sb="3" eb="5">
      <t>ジンコウ</t>
    </rPh>
    <rPh sb="6" eb="8">
      <t>スイイ</t>
    </rPh>
    <phoneticPr fontId="2"/>
  </si>
  <si>
    <t>(単位　人）</t>
  </si>
  <si>
    <t>年　次</t>
  </si>
  <si>
    <t>中央</t>
  </si>
  <si>
    <t>小田</t>
  </si>
  <si>
    <t>大庄</t>
  </si>
  <si>
    <t>立花</t>
  </si>
  <si>
    <t>武庫</t>
  </si>
  <si>
    <t>園田</t>
  </si>
  <si>
    <t>全市</t>
  </si>
  <si>
    <t>昭和45年</t>
    <rPh sb="0" eb="2">
      <t>ショウワ</t>
    </rPh>
    <rPh sb="4" eb="5">
      <t>ネン</t>
    </rPh>
    <phoneticPr fontId="2"/>
  </si>
  <si>
    <t>50</t>
  </si>
  <si>
    <t>55</t>
  </si>
  <si>
    <t>60</t>
  </si>
  <si>
    <t>平成2</t>
  </si>
  <si>
    <t>7</t>
  </si>
  <si>
    <t>12</t>
  </si>
  <si>
    <t>17</t>
  </si>
  <si>
    <t>22</t>
  </si>
  <si>
    <t>出生・死亡者数の推移</t>
    <rPh sb="0" eb="2">
      <t>シュッセイ</t>
    </rPh>
    <rPh sb="3" eb="6">
      <t>シボウシャ</t>
    </rPh>
    <rPh sb="6" eb="7">
      <t>スウ</t>
    </rPh>
    <rPh sb="8" eb="10">
      <t>スイイ</t>
    </rPh>
    <phoneticPr fontId="2"/>
  </si>
  <si>
    <t>転入・転出者数の推移</t>
    <rPh sb="0" eb="2">
      <t>テンニュウ</t>
    </rPh>
    <rPh sb="3" eb="5">
      <t>テンシュツ</t>
    </rPh>
    <rPh sb="5" eb="6">
      <t>モノ</t>
    </rPh>
    <rPh sb="6" eb="7">
      <t>スウ</t>
    </rPh>
    <rPh sb="8" eb="10">
      <t>スイイ</t>
    </rPh>
    <phoneticPr fontId="2"/>
  </si>
  <si>
    <t>（単位　人）</t>
    <rPh sb="1" eb="3">
      <t>タンイ</t>
    </rPh>
    <rPh sb="4" eb="5">
      <t>ニン</t>
    </rPh>
    <phoneticPr fontId="2"/>
  </si>
  <si>
    <t>年次</t>
  </si>
  <si>
    <t>出生</t>
  </si>
  <si>
    <t>死亡</t>
  </si>
  <si>
    <t>転　入</t>
  </si>
  <si>
    <t>転　出</t>
  </si>
  <si>
    <t>57</t>
  </si>
  <si>
    <t>58</t>
  </si>
  <si>
    <t>59</t>
  </si>
  <si>
    <t>61</t>
  </si>
  <si>
    <t>62</t>
  </si>
  <si>
    <t>63</t>
  </si>
  <si>
    <t>平成元</t>
    <rPh sb="0" eb="2">
      <t>ヘイセイ</t>
    </rPh>
    <rPh sb="2" eb="3">
      <t>ゲン</t>
    </rPh>
    <phoneticPr fontId="2"/>
  </si>
  <si>
    <t>平成2</t>
    <rPh sb="0" eb="2">
      <t>ヘイセイ</t>
    </rPh>
    <phoneticPr fontId="2"/>
  </si>
  <si>
    <t>3</t>
  </si>
  <si>
    <t>4</t>
  </si>
  <si>
    <t>5</t>
  </si>
  <si>
    <t>6</t>
  </si>
  <si>
    <t>8</t>
  </si>
  <si>
    <t>9</t>
  </si>
  <si>
    <t>10</t>
  </si>
  <si>
    <t>11</t>
  </si>
  <si>
    <t>13</t>
  </si>
  <si>
    <t>14</t>
  </si>
  <si>
    <t>15</t>
  </si>
  <si>
    <t>16</t>
  </si>
  <si>
    <t>18</t>
  </si>
  <si>
    <t>19</t>
  </si>
  <si>
    <t>20</t>
  </si>
  <si>
    <t>21</t>
  </si>
  <si>
    <t>23</t>
  </si>
  <si>
    <t>24</t>
  </si>
  <si>
    <t>26</t>
  </si>
  <si>
    <t>27</t>
    <phoneticPr fontId="2"/>
  </si>
  <si>
    <t>転入・転出者の地方別割合</t>
    <rPh sb="0" eb="2">
      <t>テンニュウ</t>
    </rPh>
    <rPh sb="3" eb="5">
      <t>テンシュツ</t>
    </rPh>
    <rPh sb="5" eb="6">
      <t>シャ</t>
    </rPh>
    <rPh sb="7" eb="9">
      <t>チホウ</t>
    </rPh>
    <rPh sb="9" eb="10">
      <t>ベツ</t>
    </rPh>
    <rPh sb="10" eb="12">
      <t>ワリアイ</t>
    </rPh>
    <phoneticPr fontId="2"/>
  </si>
  <si>
    <t>転入</t>
    <rPh sb="0" eb="2">
      <t>テンニュウ</t>
    </rPh>
    <phoneticPr fontId="2"/>
  </si>
  <si>
    <t>転出</t>
    <rPh sb="0" eb="2">
      <t>テンシュツ</t>
    </rPh>
    <phoneticPr fontId="2"/>
  </si>
  <si>
    <t>北海道・東北</t>
    <rPh sb="0" eb="3">
      <t>ホッカイドウ</t>
    </rPh>
    <rPh sb="4" eb="6">
      <t>トウホク</t>
    </rPh>
    <phoneticPr fontId="2"/>
  </si>
  <si>
    <t>関東</t>
    <rPh sb="0" eb="2">
      <t>カントウ</t>
    </rPh>
    <phoneticPr fontId="2"/>
  </si>
  <si>
    <t>北陸・中部</t>
    <rPh sb="0" eb="2">
      <t>ホクリク</t>
    </rPh>
    <rPh sb="3" eb="5">
      <t>チュウブ</t>
    </rPh>
    <phoneticPr fontId="2"/>
  </si>
  <si>
    <t>滋賀県・京都府</t>
    <rPh sb="0" eb="2">
      <t>シガ</t>
    </rPh>
    <rPh sb="2" eb="3">
      <t>ケン</t>
    </rPh>
    <rPh sb="4" eb="7">
      <t>キョウトフ</t>
    </rPh>
    <phoneticPr fontId="2"/>
  </si>
  <si>
    <t>大阪府</t>
    <rPh sb="0" eb="3">
      <t>オオサカフ</t>
    </rPh>
    <phoneticPr fontId="2"/>
  </si>
  <si>
    <t>兵庫県内</t>
    <rPh sb="0" eb="3">
      <t>ヒョウゴケン</t>
    </rPh>
    <rPh sb="3" eb="4">
      <t>ナイ</t>
    </rPh>
    <phoneticPr fontId="2"/>
  </si>
  <si>
    <t>奈良県・和歌山県</t>
    <rPh sb="0" eb="3">
      <t>ナラケン</t>
    </rPh>
    <rPh sb="4" eb="8">
      <t>ワカヤマケン</t>
    </rPh>
    <phoneticPr fontId="2"/>
  </si>
  <si>
    <t>中国・四国</t>
    <rPh sb="0" eb="2">
      <t>チュウゴク</t>
    </rPh>
    <rPh sb="3" eb="5">
      <t>シコク</t>
    </rPh>
    <phoneticPr fontId="2"/>
  </si>
  <si>
    <t>九州・沖縄県</t>
    <rPh sb="0" eb="2">
      <t>キュウシュウ</t>
    </rPh>
    <rPh sb="3" eb="6">
      <t>オキナワケン</t>
    </rPh>
    <phoneticPr fontId="2"/>
  </si>
  <si>
    <t>国外・その他</t>
    <rPh sb="0" eb="2">
      <t>コクガイ</t>
    </rPh>
    <rPh sb="5" eb="6">
      <t>タ</t>
    </rPh>
    <phoneticPr fontId="2"/>
  </si>
  <si>
    <t>人　　　口</t>
    <rPh sb="0" eb="1">
      <t>ニン</t>
    </rPh>
    <rPh sb="4" eb="5">
      <t>クチ</t>
    </rPh>
    <phoneticPr fontId="2"/>
  </si>
  <si>
    <t>（平成２７年中）</t>
    <rPh sb="1" eb="3">
      <t>ヘイセイ</t>
    </rPh>
    <rPh sb="5" eb="6">
      <t>ネン</t>
    </rPh>
    <rPh sb="6" eb="7">
      <t>ナカ</t>
    </rPh>
    <phoneticPr fontId="2"/>
  </si>
  <si>
    <t>0歳</t>
    <rPh sb="1" eb="2">
      <t>サイ</t>
    </rPh>
    <phoneticPr fontId="2"/>
  </si>
  <si>
    <t>20歳</t>
    <rPh sb="2" eb="3">
      <t>サイ</t>
    </rPh>
    <phoneticPr fontId="2"/>
  </si>
  <si>
    <t>40歳</t>
    <rPh sb="2" eb="3">
      <t>サイ</t>
    </rPh>
    <phoneticPr fontId="2"/>
  </si>
  <si>
    <t>60歳</t>
    <rPh sb="2" eb="3">
      <t>サイ</t>
    </rPh>
    <phoneticPr fontId="2"/>
  </si>
  <si>
    <t>80歳</t>
    <rPh sb="2" eb="3">
      <t>サイ</t>
    </rPh>
    <phoneticPr fontId="2"/>
  </si>
  <si>
    <t>100歳以上</t>
    <rPh sb="3" eb="4">
      <t>サイ</t>
    </rPh>
    <rPh sb="4" eb="6">
      <t>イジョウ</t>
    </rPh>
    <phoneticPr fontId="2"/>
  </si>
  <si>
    <t>（人）</t>
    <rPh sb="1" eb="2">
      <t>ニン</t>
    </rPh>
    <phoneticPr fontId="2"/>
  </si>
  <si>
    <t>昭和56年</t>
    <rPh sb="0" eb="2">
      <t>ショウワ</t>
    </rPh>
    <rPh sb="4" eb="5">
      <t>ネン</t>
    </rPh>
    <phoneticPr fontId="2"/>
  </si>
  <si>
    <t xml:space="preserve">  （１）職権記載、職権削除、その他を含む。</t>
    <rPh sb="5" eb="7">
      <t>ショッケン</t>
    </rPh>
    <rPh sb="7" eb="9">
      <t>キサイ</t>
    </rPh>
    <rPh sb="10" eb="12">
      <t>ショッケン</t>
    </rPh>
    <rPh sb="12" eb="14">
      <t>サクジョ</t>
    </rPh>
    <rPh sb="17" eb="18">
      <t>タ</t>
    </rPh>
    <rPh sb="19" eb="20">
      <t>フク</t>
    </rPh>
    <phoneticPr fontId="2"/>
  </si>
  <si>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2"/>
  </si>
  <si>
    <t>　(1)職権記載、職権削除、その他を含む。</t>
    <rPh sb="4" eb="6">
      <t>ショッケン</t>
    </rPh>
    <rPh sb="6" eb="8">
      <t>キサイ</t>
    </rPh>
    <rPh sb="9" eb="11">
      <t>ショッケン</t>
    </rPh>
    <rPh sb="11" eb="13">
      <t>サクジョ</t>
    </rPh>
    <rPh sb="16" eb="17">
      <t>タ</t>
    </rPh>
    <rPh sb="18" eb="19">
      <t>フク</t>
    </rPh>
    <phoneticPr fontId="2"/>
  </si>
  <si>
    <t>資料　　総務局情報統計担当</t>
    <rPh sb="0" eb="2">
      <t>シリョウ</t>
    </rPh>
    <rPh sb="4" eb="6">
      <t>ソウム</t>
    </rPh>
    <rPh sb="6" eb="7">
      <t>キョク</t>
    </rPh>
    <rPh sb="7" eb="9">
      <t>ジョウホウ</t>
    </rPh>
    <rPh sb="9" eb="11">
      <t>トウケイ</t>
    </rPh>
    <rPh sb="11" eb="13">
      <t>タントウ</t>
    </rPh>
    <phoneticPr fontId="1"/>
  </si>
  <si>
    <t>　　　　南あわじ市</t>
    <rPh sb="4" eb="5">
      <t>ミナミ</t>
    </rPh>
    <rPh sb="8" eb="9">
      <t>シ</t>
    </rPh>
    <phoneticPr fontId="1"/>
  </si>
  <si>
    <t>　　　　丹波市</t>
    <rPh sb="4" eb="6">
      <t>タンバ</t>
    </rPh>
    <rPh sb="6" eb="7">
      <t>シ</t>
    </rPh>
    <phoneticPr fontId="1"/>
  </si>
  <si>
    <t>　　　　養父市</t>
    <rPh sb="4" eb="6">
      <t>ヤブ</t>
    </rPh>
    <rPh sb="6" eb="7">
      <t>シ</t>
    </rPh>
    <phoneticPr fontId="1"/>
  </si>
  <si>
    <t>　　　　篠山市</t>
    <rPh sb="4" eb="6">
      <t>ササヤマ</t>
    </rPh>
    <rPh sb="6" eb="7">
      <t>シ</t>
    </rPh>
    <phoneticPr fontId="1"/>
  </si>
  <si>
    <t>　　　　加西市</t>
    <rPh sb="4" eb="7">
      <t>カサイシ</t>
    </rPh>
    <phoneticPr fontId="1"/>
  </si>
  <si>
    <t>　　　　三田市</t>
    <rPh sb="4" eb="7">
      <t>サンダシ</t>
    </rPh>
    <phoneticPr fontId="1"/>
  </si>
  <si>
    <t>　　　　小野市</t>
    <rPh sb="4" eb="7">
      <t>オノシ</t>
    </rPh>
    <phoneticPr fontId="1"/>
  </si>
  <si>
    <t>　　　　川西市</t>
    <rPh sb="4" eb="7">
      <t>カワニシシ</t>
    </rPh>
    <phoneticPr fontId="1"/>
  </si>
  <si>
    <t>　　　　高砂市</t>
    <rPh sb="4" eb="7">
      <t>タカサゴシ</t>
    </rPh>
    <phoneticPr fontId="1"/>
  </si>
  <si>
    <t>　　　　三木市</t>
    <rPh sb="4" eb="7">
      <t>ミキシ</t>
    </rPh>
    <phoneticPr fontId="1"/>
  </si>
  <si>
    <t>　　　　宝塚市</t>
    <rPh sb="4" eb="7">
      <t>タカラヅカシ</t>
    </rPh>
    <phoneticPr fontId="1"/>
  </si>
  <si>
    <t>　　　　西脇市</t>
    <rPh sb="4" eb="7">
      <t>ニシワキシ</t>
    </rPh>
    <phoneticPr fontId="1"/>
  </si>
  <si>
    <t>　　　　赤穂市</t>
    <rPh sb="4" eb="7">
      <t>アコウシ</t>
    </rPh>
    <phoneticPr fontId="1"/>
  </si>
  <si>
    <t>　　　　たつの市</t>
    <rPh sb="7" eb="8">
      <t>シ</t>
    </rPh>
    <phoneticPr fontId="1"/>
  </si>
  <si>
    <t>　　　　加古川市</t>
    <rPh sb="4" eb="8">
      <t>カコガワシ</t>
    </rPh>
    <phoneticPr fontId="1"/>
  </si>
  <si>
    <t>　　　　豊岡市</t>
    <rPh sb="4" eb="7">
      <t>トヨオカシ</t>
    </rPh>
    <phoneticPr fontId="1"/>
  </si>
  <si>
    <t>　　　　相生市</t>
    <rPh sb="4" eb="7">
      <t>アイオイシ</t>
    </rPh>
    <phoneticPr fontId="1"/>
  </si>
  <si>
    <t>　　　　伊丹市</t>
    <rPh sb="4" eb="7">
      <t>イタミシ</t>
    </rPh>
    <phoneticPr fontId="1"/>
  </si>
  <si>
    <t>　　　　芦屋市</t>
    <rPh sb="4" eb="7">
      <t>アシヤシ</t>
    </rPh>
    <phoneticPr fontId="1"/>
  </si>
  <si>
    <t>　　　　洲本市</t>
    <rPh sb="4" eb="7">
      <t>スモトシ</t>
    </rPh>
    <phoneticPr fontId="1"/>
  </si>
  <si>
    <t>　　　　西宮市</t>
    <rPh sb="4" eb="7">
      <t>ニシノミヤシ</t>
    </rPh>
    <phoneticPr fontId="1"/>
  </si>
  <si>
    <t>　　　　明石市</t>
    <rPh sb="4" eb="7">
      <t>アカシシ</t>
    </rPh>
    <phoneticPr fontId="1"/>
  </si>
  <si>
    <t>　　　　姫路市</t>
    <rPh sb="4" eb="7">
      <t>ヒメジシ</t>
    </rPh>
    <phoneticPr fontId="1"/>
  </si>
  <si>
    <t>　　　　神戸市</t>
    <rPh sb="4" eb="7">
      <t>コウベシ</t>
    </rPh>
    <phoneticPr fontId="1"/>
  </si>
  <si>
    <t>　　兵　庫　県</t>
    <rPh sb="2" eb="7">
      <t>ヒョウゴケン</t>
    </rPh>
    <phoneticPr fontId="1"/>
  </si>
  <si>
    <t>　近　　　　　畿</t>
    <rPh sb="1" eb="8">
      <t>キンキ</t>
    </rPh>
    <phoneticPr fontId="1"/>
  </si>
  <si>
    <t>　　三　重　県</t>
    <rPh sb="2" eb="7">
      <t>ミエケン</t>
    </rPh>
    <phoneticPr fontId="1"/>
  </si>
  <si>
    <t>　　愛　知　県</t>
    <rPh sb="2" eb="7">
      <t>アイチケン</t>
    </rPh>
    <phoneticPr fontId="1"/>
  </si>
  <si>
    <t>　　静　岡　県</t>
    <rPh sb="2" eb="7">
      <t>シズオカケン</t>
    </rPh>
    <phoneticPr fontId="1"/>
  </si>
  <si>
    <t>　　岐　阜　県</t>
    <rPh sb="2" eb="7">
      <t>ギフケン</t>
    </rPh>
    <phoneticPr fontId="1"/>
  </si>
  <si>
    <t>　　長　野　県</t>
    <rPh sb="2" eb="7">
      <t>ナガノケン</t>
    </rPh>
    <phoneticPr fontId="1"/>
  </si>
  <si>
    <t>　　山　梨　県</t>
    <rPh sb="2" eb="7">
      <t>ヤマナシケン</t>
    </rPh>
    <phoneticPr fontId="1"/>
  </si>
  <si>
    <t>　中　　　　　部</t>
    <rPh sb="1" eb="8">
      <t>チュウブ</t>
    </rPh>
    <phoneticPr fontId="1"/>
  </si>
  <si>
    <t>　　福　井　県</t>
    <rPh sb="2" eb="7">
      <t>フクイケン</t>
    </rPh>
    <phoneticPr fontId="1"/>
  </si>
  <si>
    <t>　　石　川　県</t>
    <rPh sb="2" eb="7">
      <t>イシカワケン</t>
    </rPh>
    <phoneticPr fontId="1"/>
  </si>
  <si>
    <t>　　富　山　県</t>
    <rPh sb="2" eb="7">
      <t>トヤマケン</t>
    </rPh>
    <phoneticPr fontId="1"/>
  </si>
  <si>
    <t>　　新　潟　県</t>
    <rPh sb="2" eb="7">
      <t>ニイガタケン</t>
    </rPh>
    <phoneticPr fontId="1"/>
  </si>
  <si>
    <t>　北　　　　　陸</t>
    <rPh sb="1" eb="8">
      <t>ホクリク</t>
    </rPh>
    <phoneticPr fontId="1"/>
  </si>
  <si>
    <t>　　神奈川県</t>
    <rPh sb="2" eb="6">
      <t>カナガワケン</t>
    </rPh>
    <phoneticPr fontId="1"/>
  </si>
  <si>
    <t>　　東　京　都</t>
    <rPh sb="2" eb="7">
      <t>トウキョウト</t>
    </rPh>
    <phoneticPr fontId="1"/>
  </si>
  <si>
    <t>　　千　葉　県</t>
    <rPh sb="2" eb="7">
      <t>チバケン</t>
    </rPh>
    <phoneticPr fontId="1"/>
  </si>
  <si>
    <t>　　埼　玉　県</t>
    <rPh sb="2" eb="7">
      <t>サイタマケン</t>
    </rPh>
    <phoneticPr fontId="1"/>
  </si>
  <si>
    <t>　　群　馬　県</t>
    <rPh sb="2" eb="7">
      <t>グンマケン</t>
    </rPh>
    <phoneticPr fontId="1"/>
  </si>
  <si>
    <t>　　栃　木　県</t>
    <rPh sb="2" eb="7">
      <t>トチギケン</t>
    </rPh>
    <phoneticPr fontId="1"/>
  </si>
  <si>
    <t>　　茨　城　県</t>
    <rPh sb="2" eb="7">
      <t>イバラギケン</t>
    </rPh>
    <phoneticPr fontId="1"/>
  </si>
  <si>
    <t>　関　　　　　東</t>
    <rPh sb="1" eb="8">
      <t>カントウ</t>
    </rPh>
    <phoneticPr fontId="1"/>
  </si>
  <si>
    <t>　　福　島　県</t>
    <rPh sb="2" eb="7">
      <t>フクシマケン</t>
    </rPh>
    <phoneticPr fontId="1"/>
  </si>
  <si>
    <t>　　山　形　県</t>
    <rPh sb="2" eb="7">
      <t>ヤマガタケン</t>
    </rPh>
    <phoneticPr fontId="1"/>
  </si>
  <si>
    <t>　　秋　田　県　</t>
    <rPh sb="2" eb="7">
      <t>アキタケン</t>
    </rPh>
    <phoneticPr fontId="1"/>
  </si>
  <si>
    <t>　　宮　城　県</t>
    <rPh sb="2" eb="7">
      <t>ミヤギケン</t>
    </rPh>
    <phoneticPr fontId="1"/>
  </si>
  <si>
    <t>　　岩　手　県</t>
    <rPh sb="2" eb="7">
      <t>イワテケン</t>
    </rPh>
    <phoneticPr fontId="1"/>
  </si>
  <si>
    <t>　　青　森　県</t>
    <rPh sb="2" eb="7">
      <t>アオモリケン</t>
    </rPh>
    <phoneticPr fontId="1"/>
  </si>
  <si>
    <t>　東　　　　　北</t>
    <rPh sb="1" eb="8">
      <t>トウホク</t>
    </rPh>
    <phoneticPr fontId="1"/>
  </si>
  <si>
    <t>　北　　海　　道</t>
    <rPh sb="1" eb="8">
      <t>ホッカイドウ</t>
    </rPh>
    <phoneticPr fontId="1"/>
  </si>
  <si>
    <t>　総　　　　　数</t>
    <rPh sb="1" eb="8">
      <t>ソウスウ</t>
    </rPh>
    <phoneticPr fontId="1"/>
  </si>
  <si>
    <t>都　　　市</t>
    <rPh sb="0" eb="5">
      <t>トシ</t>
    </rPh>
    <phoneticPr fontId="1"/>
  </si>
  <si>
    <t>女</t>
    <rPh sb="0" eb="1">
      <t>オンナ</t>
    </rPh>
    <phoneticPr fontId="1"/>
  </si>
  <si>
    <t>男</t>
    <rPh sb="0" eb="1">
      <t>オトコ</t>
    </rPh>
    <phoneticPr fontId="1"/>
  </si>
  <si>
    <t>総　　　数</t>
    <rPh sb="0" eb="1">
      <t>ソウ</t>
    </rPh>
    <rPh sb="4" eb="5">
      <t>スウ</t>
    </rPh>
    <phoneticPr fontId="1"/>
  </si>
  <si>
    <t>都道府県</t>
    <rPh sb="0" eb="4">
      <t>トドウフケン</t>
    </rPh>
    <phoneticPr fontId="1"/>
  </si>
  <si>
    <t>増減数</t>
    <rPh sb="0" eb="2">
      <t>ゾウゲン</t>
    </rPh>
    <rPh sb="2" eb="3">
      <t>カズ</t>
    </rPh>
    <phoneticPr fontId="1"/>
  </si>
  <si>
    <t>転 　　　　　 出</t>
  </si>
  <si>
    <t>転 　　　　    入</t>
  </si>
  <si>
    <t>転     出</t>
    <rPh sb="0" eb="7">
      <t>テンシュツ</t>
    </rPh>
    <phoneticPr fontId="1"/>
  </si>
  <si>
    <t>転     入</t>
    <rPh sb="0" eb="7">
      <t>テンニュウ</t>
    </rPh>
    <phoneticPr fontId="1"/>
  </si>
  <si>
    <t>地　　　方</t>
    <rPh sb="0" eb="5">
      <t>チホウ</t>
    </rPh>
    <phoneticPr fontId="1"/>
  </si>
  <si>
    <t>転出者数を示す。</t>
    <rPh sb="5" eb="6">
      <t>シメ</t>
    </rPh>
    <phoneticPr fontId="2"/>
  </si>
  <si>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1"/>
  </si>
  <si>
    <t>　　　熊　本　市</t>
    <rPh sb="3" eb="4">
      <t>クマ</t>
    </rPh>
    <rPh sb="5" eb="6">
      <t>ホン</t>
    </rPh>
    <rPh sb="7" eb="8">
      <t>シ</t>
    </rPh>
    <phoneticPr fontId="1"/>
  </si>
  <si>
    <t>・</t>
    <phoneticPr fontId="2"/>
  </si>
  <si>
    <t>　　　福　岡　市</t>
    <rPh sb="3" eb="8">
      <t>フクオカシ</t>
    </rPh>
    <phoneticPr fontId="1"/>
  </si>
  <si>
    <t>　　　北九州市</t>
    <rPh sb="3" eb="7">
      <t>キタキュウシュウシ</t>
    </rPh>
    <phoneticPr fontId="1"/>
  </si>
  <si>
    <t>　　　広　島　市</t>
    <rPh sb="3" eb="8">
      <t>ヒロシマシ</t>
    </rPh>
    <phoneticPr fontId="1"/>
  </si>
  <si>
    <t>　　　岡　山　市</t>
    <rPh sb="3" eb="4">
      <t>オカ</t>
    </rPh>
    <rPh sb="5" eb="6">
      <t>ヤマ</t>
    </rPh>
    <rPh sb="7" eb="8">
      <t>シ</t>
    </rPh>
    <phoneticPr fontId="1"/>
  </si>
  <si>
    <t>　　　堺　　　市</t>
    <rPh sb="3" eb="4">
      <t>サカイ</t>
    </rPh>
    <rPh sb="7" eb="8">
      <t>シ</t>
    </rPh>
    <phoneticPr fontId="1"/>
  </si>
  <si>
    <t>　　　大　阪　市</t>
    <rPh sb="3" eb="8">
      <t>オオサカシ</t>
    </rPh>
    <phoneticPr fontId="1"/>
  </si>
  <si>
    <t>　　　京　都　市</t>
    <rPh sb="3" eb="8">
      <t>キョウトシ</t>
    </rPh>
    <phoneticPr fontId="1"/>
  </si>
  <si>
    <t>　　　名古屋市</t>
    <rPh sb="3" eb="7">
      <t>ナゴヤシ</t>
    </rPh>
    <phoneticPr fontId="1"/>
  </si>
  <si>
    <t>　　　浜　松　市</t>
    <rPh sb="3" eb="4">
      <t>ハマ</t>
    </rPh>
    <rPh sb="5" eb="6">
      <t>マツ</t>
    </rPh>
    <rPh sb="7" eb="8">
      <t>シ</t>
    </rPh>
    <phoneticPr fontId="1"/>
  </si>
  <si>
    <t>　　　静　岡　市</t>
    <rPh sb="3" eb="4">
      <t>セイ</t>
    </rPh>
    <rPh sb="5" eb="6">
      <t>オカ</t>
    </rPh>
    <rPh sb="7" eb="8">
      <t>シ</t>
    </rPh>
    <phoneticPr fontId="1"/>
  </si>
  <si>
    <t>　　　新　潟　市</t>
    <rPh sb="3" eb="4">
      <t>シン</t>
    </rPh>
    <rPh sb="5" eb="6">
      <t>カタ</t>
    </rPh>
    <rPh sb="7" eb="8">
      <t>シ</t>
    </rPh>
    <phoneticPr fontId="1"/>
  </si>
  <si>
    <t>　　　相模原市</t>
    <rPh sb="3" eb="6">
      <t>サガミハラ</t>
    </rPh>
    <rPh sb="6" eb="7">
      <t>シ</t>
    </rPh>
    <phoneticPr fontId="1"/>
  </si>
  <si>
    <t>　　　川　崎　市</t>
    <rPh sb="3" eb="8">
      <t>カワサキシ</t>
    </rPh>
    <phoneticPr fontId="1"/>
  </si>
  <si>
    <t>　　　横　浜　市</t>
    <rPh sb="3" eb="8">
      <t>ヨコハマシ</t>
    </rPh>
    <phoneticPr fontId="1"/>
  </si>
  <si>
    <t>　　　東京都区部</t>
    <rPh sb="3" eb="6">
      <t>トウキョウト</t>
    </rPh>
    <rPh sb="6" eb="8">
      <t>クブ</t>
    </rPh>
    <phoneticPr fontId="1"/>
  </si>
  <si>
    <t>　　　千　葉　市</t>
    <rPh sb="3" eb="8">
      <t>チバシ</t>
    </rPh>
    <phoneticPr fontId="1"/>
  </si>
  <si>
    <t>　　　さいたま市</t>
    <rPh sb="7" eb="8">
      <t>シ</t>
    </rPh>
    <phoneticPr fontId="1"/>
  </si>
  <si>
    <t>　　　仙　台　市</t>
    <rPh sb="3" eb="8">
      <t>センダイシ</t>
    </rPh>
    <phoneticPr fontId="1"/>
  </si>
  <si>
    <t>　　　札　幌　市</t>
    <rPh sb="3" eb="8">
      <t>サッポロシ</t>
    </rPh>
    <phoneticPr fontId="1"/>
  </si>
  <si>
    <t>　（　再　　掲　）</t>
    <rPh sb="3" eb="7">
      <t>サイケイ</t>
    </rPh>
    <phoneticPr fontId="1"/>
  </si>
  <si>
    <t>　そ　の　他　(1)</t>
    <rPh sb="1" eb="6">
      <t>ソノタ</t>
    </rPh>
    <phoneticPr fontId="1"/>
  </si>
  <si>
    <t>　従前の住所地なし</t>
    <rPh sb="1" eb="3">
      <t>ジュウゼン</t>
    </rPh>
    <rPh sb="4" eb="6">
      <t>ジュウショ</t>
    </rPh>
    <rPh sb="6" eb="7">
      <t>チ</t>
    </rPh>
    <phoneticPr fontId="1"/>
  </si>
  <si>
    <t>　国　　　　　外</t>
    <rPh sb="1" eb="8">
      <t>コクガイ</t>
    </rPh>
    <phoneticPr fontId="1"/>
  </si>
  <si>
    <t>　　沖　縄　県</t>
    <rPh sb="2" eb="7">
      <t>オキナワケン</t>
    </rPh>
    <phoneticPr fontId="1"/>
  </si>
  <si>
    <t>　　鹿児島県</t>
    <rPh sb="2" eb="6">
      <t>カゴシマケン</t>
    </rPh>
    <phoneticPr fontId="1"/>
  </si>
  <si>
    <t>　　宮　崎　県</t>
    <rPh sb="2" eb="7">
      <t>ミヤザキケン</t>
    </rPh>
    <phoneticPr fontId="1"/>
  </si>
  <si>
    <t>　　大　分　県</t>
    <rPh sb="2" eb="7">
      <t>オオイタケン</t>
    </rPh>
    <phoneticPr fontId="1"/>
  </si>
  <si>
    <t>　　熊　本　県</t>
    <rPh sb="2" eb="7">
      <t>クマモトケン</t>
    </rPh>
    <phoneticPr fontId="1"/>
  </si>
  <si>
    <t>　　長　崎　県</t>
    <rPh sb="2" eb="7">
      <t>ナガサキケン</t>
    </rPh>
    <phoneticPr fontId="1"/>
  </si>
  <si>
    <t>　　佐　賀　県</t>
    <rPh sb="2" eb="7">
      <t>サガケン</t>
    </rPh>
    <phoneticPr fontId="1"/>
  </si>
  <si>
    <t>　　福　岡　県</t>
    <rPh sb="2" eb="7">
      <t>フクオカケン</t>
    </rPh>
    <phoneticPr fontId="1"/>
  </si>
  <si>
    <t>　九　　　　　州</t>
    <rPh sb="1" eb="8">
      <t>キュウシュウ</t>
    </rPh>
    <phoneticPr fontId="1"/>
  </si>
  <si>
    <t>　　高　知　県</t>
    <rPh sb="2" eb="7">
      <t>コウチケン</t>
    </rPh>
    <phoneticPr fontId="1"/>
  </si>
  <si>
    <t>　　愛　媛　県</t>
    <rPh sb="2" eb="7">
      <t>エヒメケン</t>
    </rPh>
    <phoneticPr fontId="1"/>
  </si>
  <si>
    <t>　　香　川　県</t>
    <rPh sb="2" eb="7">
      <t>カガワケン</t>
    </rPh>
    <phoneticPr fontId="1"/>
  </si>
  <si>
    <t>　　徳　島　県</t>
    <rPh sb="2" eb="7">
      <t>トクシマケン</t>
    </rPh>
    <phoneticPr fontId="1"/>
  </si>
  <si>
    <t>　四　　　　　国</t>
    <rPh sb="1" eb="8">
      <t>シコク</t>
    </rPh>
    <phoneticPr fontId="1"/>
  </si>
  <si>
    <t>　　山　口　県</t>
    <rPh sb="2" eb="7">
      <t>ヤマグチケン</t>
    </rPh>
    <phoneticPr fontId="1"/>
  </si>
  <si>
    <t>　　広　島　県</t>
    <rPh sb="2" eb="7">
      <t>ヒロシマケン</t>
    </rPh>
    <phoneticPr fontId="1"/>
  </si>
  <si>
    <t>　　岡　山　県</t>
    <rPh sb="2" eb="7">
      <t>オカヤマケン</t>
    </rPh>
    <phoneticPr fontId="1"/>
  </si>
  <si>
    <t>　　島　根　県</t>
    <rPh sb="2" eb="7">
      <t>シマネケン</t>
    </rPh>
    <phoneticPr fontId="1"/>
  </si>
  <si>
    <t>　　鳥　取　県</t>
    <rPh sb="2" eb="7">
      <t>トットリケン</t>
    </rPh>
    <phoneticPr fontId="1"/>
  </si>
  <si>
    <t>　中　　　　　国</t>
    <rPh sb="1" eb="2">
      <t>チュウブ</t>
    </rPh>
    <rPh sb="7" eb="8">
      <t>クニ</t>
    </rPh>
    <phoneticPr fontId="1"/>
  </si>
  <si>
    <t>　　和歌山県</t>
    <rPh sb="2" eb="6">
      <t>ワカヤマケン</t>
    </rPh>
    <phoneticPr fontId="1"/>
  </si>
  <si>
    <t>　　奈　良　県</t>
    <rPh sb="2" eb="7">
      <t>ナラケン</t>
    </rPh>
    <phoneticPr fontId="1"/>
  </si>
  <si>
    <t>　　大　阪　府</t>
    <rPh sb="2" eb="7">
      <t>オオサカフ</t>
    </rPh>
    <phoneticPr fontId="1"/>
  </si>
  <si>
    <t>　　京　都　府</t>
    <rPh sb="2" eb="7">
      <t>キョウトフ</t>
    </rPh>
    <phoneticPr fontId="1"/>
  </si>
  <si>
    <t>　　滋　賀　県</t>
    <rPh sb="2" eb="7">
      <t>シガケン</t>
    </rPh>
    <phoneticPr fontId="1"/>
  </si>
  <si>
    <t>　　　　郡　 部</t>
    <rPh sb="4" eb="8">
      <t>グンブ</t>
    </rPh>
    <phoneticPr fontId="1"/>
  </si>
  <si>
    <t>　　　　加東市</t>
    <rPh sb="4" eb="6">
      <t>カトウ</t>
    </rPh>
    <rPh sb="6" eb="7">
      <t>シ</t>
    </rPh>
    <phoneticPr fontId="1"/>
  </si>
  <si>
    <t>　　　　宍粟市</t>
    <rPh sb="4" eb="5">
      <t>シシ</t>
    </rPh>
    <rPh sb="5" eb="6">
      <t>アワ</t>
    </rPh>
    <rPh sb="6" eb="7">
      <t>シ</t>
    </rPh>
    <phoneticPr fontId="1"/>
  </si>
  <si>
    <t>　　　　淡路市</t>
    <rPh sb="4" eb="6">
      <t>アワジ</t>
    </rPh>
    <rPh sb="6" eb="7">
      <t>シ</t>
    </rPh>
    <phoneticPr fontId="1"/>
  </si>
  <si>
    <t>　　　　朝来市</t>
    <rPh sb="4" eb="6">
      <t>アサゴ</t>
    </rPh>
    <rPh sb="6" eb="7">
      <t>シ</t>
    </rPh>
    <phoneticPr fontId="1"/>
  </si>
  <si>
    <t>転     出</t>
    <rPh sb="0" eb="1">
      <t>テン</t>
    </rPh>
    <rPh sb="6" eb="7">
      <t>デ</t>
    </rPh>
    <phoneticPr fontId="1"/>
  </si>
  <si>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2"/>
  </si>
  <si>
    <t>町（丁）名</t>
    <rPh sb="0" eb="1">
      <t>マチ</t>
    </rPh>
    <rPh sb="2" eb="3">
      <t>チョウ</t>
    </rPh>
    <rPh sb="4" eb="5">
      <t>メイ</t>
    </rPh>
    <phoneticPr fontId="2"/>
  </si>
  <si>
    <t>人　　　　　　　　　　　　　　　口</t>
    <rPh sb="0" eb="1">
      <t>ヒト</t>
    </rPh>
    <rPh sb="16" eb="17">
      <t>クチ</t>
    </rPh>
    <phoneticPr fontId="2"/>
  </si>
  <si>
    <t>年 少 人 口 （0～14歳）</t>
    <rPh sb="0" eb="1">
      <t>トシ</t>
    </rPh>
    <rPh sb="2" eb="3">
      <t>ショウ</t>
    </rPh>
    <rPh sb="4" eb="5">
      <t>ジン</t>
    </rPh>
    <rPh sb="6" eb="7">
      <t>クチ</t>
    </rPh>
    <rPh sb="13" eb="14">
      <t>サイ</t>
    </rPh>
    <phoneticPr fontId="2"/>
  </si>
  <si>
    <t>生産年齢
人口
（15～64歳）</t>
    <rPh sb="0" eb="2">
      <t>セイサン</t>
    </rPh>
    <rPh sb="2" eb="4">
      <t>ネンレイ</t>
    </rPh>
    <rPh sb="5" eb="7">
      <t>ジンコウ</t>
    </rPh>
    <rPh sb="14" eb="15">
      <t>サイ</t>
    </rPh>
    <phoneticPr fontId="2"/>
  </si>
  <si>
    <t>老齢人口
（65歳以上）</t>
    <rPh sb="0" eb="2">
      <t>ロウレイ</t>
    </rPh>
    <rPh sb="2" eb="4">
      <t>ジンコウ</t>
    </rPh>
    <rPh sb="8" eb="9">
      <t>サイ</t>
    </rPh>
    <rPh sb="9" eb="11">
      <t>イジョウ</t>
    </rPh>
    <phoneticPr fontId="2"/>
  </si>
  <si>
    <t>1～4歳</t>
    <rPh sb="3" eb="4">
      <t>サイ</t>
    </rPh>
    <phoneticPr fontId="2"/>
  </si>
  <si>
    <t>5歳</t>
    <rPh sb="1" eb="2">
      <t>サイ</t>
    </rPh>
    <phoneticPr fontId="2"/>
  </si>
  <si>
    <t>6～14歳</t>
    <rPh sb="4" eb="5">
      <t>サイ</t>
    </rPh>
    <phoneticPr fontId="2"/>
  </si>
  <si>
    <t>神田中通</t>
    <rPh sb="0" eb="2">
      <t>カンダ</t>
    </rPh>
    <rPh sb="2" eb="3">
      <t>ナカ</t>
    </rPh>
    <rPh sb="3" eb="4">
      <t>トオリ</t>
    </rPh>
    <phoneticPr fontId="0"/>
  </si>
  <si>
    <t>全市</t>
    <rPh sb="0" eb="2">
      <t>ゼンシ</t>
    </rPh>
    <phoneticPr fontId="2"/>
  </si>
  <si>
    <t>２丁目</t>
    <rPh sb="1" eb="3">
      <t>チョウメ</t>
    </rPh>
    <phoneticPr fontId="0"/>
  </si>
  <si>
    <t>３丁目</t>
    <rPh sb="1" eb="3">
      <t>チョウメ</t>
    </rPh>
    <phoneticPr fontId="0"/>
  </si>
  <si>
    <t>中央総数</t>
    <rPh sb="0" eb="2">
      <t>チュウオウ</t>
    </rPh>
    <rPh sb="2" eb="4">
      <t>ソウスウ</t>
    </rPh>
    <phoneticPr fontId="2"/>
  </si>
  <si>
    <t>４丁目</t>
    <rPh sb="1" eb="3">
      <t>チョウメ</t>
    </rPh>
    <phoneticPr fontId="0"/>
  </si>
  <si>
    <t>５丁目</t>
    <rPh sb="1" eb="3">
      <t>チョウメ</t>
    </rPh>
    <phoneticPr fontId="0"/>
  </si>
  <si>
    <t>北城内</t>
    <rPh sb="0" eb="1">
      <t>キタ</t>
    </rPh>
    <rPh sb="1" eb="3">
      <t>ジョウナイ</t>
    </rPh>
    <phoneticPr fontId="2"/>
  </si>
  <si>
    <t>６丁目</t>
    <rPh sb="1" eb="3">
      <t>チョウメ</t>
    </rPh>
    <phoneticPr fontId="0"/>
  </si>
  <si>
    <t>南城内</t>
    <rPh sb="0" eb="1">
      <t>ミナミ</t>
    </rPh>
    <rPh sb="1" eb="3">
      <t>ジョウナイ</t>
    </rPh>
    <phoneticPr fontId="2"/>
  </si>
  <si>
    <t>７丁目</t>
    <rPh sb="1" eb="3">
      <t>チョウメ</t>
    </rPh>
    <phoneticPr fontId="0"/>
  </si>
  <si>
    <t/>
  </si>
  <si>
    <t>８丁目</t>
    <rPh sb="1" eb="3">
      <t>チョウメ</t>
    </rPh>
    <phoneticPr fontId="0"/>
  </si>
  <si>
    <t>東本町</t>
    <rPh sb="0" eb="1">
      <t>ヒガシ</t>
    </rPh>
    <rPh sb="1" eb="3">
      <t>ホンマチ</t>
    </rPh>
    <phoneticPr fontId="2"/>
  </si>
  <si>
    <t>９丁目</t>
    <rPh sb="1" eb="3">
      <t>チョウメ</t>
    </rPh>
    <phoneticPr fontId="0"/>
  </si>
  <si>
    <t>１丁目</t>
    <rPh sb="1" eb="3">
      <t>チョウメ</t>
    </rPh>
    <phoneticPr fontId="2"/>
  </si>
  <si>
    <t>２丁目</t>
    <rPh sb="1" eb="3">
      <t>チョウメ</t>
    </rPh>
    <phoneticPr fontId="2"/>
  </si>
  <si>
    <t>神田南通</t>
    <rPh sb="0" eb="2">
      <t>カンダ</t>
    </rPh>
    <rPh sb="2" eb="3">
      <t>ミナミ</t>
    </rPh>
    <rPh sb="3" eb="4">
      <t>トオリ</t>
    </rPh>
    <phoneticPr fontId="0"/>
  </si>
  <si>
    <t>３丁目</t>
    <rPh sb="1" eb="3">
      <t>チョウメ</t>
    </rPh>
    <phoneticPr fontId="2"/>
  </si>
  <si>
    <t>１丁目</t>
    <rPh sb="1" eb="3">
      <t>チョウメ</t>
    </rPh>
    <phoneticPr fontId="0"/>
  </si>
  <si>
    <t>４丁目</t>
    <rPh sb="1" eb="3">
      <t>チョウメ</t>
    </rPh>
    <phoneticPr fontId="2"/>
  </si>
  <si>
    <t>御園町</t>
    <rPh sb="0" eb="2">
      <t>ミソノ</t>
    </rPh>
    <rPh sb="2" eb="3">
      <t>マチ</t>
    </rPh>
    <phoneticPr fontId="0"/>
  </si>
  <si>
    <t>５丁目</t>
    <rPh sb="1" eb="3">
      <t>チョウメ</t>
    </rPh>
    <phoneticPr fontId="2"/>
  </si>
  <si>
    <t>西御園町</t>
    <rPh sb="0" eb="1">
      <t>ニシ</t>
    </rPh>
    <rPh sb="1" eb="3">
      <t>ミソノ</t>
    </rPh>
    <rPh sb="3" eb="4">
      <t>マチ</t>
    </rPh>
    <phoneticPr fontId="0"/>
  </si>
  <si>
    <t>建家町</t>
    <rPh sb="0" eb="3">
      <t>タテヤチョウ</t>
    </rPh>
    <phoneticPr fontId="0"/>
  </si>
  <si>
    <t>東初島町</t>
    <rPh sb="0" eb="1">
      <t>ヒガシ</t>
    </rPh>
    <rPh sb="1" eb="3">
      <t>ハツシマ</t>
    </rPh>
    <rPh sb="3" eb="4">
      <t>マチ</t>
    </rPh>
    <phoneticPr fontId="2"/>
  </si>
  <si>
    <t>北初島町</t>
    <rPh sb="0" eb="1">
      <t>キタ</t>
    </rPh>
    <rPh sb="1" eb="3">
      <t>ハツシマ</t>
    </rPh>
    <rPh sb="3" eb="4">
      <t>マチ</t>
    </rPh>
    <phoneticPr fontId="2"/>
  </si>
  <si>
    <t>開明町</t>
    <rPh sb="0" eb="2">
      <t>カイメイ</t>
    </rPh>
    <rPh sb="2" eb="3">
      <t>マチ</t>
    </rPh>
    <phoneticPr fontId="0"/>
  </si>
  <si>
    <t>南初島町</t>
    <rPh sb="0" eb="1">
      <t>ミナミ</t>
    </rPh>
    <rPh sb="1" eb="2">
      <t>ハツ</t>
    </rPh>
    <rPh sb="2" eb="3">
      <t>シマ</t>
    </rPh>
    <rPh sb="3" eb="4">
      <t>マチ</t>
    </rPh>
    <phoneticPr fontId="2"/>
  </si>
  <si>
    <t>蓬川荘園</t>
    <rPh sb="0" eb="1">
      <t>ヨモギ</t>
    </rPh>
    <rPh sb="1" eb="2">
      <t>カワ</t>
    </rPh>
    <rPh sb="2" eb="4">
      <t>ソウエン</t>
    </rPh>
    <phoneticPr fontId="2"/>
  </si>
  <si>
    <t>昭和通</t>
    <rPh sb="0" eb="2">
      <t>ショウワ</t>
    </rPh>
    <rPh sb="2" eb="3">
      <t>トオリ</t>
    </rPh>
    <phoneticPr fontId="2"/>
  </si>
  <si>
    <t>寺町</t>
    <rPh sb="0" eb="1">
      <t>テラ</t>
    </rPh>
    <rPh sb="1" eb="2">
      <t>マチ</t>
    </rPh>
    <phoneticPr fontId="0"/>
  </si>
  <si>
    <t>東桜木町</t>
    <rPh sb="0" eb="1">
      <t>ヒガシ</t>
    </rPh>
    <rPh sb="1" eb="3">
      <t>サクラギ</t>
    </rPh>
    <rPh sb="3" eb="4">
      <t>マチ</t>
    </rPh>
    <phoneticPr fontId="0"/>
  </si>
  <si>
    <t>西桜木町</t>
    <rPh sb="0" eb="1">
      <t>ニシ</t>
    </rPh>
    <rPh sb="1" eb="3">
      <t>サクラギ</t>
    </rPh>
    <rPh sb="3" eb="4">
      <t>マチ</t>
    </rPh>
    <phoneticPr fontId="0"/>
  </si>
  <si>
    <t>汐町</t>
    <rPh sb="0" eb="2">
      <t>シオマチ</t>
    </rPh>
    <phoneticPr fontId="0"/>
  </si>
  <si>
    <t>玄番北之町</t>
    <rPh sb="0" eb="1">
      <t>ゲン</t>
    </rPh>
    <rPh sb="1" eb="2">
      <t>バン</t>
    </rPh>
    <rPh sb="2" eb="3">
      <t>キタ</t>
    </rPh>
    <rPh sb="3" eb="4">
      <t>ノ</t>
    </rPh>
    <rPh sb="4" eb="5">
      <t>マチ</t>
    </rPh>
    <phoneticPr fontId="0"/>
  </si>
  <si>
    <t>６丁目</t>
    <rPh sb="1" eb="3">
      <t>チョウメ</t>
    </rPh>
    <phoneticPr fontId="2"/>
  </si>
  <si>
    <t>玄番南之町</t>
    <rPh sb="0" eb="1">
      <t>ゲン</t>
    </rPh>
    <rPh sb="1" eb="2">
      <t>バン</t>
    </rPh>
    <rPh sb="2" eb="3">
      <t>ミナミ</t>
    </rPh>
    <rPh sb="3" eb="4">
      <t>ノ</t>
    </rPh>
    <rPh sb="4" eb="5">
      <t>マチ</t>
    </rPh>
    <phoneticPr fontId="0"/>
  </si>
  <si>
    <t>７丁目</t>
    <rPh sb="1" eb="3">
      <t>チョウメ</t>
    </rPh>
    <phoneticPr fontId="2"/>
  </si>
  <si>
    <t>８丁目</t>
    <rPh sb="1" eb="3">
      <t>チョウメ</t>
    </rPh>
    <phoneticPr fontId="2"/>
  </si>
  <si>
    <t>西本町北通</t>
    <rPh sb="0" eb="3">
      <t>ニシホンマチ</t>
    </rPh>
    <rPh sb="3" eb="4">
      <t>キタ</t>
    </rPh>
    <rPh sb="4" eb="5">
      <t>ドオリ</t>
    </rPh>
    <phoneticPr fontId="0"/>
  </si>
  <si>
    <t>９丁目</t>
    <rPh sb="1" eb="3">
      <t>チョウメ</t>
    </rPh>
    <phoneticPr fontId="2"/>
  </si>
  <si>
    <t>昭和南通</t>
    <rPh sb="0" eb="2">
      <t>ショウワ</t>
    </rPh>
    <rPh sb="2" eb="3">
      <t>ミナミ</t>
    </rPh>
    <rPh sb="3" eb="4">
      <t>トオリ</t>
    </rPh>
    <phoneticPr fontId="2"/>
  </si>
  <si>
    <t>西本町</t>
    <rPh sb="0" eb="3">
      <t>ニシホンマチ</t>
    </rPh>
    <phoneticPr fontId="0"/>
  </si>
  <si>
    <t>神田北通</t>
    <rPh sb="0" eb="2">
      <t>カンダ</t>
    </rPh>
    <rPh sb="2" eb="3">
      <t>キタ</t>
    </rPh>
    <rPh sb="3" eb="4">
      <t>トオリ</t>
    </rPh>
    <phoneticPr fontId="2"/>
  </si>
  <si>
    <t>中在家町</t>
    <rPh sb="0" eb="3">
      <t>ナカザイケ</t>
    </rPh>
    <rPh sb="3" eb="4">
      <t>マチ</t>
    </rPh>
    <phoneticPr fontId="0"/>
  </si>
  <si>
    <t>資料　　総務局情報統計担当</t>
    <rPh sb="0" eb="2">
      <t>シリョウ</t>
    </rPh>
    <rPh sb="4" eb="6">
      <t>ソウム</t>
    </rPh>
    <rPh sb="6" eb="7">
      <t>キョク</t>
    </rPh>
    <rPh sb="7" eb="9">
      <t>ジョウホウ</t>
    </rPh>
    <rPh sb="9" eb="11">
      <t>トウケイ</t>
    </rPh>
    <rPh sb="11" eb="13">
      <t>タントウ</t>
    </rPh>
    <phoneticPr fontId="0"/>
  </si>
  <si>
    <t>北竹谷町</t>
    <rPh sb="0" eb="1">
      <t>キタ</t>
    </rPh>
    <rPh sb="1" eb="3">
      <t>タケヤ</t>
    </rPh>
    <rPh sb="3" eb="4">
      <t>マチ</t>
    </rPh>
    <phoneticPr fontId="0"/>
  </si>
  <si>
    <t>小田総数</t>
    <rPh sb="0" eb="2">
      <t>オダ</t>
    </rPh>
    <rPh sb="2" eb="4">
      <t>ソウスウ</t>
    </rPh>
    <phoneticPr fontId="0"/>
  </si>
  <si>
    <t>久々知西町</t>
    <rPh sb="0" eb="1">
      <t>ク</t>
    </rPh>
    <rPh sb="2" eb="3">
      <t>チ</t>
    </rPh>
    <rPh sb="3" eb="4">
      <t>ニシ</t>
    </rPh>
    <rPh sb="4" eb="5">
      <t>マチ</t>
    </rPh>
    <phoneticPr fontId="0"/>
  </si>
  <si>
    <t>宮内町</t>
    <rPh sb="0" eb="2">
      <t>ミヤウチ</t>
    </rPh>
    <rPh sb="2" eb="3">
      <t>マチ</t>
    </rPh>
    <phoneticPr fontId="0"/>
  </si>
  <si>
    <t>久々知</t>
    <rPh sb="0" eb="1">
      <t>ク</t>
    </rPh>
    <rPh sb="2" eb="3">
      <t>チ</t>
    </rPh>
    <phoneticPr fontId="0"/>
  </si>
  <si>
    <t>竹谷町</t>
    <rPh sb="0" eb="2">
      <t>タケヤ</t>
    </rPh>
    <rPh sb="2" eb="3">
      <t>マチ</t>
    </rPh>
    <phoneticPr fontId="0"/>
  </si>
  <si>
    <t>次屋</t>
    <rPh sb="0" eb="1">
      <t>ツギ</t>
    </rPh>
    <rPh sb="1" eb="2">
      <t>ヤ</t>
    </rPh>
    <phoneticPr fontId="0"/>
  </si>
  <si>
    <t>南竹谷町</t>
    <rPh sb="0" eb="1">
      <t>ミナミ</t>
    </rPh>
    <rPh sb="1" eb="3">
      <t>タケヤ</t>
    </rPh>
    <rPh sb="3" eb="4">
      <t>マチ</t>
    </rPh>
    <phoneticPr fontId="0"/>
  </si>
  <si>
    <t>西向島町</t>
    <rPh sb="0" eb="1">
      <t>ニシ</t>
    </rPh>
    <rPh sb="1" eb="3">
      <t>ムコウジマ</t>
    </rPh>
    <rPh sb="3" eb="4">
      <t>マチ</t>
    </rPh>
    <phoneticPr fontId="0"/>
  </si>
  <si>
    <t>西高洲町</t>
    <rPh sb="0" eb="1">
      <t>ニシ</t>
    </rPh>
    <rPh sb="1" eb="3">
      <t>タカス</t>
    </rPh>
    <rPh sb="3" eb="4">
      <t>マチ</t>
    </rPh>
    <phoneticPr fontId="0"/>
  </si>
  <si>
    <t>東海岸町</t>
    <rPh sb="0" eb="1">
      <t>ヒガシ</t>
    </rPh>
    <rPh sb="1" eb="3">
      <t>カイガン</t>
    </rPh>
    <rPh sb="3" eb="4">
      <t>マチ</t>
    </rPh>
    <phoneticPr fontId="0"/>
  </si>
  <si>
    <r>
      <t>西難波町</t>
    </r>
    <r>
      <rPr>
        <sz val="6"/>
        <rFont val="ＭＳ Ｐ明朝"/>
        <family val="1"/>
        <charset val="128"/>
      </rPr>
      <t>［にしなにわ］</t>
    </r>
    <rPh sb="0" eb="1">
      <t>ニシ</t>
    </rPh>
    <rPh sb="1" eb="3">
      <t>ナニワ</t>
    </rPh>
    <rPh sb="3" eb="4">
      <t>マチ</t>
    </rPh>
    <phoneticPr fontId="0"/>
  </si>
  <si>
    <t>潮江</t>
    <rPh sb="0" eb="1">
      <t>ウシオ</t>
    </rPh>
    <rPh sb="1" eb="2">
      <t>エ</t>
    </rPh>
    <phoneticPr fontId="0"/>
  </si>
  <si>
    <t>東難波町</t>
    <rPh sb="0" eb="1">
      <t>ヒガシ</t>
    </rPh>
    <rPh sb="1" eb="3">
      <t>ナニワ</t>
    </rPh>
    <rPh sb="3" eb="4">
      <t>マチ</t>
    </rPh>
    <phoneticPr fontId="0"/>
  </si>
  <si>
    <t>浜</t>
    <rPh sb="0" eb="1">
      <t>ハマ</t>
    </rPh>
    <phoneticPr fontId="0"/>
  </si>
  <si>
    <t>北大物町</t>
    <rPh sb="0" eb="1">
      <t>キタ</t>
    </rPh>
    <rPh sb="1" eb="3">
      <t>ダイモツ</t>
    </rPh>
    <rPh sb="3" eb="4">
      <t>マチ</t>
    </rPh>
    <phoneticPr fontId="0"/>
  </si>
  <si>
    <t>西大物町</t>
    <rPh sb="0" eb="1">
      <t>ニシ</t>
    </rPh>
    <rPh sb="1" eb="3">
      <t>ダイモツ</t>
    </rPh>
    <rPh sb="3" eb="4">
      <t>マチ</t>
    </rPh>
    <phoneticPr fontId="0"/>
  </si>
  <si>
    <r>
      <t>大物町(1)</t>
    </r>
    <r>
      <rPr>
        <sz val="6"/>
        <rFont val="ＭＳ Ｐ明朝"/>
        <family val="1"/>
        <charset val="128"/>
      </rPr>
      <t>［だいもつ］</t>
    </r>
    <rPh sb="0" eb="2">
      <t>ダイモツ</t>
    </rPh>
    <rPh sb="2" eb="3">
      <t>マチ</t>
    </rPh>
    <phoneticPr fontId="0"/>
  </si>
  <si>
    <t>高田町</t>
    <rPh sb="0" eb="2">
      <t>タカダ</t>
    </rPh>
    <rPh sb="2" eb="3">
      <t>マチ</t>
    </rPh>
    <phoneticPr fontId="0"/>
  </si>
  <si>
    <r>
      <t>額田町</t>
    </r>
    <r>
      <rPr>
        <sz val="6"/>
        <rFont val="ＭＳ Ｐ明朝"/>
        <family val="1"/>
        <charset val="128"/>
      </rPr>
      <t>［ぬかた］</t>
    </r>
    <rPh sb="0" eb="2">
      <t>ヌカタ</t>
    </rPh>
    <rPh sb="2" eb="3">
      <t>マチ</t>
    </rPh>
    <phoneticPr fontId="0"/>
  </si>
  <si>
    <t>善法寺町</t>
    <rPh sb="0" eb="1">
      <t>ゼン</t>
    </rPh>
    <rPh sb="1" eb="2">
      <t>ホウ</t>
    </rPh>
    <rPh sb="2" eb="3">
      <t>テラ</t>
    </rPh>
    <rPh sb="3" eb="4">
      <t>マチ</t>
    </rPh>
    <phoneticPr fontId="0"/>
  </si>
  <si>
    <t>常光寺</t>
    <rPh sb="0" eb="3">
      <t>ジョウコウジ</t>
    </rPh>
    <phoneticPr fontId="0"/>
  </si>
  <si>
    <t>今福</t>
    <rPh sb="0" eb="2">
      <t>イマフク</t>
    </rPh>
    <phoneticPr fontId="0"/>
  </si>
  <si>
    <t>梶ヶ島</t>
    <rPh sb="0" eb="1">
      <t>カジ</t>
    </rPh>
    <rPh sb="2" eb="3">
      <t>シマ</t>
    </rPh>
    <phoneticPr fontId="0"/>
  </si>
  <si>
    <t>大庄総数</t>
    <rPh sb="0" eb="2">
      <t>オオショウ</t>
    </rPh>
    <rPh sb="2" eb="4">
      <t>ソウスウ</t>
    </rPh>
    <phoneticPr fontId="0"/>
  </si>
  <si>
    <t>杭瀬北新町</t>
    <rPh sb="0" eb="2">
      <t>クイセ</t>
    </rPh>
    <rPh sb="2" eb="3">
      <t>キタ</t>
    </rPh>
    <rPh sb="3" eb="5">
      <t>シンマチ</t>
    </rPh>
    <phoneticPr fontId="0"/>
  </si>
  <si>
    <t>浜田町</t>
    <rPh sb="0" eb="2">
      <t>ハマダ</t>
    </rPh>
    <rPh sb="2" eb="3">
      <t>マチ</t>
    </rPh>
    <phoneticPr fontId="0"/>
  </si>
  <si>
    <t>杭瀬本町</t>
    <rPh sb="0" eb="2">
      <t>クイセ</t>
    </rPh>
    <rPh sb="2" eb="4">
      <t>ホンマチ</t>
    </rPh>
    <phoneticPr fontId="0"/>
  </si>
  <si>
    <r>
      <t>崇徳院</t>
    </r>
    <r>
      <rPr>
        <sz val="6"/>
        <rFont val="ＭＳ Ｐ明朝"/>
        <family val="1"/>
        <charset val="128"/>
      </rPr>
      <t>［すとくいん］</t>
    </r>
    <rPh sb="0" eb="2">
      <t>ストク</t>
    </rPh>
    <rPh sb="2" eb="3">
      <t>イン</t>
    </rPh>
    <phoneticPr fontId="0"/>
  </si>
  <si>
    <t>杭瀬寺島</t>
    <rPh sb="0" eb="2">
      <t>クイセ</t>
    </rPh>
    <rPh sb="2" eb="4">
      <t>テラシマ</t>
    </rPh>
    <phoneticPr fontId="0"/>
  </si>
  <si>
    <t>蓬川町</t>
    <rPh sb="0" eb="1">
      <t>ヨモギ</t>
    </rPh>
    <rPh sb="1" eb="2">
      <t>カワ</t>
    </rPh>
    <rPh sb="2" eb="3">
      <t>マチ</t>
    </rPh>
    <phoneticPr fontId="0"/>
  </si>
  <si>
    <t>大庄川田町</t>
    <rPh sb="0" eb="2">
      <t>オオショウ</t>
    </rPh>
    <rPh sb="2" eb="4">
      <t>カワタ</t>
    </rPh>
    <rPh sb="4" eb="5">
      <t>マチ</t>
    </rPh>
    <phoneticPr fontId="0"/>
  </si>
  <si>
    <t>杭瀬南新町</t>
    <rPh sb="0" eb="2">
      <t>クイセ</t>
    </rPh>
    <rPh sb="2" eb="3">
      <t>ミナミ</t>
    </rPh>
    <rPh sb="3" eb="5">
      <t>シンマチ</t>
    </rPh>
    <phoneticPr fontId="0"/>
  </si>
  <si>
    <t>菜切山町</t>
    <rPh sb="0" eb="2">
      <t>ナキ</t>
    </rPh>
    <rPh sb="2" eb="3">
      <t>ヤマ</t>
    </rPh>
    <rPh sb="3" eb="4">
      <t>マチ</t>
    </rPh>
    <phoneticPr fontId="0"/>
  </si>
  <si>
    <t>琴浦町</t>
    <rPh sb="0" eb="1">
      <t>コト</t>
    </rPh>
    <rPh sb="1" eb="2">
      <t>ウラ</t>
    </rPh>
    <rPh sb="2" eb="3">
      <t>マチ</t>
    </rPh>
    <phoneticPr fontId="0"/>
  </si>
  <si>
    <t>水明町</t>
    <rPh sb="0" eb="2">
      <t>スイメイ</t>
    </rPh>
    <rPh sb="2" eb="3">
      <t>マチ</t>
    </rPh>
    <phoneticPr fontId="0"/>
  </si>
  <si>
    <t>大庄中通</t>
    <rPh sb="0" eb="2">
      <t>オオショウ</t>
    </rPh>
    <rPh sb="2" eb="4">
      <t>ナカドオリ</t>
    </rPh>
    <phoneticPr fontId="0"/>
  </si>
  <si>
    <t>長洲東通</t>
    <rPh sb="0" eb="2">
      <t>ナガス</t>
    </rPh>
    <rPh sb="2" eb="3">
      <t>ヒガシ</t>
    </rPh>
    <rPh sb="3" eb="4">
      <t>ドオリ</t>
    </rPh>
    <phoneticPr fontId="0"/>
  </si>
  <si>
    <r>
      <t>道意町</t>
    </r>
    <r>
      <rPr>
        <sz val="6"/>
        <rFont val="ＭＳ Ｐ明朝"/>
        <family val="1"/>
        <charset val="128"/>
      </rPr>
      <t>［どい］</t>
    </r>
    <rPh sb="0" eb="1">
      <t>ミチ</t>
    </rPh>
    <rPh sb="1" eb="2">
      <t>イ</t>
    </rPh>
    <rPh sb="2" eb="3">
      <t>マチ</t>
    </rPh>
    <phoneticPr fontId="0"/>
  </si>
  <si>
    <t>長洲中通</t>
    <rPh sb="0" eb="2">
      <t>ナガス</t>
    </rPh>
    <rPh sb="2" eb="3">
      <t>ナカ</t>
    </rPh>
    <rPh sb="3" eb="4">
      <t>ドオリ</t>
    </rPh>
    <phoneticPr fontId="0"/>
  </si>
  <si>
    <t>長洲本通</t>
    <rPh sb="0" eb="2">
      <t>ナガス</t>
    </rPh>
    <rPh sb="2" eb="3">
      <t>ホン</t>
    </rPh>
    <rPh sb="3" eb="4">
      <t>ドオリ</t>
    </rPh>
    <phoneticPr fontId="0"/>
  </si>
  <si>
    <t>武庫川町</t>
    <rPh sb="0" eb="3">
      <t>ムコガワ</t>
    </rPh>
    <rPh sb="3" eb="4">
      <t>マチ</t>
    </rPh>
    <phoneticPr fontId="0"/>
  </si>
  <si>
    <t>長洲西通</t>
    <rPh sb="0" eb="2">
      <t>ナガス</t>
    </rPh>
    <rPh sb="2" eb="3">
      <t>ニシ</t>
    </rPh>
    <rPh sb="3" eb="4">
      <t>ドオリ</t>
    </rPh>
    <phoneticPr fontId="0"/>
  </si>
  <si>
    <t>元浜町</t>
    <rPh sb="0" eb="2">
      <t>モトハマ</t>
    </rPh>
    <rPh sb="2" eb="3">
      <t>マチ</t>
    </rPh>
    <phoneticPr fontId="0"/>
  </si>
  <si>
    <t>西川</t>
    <rPh sb="0" eb="2">
      <t>ニシカワ</t>
    </rPh>
    <phoneticPr fontId="0"/>
  </si>
  <si>
    <t>金楽寺町</t>
    <rPh sb="0" eb="1">
      <t>キン</t>
    </rPh>
    <rPh sb="1" eb="2">
      <t>ラク</t>
    </rPh>
    <rPh sb="2" eb="3">
      <t>テラ</t>
    </rPh>
    <rPh sb="3" eb="4">
      <t>マチ</t>
    </rPh>
    <phoneticPr fontId="0"/>
  </si>
  <si>
    <t>大浜町</t>
    <rPh sb="0" eb="2">
      <t>オオハマ</t>
    </rPh>
    <rPh sb="2" eb="3">
      <t>マチ</t>
    </rPh>
    <phoneticPr fontId="0"/>
  </si>
  <si>
    <t>西長洲町</t>
    <rPh sb="0" eb="1">
      <t>ニシ</t>
    </rPh>
    <rPh sb="1" eb="3">
      <t>ナガス</t>
    </rPh>
    <rPh sb="3" eb="4">
      <t>マチ</t>
    </rPh>
    <phoneticPr fontId="0"/>
  </si>
  <si>
    <t>丸島町</t>
    <rPh sb="0" eb="2">
      <t>マルシマ</t>
    </rPh>
    <rPh sb="2" eb="3">
      <t>マチ</t>
    </rPh>
    <phoneticPr fontId="0"/>
  </si>
  <si>
    <t>稲葉荘</t>
    <rPh sb="0" eb="2">
      <t>イナバ</t>
    </rPh>
    <rPh sb="2" eb="3">
      <t>ソウ</t>
    </rPh>
    <phoneticPr fontId="0"/>
  </si>
  <si>
    <t>立花総数</t>
    <rPh sb="0" eb="2">
      <t>タチバナ</t>
    </rPh>
    <rPh sb="2" eb="4">
      <t>ソウスウ</t>
    </rPh>
    <phoneticPr fontId="0"/>
  </si>
  <si>
    <t>塚口町</t>
    <rPh sb="0" eb="2">
      <t>ツカグチ</t>
    </rPh>
    <rPh sb="2" eb="3">
      <t>マチ</t>
    </rPh>
    <phoneticPr fontId="0"/>
  </si>
  <si>
    <t>稲葉元町</t>
    <rPh sb="0" eb="2">
      <t>イナバ</t>
    </rPh>
    <rPh sb="2" eb="4">
      <t>モトマチ</t>
    </rPh>
    <phoneticPr fontId="0"/>
  </si>
  <si>
    <t>東七松町</t>
    <rPh sb="0" eb="1">
      <t>ヒガシ</t>
    </rPh>
    <rPh sb="1" eb="2">
      <t>ナナ</t>
    </rPh>
    <rPh sb="2" eb="3">
      <t>マツ</t>
    </rPh>
    <rPh sb="3" eb="4">
      <t>マチ</t>
    </rPh>
    <phoneticPr fontId="0"/>
  </si>
  <si>
    <t>大庄西町</t>
    <rPh sb="0" eb="2">
      <t>オオショウ</t>
    </rPh>
    <rPh sb="2" eb="3">
      <t>ニシ</t>
    </rPh>
    <rPh sb="3" eb="4">
      <t>マチ</t>
    </rPh>
    <phoneticPr fontId="0"/>
  </si>
  <si>
    <t>七松町</t>
    <rPh sb="0" eb="1">
      <t>ナナ</t>
    </rPh>
    <rPh sb="1" eb="2">
      <t>マツ</t>
    </rPh>
    <rPh sb="2" eb="3">
      <t>マチ</t>
    </rPh>
    <phoneticPr fontId="0"/>
  </si>
  <si>
    <t>大庄北</t>
    <rPh sb="0" eb="2">
      <t>オオショウ</t>
    </rPh>
    <rPh sb="2" eb="3">
      <t>キタ</t>
    </rPh>
    <phoneticPr fontId="0"/>
  </si>
  <si>
    <t>南七松町</t>
    <rPh sb="0" eb="1">
      <t>ミナミ</t>
    </rPh>
    <rPh sb="1" eb="2">
      <t>ナナ</t>
    </rPh>
    <rPh sb="2" eb="3">
      <t>マツ</t>
    </rPh>
    <rPh sb="3" eb="4">
      <t>マチ</t>
    </rPh>
    <phoneticPr fontId="0"/>
  </si>
  <si>
    <t>大島</t>
    <rPh sb="0" eb="2">
      <t>オオシマ</t>
    </rPh>
    <phoneticPr fontId="0"/>
  </si>
  <si>
    <t>大西町</t>
    <rPh sb="0" eb="2">
      <t>オオニシ</t>
    </rPh>
    <rPh sb="2" eb="3">
      <t>マチ</t>
    </rPh>
    <phoneticPr fontId="0"/>
  </si>
  <si>
    <t>三反田町</t>
    <rPh sb="0" eb="3">
      <t>サンタンダ</t>
    </rPh>
    <rPh sb="3" eb="4">
      <t>マチ</t>
    </rPh>
    <phoneticPr fontId="0"/>
  </si>
  <si>
    <t>尾浜町</t>
    <rPh sb="0" eb="1">
      <t>オ</t>
    </rPh>
    <rPh sb="1" eb="2">
      <t>ハマ</t>
    </rPh>
    <rPh sb="2" eb="3">
      <t>マチ</t>
    </rPh>
    <phoneticPr fontId="0"/>
  </si>
  <si>
    <t>立花町</t>
    <rPh sb="0" eb="2">
      <t>タチバナ</t>
    </rPh>
    <rPh sb="2" eb="3">
      <t>マチ</t>
    </rPh>
    <phoneticPr fontId="0"/>
  </si>
  <si>
    <t>武庫元町</t>
    <rPh sb="0" eb="2">
      <t>ムコ</t>
    </rPh>
    <rPh sb="2" eb="4">
      <t>モトマチ</t>
    </rPh>
    <phoneticPr fontId="0"/>
  </si>
  <si>
    <t>武庫豊町</t>
    <rPh sb="0" eb="2">
      <t>ムコ</t>
    </rPh>
    <rPh sb="2" eb="3">
      <t>ユタカ</t>
    </rPh>
    <rPh sb="3" eb="4">
      <t>マチ</t>
    </rPh>
    <phoneticPr fontId="0"/>
  </si>
  <si>
    <t>武庫町</t>
    <rPh sb="0" eb="2">
      <t>ムコ</t>
    </rPh>
    <rPh sb="2" eb="3">
      <t>マチ</t>
    </rPh>
    <phoneticPr fontId="0"/>
  </si>
  <si>
    <r>
      <t>西昆陽</t>
    </r>
    <r>
      <rPr>
        <sz val="6"/>
        <rFont val="ＭＳ Ｐ明朝"/>
        <family val="1"/>
        <charset val="128"/>
      </rPr>
      <t>（にしこや）</t>
    </r>
    <rPh sb="0" eb="1">
      <t>ニシ</t>
    </rPh>
    <rPh sb="1" eb="2">
      <t>コン</t>
    </rPh>
    <rPh sb="2" eb="3">
      <t>ヨウ</t>
    </rPh>
    <phoneticPr fontId="0"/>
  </si>
  <si>
    <r>
      <t>富松町</t>
    </r>
    <r>
      <rPr>
        <sz val="6"/>
        <rFont val="ＭＳ Ｐ明朝"/>
        <family val="1"/>
        <charset val="128"/>
      </rPr>
      <t>［とまつ］</t>
    </r>
    <rPh sb="0" eb="2">
      <t>トミマツ</t>
    </rPh>
    <rPh sb="2" eb="3">
      <t>マチ</t>
    </rPh>
    <phoneticPr fontId="0"/>
  </si>
  <si>
    <t>常松</t>
    <rPh sb="0" eb="1">
      <t>ツネ</t>
    </rPh>
    <rPh sb="1" eb="2">
      <t>マツ</t>
    </rPh>
    <phoneticPr fontId="0"/>
  </si>
  <si>
    <t>塚口本町</t>
    <rPh sb="0" eb="2">
      <t>ツカグチ</t>
    </rPh>
    <rPh sb="2" eb="4">
      <t>ホンマチ</t>
    </rPh>
    <phoneticPr fontId="0"/>
  </si>
  <si>
    <t>上ノ島町</t>
    <rPh sb="0" eb="1">
      <t>ウエ</t>
    </rPh>
    <rPh sb="2" eb="3">
      <t>シマ</t>
    </rPh>
    <rPh sb="3" eb="4">
      <t>マチ</t>
    </rPh>
    <phoneticPr fontId="0"/>
  </si>
  <si>
    <t>１０丁目</t>
    <rPh sb="2" eb="4">
      <t>チョウメ</t>
    </rPh>
    <phoneticPr fontId="0"/>
  </si>
  <si>
    <t>１１丁目</t>
    <rPh sb="2" eb="4">
      <t>チョウメ</t>
    </rPh>
    <phoneticPr fontId="0"/>
  </si>
  <si>
    <t>１２丁目</t>
    <rPh sb="2" eb="4">
      <t>チョウメ</t>
    </rPh>
    <phoneticPr fontId="0"/>
  </si>
  <si>
    <t>武庫之荘西</t>
    <rPh sb="0" eb="4">
      <t>ムコノソウ</t>
    </rPh>
    <rPh sb="4" eb="5">
      <t>ニシ</t>
    </rPh>
    <phoneticPr fontId="0"/>
  </si>
  <si>
    <t>栗山町</t>
    <rPh sb="0" eb="2">
      <t>クリヤマ</t>
    </rPh>
    <rPh sb="2" eb="3">
      <t>マチ</t>
    </rPh>
    <phoneticPr fontId="0"/>
  </si>
  <si>
    <t>武庫総数</t>
    <rPh sb="0" eb="2">
      <t>ムコ</t>
    </rPh>
    <rPh sb="2" eb="4">
      <t>ソウスウ</t>
    </rPh>
    <phoneticPr fontId="0"/>
  </si>
  <si>
    <t>武庫之荘</t>
    <rPh sb="0" eb="4">
      <t>ムコノソウ</t>
    </rPh>
    <phoneticPr fontId="0"/>
  </si>
  <si>
    <t>常吉</t>
    <rPh sb="0" eb="1">
      <t>ツネ</t>
    </rPh>
    <rPh sb="1" eb="2">
      <t>キチ</t>
    </rPh>
    <phoneticPr fontId="0"/>
  </si>
  <si>
    <t>武庫の里</t>
    <rPh sb="0" eb="2">
      <t>ムコ</t>
    </rPh>
    <rPh sb="3" eb="4">
      <t>サト</t>
    </rPh>
    <phoneticPr fontId="0"/>
  </si>
  <si>
    <t>園田総数</t>
    <rPh sb="0" eb="2">
      <t>ソノダ</t>
    </rPh>
    <rPh sb="2" eb="4">
      <t>ソウスウ</t>
    </rPh>
    <phoneticPr fontId="0"/>
  </si>
  <si>
    <t>田能</t>
    <rPh sb="0" eb="2">
      <t>タノウ</t>
    </rPh>
    <phoneticPr fontId="0"/>
  </si>
  <si>
    <t>東園田町</t>
    <rPh sb="0" eb="1">
      <t>ヒガシ</t>
    </rPh>
    <rPh sb="1" eb="3">
      <t>ソノダ</t>
    </rPh>
    <rPh sb="3" eb="4">
      <t>マチ</t>
    </rPh>
    <phoneticPr fontId="0"/>
  </si>
  <si>
    <r>
      <t>椎堂</t>
    </r>
    <r>
      <rPr>
        <sz val="6"/>
        <rFont val="ＭＳ Ｐ明朝"/>
        <family val="1"/>
        <charset val="128"/>
      </rPr>
      <t>［しどう］</t>
    </r>
    <rPh sb="0" eb="1">
      <t>シイ</t>
    </rPh>
    <rPh sb="1" eb="2">
      <t>ドウ</t>
    </rPh>
    <phoneticPr fontId="0"/>
  </si>
  <si>
    <t>猪名寺</t>
    <rPh sb="0" eb="3">
      <t>イナデラ</t>
    </rPh>
    <phoneticPr fontId="0"/>
  </si>
  <si>
    <t>戸ノ内町</t>
    <rPh sb="0" eb="1">
      <t>ト</t>
    </rPh>
    <rPh sb="2" eb="3">
      <t>ウチ</t>
    </rPh>
    <rPh sb="3" eb="4">
      <t>マチ</t>
    </rPh>
    <phoneticPr fontId="0"/>
  </si>
  <si>
    <t>南清水</t>
    <rPh sb="0" eb="1">
      <t>ミナミ</t>
    </rPh>
    <rPh sb="1" eb="3">
      <t>シミズ</t>
    </rPh>
    <phoneticPr fontId="0"/>
  </si>
  <si>
    <t>御園</t>
    <rPh sb="0" eb="2">
      <t>ミソノ</t>
    </rPh>
    <phoneticPr fontId="0"/>
  </si>
  <si>
    <t>東塚口町</t>
    <rPh sb="0" eb="1">
      <t>ヒガシ</t>
    </rPh>
    <rPh sb="1" eb="3">
      <t>ツカグチ</t>
    </rPh>
    <rPh sb="3" eb="4">
      <t>マチ</t>
    </rPh>
    <phoneticPr fontId="0"/>
  </si>
  <si>
    <t>口田中</t>
    <rPh sb="0" eb="1">
      <t>クチ</t>
    </rPh>
    <rPh sb="1" eb="3">
      <t>タナカ</t>
    </rPh>
    <phoneticPr fontId="0"/>
  </si>
  <si>
    <t>瓦宮</t>
    <rPh sb="0" eb="1">
      <t>カワラ</t>
    </rPh>
    <rPh sb="1" eb="2">
      <t>ミヤ</t>
    </rPh>
    <phoneticPr fontId="0"/>
  </si>
  <si>
    <r>
      <t>食満</t>
    </r>
    <r>
      <rPr>
        <sz val="6"/>
        <rFont val="ＭＳ Ｐ明朝"/>
        <family val="1"/>
        <charset val="128"/>
      </rPr>
      <t>［けま］</t>
    </r>
    <rPh sb="0" eb="1">
      <t>ｹ</t>
    </rPh>
    <rPh sb="1" eb="2">
      <t>ﾏ</t>
    </rPh>
    <phoneticPr fontId="15" type="halfwidthKatakana"/>
  </si>
  <si>
    <t>上坂部</t>
    <rPh sb="0" eb="1">
      <t>カミ</t>
    </rPh>
    <rPh sb="1" eb="3">
      <t>サカベ</t>
    </rPh>
    <phoneticPr fontId="0"/>
  </si>
  <si>
    <r>
      <t>若王寺</t>
    </r>
    <r>
      <rPr>
        <sz val="6"/>
        <rFont val="ＭＳ Ｐ明朝"/>
        <family val="1"/>
        <charset val="128"/>
      </rPr>
      <t>［なこうじ］</t>
    </r>
    <rPh sb="0" eb="1">
      <t>ワカ</t>
    </rPh>
    <rPh sb="1" eb="2">
      <t>オウ</t>
    </rPh>
    <rPh sb="2" eb="3">
      <t>テラ</t>
    </rPh>
    <phoneticPr fontId="0"/>
  </si>
  <si>
    <t>小中島</t>
    <rPh sb="0" eb="2">
      <t>コナカ</t>
    </rPh>
    <rPh sb="2" eb="3">
      <t>ジマ</t>
    </rPh>
    <phoneticPr fontId="0"/>
  </si>
  <si>
    <t>　年 初  ・ 月 初 現 在</t>
    <rPh sb="1" eb="2">
      <t>ネン</t>
    </rPh>
    <rPh sb="3" eb="4">
      <t>ハツ</t>
    </rPh>
    <rPh sb="8" eb="9">
      <t>ガツ</t>
    </rPh>
    <rPh sb="10" eb="11">
      <t>ハツ</t>
    </rPh>
    <rPh sb="12" eb="13">
      <t>ゲン</t>
    </rPh>
    <rPh sb="14" eb="15">
      <t>ザイ</t>
    </rPh>
    <phoneticPr fontId="2"/>
  </si>
  <si>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1"/>
  </si>
  <si>
    <t>２７年度</t>
    <rPh sb="2" eb="4">
      <t>ネンド</t>
    </rPh>
    <phoneticPr fontId="2"/>
  </si>
  <si>
    <t>２７　年度</t>
    <rPh sb="3" eb="5">
      <t>ネンド</t>
    </rPh>
    <phoneticPr fontId="2"/>
  </si>
  <si>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2"/>
  </si>
  <si>
    <t xml:space="preserve"> ２９年 　１月</t>
    <rPh sb="3" eb="4">
      <t>ネン</t>
    </rPh>
    <rPh sb="7" eb="8">
      <t>ツキ</t>
    </rPh>
    <phoneticPr fontId="2"/>
  </si>
  <si>
    <t xml:space="preserve"> ２８年　 １ 月</t>
    <rPh sb="3" eb="4">
      <t>ネン</t>
    </rPh>
    <rPh sb="8" eb="9">
      <t>ガツ</t>
    </rPh>
    <phoneticPr fontId="2"/>
  </si>
  <si>
    <t>第20回国勢調査（10月1日）</t>
    <rPh sb="0" eb="1">
      <t>ダイ</t>
    </rPh>
    <rPh sb="3" eb="4">
      <t>カイ</t>
    </rPh>
    <rPh sb="4" eb="6">
      <t>コクセイ</t>
    </rPh>
    <rPh sb="6" eb="8">
      <t>チョウサ</t>
    </rPh>
    <rPh sb="11" eb="12">
      <t>ガツ</t>
    </rPh>
    <rPh sb="13" eb="14">
      <t>ヒ</t>
    </rPh>
    <phoneticPr fontId="2"/>
  </si>
  <si>
    <t>28年</t>
    <rPh sb="2" eb="3">
      <t>ネン</t>
    </rPh>
    <phoneticPr fontId="2"/>
  </si>
  <si>
    <t>27年度</t>
    <rPh sb="2" eb="3">
      <t>ネン</t>
    </rPh>
    <rPh sb="3" eb="4">
      <t>ド</t>
    </rPh>
    <phoneticPr fontId="2"/>
  </si>
  <si>
    <t>２９年</t>
    <rPh sb="2" eb="3">
      <t>ネン</t>
    </rPh>
    <phoneticPr fontId="2"/>
  </si>
  <si>
    <t>(△2,139)</t>
  </si>
  <si>
    <t>(△1,780)</t>
  </si>
  <si>
    <t>(△5,128)</t>
  </si>
  <si>
    <t>(△9,838)</t>
  </si>
  <si>
    <t>(  1,040)</t>
  </si>
  <si>
    <t>(△9,166)</t>
  </si>
  <si>
    <t>・</t>
  </si>
  <si>
    <t>平　　　成　　　２８　　　年</t>
    <rPh sb="0" eb="1">
      <t>ヒラ</t>
    </rPh>
    <rPh sb="4" eb="5">
      <t>シゲル</t>
    </rPh>
    <rPh sb="13" eb="14">
      <t>ネン</t>
    </rPh>
    <phoneticPr fontId="2"/>
  </si>
  <si>
    <r>
      <t>平成　</t>
    </r>
    <r>
      <rPr>
        <sz val="9"/>
        <rFont val="ＭＳ Ｐ明朝"/>
        <family val="1"/>
        <charset val="128"/>
      </rPr>
      <t>２８</t>
    </r>
    <rPh sb="0" eb="2">
      <t>ヘイセイ</t>
    </rPh>
    <phoneticPr fontId="2"/>
  </si>
  <si>
    <t>築地</t>
    <rPh sb="0" eb="2">
      <t>ツキジ</t>
    </rPh>
    <phoneticPr fontId="2"/>
  </si>
  <si>
    <t>x</t>
    <phoneticPr fontId="2"/>
  </si>
  <si>
    <t>02　人　　口</t>
    <rPh sb="3" eb="4">
      <t>ニン</t>
    </rPh>
    <rPh sb="6" eb="7">
      <t>クチ</t>
    </rPh>
    <phoneticPr fontId="2"/>
  </si>
  <si>
    <t>02　人　　口</t>
    <rPh sb="3" eb="4">
      <t>ヒト</t>
    </rPh>
    <rPh sb="6" eb="7">
      <t>クチ</t>
    </rPh>
    <phoneticPr fontId="2"/>
  </si>
  <si>
    <t>神崎町</t>
    <rPh sb="0" eb="1">
      <t>カミ</t>
    </rPh>
    <rPh sb="2" eb="3">
      <t>マチ</t>
    </rPh>
    <phoneticPr fontId="0"/>
  </si>
  <si>
    <t>昭和 ６０ 年</t>
    <rPh sb="0" eb="2">
      <t>ショウワ</t>
    </rPh>
    <rPh sb="6" eb="7">
      <t>ネン</t>
    </rPh>
    <phoneticPr fontId="2"/>
  </si>
  <si>
    <r>
      <t>平成</t>
    </r>
    <r>
      <rPr>
        <sz val="9"/>
        <rFont val="ＭＳ Ｐ明朝"/>
        <family val="1"/>
        <charset val="128"/>
      </rPr>
      <t xml:space="preserve"> ２７</t>
    </r>
    <r>
      <rPr>
        <sz val="9"/>
        <color indexed="9"/>
        <rFont val="ＭＳ Ｐ明朝"/>
        <family val="1"/>
        <charset val="128"/>
      </rPr>
      <t xml:space="preserve"> 年</t>
    </r>
    <rPh sb="0" eb="2">
      <t>ヘイセイ</t>
    </rPh>
    <rPh sb="6" eb="7">
      <t>ネン</t>
    </rPh>
    <phoneticPr fontId="2"/>
  </si>
  <si>
    <t xml:space="preserve"> ３０年 　１月</t>
    <rPh sb="3" eb="4">
      <t>ネン</t>
    </rPh>
    <rPh sb="7" eb="8">
      <t>ツキ</t>
    </rPh>
    <phoneticPr fontId="2"/>
  </si>
  <si>
    <t>平成20年</t>
    <rPh sb="0" eb="2">
      <t>ヘイセイ</t>
    </rPh>
    <rPh sb="4" eb="5">
      <t>ネン</t>
    </rPh>
    <phoneticPr fontId="2"/>
  </si>
  <si>
    <t>29年</t>
    <rPh sb="2" eb="3">
      <t>ネン</t>
    </rPh>
    <phoneticPr fontId="2"/>
  </si>
  <si>
    <t>平成19年度</t>
    <rPh sb="0" eb="2">
      <t>ヘイセイ</t>
    </rPh>
    <rPh sb="4" eb="5">
      <t>ネン</t>
    </rPh>
    <rPh sb="5" eb="6">
      <t>ド</t>
    </rPh>
    <phoneticPr fontId="2"/>
  </si>
  <si>
    <t>28年度</t>
    <rPh sb="2" eb="3">
      <t>ネン</t>
    </rPh>
    <rPh sb="3" eb="4">
      <t>ド</t>
    </rPh>
    <phoneticPr fontId="2"/>
  </si>
  <si>
    <t>平　　　　　成　　　　　２８　　　　　年</t>
    <rPh sb="0" eb="1">
      <t>ヒラ</t>
    </rPh>
    <rPh sb="6" eb="7">
      <t>シゲル</t>
    </rPh>
    <rPh sb="19" eb="20">
      <t>ネン</t>
    </rPh>
    <phoneticPr fontId="2"/>
  </si>
  <si>
    <t>平　　成　　２９　　年</t>
    <rPh sb="0" eb="1">
      <t>ヒラ</t>
    </rPh>
    <rPh sb="3" eb="4">
      <t>シゲル</t>
    </rPh>
    <rPh sb="10" eb="11">
      <t>ネン</t>
    </rPh>
    <phoneticPr fontId="2"/>
  </si>
  <si>
    <t>平成１９年度</t>
    <rPh sb="0" eb="2">
      <t>ヘイセイ</t>
    </rPh>
    <rPh sb="4" eb="6">
      <t>ネンド</t>
    </rPh>
    <phoneticPr fontId="2"/>
  </si>
  <si>
    <t>２８年度</t>
    <rPh sb="2" eb="4">
      <t>ネンド</t>
    </rPh>
    <phoneticPr fontId="2"/>
  </si>
  <si>
    <t>平 成 ２４年 度</t>
    <rPh sb="0" eb="1">
      <t>ヒラ</t>
    </rPh>
    <rPh sb="2" eb="3">
      <t>シゲル</t>
    </rPh>
    <rPh sb="6" eb="7">
      <t>トシ</t>
    </rPh>
    <rPh sb="8" eb="9">
      <t>ド</t>
    </rPh>
    <phoneticPr fontId="2"/>
  </si>
  <si>
    <t>２８　年度</t>
    <rPh sb="3" eb="5">
      <t>ネンド</t>
    </rPh>
    <phoneticPr fontId="2"/>
  </si>
  <si>
    <t>昭和  ６０年</t>
    <rPh sb="0" eb="2">
      <t>ショウワ</t>
    </rPh>
    <rPh sb="6" eb="7">
      <t>ネン</t>
    </rPh>
    <phoneticPr fontId="2"/>
  </si>
  <si>
    <t>３０年</t>
    <rPh sb="2" eb="3">
      <t>ネン</t>
    </rPh>
    <phoneticPr fontId="2"/>
  </si>
  <si>
    <t>２８　　　　　　　　　　　　　　　年</t>
    <rPh sb="17" eb="18">
      <t>ネン</t>
    </rPh>
    <phoneticPr fontId="2"/>
  </si>
  <si>
    <t>平成　２４　年</t>
    <rPh sb="0" eb="2">
      <t>ヘイセイ</t>
    </rPh>
    <phoneticPr fontId="1"/>
  </si>
  <si>
    <t>２５　年</t>
    <phoneticPr fontId="2"/>
  </si>
  <si>
    <t>２６　年</t>
    <phoneticPr fontId="2"/>
  </si>
  <si>
    <t>２７　年</t>
    <phoneticPr fontId="1"/>
  </si>
  <si>
    <t>２８　年</t>
    <phoneticPr fontId="1"/>
  </si>
  <si>
    <t>２　９　　　　　　年</t>
    <rPh sb="9" eb="10">
      <t>ネン</t>
    </rPh>
    <phoneticPr fontId="1"/>
  </si>
  <si>
    <t>２７　年</t>
    <phoneticPr fontId="2"/>
  </si>
  <si>
    <t>２８　年</t>
    <phoneticPr fontId="2"/>
  </si>
  <si>
    <t>図０２ － １　人  口  ピ  ラ  ミ  ッ  ド</t>
    <rPh sb="0" eb="1">
      <t>ズ</t>
    </rPh>
    <rPh sb="8" eb="9">
      <t>ニン</t>
    </rPh>
    <rPh sb="11" eb="12">
      <t>クチ</t>
    </rPh>
    <phoneticPr fontId="2"/>
  </si>
  <si>
    <t>０２ － １．人　口　の　変　遷</t>
    <rPh sb="7" eb="8">
      <t>ヒト</t>
    </rPh>
    <rPh sb="9" eb="10">
      <t>クチ</t>
    </rPh>
    <rPh sb="13" eb="14">
      <t>ヘン</t>
    </rPh>
    <rPh sb="15" eb="16">
      <t>セン</t>
    </rPh>
    <phoneticPr fontId="2"/>
  </si>
  <si>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2"/>
  </si>
  <si>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2"/>
  </si>
  <si>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2"/>
  </si>
  <si>
    <t>　　第02-2表の頭注を参考のこと。</t>
    <rPh sb="2" eb="3">
      <t>ダイ</t>
    </rPh>
    <rPh sb="7" eb="8">
      <t>ヒョウ</t>
    </rPh>
    <rPh sb="9" eb="11">
      <t>トウチュウ</t>
    </rPh>
    <rPh sb="12" eb="14">
      <t>サンコウ</t>
    </rPh>
    <phoneticPr fontId="2"/>
  </si>
  <si>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2"/>
  </si>
  <si>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2"/>
  </si>
  <si>
    <t>０２ － ８．人　口　動　態</t>
    <rPh sb="7" eb="8">
      <t>ヒト</t>
    </rPh>
    <rPh sb="9" eb="10">
      <t>クチ</t>
    </rPh>
    <rPh sb="11" eb="12">
      <t>ドウ</t>
    </rPh>
    <rPh sb="13" eb="14">
      <t>タイ</t>
    </rPh>
    <phoneticPr fontId="2"/>
  </si>
  <si>
    <t>０２ － ９．地　区、　月　別　人　口　動　態</t>
    <rPh sb="7" eb="8">
      <t>チ</t>
    </rPh>
    <rPh sb="9" eb="10">
      <t>ク</t>
    </rPh>
    <rPh sb="12" eb="13">
      <t>ツキ</t>
    </rPh>
    <rPh sb="14" eb="15">
      <t>ベツ</t>
    </rPh>
    <rPh sb="16" eb="17">
      <t>ヒト</t>
    </rPh>
    <rPh sb="18" eb="19">
      <t>クチ</t>
    </rPh>
    <rPh sb="20" eb="21">
      <t>ドウ</t>
    </rPh>
    <rPh sb="22" eb="23">
      <t>タイ</t>
    </rPh>
    <phoneticPr fontId="2"/>
  </si>
  <si>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2"/>
  </si>
  <si>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2"/>
  </si>
  <si>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2"/>
  </si>
  <si>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2"/>
  </si>
  <si>
    <t>０２ － １２．年　齢　（各　歳）　別　人　口</t>
    <rPh sb="8" eb="9">
      <t>トシ</t>
    </rPh>
    <rPh sb="10" eb="11">
      <t>ヨワイ</t>
    </rPh>
    <rPh sb="13" eb="14">
      <t>カク</t>
    </rPh>
    <rPh sb="15" eb="16">
      <t>トシ</t>
    </rPh>
    <rPh sb="18" eb="19">
      <t>ベツ</t>
    </rPh>
    <rPh sb="20" eb="21">
      <t>ジン</t>
    </rPh>
    <rPh sb="22" eb="23">
      <t>クチ</t>
    </rPh>
    <phoneticPr fontId="2"/>
  </si>
  <si>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2"/>
  </si>
  <si>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2"/>
  </si>
  <si>
    <t>０２ － １５．地　区　別　平　均　年　齢</t>
    <rPh sb="8" eb="9">
      <t>チ</t>
    </rPh>
    <rPh sb="10" eb="11">
      <t>ク</t>
    </rPh>
    <rPh sb="12" eb="13">
      <t>ベツ</t>
    </rPh>
    <rPh sb="14" eb="15">
      <t>ヒラ</t>
    </rPh>
    <rPh sb="16" eb="17">
      <t>タモツ</t>
    </rPh>
    <rPh sb="18" eb="19">
      <t>トシ</t>
    </rPh>
    <rPh sb="20" eb="21">
      <t>ヨワイ</t>
    </rPh>
    <phoneticPr fontId="2"/>
  </si>
  <si>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2"/>
  </si>
  <si>
    <t>（平成29年3月31日現在　住民基本台帳登録者数）</t>
    <rPh sb="1" eb="3">
      <t>ヘイセイ</t>
    </rPh>
    <rPh sb="5" eb="6">
      <t>ネン</t>
    </rPh>
    <rPh sb="7" eb="8">
      <t>ガツ</t>
    </rPh>
    <rPh sb="10" eb="11">
      <t>ニチ</t>
    </rPh>
    <rPh sb="11" eb="13">
      <t>ゲンザイ</t>
    </rPh>
    <rPh sb="14" eb="16">
      <t>ジュウミン</t>
    </rPh>
    <rPh sb="16" eb="18">
      <t>キホン</t>
    </rPh>
    <rPh sb="18" eb="20">
      <t>ダイチョウ</t>
    </rPh>
    <rPh sb="20" eb="23">
      <t>トウロクシャ</t>
    </rPh>
    <rPh sb="23" eb="24">
      <t>スウ</t>
    </rPh>
    <phoneticPr fontId="2"/>
  </si>
  <si>
    <t>　ブラジル</t>
    <phoneticPr fontId="2"/>
  </si>
  <si>
    <t>　フィリピン</t>
    <phoneticPr fontId="2"/>
  </si>
  <si>
    <t>　ベトナム</t>
    <phoneticPr fontId="2"/>
  </si>
  <si>
    <t>　インドネシア</t>
    <phoneticPr fontId="2"/>
  </si>
  <si>
    <t>　ペルー</t>
    <phoneticPr fontId="2"/>
  </si>
  <si>
    <t>　オーストラリア</t>
    <phoneticPr fontId="2"/>
  </si>
  <si>
    <t>　カナダ</t>
    <phoneticPr fontId="2"/>
  </si>
  <si>
    <t>　タイ</t>
    <phoneticPr fontId="2"/>
  </si>
  <si>
    <t>　ボリビア</t>
    <phoneticPr fontId="2"/>
  </si>
  <si>
    <t>　ニュージーランド</t>
    <phoneticPr fontId="2"/>
  </si>
  <si>
    <t>　イタリア</t>
    <phoneticPr fontId="2"/>
  </si>
  <si>
    <t>　インド</t>
    <phoneticPr fontId="2"/>
  </si>
  <si>
    <t>（平成２９年３月３１日）</t>
    <phoneticPr fontId="2"/>
  </si>
  <si>
    <t>x</t>
  </si>
  <si>
    <t>(-)</t>
  </si>
  <si>
    <t>東大物町</t>
    <rPh sb="0" eb="1">
      <t>ヒガシ</t>
    </rPh>
    <rPh sb="1" eb="3">
      <t>ダイモツ</t>
    </rPh>
    <rPh sb="3" eb="4">
      <t>マチ</t>
    </rPh>
    <phoneticPr fontId="0"/>
  </si>
  <si>
    <t>(1) 1丁目の一部は小田地区</t>
    <rPh sb="5" eb="7">
      <t>チョウメ</t>
    </rPh>
    <rPh sb="8" eb="10">
      <t>イチブ</t>
    </rPh>
    <rPh sb="11" eb="13">
      <t>オダ</t>
    </rPh>
    <rPh sb="13" eb="15">
      <t>チク</t>
    </rPh>
    <phoneticPr fontId="0"/>
  </si>
  <si>
    <t>(2) 4丁目の一部は園田地区</t>
    <rPh sb="5" eb="7">
      <t>チョウメ</t>
    </rPh>
    <rPh sb="8" eb="10">
      <t>イチブ</t>
    </rPh>
    <rPh sb="11" eb="13">
      <t>ソノダ</t>
    </rPh>
    <rPh sb="13" eb="15">
      <t>チク</t>
    </rPh>
    <phoneticPr fontId="0"/>
  </si>
  <si>
    <t>(4) 1・2丁目は立花地区</t>
    <rPh sb="7" eb="9">
      <t>チョウメ</t>
    </rPh>
    <rPh sb="10" eb="12">
      <t>タチバナ</t>
    </rPh>
    <rPh sb="12" eb="14">
      <t>チク</t>
    </rPh>
    <phoneticPr fontId="0"/>
  </si>
  <si>
    <t>下坂部(2)</t>
    <rPh sb="0" eb="1">
      <t>シモ</t>
    </rPh>
    <rPh sb="1" eb="3">
      <t>サカベ</t>
    </rPh>
    <phoneticPr fontId="0"/>
  </si>
  <si>
    <t>大物町(3)</t>
    <rPh sb="0" eb="2">
      <t>ダイモツ</t>
    </rPh>
    <rPh sb="2" eb="3">
      <t>マチ</t>
    </rPh>
    <phoneticPr fontId="0"/>
  </si>
  <si>
    <t>名神町(4)</t>
    <rPh sb="0" eb="2">
      <t>メイシン</t>
    </rPh>
    <rPh sb="2" eb="3">
      <t>マチ</t>
    </rPh>
    <phoneticPr fontId="0"/>
  </si>
  <si>
    <t>(3) 1丁目の一部は中央地区</t>
    <rPh sb="5" eb="7">
      <t>チョウメ</t>
    </rPh>
    <rPh sb="8" eb="10">
      <t>イチブ</t>
    </rPh>
    <rPh sb="11" eb="13">
      <t>チュウオウ</t>
    </rPh>
    <rPh sb="13" eb="15">
      <t>チク</t>
    </rPh>
    <phoneticPr fontId="0"/>
  </si>
  <si>
    <t>西立花町(5)</t>
    <rPh sb="0" eb="1">
      <t>ニシ</t>
    </rPh>
    <rPh sb="1" eb="3">
      <t>タチバナ</t>
    </rPh>
    <rPh sb="3" eb="4">
      <t>マチ</t>
    </rPh>
    <phoneticPr fontId="0"/>
  </si>
  <si>
    <t>(5) 1丁目と、2・3丁目の一部は立花地区</t>
    <rPh sb="5" eb="7">
      <t>チョウメ</t>
    </rPh>
    <rPh sb="12" eb="14">
      <t>チョウメ</t>
    </rPh>
    <rPh sb="15" eb="17">
      <t>イチブ</t>
    </rPh>
    <rPh sb="18" eb="20">
      <t>タチバナ</t>
    </rPh>
    <rPh sb="20" eb="22">
      <t>チク</t>
    </rPh>
    <phoneticPr fontId="0"/>
  </si>
  <si>
    <t>南塚口町(6)</t>
    <rPh sb="0" eb="1">
      <t>ミナミ</t>
    </rPh>
    <rPh sb="1" eb="3">
      <t>ツカグチ</t>
    </rPh>
    <rPh sb="3" eb="4">
      <t>マチ</t>
    </rPh>
    <phoneticPr fontId="0"/>
  </si>
  <si>
    <t>名神町(7)</t>
    <rPh sb="0" eb="2">
      <t>メイシン</t>
    </rPh>
    <rPh sb="2" eb="3">
      <t>マチ</t>
    </rPh>
    <phoneticPr fontId="0"/>
  </si>
  <si>
    <t>(6) 1～4丁目と、5・6丁目の一部は園田地区</t>
    <rPh sb="7" eb="9">
      <t>チョウメ</t>
    </rPh>
    <rPh sb="14" eb="16">
      <t>チョウメ</t>
    </rPh>
    <rPh sb="17" eb="19">
      <t>イチブ</t>
    </rPh>
    <rPh sb="20" eb="22">
      <t>ソノダ</t>
    </rPh>
    <rPh sb="22" eb="24">
      <t>チク</t>
    </rPh>
    <phoneticPr fontId="0"/>
  </si>
  <si>
    <t>(7) 3丁目は小田地区</t>
    <rPh sb="5" eb="7">
      <t>チョウメ</t>
    </rPh>
    <rPh sb="8" eb="10">
      <t>オダ</t>
    </rPh>
    <rPh sb="10" eb="12">
      <t>チク</t>
    </rPh>
    <phoneticPr fontId="0"/>
  </si>
  <si>
    <t>水堂町(8)</t>
    <rPh sb="0" eb="1">
      <t>ミズ</t>
    </rPh>
    <rPh sb="1" eb="2">
      <t>ドウ</t>
    </rPh>
    <rPh sb="2" eb="3">
      <t>マチ</t>
    </rPh>
    <phoneticPr fontId="0"/>
  </si>
  <si>
    <t>南武庫之荘(9)</t>
    <rPh sb="0" eb="1">
      <t>ミナミ</t>
    </rPh>
    <rPh sb="1" eb="5">
      <t>ムコノソウ</t>
    </rPh>
    <phoneticPr fontId="0"/>
  </si>
  <si>
    <t>武庫之荘本町(10)</t>
    <rPh sb="0" eb="4">
      <t>ムコノソウ</t>
    </rPh>
    <rPh sb="4" eb="6">
      <t>ホンマチ</t>
    </rPh>
    <phoneticPr fontId="0"/>
  </si>
  <si>
    <t>武庫之荘東(11)</t>
    <rPh sb="0" eb="4">
      <t>ムコノソウ</t>
    </rPh>
    <rPh sb="4" eb="5">
      <t>ヒガシ</t>
    </rPh>
    <phoneticPr fontId="0"/>
  </si>
  <si>
    <t>西立花町(12)</t>
    <rPh sb="0" eb="1">
      <t>ニシ</t>
    </rPh>
    <rPh sb="1" eb="3">
      <t>タチバナ</t>
    </rPh>
    <rPh sb="3" eb="4">
      <t>マチ</t>
    </rPh>
    <phoneticPr fontId="0"/>
  </si>
  <si>
    <t>(8) 4丁目の1部と、(9) 1丁目・4～12丁目と、(10) 1・2丁目と3丁目の一部と、(11) 1丁目は武庫地区</t>
    <rPh sb="5" eb="7">
      <t>チョウメ</t>
    </rPh>
    <rPh sb="9" eb="10">
      <t>ブ</t>
    </rPh>
    <rPh sb="17" eb="19">
      <t>チョウメ</t>
    </rPh>
    <rPh sb="24" eb="26">
      <t>チョウメ</t>
    </rPh>
    <rPh sb="36" eb="38">
      <t>チョウメ</t>
    </rPh>
    <rPh sb="40" eb="42">
      <t>チョウメ</t>
    </rPh>
    <rPh sb="43" eb="45">
      <t>イチブ</t>
    </rPh>
    <rPh sb="53" eb="55">
      <t>チョウメ</t>
    </rPh>
    <rPh sb="56" eb="58">
      <t>ムコ</t>
    </rPh>
    <rPh sb="58" eb="60">
      <t>チク</t>
    </rPh>
    <phoneticPr fontId="0"/>
  </si>
  <si>
    <t>(12) 2・3丁目の一部と、4・5丁目は大庄地区</t>
    <rPh sb="8" eb="10">
      <t>チョウメ</t>
    </rPh>
    <rPh sb="11" eb="13">
      <t>イチブ</t>
    </rPh>
    <rPh sb="18" eb="20">
      <t>チョウメ</t>
    </rPh>
    <rPh sb="21" eb="23">
      <t>オオショウ</t>
    </rPh>
    <rPh sb="23" eb="25">
      <t>チク</t>
    </rPh>
    <phoneticPr fontId="0"/>
  </si>
  <si>
    <t>水堂町(13)</t>
    <rPh sb="0" eb="1">
      <t>ミズ</t>
    </rPh>
    <rPh sb="1" eb="2">
      <t>ドウ</t>
    </rPh>
    <rPh sb="2" eb="3">
      <t>マチ</t>
    </rPh>
    <phoneticPr fontId="0"/>
  </si>
  <si>
    <t>南武庫之荘(14)</t>
    <rPh sb="0" eb="1">
      <t>ミナミ</t>
    </rPh>
    <rPh sb="1" eb="5">
      <t>ムコノソウ</t>
    </rPh>
    <phoneticPr fontId="0"/>
  </si>
  <si>
    <t>武庫之荘本町(15)</t>
    <rPh sb="0" eb="4">
      <t>ムコノソウ</t>
    </rPh>
    <rPh sb="4" eb="6">
      <t>ホンマチ</t>
    </rPh>
    <phoneticPr fontId="0"/>
  </si>
  <si>
    <t>武庫之荘東(16)</t>
    <rPh sb="0" eb="4">
      <t>ムコノソウ</t>
    </rPh>
    <rPh sb="4" eb="5">
      <t>ヒガシ</t>
    </rPh>
    <phoneticPr fontId="0"/>
  </si>
  <si>
    <t>(13) 1～3丁目と、4丁目の一部と、(14) 2・3丁目と、(15) 3丁目の一部と、(16)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0"/>
  </si>
  <si>
    <t>南塚口町(17)</t>
    <rPh sb="0" eb="1">
      <t>ミナミ</t>
    </rPh>
    <rPh sb="1" eb="3">
      <t>ツカグチ</t>
    </rPh>
    <rPh sb="3" eb="4">
      <t>マチ</t>
    </rPh>
    <phoneticPr fontId="0"/>
  </si>
  <si>
    <t>下坂部(18)</t>
    <rPh sb="0" eb="1">
      <t>シモ</t>
    </rPh>
    <rPh sb="1" eb="3">
      <t>サカベ</t>
    </rPh>
    <phoneticPr fontId="0"/>
  </si>
  <si>
    <t>(17) 5・6丁目の一部と、7・8丁目は立花地区</t>
    <rPh sb="8" eb="10">
      <t>チョウメ</t>
    </rPh>
    <rPh sb="11" eb="13">
      <t>イチブ</t>
    </rPh>
    <rPh sb="18" eb="20">
      <t>チョウメ</t>
    </rPh>
    <rPh sb="21" eb="23">
      <t>タチバナ</t>
    </rPh>
    <rPh sb="23" eb="25">
      <t>チク</t>
    </rPh>
    <phoneticPr fontId="0"/>
  </si>
  <si>
    <t>(18) 1～3丁目と、4丁目の一部は小田地区</t>
    <rPh sb="8" eb="10">
      <t>チョウメ</t>
    </rPh>
    <rPh sb="13" eb="15">
      <t>チョウメ</t>
    </rPh>
    <rPh sb="16" eb="18">
      <t>イチブ</t>
    </rPh>
    <rPh sb="19" eb="21">
      <t>オダ</t>
    </rPh>
    <rPh sb="21" eb="23">
      <t>チク</t>
    </rPh>
    <phoneticPr fontId="0"/>
  </si>
  <si>
    <t>（平成29年3月31日）</t>
    <rPh sb="1" eb="3">
      <t>ヘイセイ</t>
    </rPh>
    <rPh sb="5" eb="6">
      <t>ネン</t>
    </rPh>
    <rPh sb="7" eb="8">
      <t>ガツ</t>
    </rPh>
    <rPh sb="10" eb="11">
      <t>ヒ</t>
    </rPh>
    <phoneticPr fontId="2"/>
  </si>
  <si>
    <t>平　　　成　　　２９　　　年</t>
    <rPh sb="0" eb="1">
      <t>ヒラ</t>
    </rPh>
    <rPh sb="4" eb="5">
      <t>シゲル</t>
    </rPh>
    <rPh sb="13" eb="14">
      <t>ネン</t>
    </rPh>
    <phoneticPr fontId="2"/>
  </si>
  <si>
    <t>平成　１５　年</t>
    <rPh sb="0" eb="2">
      <t>ヘイセイ</t>
    </rPh>
    <rPh sb="6" eb="7">
      <t>ネン</t>
    </rPh>
    <phoneticPr fontId="2"/>
  </si>
  <si>
    <r>
      <t>平成　</t>
    </r>
    <r>
      <rPr>
        <sz val="9"/>
        <rFont val="ＭＳ Ｐ明朝"/>
        <family val="1"/>
        <charset val="128"/>
      </rPr>
      <t>２９</t>
    </r>
    <rPh sb="0" eb="2">
      <t>ヘイセイ</t>
    </rPh>
    <phoneticPr fontId="2"/>
  </si>
  <si>
    <r>
      <t xml:space="preserve">   (2)　２７　</t>
    </r>
    <r>
      <rPr>
        <sz val="9"/>
        <color indexed="9"/>
        <rFont val="ＭＳ Ｐ明朝"/>
        <family val="1"/>
        <charset val="128"/>
      </rPr>
      <t>年</t>
    </r>
    <rPh sb="10" eb="11">
      <t>ネン</t>
    </rPh>
    <phoneticPr fontId="2"/>
  </si>
  <si>
    <t xml:space="preserve"> (2)平成22年「年齢不詳」4,631人、平成27年「年齢不詳」15,846人を含む。「流出人口」は他市区町村に従業・通学で、「従業地・通学地不詳」を含む。</t>
    <rPh sb="4" eb="6">
      <t>ヘイセイ</t>
    </rPh>
    <rPh sb="8" eb="9">
      <t>ネン</t>
    </rPh>
    <rPh sb="10" eb="12">
      <t>ネンレイ</t>
    </rPh>
    <rPh sb="12" eb="14">
      <t>フショウ</t>
    </rPh>
    <rPh sb="20" eb="21">
      <t>ニン</t>
    </rPh>
    <rPh sb="22" eb="24">
      <t>ヘイセイ</t>
    </rPh>
    <rPh sb="26" eb="27">
      <t>ネン</t>
    </rPh>
    <rPh sb="41" eb="42">
      <t>フク</t>
    </rPh>
    <rPh sb="45" eb="47">
      <t>リュウシュツ</t>
    </rPh>
    <rPh sb="47" eb="49">
      <t>ジンコウ</t>
    </rPh>
    <rPh sb="51" eb="52">
      <t>タ</t>
    </rPh>
    <rPh sb="52" eb="54">
      <t>シク</t>
    </rPh>
    <rPh sb="54" eb="56">
      <t>チョウソン</t>
    </rPh>
    <rPh sb="57" eb="59">
      <t>ジュウギョウ</t>
    </rPh>
    <rPh sb="60" eb="62">
      <t>ツウガク</t>
    </rPh>
    <rPh sb="65" eb="67">
      <t>ジュウギョウ</t>
    </rPh>
    <rPh sb="67" eb="68">
      <t>チ</t>
    </rPh>
    <rPh sb="69" eb="71">
      <t>ツウガク</t>
    </rPh>
    <rPh sb="71" eb="72">
      <t>チ</t>
    </rPh>
    <rPh sb="72" eb="74">
      <t>フショウ</t>
    </rPh>
    <rPh sb="76" eb="77">
      <t>フク</t>
    </rPh>
    <phoneticPr fontId="2"/>
  </si>
  <si>
    <t>（平成29年中）</t>
    <rPh sb="1" eb="3">
      <t>ヘイセイ</t>
    </rPh>
    <rPh sb="5" eb="6">
      <t>ネン</t>
    </rPh>
    <rPh sb="6" eb="7">
      <t>チュウ</t>
    </rPh>
    <phoneticPr fontId="2"/>
  </si>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</sst>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0_ "/>
    <numFmt numFmtId="177" formatCode="#,##0;&quot;△ &quot;#,##0"/>
    <numFmt numFmtId="178" formatCode="0.0\_x000a_%"/>
    <numFmt numFmtId="179" formatCode="#,##0.00_);[Red]\(#,##0.00\)"/>
    <numFmt numFmtId="180" formatCode="\(@\)"/>
    <numFmt numFmtId="181" formatCode="_ * \(#,##0\)_ ;_ * \(\-#,##0\)_ ;_ * &quot;(-)&quot;_ ;_ @_ "/>
    <numFmt numFmtId="182" formatCode="\(#,###\)"/>
    <numFmt numFmtId="183" formatCode="#,##0_ "/>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color indexed="9"/>
      <name val="ＭＳ Ｐ明朝"/>
      <family val="1"/>
      <charset val="128"/>
    </font>
    <font>
      <sz val="8"/>
      <name val="ＭＳ Ｐゴシック"/>
      <family val="3"/>
      <charset val="128"/>
    </font>
    <font>
      <sz val="11"/>
      <name val="ＭＳ Ｐ明朝"/>
      <family val="1"/>
      <charset val="128"/>
    </font>
    <font>
      <sz val="20"/>
      <name val="ＭＳ Ｐ明朝"/>
      <family val="1"/>
      <charset val="128"/>
    </font>
    <font>
      <b/>
      <sz val="12"/>
      <name val="ＭＳ Ｐ明朝"/>
      <family val="1"/>
      <charset val="128"/>
    </font>
    <font>
      <sz val="10"/>
      <name val="ＭＳ Ｐ明朝"/>
      <family val="1"/>
      <charset val="128"/>
    </font>
    <font>
      <sz val="8"/>
      <name val="ＭＳ Ｐ明朝"/>
      <family val="1"/>
      <charset val="128"/>
      <scheme val="minor"/>
    </font>
    <font>
      <sz val="9"/>
      <color indexed="10"/>
      <name val="ＭＳ Ｐ明朝"/>
      <family val="1"/>
      <charset val="128"/>
    </font>
    <font>
      <sz val="6"/>
      <name val="ＭＳ Ｐ明朝"/>
      <family val="1"/>
      <charset val="128"/>
    </font>
    <font>
      <sz val="5"/>
      <name val="ＭＳ Ｐゴシック"/>
      <family val="3"/>
      <charset val="128"/>
    </font>
    <font>
      <sz val="9"/>
      <color rgb="FF0070C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9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38" fontId="3" fillId="0" borderId="0" xfId="1" applyFont="1">
      <alignment vertical="center"/>
    </xf>
    <xf numFmtId="38" fontId="3" fillId="0" borderId="7" xfId="1" applyFont="1" applyBorder="1" applyAlignment="1"/>
    <xf numFmtId="38" fontId="3" fillId="0" borderId="0" xfId="1" applyFont="1" applyBorder="1" applyAlignment="1"/>
    <xf numFmtId="38" fontId="3" fillId="0" borderId="0" xfId="1" applyFont="1" applyAlignment="1">
      <alignment horizontal="center" vertical="center"/>
    </xf>
    <xf numFmtId="38" fontId="3" fillId="0" borderId="0" xfId="1" applyFont="1" applyAlignment="1"/>
    <xf numFmtId="38" fontId="3" fillId="0" borderId="0" xfId="1" applyFont="1" applyAlignment="1">
      <alignment horizontal="right"/>
    </xf>
    <xf numFmtId="38" fontId="3" fillId="0" borderId="0" xfId="1" applyFont="1" applyBorder="1" applyAlignment="1">
      <alignment horizontal="right"/>
    </xf>
    <xf numFmtId="38" fontId="4" fillId="0" borderId="0" xfId="1" applyFont="1">
      <alignment vertical="center"/>
    </xf>
    <xf numFmtId="38" fontId="3" fillId="0" borderId="0" xfId="1" applyFont="1" applyAlignment="1">
      <alignment horizontal="center"/>
    </xf>
    <xf numFmtId="49" fontId="3" fillId="0" borderId="1" xfId="2" applyNumberFormat="1" applyFont="1" applyBorder="1" applyAlignment="1">
      <alignment horizontal="center" vertical="center"/>
    </xf>
    <xf numFmtId="0" fontId="3" fillId="0" borderId="6" xfId="2" applyFont="1" applyBorder="1" applyAlignment="1">
      <alignment horizontal="center" vertical="center"/>
    </xf>
    <xf numFmtId="0" fontId="3" fillId="0" borderId="11" xfId="2" applyFont="1" applyBorder="1" applyAlignment="1">
      <alignment horizontal="center" vertical="center"/>
    </xf>
    <xf numFmtId="49" fontId="3" fillId="0" borderId="0" xfId="2" applyNumberFormat="1" applyFont="1" applyAlignment="1">
      <alignment horizontal="left"/>
    </xf>
    <xf numFmtId="3" fontId="3" fillId="0" borderId="6" xfId="2" applyNumberFormat="1" applyFont="1" applyFill="1" applyBorder="1"/>
    <xf numFmtId="49" fontId="3" fillId="0" borderId="0" xfId="2" applyNumberFormat="1" applyFont="1" applyAlignment="1">
      <alignment horizontal="center"/>
    </xf>
    <xf numFmtId="3" fontId="3" fillId="0" borderId="8" xfId="2" applyNumberFormat="1" applyFont="1" applyFill="1" applyBorder="1"/>
    <xf numFmtId="3" fontId="3" fillId="0" borderId="14" xfId="2" applyNumberFormat="1" applyFont="1" applyFill="1" applyBorder="1"/>
    <xf numFmtId="3" fontId="3" fillId="0" borderId="10" xfId="2" applyNumberFormat="1" applyFont="1" applyFill="1" applyBorder="1"/>
    <xf numFmtId="38" fontId="3" fillId="0" borderId="10" xfId="1" applyFont="1" applyFill="1" applyBorder="1" applyAlignment="1"/>
    <xf numFmtId="38" fontId="3" fillId="0" borderId="6" xfId="1" applyFont="1" applyFill="1" applyBorder="1" applyAlignment="1"/>
    <xf numFmtId="38" fontId="3" fillId="0" borderId="8" xfId="1" applyFont="1" applyFill="1" applyBorder="1" applyAlignment="1"/>
    <xf numFmtId="38" fontId="3" fillId="0" borderId="14" xfId="1" applyFont="1" applyFill="1" applyBorder="1" applyAlignment="1"/>
    <xf numFmtId="49" fontId="3" fillId="0" borderId="2" xfId="2" applyNumberFormat="1" applyFont="1" applyBorder="1" applyAlignment="1">
      <alignment horizontal="center"/>
    </xf>
    <xf numFmtId="49" fontId="1" fillId="0" borderId="0" xfId="2" applyNumberFormat="1"/>
    <xf numFmtId="3" fontId="1" fillId="0" borderId="0" xfId="2" applyNumberFormat="1"/>
    <xf numFmtId="0" fontId="3" fillId="0" borderId="0" xfId="2" applyFont="1"/>
    <xf numFmtId="0" fontId="3" fillId="0" borderId="0" xfId="2" applyFont="1" applyAlignment="1">
      <alignment horizontal="right"/>
    </xf>
    <xf numFmtId="0" fontId="1" fillId="0" borderId="0" xfId="2"/>
    <xf numFmtId="0" fontId="3" fillId="0" borderId="3" xfId="2" applyFont="1" applyBorder="1" applyAlignment="1">
      <alignment horizontal="center"/>
    </xf>
    <xf numFmtId="0" fontId="3" fillId="0" borderId="6" xfId="2" applyFont="1" applyBorder="1" applyAlignment="1">
      <alignment horizontal="center"/>
    </xf>
    <xf numFmtId="0" fontId="3" fillId="0" borderId="1" xfId="2" applyFont="1" applyBorder="1" applyAlignment="1">
      <alignment horizontal="center"/>
    </xf>
    <xf numFmtId="49" fontId="3" fillId="0" borderId="4" xfId="2" applyNumberFormat="1" applyFont="1" applyBorder="1" applyAlignment="1">
      <alignment horizontal="center"/>
    </xf>
    <xf numFmtId="38" fontId="3" fillId="0" borderId="0" xfId="1" applyFont="1" applyFill="1" applyBorder="1" applyAlignment="1"/>
    <xf numFmtId="38" fontId="3" fillId="0" borderId="1" xfId="1" applyFont="1" applyBorder="1" applyAlignment="1">
      <alignment horizontal="center"/>
    </xf>
    <xf numFmtId="38" fontId="3" fillId="0" borderId="6" xfId="1" applyFont="1" applyBorder="1" applyAlignment="1">
      <alignment horizontal="center"/>
    </xf>
    <xf numFmtId="0" fontId="3" fillId="0" borderId="1" xfId="2" applyFont="1" applyBorder="1" applyAlignment="1">
      <alignment horizontal="center" vertical="center"/>
    </xf>
    <xf numFmtId="49" fontId="3" fillId="0" borderId="0" xfId="1" applyNumberFormat="1" applyFont="1" applyAlignment="1">
      <alignment horizontal="center"/>
    </xf>
    <xf numFmtId="38" fontId="3" fillId="0" borderId="7" xfId="1" applyFont="1" applyBorder="1" applyAlignment="1">
      <alignment horizontal="right"/>
    </xf>
    <xf numFmtId="49" fontId="3" fillId="0" borderId="0" xfId="1" quotePrefix="1" applyNumberFormat="1" applyFont="1" applyAlignment="1">
      <alignment horizontal="center"/>
    </xf>
    <xf numFmtId="38" fontId="3" fillId="0" borderId="0" xfId="2" applyNumberFormat="1" applyFont="1" applyBorder="1"/>
    <xf numFmtId="38" fontId="3" fillId="0" borderId="0" xfId="1" applyFont="1" applyFill="1" applyBorder="1" applyAlignment="1">
      <alignment horizontal="right"/>
    </xf>
    <xf numFmtId="49" fontId="3" fillId="0" borderId="4" xfId="1" applyNumberFormat="1" applyFont="1" applyBorder="1" applyAlignment="1">
      <alignment horizontal="center"/>
    </xf>
    <xf numFmtId="49" fontId="3" fillId="0" borderId="4" xfId="1" quotePrefix="1" applyNumberFormat="1" applyFont="1" applyBorder="1" applyAlignment="1">
      <alignment horizontal="center"/>
    </xf>
    <xf numFmtId="49" fontId="3" fillId="0" borderId="4" xfId="1" quotePrefix="1" applyNumberFormat="1" applyFont="1" applyFill="1" applyBorder="1" applyAlignment="1">
      <alignment horizontal="center"/>
    </xf>
    <xf numFmtId="0" fontId="3" fillId="0" borderId="3" xfId="2" applyFont="1" applyBorder="1"/>
    <xf numFmtId="177" fontId="3" fillId="0" borderId="3" xfId="2" applyNumberFormat="1" applyFont="1" applyBorder="1"/>
    <xf numFmtId="177" fontId="3" fillId="0" borderId="11" xfId="2" applyNumberFormat="1" applyFont="1" applyBorder="1"/>
    <xf numFmtId="0" fontId="3" fillId="0" borderId="4" xfId="2" applyFont="1" applyBorder="1"/>
    <xf numFmtId="177" fontId="3" fillId="0" borderId="0" xfId="2" applyNumberFormat="1" applyFont="1" applyFill="1" applyBorder="1"/>
    <xf numFmtId="177" fontId="3" fillId="0" borderId="0" xfId="2" applyNumberFormat="1" applyFont="1" applyBorder="1"/>
    <xf numFmtId="0" fontId="3" fillId="0" borderId="0" xfId="2" applyFont="1" applyFill="1" applyBorder="1"/>
    <xf numFmtId="177" fontId="3" fillId="0" borderId="0" xfId="2" applyNumberFormat="1" applyFont="1" applyFill="1"/>
    <xf numFmtId="0" fontId="8" fillId="0" borderId="0" xfId="0" applyFont="1">
      <alignment vertical="center"/>
    </xf>
    <xf numFmtId="0" fontId="5" fillId="0" borderId="0" xfId="0" applyFont="1" applyAlignment="1">
      <alignment horizontal="right" vertical="center"/>
    </xf>
    <xf numFmtId="38" fontId="3" fillId="0" borderId="7" xfId="1" applyFont="1" applyFill="1" applyBorder="1">
      <alignment vertical="center"/>
    </xf>
    <xf numFmtId="38" fontId="3" fillId="0" borderId="0" xfId="1" applyFont="1" applyFill="1">
      <alignment vertical="center"/>
    </xf>
    <xf numFmtId="177" fontId="3" fillId="0" borderId="0" xfId="1" applyNumberFormat="1" applyFont="1" applyFill="1">
      <alignment vertical="center"/>
    </xf>
    <xf numFmtId="0" fontId="3" fillId="0" borderId="2" xfId="0" applyFont="1" applyFill="1" applyBorder="1">
      <alignment vertical="center"/>
    </xf>
    <xf numFmtId="0" fontId="12" fillId="0" borderId="0" xfId="0" applyFont="1" applyAlignment="1">
      <alignment horizontal="center"/>
    </xf>
    <xf numFmtId="0" fontId="3" fillId="0" borderId="0" xfId="0" applyFont="1" applyAlignment="1">
      <alignment horizontal="right" vertical="top"/>
    </xf>
    <xf numFmtId="177" fontId="3" fillId="0" borderId="0" xfId="1" applyNumberFormat="1" applyFont="1" applyFill="1" applyBorder="1" applyAlignment="1"/>
    <xf numFmtId="0" fontId="3" fillId="0" borderId="0" xfId="0" applyFont="1" applyBorder="1">
      <alignment vertical="center"/>
    </xf>
    <xf numFmtId="41" fontId="3" fillId="0" borderId="0" xfId="1" applyNumberFormat="1" applyFont="1" applyFill="1">
      <alignment vertical="center"/>
    </xf>
    <xf numFmtId="0" fontId="0" fillId="0" borderId="0" xfId="0"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12" xfId="0" applyFill="1" applyBorder="1">
      <alignment vertical="center"/>
    </xf>
    <xf numFmtId="177" fontId="3" fillId="0" borderId="2" xfId="0" applyNumberFormat="1" applyFont="1" applyFill="1" applyBorder="1">
      <alignment vertical="center"/>
    </xf>
    <xf numFmtId="41" fontId="3" fillId="0" borderId="0" xfId="0" applyNumberFormat="1" applyFont="1" applyFill="1">
      <alignment vertical="center"/>
    </xf>
    <xf numFmtId="41" fontId="3" fillId="0" borderId="0" xfId="0" applyNumberFormat="1" applyFont="1" applyFill="1" applyAlignment="1">
      <alignment horizontal="right" vertical="center"/>
    </xf>
    <xf numFmtId="0" fontId="3" fillId="0" borderId="13" xfId="0" applyFont="1" applyFill="1" applyBorder="1">
      <alignment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Continuous"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xf numFmtId="0" fontId="3" fillId="0" borderId="4" xfId="0" applyFont="1" applyFill="1" applyBorder="1">
      <alignment vertical="center"/>
    </xf>
    <xf numFmtId="41" fontId="3" fillId="0" borderId="0" xfId="1" applyNumberFormat="1" applyFont="1" applyFill="1" applyBorder="1" applyAlignment="1">
      <alignment vertical="center" shrinkToFit="1"/>
    </xf>
    <xf numFmtId="0" fontId="3" fillId="0" borderId="0" xfId="0" applyFont="1" applyFill="1" applyAlignment="1">
      <alignment horizontal="center"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180" fontId="3" fillId="0" borderId="9" xfId="1" applyNumberFormat="1" applyFont="1" applyFill="1" applyBorder="1" applyAlignment="1">
      <alignment horizontal="right" vertical="center"/>
    </xf>
    <xf numFmtId="38" fontId="3" fillId="0" borderId="0" xfId="1" applyFont="1" applyFill="1" applyBorder="1">
      <alignment vertical="center"/>
    </xf>
    <xf numFmtId="0" fontId="5" fillId="0" borderId="0" xfId="0" applyFont="1" applyFill="1" applyAlignment="1">
      <alignment vertical="center"/>
    </xf>
    <xf numFmtId="0" fontId="5" fillId="0" borderId="0" xfId="0" applyFont="1" applyFill="1" applyAlignment="1">
      <alignment vertical="top"/>
    </xf>
    <xf numFmtId="0" fontId="3" fillId="0" borderId="0" xfId="1" applyNumberFormat="1" applyFont="1" applyFill="1" applyBorder="1">
      <alignment vertical="center"/>
    </xf>
    <xf numFmtId="41" fontId="13" fillId="0" borderId="0" xfId="0" applyNumberFormat="1" applyFont="1" applyFill="1">
      <alignment vertical="center"/>
    </xf>
    <xf numFmtId="49" fontId="3" fillId="0" borderId="7" xfId="0" applyNumberFormat="1" applyFont="1" applyFill="1" applyBorder="1" applyAlignment="1">
      <alignment horizontal="right" vertical="center"/>
    </xf>
    <xf numFmtId="179" fontId="3" fillId="0" borderId="0" xfId="0" applyNumberFormat="1" applyFont="1" applyFill="1">
      <alignment vertical="center"/>
    </xf>
    <xf numFmtId="178" fontId="3" fillId="0" borderId="0" xfId="0" applyNumberFormat="1" applyFont="1" applyFill="1" applyAlignment="1">
      <alignment vertical="top" wrapText="1"/>
    </xf>
    <xf numFmtId="0" fontId="12" fillId="0" borderId="0" xfId="0" applyFont="1" applyAlignment="1">
      <alignment horizont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lignment vertical="center"/>
    </xf>
    <xf numFmtId="0" fontId="3" fillId="0" borderId="7" xfId="0" applyFont="1" applyFill="1" applyBorder="1">
      <alignment vertical="center"/>
    </xf>
    <xf numFmtId="0" fontId="3" fillId="0" borderId="5" xfId="0" applyFont="1" applyFill="1" applyBorder="1">
      <alignment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xf>
    <xf numFmtId="38" fontId="3" fillId="0" borderId="7" xfId="1" applyFont="1" applyFill="1" applyBorder="1" applyAlignment="1"/>
    <xf numFmtId="0" fontId="3" fillId="0" borderId="12" xfId="0" applyFont="1" applyFill="1" applyBorder="1" applyAlignment="1"/>
    <xf numFmtId="0" fontId="3" fillId="0" borderId="2" xfId="0"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Alignment="1"/>
    <xf numFmtId="0" fontId="4" fillId="0" borderId="0" xfId="0" applyFont="1" applyFill="1" applyAlignment="1">
      <alignment horizontal="left" vertical="center"/>
    </xf>
    <xf numFmtId="0" fontId="3" fillId="0" borderId="7" xfId="0" applyFont="1" applyFill="1" applyBorder="1" applyAlignment="1"/>
    <xf numFmtId="0" fontId="3" fillId="0" borderId="0" xfId="0" applyFont="1" applyFill="1" applyBorder="1" applyAlignment="1"/>
    <xf numFmtId="38" fontId="3" fillId="0" borderId="0" xfId="1" applyFont="1" applyFill="1" applyAlignment="1">
      <alignment horizontal="right"/>
    </xf>
    <xf numFmtId="0" fontId="3" fillId="0" borderId="0" xfId="0" applyFont="1" applyFill="1" applyBorder="1" applyAlignment="1">
      <alignment horizontal="right"/>
    </xf>
    <xf numFmtId="0" fontId="3" fillId="0" borderId="0" xfId="0" applyFont="1" applyFill="1" applyAlignment="1">
      <alignment horizontal="right"/>
    </xf>
    <xf numFmtId="38" fontId="3" fillId="0" borderId="0" xfId="1" applyFont="1" applyFill="1" applyAlignment="1"/>
    <xf numFmtId="0" fontId="3" fillId="0" borderId="12" xfId="0" applyFont="1" applyFill="1" applyBorder="1">
      <alignment vertical="center"/>
    </xf>
    <xf numFmtId="0" fontId="7" fillId="0" borderId="0" xfId="0" applyFont="1" applyFill="1" applyAlignment="1"/>
    <xf numFmtId="177" fontId="3" fillId="0" borderId="7" xfId="1" applyNumberFormat="1" applyFont="1" applyFill="1" applyBorder="1">
      <alignment vertical="center"/>
    </xf>
    <xf numFmtId="0" fontId="5" fillId="0" borderId="15"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177" fontId="3" fillId="0" borderId="7" xfId="1" applyNumberFormat="1" applyFont="1" applyFill="1" applyBorder="1" applyAlignment="1"/>
    <xf numFmtId="0" fontId="0" fillId="0" borderId="2" xfId="0" applyFill="1" applyBorder="1">
      <alignment vertical="center"/>
    </xf>
    <xf numFmtId="0" fontId="3" fillId="0" borderId="11"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16" xfId="0" applyFont="1" applyFill="1" applyBorder="1">
      <alignment vertical="center"/>
    </xf>
    <xf numFmtId="177" fontId="3" fillId="0" borderId="0" xfId="0" applyNumberFormat="1" applyFont="1" applyFill="1" applyBorder="1">
      <alignment vertical="center"/>
    </xf>
    <xf numFmtId="0" fontId="3" fillId="0" borderId="15" xfId="0" applyFont="1" applyFill="1" applyBorder="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41" fontId="3" fillId="0" borderId="0" xfId="1" applyNumberFormat="1" applyFont="1" applyFill="1" applyAlignment="1">
      <alignment horizontal="right" vertical="center"/>
    </xf>
    <xf numFmtId="0" fontId="0" fillId="0" borderId="0" xfId="0" applyFill="1" applyBorder="1">
      <alignment vertical="center"/>
    </xf>
    <xf numFmtId="41" fontId="0" fillId="0" borderId="0" xfId="0" applyNumberFormat="1" applyFill="1">
      <alignment vertical="center"/>
    </xf>
    <xf numFmtId="0" fontId="3" fillId="0" borderId="0" xfId="0" applyNumberFormat="1" applyFont="1" applyFill="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9" xfId="0" applyFont="1" applyFill="1" applyBorder="1" applyAlignment="1">
      <alignment horizontal="right" vertical="center"/>
    </xf>
    <xf numFmtId="0" fontId="3" fillId="0" borderId="9" xfId="0" applyFont="1" applyFill="1" applyBorder="1" applyAlignment="1">
      <alignment horizontal="center" vertical="center"/>
    </xf>
    <xf numFmtId="38" fontId="3" fillId="0" borderId="0" xfId="1" applyFont="1" applyFill="1" applyBorder="1" applyAlignment="1">
      <alignment vertical="center" shrinkToFit="1"/>
    </xf>
    <xf numFmtId="0" fontId="3" fillId="0" borderId="0" xfId="1" applyNumberFormat="1" applyFont="1" applyFill="1" applyBorder="1" applyAlignment="1">
      <alignment vertical="center" shrinkToFit="1"/>
    </xf>
    <xf numFmtId="38" fontId="3" fillId="0" borderId="9" xfId="1" applyFont="1" applyFill="1" applyBorder="1">
      <alignment vertical="center"/>
    </xf>
    <xf numFmtId="41" fontId="13" fillId="0" borderId="0" xfId="0" applyNumberFormat="1" applyFont="1" applyFill="1" applyAlignment="1">
      <alignment vertical="center" shrinkToFit="1"/>
    </xf>
    <xf numFmtId="38" fontId="13" fillId="0" borderId="0" xfId="1" applyFont="1" applyFill="1" applyAlignment="1">
      <alignment vertical="center" shrinkToFit="1"/>
    </xf>
    <xf numFmtId="41" fontId="3" fillId="0" borderId="7" xfId="1" applyNumberFormat="1" applyFont="1" applyFill="1" applyBorder="1" applyAlignment="1">
      <alignment vertical="center" shrinkToFit="1"/>
    </xf>
    <xf numFmtId="38" fontId="3" fillId="0" borderId="4" xfId="1" applyFont="1" applyFill="1" applyBorder="1">
      <alignment vertical="center"/>
    </xf>
    <xf numFmtId="41" fontId="3" fillId="0" borderId="7"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38" fontId="3" fillId="0" borderId="9" xfId="1" applyFont="1" applyFill="1" applyBorder="1" applyAlignment="1">
      <alignment horizontal="right" vertical="center"/>
    </xf>
    <xf numFmtId="0" fontId="3" fillId="0" borderId="2" xfId="0" applyNumberFormat="1" applyFont="1" applyFill="1" applyBorder="1">
      <alignment vertical="center"/>
    </xf>
    <xf numFmtId="0" fontId="3" fillId="0" borderId="10" xfId="0" applyFont="1" applyFill="1" applyBorder="1">
      <alignment vertical="center"/>
    </xf>
    <xf numFmtId="0" fontId="5" fillId="0" borderId="9" xfId="0" applyFont="1" applyFill="1" applyBorder="1" applyAlignment="1">
      <alignment horizontal="center"/>
    </xf>
    <xf numFmtId="181" fontId="3" fillId="0" borderId="7"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181" fontId="3" fillId="0" borderId="0" xfId="1" applyNumberFormat="1" applyFont="1" applyFill="1" applyBorder="1">
      <alignment vertical="center"/>
    </xf>
    <xf numFmtId="181" fontId="3" fillId="0" borderId="7" xfId="1" applyNumberFormat="1" applyFont="1" applyFill="1" applyBorder="1">
      <alignment vertical="center"/>
    </xf>
    <xf numFmtId="181" fontId="3" fillId="0" borderId="0" xfId="0" applyNumberFormat="1" applyFont="1" applyFill="1">
      <alignment vertical="center"/>
    </xf>
    <xf numFmtId="182" fontId="3" fillId="0" borderId="9" xfId="1" applyNumberFormat="1" applyFont="1" applyFill="1" applyBorder="1" applyAlignment="1">
      <alignment horizontal="right" vertical="center"/>
    </xf>
    <xf numFmtId="181" fontId="3" fillId="0" borderId="0" xfId="1" applyNumberFormat="1" applyFont="1" applyFill="1">
      <alignment vertical="center"/>
    </xf>
    <xf numFmtId="0" fontId="0" fillId="0" borderId="9" xfId="0" applyFont="1" applyFill="1" applyBorder="1" applyAlignment="1">
      <alignment horizontal="center"/>
    </xf>
    <xf numFmtId="41" fontId="13" fillId="0" borderId="0" xfId="1" applyNumberFormat="1" applyFont="1" applyFill="1">
      <alignment vertical="center"/>
    </xf>
    <xf numFmtId="0" fontId="0" fillId="0" borderId="0" xfId="0" applyFont="1" applyFill="1" applyAlignment="1">
      <alignment horizontal="center"/>
    </xf>
    <xf numFmtId="0" fontId="0" fillId="0" borderId="10" xfId="0" applyFont="1" applyFill="1" applyBorder="1" applyAlignment="1">
      <alignment horizontal="center"/>
    </xf>
    <xf numFmtId="0" fontId="3" fillId="0" borderId="0" xfId="0" applyFont="1" applyFill="1" applyAlignment="1">
      <alignment horizontal="center" vertical="top"/>
    </xf>
    <xf numFmtId="0" fontId="3" fillId="0" borderId="13" xfId="0" applyFont="1" applyFill="1" applyBorder="1" applyAlignment="1">
      <alignment horizontal="center"/>
    </xf>
    <xf numFmtId="49" fontId="3" fillId="0" borderId="12" xfId="0" applyNumberFormat="1" applyFont="1" applyFill="1" applyBorder="1" applyAlignment="1">
      <alignment horizontal="center" vertical="top"/>
    </xf>
    <xf numFmtId="0" fontId="6" fillId="0" borderId="2" xfId="0" applyFont="1" applyFill="1" applyBorder="1">
      <alignment vertical="center"/>
    </xf>
    <xf numFmtId="176" fontId="3" fillId="0" borderId="0" xfId="0" applyNumberFormat="1" applyFont="1" applyFill="1">
      <alignmen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0" fontId="3"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4" xfId="0" applyFont="1" applyFill="1" applyBorder="1" applyAlignment="1"/>
    <xf numFmtId="176" fontId="3" fillId="0" borderId="0" xfId="0" applyNumberFormat="1" applyFont="1" applyFill="1" applyAlignment="1">
      <alignment horizontal="center"/>
    </xf>
    <xf numFmtId="0" fontId="6" fillId="0" borderId="4" xfId="0" applyFont="1" applyFill="1" applyBorder="1" applyAlignment="1"/>
    <xf numFmtId="0" fontId="3" fillId="0" borderId="5" xfId="0" applyFont="1" applyFill="1" applyBorder="1" applyAlignment="1"/>
    <xf numFmtId="176" fontId="3" fillId="0" borderId="2" xfId="0" applyNumberFormat="1" applyFont="1" applyFill="1" applyBorder="1" applyAlignment="1">
      <alignment horizontal="center"/>
    </xf>
    <xf numFmtId="176" fontId="3" fillId="0" borderId="0" xfId="0" applyNumberFormat="1" applyFont="1" applyFill="1" applyAlignment="1"/>
    <xf numFmtId="38" fontId="4" fillId="0" borderId="0" xfId="1" applyFont="1" applyFill="1">
      <alignment vertical="center"/>
    </xf>
    <xf numFmtId="38" fontId="3" fillId="0" borderId="1"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0" xfId="1" applyFont="1" applyFill="1" applyAlignment="1">
      <alignment horizontal="center"/>
    </xf>
    <xf numFmtId="38" fontId="3" fillId="0" borderId="2" xfId="1" applyFont="1" applyFill="1" applyBorder="1">
      <alignment vertical="center"/>
    </xf>
    <xf numFmtId="38" fontId="3" fillId="0" borderId="12" xfId="1" applyFont="1" applyFill="1" applyBorder="1">
      <alignment vertical="center"/>
    </xf>
    <xf numFmtId="0" fontId="7" fillId="0" borderId="0" xfId="0" applyFont="1" applyFill="1" applyAlignment="1">
      <alignment horizont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38" fontId="3" fillId="0" borderId="0" xfId="1" applyFont="1" applyFill="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79" fontId="3" fillId="0" borderId="0" xfId="0" applyNumberFormat="1" applyFont="1" applyFill="1" applyBorder="1">
      <alignment vertical="center"/>
    </xf>
    <xf numFmtId="178" fontId="3" fillId="0" borderId="0" xfId="0" applyNumberFormat="1" applyFont="1" applyFill="1" applyBorder="1" applyAlignment="1">
      <alignment vertical="top" wrapTex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76" fontId="3" fillId="0" borderId="0" xfId="0" applyNumberFormat="1" applyFont="1" applyFill="1" applyAlignment="1">
      <alignment horizontal="center"/>
    </xf>
    <xf numFmtId="177" fontId="3" fillId="0" borderId="0" xfId="1" applyNumberFormat="1" applyFont="1" applyFill="1" applyBorder="1" applyAlignment="1" applyProtection="1">
      <alignment horizontal="right"/>
    </xf>
    <xf numFmtId="0" fontId="3" fillId="0" borderId="0" xfId="0" applyFont="1" applyFill="1" applyAlignment="1">
      <alignment horizontal="center"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alignment vertical="center"/>
    </xf>
    <xf numFmtId="0" fontId="8" fillId="0" borderId="0" xfId="0" applyFont="1" applyFill="1">
      <alignment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183" fontId="3" fillId="0" borderId="0" xfId="1" applyNumberFormat="1" applyFont="1" applyFill="1">
      <alignment vertical="center"/>
    </xf>
    <xf numFmtId="38" fontId="16" fillId="0" borderId="0" xfId="1" applyFont="1" applyFill="1">
      <alignment vertical="center"/>
    </xf>
    <xf numFmtId="0" fontId="10" fillId="0" borderId="0" xfId="0" applyFont="1" applyAlignment="1">
      <alignment horizontal="center" vertical="center"/>
    </xf>
    <xf numFmtId="0" fontId="11" fillId="0" borderId="0" xfId="0" applyFont="1" applyFill="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2" fillId="0" borderId="0" xfId="0" applyFont="1" applyAlignment="1">
      <alignment horizontal="center"/>
    </xf>
    <xf numFmtId="0" fontId="12" fillId="0" borderId="0" xfId="0" applyFont="1" applyAlignment="1">
      <alignment horizontal="center" vertical="center"/>
    </xf>
    <xf numFmtId="0" fontId="3" fillId="0" borderId="2" xfId="2" applyFont="1" applyBorder="1" applyAlignment="1">
      <alignment horizontal="left"/>
    </xf>
    <xf numFmtId="0" fontId="3" fillId="0" borderId="0" xfId="2" applyFont="1" applyAlignment="1">
      <alignment horizontal="center"/>
    </xf>
    <xf numFmtId="0" fontId="5" fillId="0" borderId="0" xfId="0" applyFont="1" applyFill="1" applyAlignment="1">
      <alignment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0" xfId="0" applyFont="1" applyFill="1" applyAlignment="1">
      <alignment horizontal="center"/>
    </xf>
    <xf numFmtId="0" fontId="3" fillId="0" borderId="0" xfId="0" applyFont="1" applyFill="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38" fontId="3" fillId="0" borderId="7" xfId="1" applyFont="1" applyFill="1" applyBorder="1" applyAlignment="1">
      <alignment horizontal="center"/>
    </xf>
    <xf numFmtId="38" fontId="3" fillId="0" borderId="0" xfId="1" applyFont="1" applyFill="1" applyBorder="1" applyAlignment="1">
      <alignment horizontal="center"/>
    </xf>
    <xf numFmtId="38" fontId="7" fillId="0" borderId="0" xfId="1" applyFont="1" applyFill="1" applyAlignment="1">
      <alignment horizontal="center"/>
    </xf>
    <xf numFmtId="38" fontId="5" fillId="0" borderId="0" xfId="1" applyFont="1" applyFill="1" applyAlignment="1">
      <alignment vertical="center" wrapText="1"/>
    </xf>
    <xf numFmtId="38" fontId="3" fillId="0" borderId="0" xfId="1" applyFont="1" applyFill="1" applyAlignment="1">
      <alignment horizontal="right" vertical="center"/>
    </xf>
    <xf numFmtId="38" fontId="3" fillId="0" borderId="7" xfId="1" applyFont="1" applyFill="1" applyBorder="1" applyAlignment="1">
      <alignment horizontal="center" vertical="center"/>
    </xf>
    <xf numFmtId="38" fontId="3" fillId="0" borderId="0" xfId="1"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Alignment="1">
      <alignment horizontal="center"/>
    </xf>
    <xf numFmtId="0" fontId="3" fillId="0" borderId="0" xfId="0" applyFont="1" applyFill="1" applyAlignment="1">
      <alignment horizontal="right" vertical="center"/>
    </xf>
    <xf numFmtId="0" fontId="3" fillId="0" borderId="11" xfId="0" applyFont="1" applyFill="1" applyBorder="1" applyAlignment="1">
      <alignment horizontal="center"/>
    </xf>
    <xf numFmtId="0" fontId="0" fillId="0" borderId="1" xfId="0" applyFill="1" applyBorder="1">
      <alignment vertical="center"/>
    </xf>
    <xf numFmtId="0" fontId="3" fillId="0" borderId="3" xfId="0" applyFont="1" applyFill="1" applyBorder="1" applyAlignment="1">
      <alignment horizontal="center"/>
    </xf>
    <xf numFmtId="0" fontId="3" fillId="0" borderId="1" xfId="0" applyFont="1" applyFill="1" applyBorder="1" applyAlignment="1">
      <alignment horizontal="center"/>
    </xf>
    <xf numFmtId="38" fontId="3" fillId="0" borderId="0" xfId="1" applyFont="1" applyFill="1" applyAlignment="1">
      <alignment horizontal="center" vertical="center"/>
    </xf>
    <xf numFmtId="177" fontId="3" fillId="0" borderId="0" xfId="1" applyNumberFormat="1" applyFont="1" applyFill="1" applyAlignment="1">
      <alignment horizontal="center" vertical="center"/>
    </xf>
    <xf numFmtId="49" fontId="3" fillId="0" borderId="0" xfId="1" applyNumberFormat="1" applyFont="1" applyFill="1" applyAlignment="1">
      <alignment horizontal="center" vertical="center"/>
    </xf>
    <xf numFmtId="38" fontId="3" fillId="0" borderId="15" xfId="1" applyFont="1" applyFill="1" applyBorder="1" applyAlignment="1">
      <alignment horizontal="center" vertical="center"/>
    </xf>
    <xf numFmtId="0" fontId="5" fillId="0" borderId="0" xfId="0" applyFont="1" applyFill="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top"/>
    </xf>
    <xf numFmtId="0" fontId="3" fillId="0" borderId="2" xfId="0" applyFont="1" applyFill="1" applyBorder="1" applyAlignment="1">
      <alignment horizontal="center" vertical="top"/>
    </xf>
    <xf numFmtId="0" fontId="3" fillId="0" borderId="5" xfId="0" applyFont="1" applyFill="1" applyBorder="1" applyAlignment="1">
      <alignment horizontal="center" vertical="top"/>
    </xf>
    <xf numFmtId="0" fontId="3" fillId="0" borderId="13"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5" fillId="0" borderId="0" xfId="0" applyFont="1" applyFill="1" applyAlignment="1">
      <alignment horizontal="left" vertical="center"/>
    </xf>
    <xf numFmtId="0" fontId="5" fillId="0" borderId="15" xfId="0" applyFont="1" applyFill="1" applyBorder="1" applyAlignment="1">
      <alignment horizontal="center"/>
    </xf>
    <xf numFmtId="0" fontId="3" fillId="0" borderId="6" xfId="0" applyFont="1" applyFill="1" applyBorder="1" applyAlignment="1">
      <alignment horizontal="center" vertical="center"/>
    </xf>
    <xf numFmtId="0" fontId="5" fillId="0" borderId="0" xfId="0" applyFont="1" applyFill="1" applyBorder="1" applyAlignment="1">
      <alignment horizont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wrapText="1"/>
    </xf>
    <xf numFmtId="0" fontId="0" fillId="0" borderId="0" xfId="0" applyFont="1" applyFill="1" applyAlignment="1">
      <alignment horizontal="center"/>
    </xf>
    <xf numFmtId="0" fontId="3" fillId="0" borderId="9"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 xfId="0" applyFont="1" applyFill="1" applyBorder="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176" fontId="3" fillId="0" borderId="0" xfId="0" applyNumberFormat="1" applyFont="1" applyFill="1" applyAlignment="1">
      <alignment horizontal="center"/>
    </xf>
  </cellXfs>
  <cellStyles count="3">
    <cellStyle name="桁区切り" xfId="1" builtinId="6"/>
    <cellStyle name="標準" xfId="0" builtinId="0"/>
    <cellStyle name="標準_02  人口" xfId="2"/>
  </cellStyles>
  <dxfs count="0"/>
  <tableStyles count="0" defaultTableStyle="TableStyleMedium9" defaultPivotStyle="PivotStyleLight16"/>
  <colors>
    <mruColors>
      <color rgb="FFFFCCFF"/>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06E-2"/>
          <c:y val="0.14629629629629862"/>
          <c:w val="0.75350889324835835"/>
          <c:h val="0.68812394284047862"/>
        </c:manualLayout>
      </c:layout>
      <c:barChart>
        <c:barDir val="col"/>
        <c:grouping val="stacked"/>
        <c:varyColors val="0"/>
        <c:ser>
          <c:idx val="1"/>
          <c:order val="1"/>
          <c:tx>
            <c:v>中央</c:v>
          </c:tx>
          <c:spPr>
            <a:ln>
              <a:solidFill>
                <a:schemeClr val="tx1"/>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88540</c:v>
              </c:pt>
              <c:pt idx="1">
                <c:v>77010</c:v>
              </c:pt>
              <c:pt idx="2">
                <c:v>69123</c:v>
              </c:pt>
              <c:pt idx="3">
                <c:v>63499</c:v>
              </c:pt>
              <c:pt idx="4">
                <c:v>60105</c:v>
              </c:pt>
              <c:pt idx="5">
                <c:v>55270</c:v>
              </c:pt>
              <c:pt idx="6">
                <c:v>52112</c:v>
              </c:pt>
              <c:pt idx="7">
                <c:v>53495</c:v>
              </c:pt>
              <c:pt idx="8">
                <c:v>52395</c:v>
              </c:pt>
              <c:pt idx="9">
                <c:v>52207</c:v>
              </c:pt>
            </c:numLit>
          </c:val>
          <c:extLst>
            <c:ext xmlns:c16="http://schemas.microsoft.com/office/drawing/2014/chart" uri="{C3380CC4-5D6E-409C-BE32-E72D297353CC}">
              <c16:uniqueId val="{00000000-7ABD-484C-8EC1-2F34FFD0976F}"/>
            </c:ext>
          </c:extLst>
        </c:ser>
        <c:ser>
          <c:idx val="2"/>
          <c:order val="2"/>
          <c:tx>
            <c:v>小田</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111255</c:v>
              </c:pt>
              <c:pt idx="1">
                <c:v>100005</c:v>
              </c:pt>
              <c:pt idx="2">
                <c:v>92647</c:v>
              </c:pt>
              <c:pt idx="3">
                <c:v>86524</c:v>
              </c:pt>
              <c:pt idx="4">
                <c:v>81446</c:v>
              </c:pt>
              <c:pt idx="5">
                <c:v>80657</c:v>
              </c:pt>
              <c:pt idx="6">
                <c:v>76246</c:v>
              </c:pt>
              <c:pt idx="7">
                <c:v>74385</c:v>
              </c:pt>
              <c:pt idx="8">
                <c:v>73022</c:v>
              </c:pt>
              <c:pt idx="9">
                <c:v>74346</c:v>
              </c:pt>
            </c:numLit>
          </c:val>
          <c:extLst>
            <c:ext xmlns:c16="http://schemas.microsoft.com/office/drawing/2014/chart" uri="{C3380CC4-5D6E-409C-BE32-E72D297353CC}">
              <c16:uniqueId val="{00000001-7ABD-484C-8EC1-2F34FFD0976F}"/>
            </c:ext>
          </c:extLst>
        </c:ser>
        <c:ser>
          <c:idx val="3"/>
          <c:order val="3"/>
          <c:tx>
            <c:v>大庄</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96037</c:v>
              </c:pt>
              <c:pt idx="1">
                <c:v>85833</c:v>
              </c:pt>
              <c:pt idx="2">
                <c:v>74717</c:v>
              </c:pt>
              <c:pt idx="3">
                <c:v>70205</c:v>
              </c:pt>
              <c:pt idx="4">
                <c:v>66991</c:v>
              </c:pt>
              <c:pt idx="5">
                <c:v>65046</c:v>
              </c:pt>
              <c:pt idx="6">
                <c:v>59841</c:v>
              </c:pt>
              <c:pt idx="7">
                <c:v>56876</c:v>
              </c:pt>
              <c:pt idx="8">
                <c:v>55195</c:v>
              </c:pt>
              <c:pt idx="9">
                <c:v>53290</c:v>
              </c:pt>
            </c:numLit>
          </c:val>
          <c:extLst>
            <c:ext xmlns:c16="http://schemas.microsoft.com/office/drawing/2014/chart" uri="{C3380CC4-5D6E-409C-BE32-E72D297353CC}">
              <c16:uniqueId val="{00000002-7ABD-484C-8EC1-2F34FFD0976F}"/>
            </c:ext>
          </c:extLst>
        </c:ser>
        <c:ser>
          <c:idx val="4"/>
          <c:order val="4"/>
          <c:tx>
            <c:v>立花</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119268</c:v>
              </c:pt>
              <c:pt idx="1">
                <c:v>124252</c:v>
              </c:pt>
              <c:pt idx="2">
                <c:v>120809</c:v>
              </c:pt>
              <c:pt idx="3">
                <c:v>119454</c:v>
              </c:pt>
              <c:pt idx="4">
                <c:v>116594</c:v>
              </c:pt>
              <c:pt idx="5">
                <c:v>113955</c:v>
              </c:pt>
              <c:pt idx="6">
                <c:v>109654</c:v>
              </c:pt>
              <c:pt idx="7">
                <c:v>109742</c:v>
              </c:pt>
              <c:pt idx="8">
                <c:v>107044</c:v>
              </c:pt>
              <c:pt idx="9">
                <c:v>106812</c:v>
              </c:pt>
            </c:numLit>
          </c:val>
          <c:extLst>
            <c:ext xmlns:c16="http://schemas.microsoft.com/office/drawing/2014/chart" uri="{C3380CC4-5D6E-409C-BE32-E72D297353CC}">
              <c16:uniqueId val="{00000003-7ABD-484C-8EC1-2F34FFD0976F}"/>
            </c:ext>
          </c:extLst>
        </c:ser>
        <c:ser>
          <c:idx val="5"/>
          <c:order val="5"/>
          <c:tx>
            <c:v>武庫</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52218</c:v>
              </c:pt>
              <c:pt idx="1">
                <c:v>66141</c:v>
              </c:pt>
              <c:pt idx="2">
                <c:v>73480</c:v>
              </c:pt>
              <c:pt idx="3">
                <c:v>76159</c:v>
              </c:pt>
              <c:pt idx="4">
                <c:v>79455</c:v>
              </c:pt>
              <c:pt idx="5">
                <c:v>79314</c:v>
              </c:pt>
              <c:pt idx="6">
                <c:v>77510</c:v>
              </c:pt>
              <c:pt idx="7">
                <c:v>76041</c:v>
              </c:pt>
              <c:pt idx="8">
                <c:v>74274</c:v>
              </c:pt>
              <c:pt idx="9">
                <c:v>74639</c:v>
              </c:pt>
            </c:numLit>
          </c:val>
          <c:extLst>
            <c:ext xmlns:c16="http://schemas.microsoft.com/office/drawing/2014/chart" uri="{C3380CC4-5D6E-409C-BE32-E72D297353CC}">
              <c16:uniqueId val="{00000004-7ABD-484C-8EC1-2F34FFD0976F}"/>
            </c:ext>
          </c:extLst>
        </c:ser>
        <c:ser>
          <c:idx val="6"/>
          <c:order val="6"/>
          <c:tx>
            <c:v>園田</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86378</c:v>
              </c:pt>
              <c:pt idx="1">
                <c:v>92542</c:v>
              </c:pt>
              <c:pt idx="2">
                <c:v>92874</c:v>
              </c:pt>
              <c:pt idx="3">
                <c:v>93274</c:v>
              </c:pt>
              <c:pt idx="4">
                <c:v>94408</c:v>
              </c:pt>
              <c:pt idx="5">
                <c:v>94344</c:v>
              </c:pt>
              <c:pt idx="6">
                <c:v>90824</c:v>
              </c:pt>
              <c:pt idx="7">
                <c:v>92108</c:v>
              </c:pt>
              <c:pt idx="8">
                <c:v>91818</c:v>
              </c:pt>
              <c:pt idx="9">
                <c:v>91269</c:v>
              </c:pt>
            </c:numLit>
          </c:val>
          <c:extLst>
            <c:ext xmlns:c16="http://schemas.microsoft.com/office/drawing/2014/chart" uri="{C3380CC4-5D6E-409C-BE32-E72D297353CC}">
              <c16:uniqueId val="{00000005-7ABD-484C-8EC1-2F34FFD0976F}"/>
            </c:ext>
          </c:extLst>
        </c:ser>
        <c:dLbls>
          <c:showLegendKey val="0"/>
          <c:showVal val="0"/>
          <c:showCatName val="0"/>
          <c:showSerName val="0"/>
          <c:showPercent val="0"/>
          <c:showBubbleSize val="0"/>
        </c:dLbls>
        <c:gapWidth val="150"/>
        <c:overlap val="100"/>
        <c:axId val="101420032"/>
        <c:axId val="101188352"/>
      </c:barChart>
      <c:lineChart>
        <c:grouping val="standard"/>
        <c:varyColors val="0"/>
        <c:ser>
          <c:idx val="0"/>
          <c:order val="0"/>
          <c:tx>
            <c:v>世帯数</c:v>
          </c:tx>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162027</c:v>
              </c:pt>
              <c:pt idx="1">
                <c:v>170999</c:v>
              </c:pt>
              <c:pt idx="2">
                <c:v>178151</c:v>
              </c:pt>
              <c:pt idx="3">
                <c:v>177817</c:v>
              </c:pt>
              <c:pt idx="4">
                <c:v>185819</c:v>
              </c:pt>
              <c:pt idx="5">
                <c:v>191407</c:v>
              </c:pt>
              <c:pt idx="6">
                <c:v>190894</c:v>
              </c:pt>
              <c:pt idx="7">
                <c:v>198653</c:v>
              </c:pt>
              <c:pt idx="8">
                <c:v>209343</c:v>
              </c:pt>
              <c:pt idx="9">
                <c:v>210433</c:v>
              </c:pt>
            </c:numLit>
          </c:val>
          <c:smooth val="0"/>
          <c:extLst>
            <c:ext xmlns:c16="http://schemas.microsoft.com/office/drawing/2014/chart" uri="{C3380CC4-5D6E-409C-BE32-E72D297353CC}">
              <c16:uniqueId val="{00000006-7ABD-484C-8EC1-2F34FFD0976F}"/>
            </c:ext>
          </c:extLst>
        </c:ser>
        <c:dLbls>
          <c:showLegendKey val="0"/>
          <c:showVal val="0"/>
          <c:showCatName val="0"/>
          <c:showSerName val="0"/>
          <c:showPercent val="0"/>
          <c:showBubbleSize val="0"/>
        </c:dLbls>
        <c:marker val="1"/>
        <c:smooth val="0"/>
        <c:axId val="101193600"/>
        <c:axId val="101191040"/>
      </c:lineChart>
      <c:catAx>
        <c:axId val="101420032"/>
        <c:scaling>
          <c:orientation val="minMax"/>
        </c:scaling>
        <c:delete val="0"/>
        <c:axPos val="b"/>
        <c:numFmt formatCode="General"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101188352"/>
        <c:crosses val="autoZero"/>
        <c:auto val="1"/>
        <c:lblAlgn val="ctr"/>
        <c:lblOffset val="100"/>
        <c:noMultiLvlLbl val="0"/>
      </c:catAx>
      <c:valAx>
        <c:axId val="101188352"/>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924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101420032"/>
        <c:crosses val="autoZero"/>
        <c:crossBetween val="between"/>
        <c:dispUnits>
          <c:builtInUnit val="tenThousands"/>
        </c:dispUnits>
      </c:valAx>
      <c:valAx>
        <c:axId val="101191040"/>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978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101193600"/>
        <c:crosses val="max"/>
        <c:crossBetween val="between"/>
        <c:dispUnits>
          <c:builtInUnit val="tenThousands"/>
        </c:dispUnits>
      </c:valAx>
      <c:catAx>
        <c:axId val="101193600"/>
        <c:scaling>
          <c:orientation val="minMax"/>
        </c:scaling>
        <c:delete val="1"/>
        <c:axPos val="b"/>
        <c:numFmt formatCode="General" sourceLinked="1"/>
        <c:majorTickMark val="out"/>
        <c:minorTickMark val="none"/>
        <c:tickLblPos val="none"/>
        <c:crossAx val="101191040"/>
        <c:crosses val="autoZero"/>
        <c:auto val="1"/>
        <c:lblAlgn val="ctr"/>
        <c:lblOffset val="100"/>
        <c:noMultiLvlLbl val="0"/>
      </c:catAx>
      <c:spPr>
        <a:noFill/>
        <a:ln>
          <a:noFill/>
        </a:ln>
      </c:spPr>
    </c:plotArea>
    <c:legend>
      <c:legendPos val="r"/>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66E-2"/>
        </c:manualLayout>
      </c:layout>
      <c:overlay val="0"/>
    </c:title>
    <c:autoTitleDeleted val="0"/>
    <c:plotArea>
      <c:layout>
        <c:manualLayout>
          <c:layoutTarget val="inner"/>
          <c:xMode val="edge"/>
          <c:yMode val="edge"/>
          <c:x val="8.0563308896733257E-2"/>
          <c:y val="3.6449110527851038E-3"/>
          <c:w val="0.88035623133315233"/>
          <c:h val="0.93641458151064105"/>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-1893</c:v>
              </c:pt>
              <c:pt idx="1">
                <c:v>-1912</c:v>
              </c:pt>
              <c:pt idx="2">
                <c:v>-1884</c:v>
              </c:pt>
              <c:pt idx="3">
                <c:v>-1862</c:v>
              </c:pt>
              <c:pt idx="4">
                <c:v>-1887</c:v>
              </c:pt>
              <c:pt idx="5">
                <c:v>-1891</c:v>
              </c:pt>
              <c:pt idx="6">
                <c:v>-1861</c:v>
              </c:pt>
              <c:pt idx="7">
                <c:v>-1810</c:v>
              </c:pt>
              <c:pt idx="8">
                <c:v>-1880</c:v>
              </c:pt>
              <c:pt idx="9">
                <c:v>-1920</c:v>
              </c:pt>
              <c:pt idx="10">
                <c:v>-1827</c:v>
              </c:pt>
              <c:pt idx="11">
                <c:v>-1904</c:v>
              </c:pt>
              <c:pt idx="12">
                <c:v>-1879</c:v>
              </c:pt>
              <c:pt idx="13">
                <c:v>-1851</c:v>
              </c:pt>
              <c:pt idx="14">
                <c:v>-1967</c:v>
              </c:pt>
              <c:pt idx="15">
                <c:v>-1981</c:v>
              </c:pt>
              <c:pt idx="16">
                <c:v>-2022</c:v>
              </c:pt>
              <c:pt idx="17">
                <c:v>-2017</c:v>
              </c:pt>
              <c:pt idx="18">
                <c:v>-2097</c:v>
              </c:pt>
              <c:pt idx="19">
                <c:v>-2186</c:v>
              </c:pt>
              <c:pt idx="20">
                <c:v>-2167</c:v>
              </c:pt>
              <c:pt idx="21">
                <c:v>-2300</c:v>
              </c:pt>
              <c:pt idx="22">
                <c:v>-2300</c:v>
              </c:pt>
              <c:pt idx="23">
                <c:v>-2341</c:v>
              </c:pt>
              <c:pt idx="24">
                <c:v>-2466</c:v>
              </c:pt>
              <c:pt idx="25">
                <c:v>-2461</c:v>
              </c:pt>
              <c:pt idx="26">
                <c:v>-2538</c:v>
              </c:pt>
              <c:pt idx="27">
                <c:v>-2533</c:v>
              </c:pt>
              <c:pt idx="28">
                <c:v>-2702</c:v>
              </c:pt>
              <c:pt idx="29">
                <c:v>-2621</c:v>
              </c:pt>
              <c:pt idx="30">
                <c:v>-2663</c:v>
              </c:pt>
              <c:pt idx="31">
                <c:v>-2841</c:v>
              </c:pt>
              <c:pt idx="32">
                <c:v>-2885</c:v>
              </c:pt>
              <c:pt idx="33">
                <c:v>-2859</c:v>
              </c:pt>
              <c:pt idx="34">
                <c:v>-2951</c:v>
              </c:pt>
              <c:pt idx="35">
                <c:v>-2769</c:v>
              </c:pt>
              <c:pt idx="36">
                <c:v>-3007</c:v>
              </c:pt>
              <c:pt idx="37">
                <c:v>-2981</c:v>
              </c:pt>
              <c:pt idx="38">
                <c:v>-3139</c:v>
              </c:pt>
              <c:pt idx="39">
                <c:v>-3316</c:v>
              </c:pt>
              <c:pt idx="40">
                <c:v>-3368</c:v>
              </c:pt>
              <c:pt idx="41">
                <c:v>-3613</c:v>
              </c:pt>
              <c:pt idx="42">
                <c:v>-3921</c:v>
              </c:pt>
              <c:pt idx="43">
                <c:v>-4025</c:v>
              </c:pt>
              <c:pt idx="44">
                <c:v>-3963</c:v>
              </c:pt>
              <c:pt idx="45">
                <c:v>-3977</c:v>
              </c:pt>
              <c:pt idx="46">
                <c:v>-3934</c:v>
              </c:pt>
              <c:pt idx="47">
                <c:v>-3872</c:v>
              </c:pt>
              <c:pt idx="48">
                <c:v>-3604</c:v>
              </c:pt>
              <c:pt idx="49">
                <c:v>-3728</c:v>
              </c:pt>
              <c:pt idx="50">
                <c:v>-2859</c:v>
              </c:pt>
              <c:pt idx="51">
                <c:v>-3205</c:v>
              </c:pt>
              <c:pt idx="52">
                <c:v>-3213</c:v>
              </c:pt>
              <c:pt idx="53">
                <c:v>-2939</c:v>
              </c:pt>
              <c:pt idx="54">
                <c:v>-2718</c:v>
              </c:pt>
              <c:pt idx="55">
                <c:v>-2727</c:v>
              </c:pt>
              <c:pt idx="56">
                <c:v>-2609</c:v>
              </c:pt>
              <c:pt idx="57">
                <c:v>-2558</c:v>
              </c:pt>
              <c:pt idx="58">
                <c:v>-2533</c:v>
              </c:pt>
              <c:pt idx="59">
                <c:v>-2419</c:v>
              </c:pt>
              <c:pt idx="60">
                <c:v>-2447</c:v>
              </c:pt>
              <c:pt idx="61">
                <c:v>-2468</c:v>
              </c:pt>
              <c:pt idx="62">
                <c:v>-2578</c:v>
              </c:pt>
              <c:pt idx="63">
                <c:v>-2463</c:v>
              </c:pt>
              <c:pt idx="64">
                <c:v>-2806</c:v>
              </c:pt>
              <c:pt idx="65">
                <c:v>-3058</c:v>
              </c:pt>
              <c:pt idx="66">
                <c:v>-3291</c:v>
              </c:pt>
              <c:pt idx="67">
                <c:v>-3631</c:v>
              </c:pt>
              <c:pt idx="68">
                <c:v>-3836</c:v>
              </c:pt>
              <c:pt idx="69">
                <c:v>-3735</c:v>
              </c:pt>
              <c:pt idx="70">
                <c:v>-2924</c:v>
              </c:pt>
              <c:pt idx="71">
                <c:v>-2043</c:v>
              </c:pt>
              <c:pt idx="72">
                <c:v>-2576</c:v>
              </c:pt>
              <c:pt idx="73">
                <c:v>-2745</c:v>
              </c:pt>
              <c:pt idx="74">
                <c:v>-2655</c:v>
              </c:pt>
              <c:pt idx="75">
                <c:v>-2931</c:v>
              </c:pt>
              <c:pt idx="76">
                <c:v>-2506</c:v>
              </c:pt>
              <c:pt idx="77">
                <c:v>-2104</c:v>
              </c:pt>
              <c:pt idx="78">
                <c:v>-1900</c:v>
              </c:pt>
              <c:pt idx="79">
                <c:v>-2088</c:v>
              </c:pt>
              <c:pt idx="80">
                <c:v>-1865</c:v>
              </c:pt>
              <c:pt idx="81">
                <c:v>-1775</c:v>
              </c:pt>
              <c:pt idx="82">
                <c:v>-1518</c:v>
              </c:pt>
              <c:pt idx="83">
                <c:v>-1260</c:v>
              </c:pt>
              <c:pt idx="84">
                <c:v>-1145</c:v>
              </c:pt>
              <c:pt idx="85">
                <c:v>-982</c:v>
              </c:pt>
              <c:pt idx="86">
                <c:v>-832</c:v>
              </c:pt>
              <c:pt idx="87">
                <c:v>-666</c:v>
              </c:pt>
              <c:pt idx="88">
                <c:v>-565</c:v>
              </c:pt>
              <c:pt idx="89">
                <c:v>-442</c:v>
              </c:pt>
              <c:pt idx="90">
                <c:v>-373</c:v>
              </c:pt>
              <c:pt idx="91">
                <c:v>-270</c:v>
              </c:pt>
              <c:pt idx="92">
                <c:v>-205</c:v>
              </c:pt>
              <c:pt idx="93">
                <c:v>-127</c:v>
              </c:pt>
              <c:pt idx="94">
                <c:v>-89</c:v>
              </c:pt>
              <c:pt idx="95">
                <c:v>-67</c:v>
              </c:pt>
              <c:pt idx="96">
                <c:v>-55</c:v>
              </c:pt>
              <c:pt idx="97">
                <c:v>-35</c:v>
              </c:pt>
              <c:pt idx="98">
                <c:v>-17</c:v>
              </c:pt>
              <c:pt idx="99">
                <c:v>-15</c:v>
              </c:pt>
              <c:pt idx="100">
                <c:v>-16</c:v>
              </c:pt>
            </c:numLit>
          </c:val>
          <c:extLst>
            <c:ext xmlns:c16="http://schemas.microsoft.com/office/drawing/2014/chart" uri="{C3380CC4-5D6E-409C-BE32-E72D297353CC}">
              <c16:uniqueId val="{00000000-0C81-491E-9770-F7E95B37E6A5}"/>
            </c:ext>
          </c:extLst>
        </c:ser>
        <c:dLbls>
          <c:showLegendKey val="0"/>
          <c:showVal val="0"/>
          <c:showCatName val="0"/>
          <c:showSerName val="0"/>
          <c:showPercent val="0"/>
          <c:showBubbleSize val="0"/>
        </c:dLbls>
        <c:gapWidth val="0"/>
        <c:axId val="101217408"/>
        <c:axId val="101218944"/>
      </c:barChart>
      <c:catAx>
        <c:axId val="101217408"/>
        <c:scaling>
          <c:orientation val="minMax"/>
        </c:scaling>
        <c:delete val="1"/>
        <c:axPos val="l"/>
        <c:numFmt formatCode="General" sourceLinked="0"/>
        <c:majorTickMark val="none"/>
        <c:minorTickMark val="none"/>
        <c:tickLblPos val="none"/>
        <c:crossAx val="101218944"/>
        <c:crosses val="autoZero"/>
        <c:auto val="1"/>
        <c:lblAlgn val="ctr"/>
        <c:lblOffset val="100"/>
        <c:noMultiLvlLbl val="0"/>
      </c:catAx>
      <c:valAx>
        <c:axId val="101218944"/>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101217408"/>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323"/>
          <c:h val="0.9401889528909555"/>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1795</c:v>
              </c:pt>
              <c:pt idx="1">
                <c:v>1822</c:v>
              </c:pt>
              <c:pt idx="2">
                <c:v>1718</c:v>
              </c:pt>
              <c:pt idx="3">
                <c:v>1785</c:v>
              </c:pt>
              <c:pt idx="4">
                <c:v>1805</c:v>
              </c:pt>
              <c:pt idx="5">
                <c:v>1758</c:v>
              </c:pt>
              <c:pt idx="6">
                <c:v>1787</c:v>
              </c:pt>
              <c:pt idx="7">
                <c:v>1808</c:v>
              </c:pt>
              <c:pt idx="8">
                <c:v>1863</c:v>
              </c:pt>
              <c:pt idx="9">
                <c:v>1866</c:v>
              </c:pt>
              <c:pt idx="10">
                <c:v>1763</c:v>
              </c:pt>
              <c:pt idx="11">
                <c:v>1694</c:v>
              </c:pt>
              <c:pt idx="12">
                <c:v>1795</c:v>
              </c:pt>
              <c:pt idx="13">
                <c:v>1799</c:v>
              </c:pt>
              <c:pt idx="14">
                <c:v>1890</c:v>
              </c:pt>
              <c:pt idx="15">
                <c:v>1896</c:v>
              </c:pt>
              <c:pt idx="16">
                <c:v>1870</c:v>
              </c:pt>
              <c:pt idx="17">
                <c:v>1990</c:v>
              </c:pt>
              <c:pt idx="18">
                <c:v>2070</c:v>
              </c:pt>
              <c:pt idx="19">
                <c:v>2105</c:v>
              </c:pt>
              <c:pt idx="20">
                <c:v>2088</c:v>
              </c:pt>
              <c:pt idx="21">
                <c:v>2066</c:v>
              </c:pt>
              <c:pt idx="22">
                <c:v>2278</c:v>
              </c:pt>
              <c:pt idx="23">
                <c:v>2267</c:v>
              </c:pt>
              <c:pt idx="24">
                <c:v>2418</c:v>
              </c:pt>
              <c:pt idx="25">
                <c:v>2423</c:v>
              </c:pt>
              <c:pt idx="26">
                <c:v>2439</c:v>
              </c:pt>
              <c:pt idx="27">
                <c:v>2574</c:v>
              </c:pt>
              <c:pt idx="28">
                <c:v>2560</c:v>
              </c:pt>
              <c:pt idx="29">
                <c:v>2559</c:v>
              </c:pt>
              <c:pt idx="30">
                <c:v>2736</c:v>
              </c:pt>
              <c:pt idx="31">
                <c:v>2807</c:v>
              </c:pt>
              <c:pt idx="32">
                <c:v>2670</c:v>
              </c:pt>
              <c:pt idx="33">
                <c:v>2863</c:v>
              </c:pt>
              <c:pt idx="34">
                <c:v>2804</c:v>
              </c:pt>
              <c:pt idx="35">
                <c:v>2780</c:v>
              </c:pt>
              <c:pt idx="36">
                <c:v>2883</c:v>
              </c:pt>
              <c:pt idx="37">
                <c:v>2984</c:v>
              </c:pt>
              <c:pt idx="38">
                <c:v>2985</c:v>
              </c:pt>
              <c:pt idx="39">
                <c:v>3152</c:v>
              </c:pt>
              <c:pt idx="40">
                <c:v>3259</c:v>
              </c:pt>
              <c:pt idx="41">
                <c:v>3532</c:v>
              </c:pt>
              <c:pt idx="42">
                <c:v>3705</c:v>
              </c:pt>
              <c:pt idx="43">
                <c:v>3807</c:v>
              </c:pt>
              <c:pt idx="44">
                <c:v>3904</c:v>
              </c:pt>
              <c:pt idx="45">
                <c:v>3746</c:v>
              </c:pt>
              <c:pt idx="46">
                <c:v>3767</c:v>
              </c:pt>
              <c:pt idx="47">
                <c:v>3605</c:v>
              </c:pt>
              <c:pt idx="48">
                <c:v>3618</c:v>
              </c:pt>
              <c:pt idx="49">
                <c:v>3434</c:v>
              </c:pt>
              <c:pt idx="50">
                <c:v>2860</c:v>
              </c:pt>
              <c:pt idx="51">
                <c:v>3008</c:v>
              </c:pt>
              <c:pt idx="52">
                <c:v>3192</c:v>
              </c:pt>
              <c:pt idx="53">
                <c:v>2893</c:v>
              </c:pt>
              <c:pt idx="54">
                <c:v>2870</c:v>
              </c:pt>
              <c:pt idx="55">
                <c:v>2676</c:v>
              </c:pt>
              <c:pt idx="56">
                <c:v>2490</c:v>
              </c:pt>
              <c:pt idx="57">
                <c:v>2571</c:v>
              </c:pt>
              <c:pt idx="58">
                <c:v>2491</c:v>
              </c:pt>
              <c:pt idx="59">
                <c:v>2378</c:v>
              </c:pt>
              <c:pt idx="60">
                <c:v>2427</c:v>
              </c:pt>
              <c:pt idx="61">
                <c:v>2408</c:v>
              </c:pt>
              <c:pt idx="62">
                <c:v>2508</c:v>
              </c:pt>
              <c:pt idx="63">
                <c:v>2781</c:v>
              </c:pt>
              <c:pt idx="64">
                <c:v>2883</c:v>
              </c:pt>
              <c:pt idx="65">
                <c:v>3113</c:v>
              </c:pt>
              <c:pt idx="66">
                <c:v>3395</c:v>
              </c:pt>
              <c:pt idx="67">
                <c:v>3880</c:v>
              </c:pt>
              <c:pt idx="68">
                <c:v>4201</c:v>
              </c:pt>
              <c:pt idx="69">
                <c:v>4223</c:v>
              </c:pt>
              <c:pt idx="70">
                <c:v>3239</c:v>
              </c:pt>
              <c:pt idx="71">
                <c:v>2417</c:v>
              </c:pt>
              <c:pt idx="72">
                <c:v>2918</c:v>
              </c:pt>
              <c:pt idx="73">
                <c:v>3404</c:v>
              </c:pt>
              <c:pt idx="74">
                <c:v>3153</c:v>
              </c:pt>
              <c:pt idx="75">
                <c:v>3397</c:v>
              </c:pt>
              <c:pt idx="76">
                <c:v>3048</c:v>
              </c:pt>
              <c:pt idx="77">
                <c:v>2675</c:v>
              </c:pt>
              <c:pt idx="78">
                <c:v>2524</c:v>
              </c:pt>
              <c:pt idx="79">
                <c:v>2752</c:v>
              </c:pt>
              <c:pt idx="80">
                <c:v>2589</c:v>
              </c:pt>
              <c:pt idx="81">
                <c:v>2578</c:v>
              </c:pt>
              <c:pt idx="82">
                <c:v>2243</c:v>
              </c:pt>
              <c:pt idx="83">
                <c:v>2028</c:v>
              </c:pt>
              <c:pt idx="84">
                <c:v>1968</c:v>
              </c:pt>
              <c:pt idx="85">
                <c:v>1792</c:v>
              </c:pt>
              <c:pt idx="86">
                <c:v>1565</c:v>
              </c:pt>
              <c:pt idx="87">
                <c:v>1356</c:v>
              </c:pt>
              <c:pt idx="88">
                <c:v>1300</c:v>
              </c:pt>
              <c:pt idx="89">
                <c:v>1054</c:v>
              </c:pt>
              <c:pt idx="90">
                <c:v>884</c:v>
              </c:pt>
              <c:pt idx="91">
                <c:v>797</c:v>
              </c:pt>
              <c:pt idx="92">
                <c:v>654</c:v>
              </c:pt>
              <c:pt idx="93">
                <c:v>515</c:v>
              </c:pt>
              <c:pt idx="94">
                <c:v>434</c:v>
              </c:pt>
              <c:pt idx="95">
                <c:v>344</c:v>
              </c:pt>
              <c:pt idx="96">
                <c:v>255</c:v>
              </c:pt>
              <c:pt idx="97">
                <c:v>190</c:v>
              </c:pt>
              <c:pt idx="98">
                <c:v>106</c:v>
              </c:pt>
              <c:pt idx="99">
                <c:v>95</c:v>
              </c:pt>
              <c:pt idx="100">
                <c:v>146</c:v>
              </c:pt>
            </c:numLit>
          </c:val>
          <c:extLst>
            <c:ext xmlns:c16="http://schemas.microsoft.com/office/drawing/2014/chart" uri="{C3380CC4-5D6E-409C-BE32-E72D297353CC}">
              <c16:uniqueId val="{00000000-BE50-42FC-862B-5D3F1B6B82CF}"/>
            </c:ext>
          </c:extLst>
        </c:ser>
        <c:dLbls>
          <c:showLegendKey val="0"/>
          <c:showVal val="0"/>
          <c:showCatName val="0"/>
          <c:showSerName val="0"/>
          <c:showPercent val="0"/>
          <c:showBubbleSize val="0"/>
        </c:dLbls>
        <c:gapWidth val="0"/>
        <c:axId val="101246848"/>
        <c:axId val="101248384"/>
      </c:barChart>
      <c:catAx>
        <c:axId val="101246848"/>
        <c:scaling>
          <c:orientation val="minMax"/>
        </c:scaling>
        <c:delete val="1"/>
        <c:axPos val="l"/>
        <c:numFmt formatCode="General" sourceLinked="0"/>
        <c:majorTickMark val="out"/>
        <c:minorTickMark val="none"/>
        <c:tickLblPos val="none"/>
        <c:crossAx val="101248384"/>
        <c:crosses val="autoZero"/>
        <c:auto val="1"/>
        <c:lblAlgn val="ctr"/>
        <c:lblOffset val="100"/>
        <c:noMultiLvlLbl val="0"/>
      </c:catAx>
      <c:valAx>
        <c:axId val="101248384"/>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101246848"/>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4946453486014E-2"/>
          <c:y val="0.1414254207668435"/>
          <c:w val="0.83279727965039063"/>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4"/>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strLit>
          </c:cat>
          <c:val>
            <c:numLit>
              <c:formatCode>General</c:formatCode>
              <c:ptCount val="34"/>
              <c:pt idx="0">
                <c:v>6371</c:v>
              </c:pt>
              <c:pt idx="1">
                <c:v>6116</c:v>
              </c:pt>
              <c:pt idx="2">
                <c:v>6032</c:v>
              </c:pt>
              <c:pt idx="3">
                <c:v>5638</c:v>
              </c:pt>
              <c:pt idx="4">
                <c:v>5668</c:v>
              </c:pt>
              <c:pt idx="5">
                <c:v>5385</c:v>
              </c:pt>
              <c:pt idx="6">
                <c:v>5233</c:v>
              </c:pt>
              <c:pt idx="7">
                <c:v>5259</c:v>
              </c:pt>
              <c:pt idx="8">
                <c:v>5390</c:v>
              </c:pt>
              <c:pt idx="9">
                <c:v>5143</c:v>
              </c:pt>
              <c:pt idx="10">
                <c:v>5422</c:v>
              </c:pt>
              <c:pt idx="11">
                <c:v>5115</c:v>
              </c:pt>
              <c:pt idx="12">
                <c:v>5003</c:v>
              </c:pt>
              <c:pt idx="13">
                <c:v>4966</c:v>
              </c:pt>
              <c:pt idx="14">
                <c:v>5068</c:v>
              </c:pt>
              <c:pt idx="15">
                <c:v>4856</c:v>
              </c:pt>
              <c:pt idx="16">
                <c:v>4754</c:v>
              </c:pt>
              <c:pt idx="17">
                <c:v>4613</c:v>
              </c:pt>
              <c:pt idx="18">
                <c:v>4671</c:v>
              </c:pt>
              <c:pt idx="19">
                <c:v>4473</c:v>
              </c:pt>
              <c:pt idx="20">
                <c:v>4492</c:v>
              </c:pt>
              <c:pt idx="21">
                <c:v>4136</c:v>
              </c:pt>
              <c:pt idx="22">
                <c:v>4406</c:v>
              </c:pt>
              <c:pt idx="23">
                <c:v>4370</c:v>
              </c:pt>
              <c:pt idx="24">
                <c:v>4431</c:v>
              </c:pt>
              <c:pt idx="25">
                <c:v>4194</c:v>
              </c:pt>
              <c:pt idx="26">
                <c:v>4362</c:v>
              </c:pt>
              <c:pt idx="27">
                <c:v>4270</c:v>
              </c:pt>
              <c:pt idx="28">
                <c:v>4148</c:v>
              </c:pt>
              <c:pt idx="29">
                <c:v>4145</c:v>
              </c:pt>
              <c:pt idx="30">
                <c:v>3927</c:v>
              </c:pt>
              <c:pt idx="31">
                <c:v>3995</c:v>
              </c:pt>
              <c:pt idx="32">
                <c:v>3826</c:v>
              </c:pt>
              <c:pt idx="33">
                <c:v>3796</c:v>
              </c:pt>
            </c:numLit>
          </c:val>
          <c:extLst>
            <c:ext xmlns:c16="http://schemas.microsoft.com/office/drawing/2014/chart" uri="{C3380CC4-5D6E-409C-BE32-E72D297353CC}">
              <c16:uniqueId val="{00000000-0E52-4088-A545-7D49A307E3D2}"/>
            </c:ext>
          </c:extLst>
        </c:ser>
        <c:ser>
          <c:idx val="2"/>
          <c:order val="1"/>
          <c:tx>
            <c:v>死　亡</c:v>
          </c:tx>
          <c:spPr>
            <a:solidFill>
              <a:schemeClr val="accent2"/>
            </a:solidFill>
            <a:ln>
              <a:solidFill>
                <a:schemeClr val="bg1">
                  <a:lumMod val="50000"/>
                </a:schemeClr>
              </a:solidFill>
            </a:ln>
          </c:spPr>
          <c:invertIfNegative val="0"/>
          <c:cat>
            <c:strLit>
              <c:ptCount val="34"/>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strLit>
          </c:cat>
          <c:val>
            <c:numLit>
              <c:formatCode>General</c:formatCode>
              <c:ptCount val="34"/>
              <c:pt idx="0">
                <c:v>2989</c:v>
              </c:pt>
              <c:pt idx="1">
                <c:v>3090</c:v>
              </c:pt>
              <c:pt idx="2">
                <c:v>3179</c:v>
              </c:pt>
              <c:pt idx="3">
                <c:v>3173</c:v>
              </c:pt>
              <c:pt idx="4">
                <c:v>3336</c:v>
              </c:pt>
              <c:pt idx="5">
                <c:v>3240</c:v>
              </c:pt>
              <c:pt idx="6">
                <c:v>3331</c:v>
              </c:pt>
              <c:pt idx="7">
                <c:v>3468</c:v>
              </c:pt>
              <c:pt idx="8">
                <c:v>3526</c:v>
              </c:pt>
              <c:pt idx="9">
                <c:v>3649</c:v>
              </c:pt>
              <c:pt idx="10">
                <c:v>3599</c:v>
              </c:pt>
              <c:pt idx="11">
                <c:v>3665</c:v>
              </c:pt>
              <c:pt idx="12">
                <c:v>3491</c:v>
              </c:pt>
              <c:pt idx="13">
                <c:v>3545</c:v>
              </c:pt>
              <c:pt idx="14">
                <c:v>3772</c:v>
              </c:pt>
              <c:pt idx="15">
                <c:v>3818</c:v>
              </c:pt>
              <c:pt idx="16">
                <c:v>3752</c:v>
              </c:pt>
              <c:pt idx="17">
                <c:v>3715</c:v>
              </c:pt>
              <c:pt idx="18">
                <c:v>3741</c:v>
              </c:pt>
              <c:pt idx="19">
                <c:v>3890</c:v>
              </c:pt>
              <c:pt idx="20">
                <c:v>4040</c:v>
              </c:pt>
              <c:pt idx="21">
                <c:v>4198</c:v>
              </c:pt>
              <c:pt idx="22">
                <c:v>4143</c:v>
              </c:pt>
              <c:pt idx="23">
                <c:v>4319</c:v>
              </c:pt>
              <c:pt idx="24">
                <c:v>4370</c:v>
              </c:pt>
              <c:pt idx="25">
                <c:v>4239</c:v>
              </c:pt>
              <c:pt idx="26">
                <c:v>4503</c:v>
              </c:pt>
              <c:pt idx="27">
                <c:v>4720</c:v>
              </c:pt>
              <c:pt idx="28">
                <c:v>4772</c:v>
              </c:pt>
              <c:pt idx="29">
                <c:v>4635</c:v>
              </c:pt>
              <c:pt idx="30">
                <c:v>4678</c:v>
              </c:pt>
              <c:pt idx="31">
                <c:v>4850</c:v>
              </c:pt>
              <c:pt idx="32">
                <c:v>4807</c:v>
              </c:pt>
              <c:pt idx="33">
                <c:v>5145</c:v>
              </c:pt>
            </c:numLit>
          </c:val>
          <c:extLst>
            <c:ext xmlns:c16="http://schemas.microsoft.com/office/drawing/2014/chart" uri="{C3380CC4-5D6E-409C-BE32-E72D297353CC}">
              <c16:uniqueId val="{00000001-0E52-4088-A545-7D49A307E3D2}"/>
            </c:ext>
          </c:extLst>
        </c:ser>
        <c:dLbls>
          <c:showLegendKey val="0"/>
          <c:showVal val="0"/>
          <c:showCatName val="0"/>
          <c:showSerName val="0"/>
          <c:showPercent val="0"/>
          <c:showBubbleSize val="0"/>
        </c:dLbls>
        <c:gapWidth val="50"/>
        <c:axId val="102423168"/>
        <c:axId val="102302080"/>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accent3"/>
                </a:solidFill>
              </a:ln>
            </c:spPr>
          </c:marker>
          <c:cat>
            <c:strLit>
              <c:ptCount val="35"/>
              <c:pt idx="0">
                <c:v>年次・月</c:v>
              </c:pt>
              <c:pt idx="1">
                <c:v>昭和59年</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strLit>
          </c:cat>
          <c:val>
            <c:numLit>
              <c:formatCode>General</c:formatCode>
              <c:ptCount val="34"/>
              <c:pt idx="0">
                <c:v>24391</c:v>
              </c:pt>
              <c:pt idx="1">
                <c:v>24651</c:v>
              </c:pt>
              <c:pt idx="2">
                <c:v>23785</c:v>
              </c:pt>
              <c:pt idx="3">
                <c:v>24138</c:v>
              </c:pt>
              <c:pt idx="4">
                <c:v>24128</c:v>
              </c:pt>
              <c:pt idx="5">
                <c:v>23880</c:v>
              </c:pt>
              <c:pt idx="6">
                <c:v>23351</c:v>
              </c:pt>
              <c:pt idx="7">
                <c:v>23835</c:v>
              </c:pt>
              <c:pt idx="8">
                <c:v>24108</c:v>
              </c:pt>
              <c:pt idx="9">
                <c:v>24463</c:v>
              </c:pt>
              <c:pt idx="10">
                <c:v>24253</c:v>
              </c:pt>
              <c:pt idx="11">
                <c:v>25179</c:v>
              </c:pt>
              <c:pt idx="12">
                <c:v>24970</c:v>
              </c:pt>
              <c:pt idx="13">
                <c:v>23602</c:v>
              </c:pt>
              <c:pt idx="14">
                <c:v>23526</c:v>
              </c:pt>
              <c:pt idx="15">
                <c:v>22552</c:v>
              </c:pt>
              <c:pt idx="16">
                <c:v>21688</c:v>
              </c:pt>
              <c:pt idx="17">
                <c:v>22388</c:v>
              </c:pt>
              <c:pt idx="18">
                <c:v>21517</c:v>
              </c:pt>
              <c:pt idx="19">
                <c:v>21577</c:v>
              </c:pt>
              <c:pt idx="20">
                <c:v>20299</c:v>
              </c:pt>
              <c:pt idx="21">
                <c:v>19626</c:v>
              </c:pt>
              <c:pt idx="22">
                <c:v>20017</c:v>
              </c:pt>
              <c:pt idx="23">
                <c:v>19516</c:v>
              </c:pt>
              <c:pt idx="24">
                <c:v>20324</c:v>
              </c:pt>
              <c:pt idx="25">
                <c:v>19763</c:v>
              </c:pt>
              <c:pt idx="26">
                <c:v>18072</c:v>
              </c:pt>
              <c:pt idx="27">
                <c:v>17631</c:v>
              </c:pt>
              <c:pt idx="28">
                <c:v>18327</c:v>
              </c:pt>
              <c:pt idx="29">
                <c:v>18224</c:v>
              </c:pt>
              <c:pt idx="30">
                <c:v>18268</c:v>
              </c:pt>
              <c:pt idx="31">
                <c:v>18342</c:v>
              </c:pt>
              <c:pt idx="32">
                <c:v>18382</c:v>
              </c:pt>
              <c:pt idx="33">
                <c:v>19533</c:v>
              </c:pt>
            </c:numLit>
          </c:val>
          <c:smooth val="0"/>
          <c:extLst>
            <c:ext xmlns:c16="http://schemas.microsoft.com/office/drawing/2014/chart" uri="{C3380CC4-5D6E-409C-BE32-E72D297353CC}">
              <c16:uniqueId val="{00000002-0E52-4088-A545-7D49A307E3D2}"/>
            </c:ext>
          </c:extLst>
        </c:ser>
        <c:ser>
          <c:idx val="4"/>
          <c:order val="3"/>
          <c:tx>
            <c:v>転　出</c:v>
          </c:tx>
          <c:marker>
            <c:symbol val="circle"/>
            <c:size val="6"/>
          </c:marker>
          <c:cat>
            <c:strLit>
              <c:ptCount val="35"/>
              <c:pt idx="0">
                <c:v>年次・月</c:v>
              </c:pt>
              <c:pt idx="1">
                <c:v>昭和59年</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strLit>
          </c:cat>
          <c:val>
            <c:numLit>
              <c:formatCode>General</c:formatCode>
              <c:ptCount val="34"/>
              <c:pt idx="0">
                <c:v>31014</c:v>
              </c:pt>
              <c:pt idx="1">
                <c:v>29628</c:v>
              </c:pt>
              <c:pt idx="2">
                <c:v>28290</c:v>
              </c:pt>
              <c:pt idx="3">
                <c:v>29477</c:v>
              </c:pt>
              <c:pt idx="4">
                <c:v>28612</c:v>
              </c:pt>
              <c:pt idx="5">
                <c:v>27904</c:v>
              </c:pt>
              <c:pt idx="6">
                <c:v>27224</c:v>
              </c:pt>
              <c:pt idx="7">
                <c:v>26764</c:v>
              </c:pt>
              <c:pt idx="8">
                <c:v>26619</c:v>
              </c:pt>
              <c:pt idx="9">
                <c:v>27346</c:v>
              </c:pt>
              <c:pt idx="10">
                <c:v>29177</c:v>
              </c:pt>
              <c:pt idx="11">
                <c:v>33216</c:v>
              </c:pt>
              <c:pt idx="12">
                <c:v>29423</c:v>
              </c:pt>
              <c:pt idx="13">
                <c:v>29365</c:v>
              </c:pt>
              <c:pt idx="14">
                <c:v>27204</c:v>
              </c:pt>
              <c:pt idx="15">
                <c:v>26617</c:v>
              </c:pt>
              <c:pt idx="16">
                <c:v>25883</c:v>
              </c:pt>
              <c:pt idx="17">
                <c:v>24135</c:v>
              </c:pt>
              <c:pt idx="18">
                <c:v>23189</c:v>
              </c:pt>
              <c:pt idx="19">
                <c:v>22855</c:v>
              </c:pt>
              <c:pt idx="20">
                <c:v>21887</c:v>
              </c:pt>
              <c:pt idx="21">
                <c:v>21129</c:v>
              </c:pt>
              <c:pt idx="22">
                <c:v>20833</c:v>
              </c:pt>
              <c:pt idx="23">
                <c:v>20565</c:v>
              </c:pt>
              <c:pt idx="24">
                <c:v>19585</c:v>
              </c:pt>
              <c:pt idx="25">
                <c:v>18972</c:v>
              </c:pt>
              <c:pt idx="26">
                <c:v>19152</c:v>
              </c:pt>
              <c:pt idx="27">
                <c:v>19172</c:v>
              </c:pt>
              <c:pt idx="28">
                <c:v>19152</c:v>
              </c:pt>
              <c:pt idx="29">
                <c:v>19188</c:v>
              </c:pt>
              <c:pt idx="30">
                <c:v>19406</c:v>
              </c:pt>
              <c:pt idx="31">
                <c:v>18783</c:v>
              </c:pt>
              <c:pt idx="32">
                <c:v>18181</c:v>
              </c:pt>
              <c:pt idx="33">
                <c:v>18600</c:v>
              </c:pt>
            </c:numLit>
          </c:val>
          <c:smooth val="0"/>
          <c:extLst>
            <c:ext xmlns:c16="http://schemas.microsoft.com/office/drawing/2014/chart" uri="{C3380CC4-5D6E-409C-BE32-E72D297353CC}">
              <c16:uniqueId val="{00000003-0E52-4088-A545-7D49A307E3D2}"/>
            </c:ext>
          </c:extLst>
        </c:ser>
        <c:dLbls>
          <c:showLegendKey val="0"/>
          <c:showVal val="0"/>
          <c:showCatName val="0"/>
          <c:showSerName val="0"/>
          <c:showPercent val="0"/>
          <c:showBubbleSize val="0"/>
        </c:dLbls>
        <c:marker val="1"/>
        <c:smooth val="0"/>
        <c:axId val="102306176"/>
        <c:axId val="102304000"/>
      </c:lineChart>
      <c:catAx>
        <c:axId val="102423168"/>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102302080"/>
        <c:crosses val="autoZero"/>
        <c:auto val="1"/>
        <c:lblAlgn val="ctr"/>
        <c:lblOffset val="100"/>
        <c:tickLblSkip val="3"/>
        <c:noMultiLvlLbl val="0"/>
      </c:catAx>
      <c:valAx>
        <c:axId val="102302080"/>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in"/>
        <c:minorTickMark val="none"/>
        <c:tickLblPos val="nextTo"/>
        <c:crossAx val="102423168"/>
        <c:crosses val="autoZero"/>
        <c:crossBetween val="between"/>
        <c:majorUnit val="2000"/>
      </c:valAx>
      <c:valAx>
        <c:axId val="102304000"/>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14"/>
              <c:y val="2.0756344002971182E-2"/>
            </c:manualLayout>
          </c:layout>
          <c:overlay val="0"/>
        </c:title>
        <c:numFmt formatCode="General" sourceLinked="1"/>
        <c:majorTickMark val="in"/>
        <c:minorTickMark val="none"/>
        <c:tickLblPos val="nextTo"/>
        <c:crossAx val="102306176"/>
        <c:crosses val="max"/>
        <c:crossBetween val="between"/>
        <c:majorUnit val="3000"/>
      </c:valAx>
      <c:catAx>
        <c:axId val="102306176"/>
        <c:scaling>
          <c:orientation val="minMax"/>
        </c:scaling>
        <c:delete val="1"/>
        <c:axPos val="b"/>
        <c:numFmt formatCode="General" sourceLinked="1"/>
        <c:majorTickMark val="out"/>
        <c:minorTickMark val="none"/>
        <c:tickLblPos val="none"/>
        <c:crossAx val="102304000"/>
        <c:crosses val="autoZero"/>
        <c:auto val="1"/>
        <c:lblAlgn val="ctr"/>
        <c:lblOffset val="100"/>
        <c:noMultiLvlLbl val="0"/>
      </c:catAx>
      <c:spPr>
        <a:noFill/>
      </c:spPr>
    </c:plotArea>
    <c:legend>
      <c:legendPos val="t"/>
      <c:overlay val="0"/>
    </c:legend>
    <c:plotVisOnly val="1"/>
    <c:dispBlanksAs val="gap"/>
    <c:showDLblsOverMax val="0"/>
  </c:chart>
  <c:spPr>
    <a:noFill/>
    <a:ln>
      <a:noFill/>
    </a:ln>
  </c:spPr>
  <c:printSettings>
    <c:headerFooter/>
    <c:pageMargins b="0.75000000000000322" l="0.70000000000000062" r="0.70000000000000062" t="0.750000000000003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851794337773"/>
          <c:y val="3.1889837299749417E-2"/>
          <c:w val="0.78642380839286041"/>
          <c:h val="0.94943602637905555"/>
        </c:manualLayout>
      </c:layout>
      <c:doughnutChart>
        <c:varyColors val="1"/>
        <c:ser>
          <c:idx val="0"/>
          <c:order val="0"/>
          <c:tx>
            <c:v>転入</c:v>
          </c:tx>
          <c:dLbls>
            <c:dLbl>
              <c:idx val="0"/>
              <c:layout>
                <c:manualLayout>
                  <c:x val="9.1528375886652854E-3"/>
                  <c:y val="-0.1605978991188193"/>
                </c:manualLayout>
              </c:layout>
              <c:tx>
                <c:rich>
                  <a:bodyPr/>
                  <a:lstStyle/>
                  <a:p>
                    <a:r>
                      <a:rPr lang="ja-JP" altLang="en-US"/>
                      <a:t>北海道</a:t>
                    </a:r>
                    <a:endParaRPr lang="en-US" altLang="ja-JP"/>
                  </a:p>
                  <a:p>
                    <a:r>
                      <a:rPr lang="ja-JP" altLang="en-US"/>
                      <a:t>東北</a:t>
                    </a:r>
                    <a:endParaRPr lang="en-US" altLang="ja-JP"/>
                  </a:p>
                  <a:p>
                    <a:r>
                      <a:rPr lang="en-US" altLang="ja-JP"/>
                      <a:t>1.1%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C0-455B-A22E-0401C1420595}"/>
                </c:ext>
              </c:extLst>
            </c:dLbl>
            <c:dLbl>
              <c:idx val="1"/>
              <c:layout>
                <c:manualLayout>
                  <c:x val="5.5259614287344515E-2"/>
                  <c:y val="-0.11951440710434062"/>
                </c:manualLayout>
              </c:layout>
              <c:tx>
                <c:rich>
                  <a:bodyPr/>
                  <a:lstStyle/>
                  <a:p>
                    <a:r>
                      <a:rPr lang="ja-JP" altLang="en-US"/>
                      <a:t>関東</a:t>
                    </a:r>
                    <a:endParaRPr lang="en-US" altLang="ja-JP"/>
                  </a:p>
                  <a:p>
                    <a:r>
                      <a:rPr lang="en-US" altLang="ja-JP"/>
                      <a:t>8.6%</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C0-455B-A22E-0401C1420595}"/>
                </c:ext>
              </c:extLst>
            </c:dLbl>
            <c:dLbl>
              <c:idx val="2"/>
              <c:layout>
                <c:manualLayout>
                  <c:x val="0.12064965197215793"/>
                  <c:y val="-0.10830999066293184"/>
                </c:manualLayout>
              </c:layout>
              <c:tx>
                <c:rich>
                  <a:bodyPr/>
                  <a:lstStyle/>
                  <a:p>
                    <a:r>
                      <a:rPr lang="ja-JP" altLang="en-US"/>
                      <a:t>北陸・中部</a:t>
                    </a:r>
                    <a:endParaRPr lang="en-US" altLang="ja-JP"/>
                  </a:p>
                  <a:p>
                    <a:r>
                      <a:rPr lang="en-US" altLang="ja-JP"/>
                      <a:t>4.4%</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C0-455B-A22E-0401C1420595}"/>
                </c:ext>
              </c:extLst>
            </c:dLbl>
            <c:dLbl>
              <c:idx val="3"/>
              <c:layout>
                <c:manualLayout>
                  <c:x val="0.14793972263764521"/>
                  <c:y val="-7.9261432190257303E-2"/>
                </c:manualLayout>
              </c:layout>
              <c:tx>
                <c:rich>
                  <a:bodyPr/>
                  <a:lstStyle/>
                  <a:p>
                    <a:r>
                      <a:rPr lang="ja-JP" altLang="en-US"/>
                      <a:t>滋賀県</a:t>
                    </a:r>
                    <a:endParaRPr lang="en-US" altLang="ja-JP"/>
                  </a:p>
                  <a:p>
                    <a:r>
                      <a:rPr lang="ja-JP" altLang="en-US"/>
                      <a:t>京都府</a:t>
                    </a:r>
                    <a:endParaRPr lang="en-US" altLang="ja-JP"/>
                  </a:p>
                  <a:p>
                    <a:r>
                      <a:rPr lang="en-US" altLang="ja-JP"/>
                      <a:t>3.9%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C0-455B-A22E-0401C1420595}"/>
                </c:ext>
              </c:extLst>
            </c:dLbl>
            <c:dLbl>
              <c:idx val="4"/>
              <c:layout>
                <c:manualLayout>
                  <c:x val="0.11899313501144169"/>
                  <c:y val="0.12200435729847496"/>
                </c:manualLayout>
              </c:layout>
              <c:tx>
                <c:rich>
                  <a:bodyPr/>
                  <a:lstStyle/>
                  <a:p>
                    <a:r>
                      <a:rPr lang="ja-JP" altLang="en-US"/>
                      <a:t>大阪府</a:t>
                    </a:r>
                    <a:endParaRPr lang="en-US" altLang="ja-JP"/>
                  </a:p>
                  <a:p>
                    <a:r>
                      <a:rPr lang="en-US" altLang="ja-JP"/>
                      <a:t>26.0%</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C0-455B-A22E-0401C1420595}"/>
                </c:ext>
              </c:extLst>
            </c:dLbl>
            <c:dLbl>
              <c:idx val="5"/>
              <c:layout>
                <c:manualLayout>
                  <c:x val="-0.11289092295957293"/>
                  <c:y val="0.10748002904865644"/>
                </c:manualLayout>
              </c:layout>
              <c:tx>
                <c:rich>
                  <a:bodyPr/>
                  <a:lstStyle/>
                  <a:p>
                    <a:r>
                      <a:rPr lang="ja-JP" altLang="en-US"/>
                      <a:t>兵庫県内</a:t>
                    </a:r>
                    <a:endParaRPr lang="en-US" altLang="ja-JP"/>
                  </a:p>
                  <a:p>
                    <a:r>
                      <a:rPr lang="en-US" altLang="ja-JP"/>
                      <a:t>33.2%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C0-455B-A22E-0401C1420595}"/>
                </c:ext>
              </c:extLst>
            </c:dLbl>
            <c:dLbl>
              <c:idx val="6"/>
              <c:layout>
                <c:manualLayout>
                  <c:x val="-0.1571358042487252"/>
                  <c:y val="-1.6598905528965751E-3"/>
                </c:manualLayout>
              </c:layout>
              <c:tx>
                <c:rich>
                  <a:bodyPr/>
                  <a:lstStyle/>
                  <a:p>
                    <a:r>
                      <a:rPr lang="ja-JP" altLang="en-US"/>
                      <a:t>奈良県</a:t>
                    </a:r>
                    <a:endParaRPr lang="en-US" altLang="ja-JP"/>
                  </a:p>
                  <a:p>
                    <a:r>
                      <a:rPr lang="ja-JP" altLang="en-US"/>
                      <a:t>和歌山県</a:t>
                    </a:r>
                    <a:r>
                      <a:rPr lang="en-US" altLang="ja-JP"/>
                      <a:t> </a:t>
                    </a:r>
                  </a:p>
                  <a:p>
                    <a:r>
                      <a:rPr lang="en-US" altLang="ja-JP"/>
                      <a:t>2.1%</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C0-455B-A22E-0401C1420595}"/>
                </c:ext>
              </c:extLst>
            </c:dLbl>
            <c:dLbl>
              <c:idx val="7"/>
              <c:layout>
                <c:manualLayout>
                  <c:x val="-0.1571358042487252"/>
                  <c:y val="-4.8137740952315641E-2"/>
                </c:manualLayout>
              </c:layout>
              <c:tx>
                <c:rich>
                  <a:bodyPr/>
                  <a:lstStyle/>
                  <a:p>
                    <a:r>
                      <a:rPr lang="ja-JP" altLang="en-US"/>
                      <a:t>中国・四国</a:t>
                    </a:r>
                    <a:endParaRPr lang="en-US" altLang="ja-JP"/>
                  </a:p>
                  <a:p>
                    <a:r>
                      <a:rPr lang="en-US" altLang="ja-JP"/>
                      <a:t> 5.2%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C0-455B-A22E-0401C1420595}"/>
                </c:ext>
              </c:extLst>
            </c:dLbl>
            <c:dLbl>
              <c:idx val="8"/>
              <c:layout>
                <c:manualLayout>
                  <c:x val="-0.12993039443155471"/>
                  <c:y val="-7.0961718020541673E-2"/>
                </c:manualLayout>
              </c:layout>
              <c:tx>
                <c:rich>
                  <a:bodyPr/>
                  <a:lstStyle/>
                  <a:p>
                    <a:r>
                      <a:rPr lang="ja-JP" altLang="en-US"/>
                      <a:t>九州・沖縄</a:t>
                    </a:r>
                    <a:endParaRPr lang="en-US" altLang="ja-JP"/>
                  </a:p>
                  <a:p>
                    <a:r>
                      <a:rPr lang="en-US" altLang="ja-JP"/>
                      <a:t>3.3%</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C0-455B-A22E-0401C1420595}"/>
                </c:ext>
              </c:extLst>
            </c:dLbl>
            <c:dLbl>
              <c:idx val="9"/>
              <c:layout>
                <c:manualLayout>
                  <c:x val="-0.12598737514790073"/>
                  <c:y val="-0.11411981998982146"/>
                </c:manualLayout>
              </c:layout>
              <c:tx>
                <c:rich>
                  <a:bodyPr/>
                  <a:lstStyle/>
                  <a:p>
                    <a:r>
                      <a:rPr lang="ja-JP" altLang="en-US"/>
                      <a:t>国外・その他</a:t>
                    </a:r>
                    <a:r>
                      <a:rPr lang="en-US" altLang="ja-JP"/>
                      <a:t> 12.1%</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C0-455B-A22E-0401C1420595}"/>
                </c:ext>
              </c:extLst>
            </c:dLbl>
            <c:spPr>
              <a:noFill/>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1.0853427532893053E-2</c:v>
              </c:pt>
              <c:pt idx="1">
                <c:v>8.646905237290739E-2</c:v>
              </c:pt>
              <c:pt idx="2">
                <c:v>4.41816413249373E-2</c:v>
              </c:pt>
              <c:pt idx="3">
                <c:v>3.8550145906926743E-2</c:v>
              </c:pt>
              <c:pt idx="4">
                <c:v>0.26007269748630529</c:v>
              </c:pt>
              <c:pt idx="5">
                <c:v>0.33236062048840437</c:v>
              </c:pt>
              <c:pt idx="6">
                <c:v>2.1399682588440078E-2</c:v>
              </c:pt>
              <c:pt idx="7">
                <c:v>5.1707367019915025E-2</c:v>
              </c:pt>
              <c:pt idx="8">
                <c:v>3.3430604617826251E-2</c:v>
              </c:pt>
              <c:pt idx="9">
                <c:v>0.12097476066144473</c:v>
              </c:pt>
            </c:numLit>
          </c:val>
          <c:extLst>
            <c:ext xmlns:c16="http://schemas.microsoft.com/office/drawing/2014/chart" uri="{C3380CC4-5D6E-409C-BE32-E72D297353CC}">
              <c16:uniqueId val="{0000000A-C8C0-455B-A22E-0401C1420595}"/>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56"/>
          <c:y val="3.295221061356262E-2"/>
          <c:w val="0.78801040170209657"/>
          <c:h val="0.94517591118284761"/>
        </c:manualLayout>
      </c:layout>
      <c:doughnutChart>
        <c:varyColors val="1"/>
        <c:ser>
          <c:idx val="0"/>
          <c:order val="0"/>
          <c:tx>
            <c:v>転出</c:v>
          </c:tx>
          <c:dLbls>
            <c:dLbl>
              <c:idx val="0"/>
              <c:layout>
                <c:manualLayout>
                  <c:x val="1.2637985007770773E-2"/>
                  <c:y val="-0.16052428349305631"/>
                </c:manualLayout>
              </c:layout>
              <c:tx>
                <c:rich>
                  <a:bodyPr/>
                  <a:lstStyle/>
                  <a:p>
                    <a:r>
                      <a:rPr lang="ja-JP" altLang="en-US"/>
                      <a:t>北海道・</a:t>
                    </a:r>
                    <a:endParaRPr lang="en-US" altLang="ja-JP"/>
                  </a:p>
                  <a:p>
                    <a:r>
                      <a:rPr lang="ja-JP" altLang="en-US"/>
                      <a:t>東北</a:t>
                    </a:r>
                    <a:r>
                      <a:rPr lang="en-US" altLang="ja-JP"/>
                      <a:t>, </a:t>
                    </a:r>
                  </a:p>
                  <a:p>
                    <a:r>
                      <a:rPr lang="en-US" altLang="ja-JP"/>
                      <a:t>1.1%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9-4FD7-A0F0-2210671493B9}"/>
                </c:ext>
              </c:extLst>
            </c:dLbl>
            <c:dLbl>
              <c:idx val="1"/>
              <c:layout>
                <c:manualLayout>
                  <c:x val="9.0744260114754227E-2"/>
                  <c:y val="-0.129657676227275"/>
                </c:manualLayout>
              </c:layout>
              <c:tx>
                <c:rich>
                  <a:bodyPr/>
                  <a:lstStyle/>
                  <a:p>
                    <a:r>
                      <a:rPr lang="ja-JP" altLang="en-US"/>
                      <a:t>関東</a:t>
                    </a:r>
                    <a:r>
                      <a:rPr lang="en-US" altLang="ja-JP"/>
                      <a:t> </a:t>
                    </a:r>
                  </a:p>
                  <a:p>
                    <a:r>
                      <a:rPr lang="en-US" altLang="ja-JP"/>
                      <a:t>11.9%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59-4FD7-A0F0-2210671493B9}"/>
                </c:ext>
              </c:extLst>
            </c:dLbl>
            <c:dLbl>
              <c:idx val="2"/>
              <c:layout>
                <c:manualLayout>
                  <c:x val="0.12933025404157056"/>
                  <c:y val="-6.648199445983391E-2"/>
                </c:manualLayout>
              </c:layout>
              <c:tx>
                <c:rich>
                  <a:bodyPr/>
                  <a:lstStyle/>
                  <a:p>
                    <a:r>
                      <a:rPr lang="ja-JP" altLang="en-US"/>
                      <a:t>北陸・中部</a:t>
                    </a:r>
                    <a:r>
                      <a:rPr lang="en-US" altLang="ja-JP"/>
                      <a:t> 4.5%</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59-4FD7-A0F0-2210671493B9}"/>
                </c:ext>
              </c:extLst>
            </c:dLbl>
            <c:dLbl>
              <c:idx val="3"/>
              <c:layout>
                <c:manualLayout>
                  <c:x val="0.14609126546286683"/>
                  <c:y val="-1.1427067686063505E-2"/>
                </c:manualLayout>
              </c:layout>
              <c:tx>
                <c:rich>
                  <a:bodyPr/>
                  <a:lstStyle/>
                  <a:p>
                    <a:r>
                      <a:rPr lang="ja-JP" altLang="en-US"/>
                      <a:t>滋賀県</a:t>
                    </a:r>
                    <a:endParaRPr lang="en-US" altLang="ja-JP"/>
                  </a:p>
                  <a:p>
                    <a:r>
                      <a:rPr lang="ja-JP" altLang="en-US"/>
                      <a:t>京都府</a:t>
                    </a:r>
                    <a:endParaRPr lang="en-US" altLang="ja-JP"/>
                  </a:p>
                  <a:p>
                    <a:r>
                      <a:rPr lang="en-US" altLang="ja-JP"/>
                      <a:t>3.6%</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59-4FD7-A0F0-2210671493B9}"/>
                </c:ext>
              </c:extLst>
            </c:dLbl>
            <c:dLbl>
              <c:idx val="4"/>
              <c:layout>
                <c:manualLayout>
                  <c:x val="0.14218013015888101"/>
                  <c:y val="7.8602638105339503E-2"/>
                </c:manualLayout>
              </c:layout>
              <c:tx>
                <c:rich>
                  <a:bodyPr/>
                  <a:lstStyle/>
                  <a:p>
                    <a:r>
                      <a:rPr lang="ja-JP" altLang="en-US"/>
                      <a:t>大阪府</a:t>
                    </a:r>
                    <a:endParaRPr lang="en-US" altLang="ja-JP"/>
                  </a:p>
                  <a:p>
                    <a:r>
                      <a:rPr lang="en-US" altLang="ja-JP"/>
                      <a:t>24.8%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59-4FD7-A0F0-2210671493B9}"/>
                </c:ext>
              </c:extLst>
            </c:dLbl>
            <c:dLbl>
              <c:idx val="5"/>
              <c:layout>
                <c:manualLayout>
                  <c:x val="-0.12954189636698049"/>
                  <c:y val="8.7336264561488297E-2"/>
                </c:manualLayout>
              </c:layout>
              <c:tx>
                <c:rich>
                  <a:bodyPr/>
                  <a:lstStyle/>
                  <a:p>
                    <a:r>
                      <a:rPr lang="ja-JP" altLang="en-US"/>
                      <a:t>兵庫県内</a:t>
                    </a:r>
                    <a:endParaRPr lang="en-US" altLang="ja-JP"/>
                  </a:p>
                  <a:p>
                    <a:r>
                      <a:rPr lang="en-US" altLang="ja-JP"/>
                      <a:t>29.4%</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59-4FD7-A0F0-2210671493B9}"/>
                </c:ext>
              </c:extLst>
            </c:dLbl>
            <c:dLbl>
              <c:idx val="6"/>
              <c:layout>
                <c:manualLayout>
                  <c:x val="-0.14901024965736231"/>
                  <c:y val="-2.2289773473569606E-2"/>
                </c:manualLayout>
              </c:layout>
              <c:tx>
                <c:rich>
                  <a:bodyPr/>
                  <a:lstStyle/>
                  <a:p>
                    <a:r>
                      <a:rPr lang="ja-JP" altLang="en-US"/>
                      <a:t>奈良県</a:t>
                    </a:r>
                    <a:endParaRPr lang="en-US" altLang="ja-JP"/>
                  </a:p>
                  <a:p>
                    <a:r>
                      <a:rPr lang="ja-JP" altLang="en-US"/>
                      <a:t>和歌山県</a:t>
                    </a:r>
                    <a:endParaRPr lang="en-US" altLang="ja-JP"/>
                  </a:p>
                  <a:p>
                    <a:r>
                      <a:rPr lang="en-US" altLang="ja-JP"/>
                      <a:t>1.8%</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59-4FD7-A0F0-2210671493B9}"/>
                </c:ext>
              </c:extLst>
            </c:dLbl>
            <c:dLbl>
              <c:idx val="7"/>
              <c:layout>
                <c:manualLayout>
                  <c:x val="-0.14269113276141196"/>
                  <c:y val="-7.9255940871744313E-2"/>
                </c:manualLayout>
              </c:layout>
              <c:tx>
                <c:rich>
                  <a:bodyPr/>
                  <a:lstStyle/>
                  <a:p>
                    <a:r>
                      <a:rPr lang="ja-JP" altLang="en-US"/>
                      <a:t>中国・四国</a:t>
                    </a:r>
                    <a:endParaRPr lang="en-US" altLang="ja-JP"/>
                  </a:p>
                  <a:p>
                    <a:r>
                      <a:rPr lang="en-US" altLang="ja-JP"/>
                      <a:t>4.6%</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59-4FD7-A0F0-2210671493B9}"/>
                </c:ext>
              </c:extLst>
            </c:dLbl>
            <c:dLbl>
              <c:idx val="8"/>
              <c:layout>
                <c:manualLayout>
                  <c:x val="-0.11409439218180951"/>
                  <c:y val="-0.11484352023370359"/>
                </c:manualLayout>
              </c:layout>
              <c:tx>
                <c:rich>
                  <a:bodyPr/>
                  <a:lstStyle/>
                  <a:p>
                    <a:r>
                      <a:rPr lang="ja-JP" altLang="en-US"/>
                      <a:t>九州・沖縄</a:t>
                    </a:r>
                    <a:endParaRPr lang="en-US" altLang="ja-JP"/>
                  </a:p>
                  <a:p>
                    <a:r>
                      <a:rPr lang="en-US" altLang="ja-JP"/>
                      <a:t>3.4%</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59-4FD7-A0F0-2210671493B9}"/>
                </c:ext>
              </c:extLst>
            </c:dLbl>
            <c:dLbl>
              <c:idx val="9"/>
              <c:layout>
                <c:manualLayout>
                  <c:x val="-2.8436026031776203E-2"/>
                  <c:y val="-0.12518197920479968"/>
                </c:manualLayout>
              </c:layout>
              <c:tx>
                <c:rich>
                  <a:bodyPr/>
                  <a:lstStyle/>
                  <a:p>
                    <a:r>
                      <a:rPr lang="ja-JP" altLang="en-US"/>
                      <a:t>国外・その他</a:t>
                    </a:r>
                    <a:endParaRPr lang="en-US" altLang="ja-JP"/>
                  </a:p>
                  <a:p>
                    <a:r>
                      <a:rPr lang="en-US" altLang="ja-JP"/>
                      <a:t>10.2%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59-4FD7-A0F0-2210671493B9}"/>
                </c:ext>
              </c:extLst>
            </c:dLbl>
            <c:spPr>
              <a:noFill/>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1.121179542313009E-2</c:v>
              </c:pt>
              <c:pt idx="1">
                <c:v>0.11851738084267648</c:v>
              </c:pt>
              <c:pt idx="2">
                <c:v>4.4642400040956341E-2</c:v>
              </c:pt>
              <c:pt idx="3">
                <c:v>3.5785593610812474E-2</c:v>
              </c:pt>
              <c:pt idx="4">
                <c:v>0.24768340756668206</c:v>
              </c:pt>
              <c:pt idx="5">
                <c:v>0.29391286540725969</c:v>
              </c:pt>
              <c:pt idx="6">
                <c:v>1.843034864076179E-2</c:v>
              </c:pt>
              <c:pt idx="7">
                <c:v>4.5512722060103414E-2</c:v>
              </c:pt>
              <c:pt idx="8">
                <c:v>3.4454512875646347E-2</c:v>
              </c:pt>
              <c:pt idx="9">
                <c:v>0.1020836533046639</c:v>
              </c:pt>
            </c:numLit>
          </c:val>
          <c:extLst>
            <c:ext xmlns:c16="http://schemas.microsoft.com/office/drawing/2014/chart" uri="{C3380CC4-5D6E-409C-BE32-E72D297353CC}">
              <c16:uniqueId val="{0000000A-6D59-4FD7-A0F0-2210671493B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438150</xdr:colOff>
      <xdr:row>38</xdr:row>
      <xdr:rowOff>171449</xdr:rowOff>
    </xdr:from>
    <xdr:to>
      <xdr:col>9</xdr:col>
      <xdr:colOff>571500</xdr:colOff>
      <xdr:row>60</xdr:row>
      <xdr:rowOff>123825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152399</xdr:colOff>
      <xdr:row>7</xdr:row>
      <xdr:rowOff>0</xdr:rowOff>
    </xdr:from>
    <xdr:to>
      <xdr:col>4</xdr:col>
      <xdr:colOff>390524</xdr:colOff>
      <xdr:row>34</xdr:row>
      <xdr:rowOff>76200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7</xdr:row>
      <xdr:rowOff>9525</xdr:rowOff>
    </xdr:from>
    <xdr:to>
      <xdr:col>9</xdr:col>
      <xdr:colOff>561975</xdr:colOff>
      <xdr:row>34</xdr:row>
      <xdr:rowOff>57150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5</xdr:row>
      <xdr:rowOff>9525</xdr:rowOff>
    </xdr:from>
    <xdr:to>
      <xdr:col>11</xdr:col>
      <xdr:colOff>600075</xdr:colOff>
      <xdr:row>35</xdr:row>
      <xdr:rowOff>28575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107950</xdr:colOff>
      <xdr:row>38</xdr:row>
      <xdr:rowOff>38100</xdr:rowOff>
    </xdr:from>
    <xdr:to>
      <xdr:col>8</xdr:col>
      <xdr:colOff>82550</xdr:colOff>
      <xdr:row>40</xdr:row>
      <xdr:rowOff>3175</xdr:rowOff>
    </xdr:to>
    <xdr:sp macro="" textlink="">
      <xdr:nvSpPr>
        <xdr:cNvPr id="5" name="正方形/長方形 4"/>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7" name="正方形/長方形 6"/>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2</xdr:col>
      <xdr:colOff>180975</xdr:colOff>
      <xdr:row>53</xdr:row>
      <xdr:rowOff>47625</xdr:rowOff>
    </xdr:from>
    <xdr:to>
      <xdr:col>3</xdr:col>
      <xdr:colOff>581025</xdr:colOff>
      <xdr:row>56</xdr:row>
      <xdr:rowOff>123825</xdr:rowOff>
    </xdr:to>
    <xdr:sp macro="" textlink="">
      <xdr:nvSpPr>
        <xdr:cNvPr id="10" name="テキスト ボックス 9"/>
        <xdr:cNvSpPr txBox="1"/>
      </xdr:nvSpPr>
      <xdr:spPr>
        <a:xfrm>
          <a:off x="1552575"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ＭＳ Ｐ明朝" pitchFamily="18" charset="-128"/>
            </a:rPr>
            <a:t>19,533</a:t>
          </a:r>
          <a:r>
            <a:rPr kumimoji="1" lang="ja-JP" altLang="en-US" sz="1200">
              <a:latin typeface="ＭＳ Ｐ明朝" pitchFamily="18" charset="-128"/>
              <a:ea typeface="ＭＳ Ｐ明朝" pitchFamily="18" charset="-128"/>
            </a:rPr>
            <a:t>人</a:t>
          </a:r>
        </a:p>
      </xdr:txBody>
    </xdr:sp>
    <xdr:clientData/>
  </xdr:twoCellAnchor>
  <xdr:twoCellAnchor>
    <xdr:from>
      <xdr:col>8</xdr:col>
      <xdr:colOff>171450</xdr:colOff>
      <xdr:row>53</xdr:row>
      <xdr:rowOff>47625</xdr:rowOff>
    </xdr:from>
    <xdr:to>
      <xdr:col>9</xdr:col>
      <xdr:colOff>571500</xdr:colOff>
      <xdr:row>56</xdr:row>
      <xdr:rowOff>123825</xdr:rowOff>
    </xdr:to>
    <xdr:sp macro="" textlink="">
      <xdr:nvSpPr>
        <xdr:cNvPr id="12" name="テキスト ボックス 11"/>
        <xdr:cNvSpPr txBox="1"/>
      </xdr:nvSpPr>
      <xdr:spPr>
        <a:xfrm>
          <a:off x="565785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ＭＳ Ｐ明朝" pitchFamily="18" charset="-128"/>
            </a:rPr>
            <a:t>18,600</a:t>
          </a:r>
          <a:r>
            <a:rPr kumimoji="1" lang="ja-JP" altLang="en-US" sz="1200">
              <a:latin typeface="ＭＳ Ｐ明朝" pitchFamily="18" charset="-128"/>
              <a:ea typeface="ＭＳ Ｐ明朝" pitchFamily="18" charset="-128"/>
            </a:rPr>
            <a:t>人</a:t>
          </a:r>
        </a:p>
      </xdr:txBody>
    </xdr:sp>
    <xdr:clientData/>
  </xdr:twoCellAnchor>
  <xdr:twoCellAnchor>
    <xdr:from>
      <xdr:col>0</xdr:col>
      <xdr:colOff>0</xdr:colOff>
      <xdr:row>41</xdr:row>
      <xdr:rowOff>161925</xdr:rowOff>
    </xdr:from>
    <xdr:to>
      <xdr:col>6</xdr:col>
      <xdr:colOff>47625</xdr:colOff>
      <xdr:row>67</xdr:row>
      <xdr:rowOff>76200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57151</xdr:colOff>
      <xdr:row>42</xdr:row>
      <xdr:rowOff>1</xdr:rowOff>
    </xdr:from>
    <xdr:to>
      <xdr:col>11</xdr:col>
      <xdr:colOff>647700</xdr:colOff>
      <xdr:row>67</xdr:row>
      <xdr:rowOff>76200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workbookViewId="0"/>
  </sheetViews>
  <sheetFormatPr defaultRowHeight="13.5"/>
  <sheetData>
    <row r="1" spans="1:10">
      <c r="A1" s="1" t="s">
        <v>743</v>
      </c>
    </row>
    <row r="2" spans="1:10" ht="13.5" customHeight="1">
      <c r="A2" s="229" t="s">
        <v>432</v>
      </c>
      <c r="B2" s="229"/>
      <c r="C2" s="229"/>
      <c r="D2" s="229"/>
      <c r="E2" s="229"/>
      <c r="F2" s="229"/>
      <c r="G2" s="229"/>
      <c r="H2" s="229"/>
      <c r="I2" s="229"/>
      <c r="J2" s="229"/>
    </row>
    <row r="3" spans="1:10" ht="13.5" customHeight="1">
      <c r="A3" s="229"/>
      <c r="B3" s="229"/>
      <c r="C3" s="229"/>
      <c r="D3" s="229"/>
      <c r="E3" s="229"/>
      <c r="F3" s="229"/>
      <c r="G3" s="229"/>
      <c r="H3" s="229"/>
      <c r="I3" s="229"/>
      <c r="J3" s="229"/>
    </row>
    <row r="5" spans="1:10" ht="13.5" customHeight="1">
      <c r="B5" s="227" t="s">
        <v>770</v>
      </c>
      <c r="C5" s="227"/>
      <c r="D5" s="227"/>
      <c r="E5" s="227"/>
      <c r="F5" s="227"/>
      <c r="G5" s="227"/>
      <c r="H5" s="227"/>
      <c r="I5" s="227"/>
    </row>
    <row r="6" spans="1:10" ht="13.5" customHeight="1">
      <c r="B6" s="227"/>
      <c r="C6" s="227"/>
      <c r="D6" s="227"/>
      <c r="E6" s="227"/>
      <c r="F6" s="227"/>
      <c r="G6" s="227"/>
      <c r="H6" s="227"/>
      <c r="I6" s="227"/>
    </row>
    <row r="8" spans="1:10">
      <c r="E8" s="230" t="s">
        <v>439</v>
      </c>
      <c r="F8" s="230"/>
    </row>
    <row r="9" spans="1:10">
      <c r="E9" s="62"/>
    </row>
    <row r="10" spans="1:10">
      <c r="E10" s="62"/>
    </row>
    <row r="13" spans="1:10">
      <c r="E13" s="231" t="s">
        <v>438</v>
      </c>
      <c r="F13" s="231"/>
    </row>
    <row r="14" spans="1:10">
      <c r="F14" s="97"/>
    </row>
    <row r="15" spans="1:10">
      <c r="E15" s="97"/>
    </row>
    <row r="18" spans="5:14">
      <c r="E18" s="232" t="s">
        <v>437</v>
      </c>
      <c r="F18" s="232"/>
    </row>
    <row r="19" spans="5:14">
      <c r="E19" s="97"/>
    </row>
    <row r="23" spans="5:14">
      <c r="E23" s="231" t="s">
        <v>436</v>
      </c>
      <c r="F23" s="231"/>
    </row>
    <row r="28" spans="5:14">
      <c r="E28" s="230" t="s">
        <v>435</v>
      </c>
      <c r="F28" s="230"/>
      <c r="I28" s="57"/>
    </row>
    <row r="31" spans="5:14">
      <c r="I31" s="63"/>
      <c r="J31" s="1" t="s">
        <v>440</v>
      </c>
    </row>
    <row r="32" spans="5:14">
      <c r="N32" s="56"/>
    </row>
    <row r="33" spans="2:9">
      <c r="E33" s="231" t="s">
        <v>434</v>
      </c>
      <c r="F33" s="231"/>
    </row>
    <row r="36" spans="2:9">
      <c r="C36" s="228" t="s">
        <v>789</v>
      </c>
      <c r="D36" s="228"/>
      <c r="E36" s="228"/>
      <c r="F36" s="228"/>
      <c r="G36" s="228"/>
      <c r="H36" s="228"/>
    </row>
    <row r="38" spans="2:9">
      <c r="B38" s="227"/>
      <c r="C38" s="227"/>
      <c r="D38" s="227"/>
      <c r="E38" s="227"/>
      <c r="F38" s="227"/>
      <c r="G38" s="227"/>
      <c r="H38" s="227"/>
      <c r="I38" s="227"/>
    </row>
    <row r="39" spans="2:9">
      <c r="B39" s="227"/>
      <c r="C39" s="227"/>
      <c r="D39" s="227"/>
      <c r="E39" s="227"/>
      <c r="F39" s="227"/>
      <c r="G39" s="227"/>
      <c r="H39" s="227"/>
      <c r="I39" s="227"/>
    </row>
    <row r="40" spans="2:9">
      <c r="B40" s="227" t="s">
        <v>788</v>
      </c>
      <c r="C40" s="227"/>
      <c r="D40" s="227"/>
      <c r="E40" s="227"/>
      <c r="F40" s="227"/>
      <c r="G40" s="227"/>
      <c r="H40" s="227"/>
      <c r="I40" s="227"/>
    </row>
    <row r="41" spans="2:9">
      <c r="B41" s="227"/>
      <c r="C41" s="227"/>
      <c r="D41" s="227"/>
      <c r="E41" s="227"/>
      <c r="F41" s="227"/>
      <c r="G41" s="227"/>
      <c r="H41" s="227"/>
      <c r="I41" s="227"/>
    </row>
  </sheetData>
  <mergeCells count="11">
    <mergeCell ref="B40:I41"/>
    <mergeCell ref="B38:I39"/>
    <mergeCell ref="C36:H36"/>
    <mergeCell ref="A2:J3"/>
    <mergeCell ref="B5:I6"/>
    <mergeCell ref="E8:F8"/>
    <mergeCell ref="E13:F13"/>
    <mergeCell ref="E18:F18"/>
    <mergeCell ref="E23:F23"/>
    <mergeCell ref="E28:F28"/>
    <mergeCell ref="E33:F33"/>
  </mergeCells>
  <phoneticPr fontId="2"/>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heetViews>
  <sheetFormatPr defaultRowHeight="13.5"/>
  <sheetData>
    <row r="1" spans="1:13">
      <c r="E1" s="233" t="s">
        <v>364</v>
      </c>
      <c r="F1" s="233"/>
      <c r="G1" s="29"/>
      <c r="H1" s="29"/>
      <c r="I1" s="29"/>
      <c r="J1" s="29"/>
      <c r="K1" s="29"/>
      <c r="L1" s="30" t="s">
        <v>365</v>
      </c>
      <c r="M1" s="31"/>
    </row>
    <row r="2" spans="1:13">
      <c r="A2" s="13" t="s">
        <v>260</v>
      </c>
      <c r="B2" s="14" t="s">
        <v>261</v>
      </c>
      <c r="C2" s="15" t="s">
        <v>262</v>
      </c>
      <c r="E2" s="32" t="s">
        <v>366</v>
      </c>
      <c r="F2" s="32" t="s">
        <v>367</v>
      </c>
      <c r="G2" s="33" t="s">
        <v>368</v>
      </c>
      <c r="H2" s="33" t="s">
        <v>369</v>
      </c>
      <c r="I2" s="33" t="s">
        <v>370</v>
      </c>
      <c r="J2" s="33" t="s">
        <v>371</v>
      </c>
      <c r="K2" s="33" t="s">
        <v>372</v>
      </c>
      <c r="L2" s="34" t="s">
        <v>373</v>
      </c>
      <c r="M2" s="33" t="s">
        <v>199</v>
      </c>
    </row>
    <row r="3" spans="1:13">
      <c r="A3" s="16" t="s">
        <v>263</v>
      </c>
      <c r="B3" s="17">
        <v>1973</v>
      </c>
      <c r="C3" s="17">
        <v>1830</v>
      </c>
      <c r="E3" s="35" t="s">
        <v>374</v>
      </c>
      <c r="F3" s="6">
        <v>88540</v>
      </c>
      <c r="G3" s="8">
        <v>111255</v>
      </c>
      <c r="H3" s="8">
        <v>96037</v>
      </c>
      <c r="I3" s="8">
        <v>119268</v>
      </c>
      <c r="J3" s="8">
        <v>52218</v>
      </c>
      <c r="K3" s="8">
        <v>86378</v>
      </c>
      <c r="L3" s="8">
        <v>553696</v>
      </c>
      <c r="M3" s="8">
        <v>162027</v>
      </c>
    </row>
    <row r="4" spans="1:13">
      <c r="A4" s="18" t="s">
        <v>264</v>
      </c>
      <c r="B4" s="17">
        <v>1949</v>
      </c>
      <c r="C4" s="17">
        <v>1890</v>
      </c>
      <c r="E4" s="35" t="s">
        <v>375</v>
      </c>
      <c r="F4" s="6">
        <v>77010</v>
      </c>
      <c r="G4" s="8">
        <v>100005</v>
      </c>
      <c r="H4" s="8">
        <v>85833</v>
      </c>
      <c r="I4" s="8">
        <v>124252</v>
      </c>
      <c r="J4" s="8">
        <v>66141</v>
      </c>
      <c r="K4" s="8">
        <v>92542</v>
      </c>
      <c r="L4" s="8">
        <v>545783</v>
      </c>
      <c r="M4" s="8">
        <v>170999</v>
      </c>
    </row>
    <row r="5" spans="1:13">
      <c r="A5" s="18" t="s">
        <v>265</v>
      </c>
      <c r="B5" s="17">
        <v>2001</v>
      </c>
      <c r="C5" s="17">
        <v>1853</v>
      </c>
      <c r="E5" s="35" t="s">
        <v>376</v>
      </c>
      <c r="F5" s="6">
        <v>69123</v>
      </c>
      <c r="G5" s="8">
        <v>92647</v>
      </c>
      <c r="H5" s="8">
        <v>74717</v>
      </c>
      <c r="I5" s="8">
        <v>120809</v>
      </c>
      <c r="J5" s="8">
        <v>73480</v>
      </c>
      <c r="K5" s="8">
        <v>92874</v>
      </c>
      <c r="L5" s="8">
        <v>523650</v>
      </c>
      <c r="M5" s="8">
        <v>178151</v>
      </c>
    </row>
    <row r="6" spans="1:13">
      <c r="A6" s="18" t="s">
        <v>266</v>
      </c>
      <c r="B6" s="17">
        <v>1961</v>
      </c>
      <c r="C6" s="17">
        <v>1828</v>
      </c>
      <c r="E6" s="35" t="s">
        <v>377</v>
      </c>
      <c r="F6" s="6">
        <v>63499</v>
      </c>
      <c r="G6" s="8">
        <v>86524</v>
      </c>
      <c r="H6" s="8">
        <v>70205</v>
      </c>
      <c r="I6" s="8">
        <v>119454</v>
      </c>
      <c r="J6" s="8">
        <v>76159</v>
      </c>
      <c r="K6" s="8">
        <v>93274</v>
      </c>
      <c r="L6" s="8">
        <v>509115</v>
      </c>
      <c r="M6" s="8">
        <v>177817</v>
      </c>
    </row>
    <row r="7" spans="1:13">
      <c r="A7" s="18" t="s">
        <v>267</v>
      </c>
      <c r="B7" s="19">
        <v>1950</v>
      </c>
      <c r="C7" s="19">
        <v>1859</v>
      </c>
      <c r="E7" s="35" t="s">
        <v>378</v>
      </c>
      <c r="F7" s="6">
        <v>60105</v>
      </c>
      <c r="G7" s="8">
        <v>81446</v>
      </c>
      <c r="H7" s="8">
        <v>66991</v>
      </c>
      <c r="I7" s="8">
        <v>116594</v>
      </c>
      <c r="J7" s="8">
        <v>79455</v>
      </c>
      <c r="K7" s="8">
        <v>94408</v>
      </c>
      <c r="L7" s="8">
        <v>498999</v>
      </c>
      <c r="M7" s="8">
        <v>185819</v>
      </c>
    </row>
    <row r="8" spans="1:13">
      <c r="A8" s="18" t="s">
        <v>268</v>
      </c>
      <c r="B8" s="20">
        <v>1868</v>
      </c>
      <c r="C8" s="20">
        <v>1865</v>
      </c>
      <c r="E8" s="35" t="s">
        <v>379</v>
      </c>
      <c r="F8" s="6">
        <v>55270</v>
      </c>
      <c r="G8" s="8">
        <v>80657</v>
      </c>
      <c r="H8" s="8">
        <v>65046</v>
      </c>
      <c r="I8" s="8">
        <v>113955</v>
      </c>
      <c r="J8" s="8">
        <v>79314</v>
      </c>
      <c r="K8" s="8">
        <v>94344</v>
      </c>
      <c r="L8" s="8">
        <v>488586</v>
      </c>
      <c r="M8" s="8">
        <v>191407</v>
      </c>
    </row>
    <row r="9" spans="1:13">
      <c r="A9" s="18" t="s">
        <v>269</v>
      </c>
      <c r="B9" s="21">
        <v>1884</v>
      </c>
      <c r="C9" s="21">
        <v>1883</v>
      </c>
      <c r="E9" s="35" t="s">
        <v>380</v>
      </c>
      <c r="F9" s="6">
        <v>52112</v>
      </c>
      <c r="G9" s="8">
        <v>76246</v>
      </c>
      <c r="H9" s="8">
        <v>59841</v>
      </c>
      <c r="I9" s="8">
        <v>109654</v>
      </c>
      <c r="J9" s="8">
        <v>77510</v>
      </c>
      <c r="K9" s="8">
        <v>90824</v>
      </c>
      <c r="L9" s="8">
        <v>466187</v>
      </c>
      <c r="M9" s="8">
        <v>190894</v>
      </c>
    </row>
    <row r="10" spans="1:13">
      <c r="A10" s="18" t="s">
        <v>270</v>
      </c>
      <c r="B10" s="17">
        <v>1946</v>
      </c>
      <c r="C10" s="17">
        <v>1890</v>
      </c>
      <c r="E10" s="35" t="s">
        <v>381</v>
      </c>
      <c r="F10" s="6">
        <v>53495</v>
      </c>
      <c r="G10" s="6">
        <v>74385</v>
      </c>
      <c r="H10" s="6">
        <v>56876</v>
      </c>
      <c r="I10" s="6">
        <v>109742</v>
      </c>
      <c r="J10" s="6">
        <v>76041</v>
      </c>
      <c r="K10" s="6">
        <v>92108</v>
      </c>
      <c r="L10" s="6">
        <v>462647</v>
      </c>
      <c r="M10" s="6">
        <v>198653</v>
      </c>
    </row>
    <row r="11" spans="1:13">
      <c r="A11" s="18" t="s">
        <v>271</v>
      </c>
      <c r="B11" s="17">
        <v>1855</v>
      </c>
      <c r="C11" s="17">
        <v>1765</v>
      </c>
      <c r="E11" s="35" t="s">
        <v>382</v>
      </c>
      <c r="F11" s="36">
        <v>52395</v>
      </c>
      <c r="G11" s="36">
        <v>73022</v>
      </c>
      <c r="H11" s="36">
        <v>55195</v>
      </c>
      <c r="I11" s="36">
        <v>107044</v>
      </c>
      <c r="J11" s="36">
        <v>74274</v>
      </c>
      <c r="K11" s="36">
        <v>91818</v>
      </c>
      <c r="L11" s="36">
        <v>453748</v>
      </c>
      <c r="M11" s="36">
        <v>209343</v>
      </c>
    </row>
    <row r="12" spans="1:13">
      <c r="A12" s="18" t="s">
        <v>272</v>
      </c>
      <c r="B12" s="19">
        <v>1924</v>
      </c>
      <c r="C12" s="19">
        <v>1709</v>
      </c>
      <c r="E12" s="35" t="s">
        <v>290</v>
      </c>
      <c r="F12" s="36">
        <v>51137</v>
      </c>
      <c r="G12" s="36">
        <v>73569</v>
      </c>
      <c r="H12" s="36">
        <v>52194</v>
      </c>
      <c r="I12" s="36">
        <v>105564</v>
      </c>
      <c r="J12" s="36">
        <v>73761</v>
      </c>
      <c r="K12" s="36">
        <v>89656</v>
      </c>
      <c r="L12" s="36">
        <v>445881</v>
      </c>
      <c r="M12" s="36">
        <v>213501</v>
      </c>
    </row>
    <row r="13" spans="1:13">
      <c r="A13" s="18" t="s">
        <v>273</v>
      </c>
      <c r="B13" s="20">
        <v>1889</v>
      </c>
      <c r="C13" s="20">
        <v>1796</v>
      </c>
    </row>
    <row r="14" spans="1:13">
      <c r="A14" s="18" t="s">
        <v>274</v>
      </c>
      <c r="B14" s="21">
        <v>1886</v>
      </c>
      <c r="C14" s="21">
        <v>1819</v>
      </c>
    </row>
    <row r="15" spans="1:13">
      <c r="A15" s="18" t="s">
        <v>275</v>
      </c>
      <c r="B15" s="17">
        <v>1973</v>
      </c>
      <c r="C15" s="17">
        <v>1919</v>
      </c>
    </row>
    <row r="16" spans="1:13">
      <c r="A16" s="18" t="s">
        <v>276</v>
      </c>
      <c r="B16" s="17">
        <v>1987</v>
      </c>
      <c r="C16" s="17">
        <v>1902</v>
      </c>
    </row>
    <row r="17" spans="1:3">
      <c r="A17" s="18" t="s">
        <v>277</v>
      </c>
      <c r="B17" s="19">
        <v>2000</v>
      </c>
      <c r="C17" s="19">
        <v>1865</v>
      </c>
    </row>
    <row r="18" spans="1:3">
      <c r="A18" s="18" t="s">
        <v>278</v>
      </c>
      <c r="B18" s="20">
        <v>2022</v>
      </c>
      <c r="C18" s="20">
        <v>1984</v>
      </c>
    </row>
    <row r="19" spans="1:3">
      <c r="A19" s="18" t="s">
        <v>279</v>
      </c>
      <c r="B19" s="21">
        <v>2029</v>
      </c>
      <c r="C19" s="21">
        <v>2027</v>
      </c>
    </row>
    <row r="20" spans="1:3">
      <c r="A20" s="18" t="s">
        <v>280</v>
      </c>
      <c r="B20" s="17">
        <v>2050</v>
      </c>
      <c r="C20" s="17">
        <v>1996</v>
      </c>
    </row>
    <row r="21" spans="1:3">
      <c r="A21" s="18" t="s">
        <v>281</v>
      </c>
      <c r="B21" s="17">
        <v>2097</v>
      </c>
      <c r="C21" s="17">
        <v>1960</v>
      </c>
    </row>
    <row r="22" spans="1:3">
      <c r="A22" s="18" t="s">
        <v>282</v>
      </c>
      <c r="B22" s="19">
        <v>2185</v>
      </c>
      <c r="C22" s="19">
        <v>1987</v>
      </c>
    </row>
    <row r="23" spans="1:3">
      <c r="A23" s="16" t="s">
        <v>283</v>
      </c>
      <c r="B23" s="20">
        <v>2191</v>
      </c>
      <c r="C23" s="20">
        <v>2175</v>
      </c>
    </row>
    <row r="24" spans="1:3">
      <c r="A24" s="18" t="s">
        <v>284</v>
      </c>
      <c r="B24" s="21">
        <v>2213</v>
      </c>
      <c r="C24" s="21">
        <v>2099</v>
      </c>
    </row>
    <row r="25" spans="1:3">
      <c r="A25" s="18" t="s">
        <v>285</v>
      </c>
      <c r="B25" s="17">
        <v>2262</v>
      </c>
      <c r="C25" s="17">
        <v>2327</v>
      </c>
    </row>
    <row r="26" spans="1:3">
      <c r="A26" s="18" t="s">
        <v>286</v>
      </c>
      <c r="B26" s="17">
        <v>2285</v>
      </c>
      <c r="C26" s="17">
        <v>2306</v>
      </c>
    </row>
    <row r="27" spans="1:3">
      <c r="A27" s="18" t="s">
        <v>287</v>
      </c>
      <c r="B27" s="19">
        <v>2355</v>
      </c>
      <c r="C27" s="19">
        <v>2296</v>
      </c>
    </row>
    <row r="28" spans="1:3">
      <c r="A28" s="18" t="s">
        <v>288</v>
      </c>
      <c r="B28" s="20">
        <v>2379</v>
      </c>
      <c r="C28" s="20">
        <v>2520</v>
      </c>
    </row>
    <row r="29" spans="1:3">
      <c r="A29" s="18" t="s">
        <v>289</v>
      </c>
      <c r="B29" s="21">
        <v>2595</v>
      </c>
      <c r="C29" s="21">
        <v>2471</v>
      </c>
    </row>
    <row r="30" spans="1:3">
      <c r="A30" s="18" t="s">
        <v>290</v>
      </c>
      <c r="B30" s="17">
        <v>2610</v>
      </c>
      <c r="C30" s="17">
        <v>2522</v>
      </c>
    </row>
    <row r="31" spans="1:3">
      <c r="A31" s="18" t="s">
        <v>291</v>
      </c>
      <c r="B31" s="17">
        <v>2666</v>
      </c>
      <c r="C31" s="17">
        <v>2743</v>
      </c>
    </row>
    <row r="32" spans="1:3">
      <c r="A32" s="18" t="s">
        <v>292</v>
      </c>
      <c r="B32" s="19">
        <v>2865</v>
      </c>
      <c r="C32" s="19">
        <v>2787</v>
      </c>
    </row>
    <row r="33" spans="1:3">
      <c r="A33" s="18" t="s">
        <v>293</v>
      </c>
      <c r="B33" s="20">
        <v>2863</v>
      </c>
      <c r="C33" s="20">
        <v>2722</v>
      </c>
    </row>
    <row r="34" spans="1:3">
      <c r="A34" s="18" t="s">
        <v>294</v>
      </c>
      <c r="B34" s="21">
        <v>2866</v>
      </c>
      <c r="C34" s="21">
        <v>2919</v>
      </c>
    </row>
    <row r="35" spans="1:3">
      <c r="A35" s="18" t="s">
        <v>295</v>
      </c>
      <c r="B35" s="17">
        <v>3008</v>
      </c>
      <c r="C35" s="17">
        <v>2881</v>
      </c>
    </row>
    <row r="36" spans="1:3">
      <c r="A36" s="18" t="s">
        <v>296</v>
      </c>
      <c r="B36" s="17">
        <v>2806</v>
      </c>
      <c r="C36" s="17">
        <v>2815</v>
      </c>
    </row>
    <row r="37" spans="1:3">
      <c r="A37" s="18" t="s">
        <v>297</v>
      </c>
      <c r="B37" s="19">
        <v>3055</v>
      </c>
      <c r="C37" s="19">
        <v>2974</v>
      </c>
    </row>
    <row r="38" spans="1:3">
      <c r="A38" s="18" t="s">
        <v>298</v>
      </c>
      <c r="B38" s="20">
        <v>3054</v>
      </c>
      <c r="C38" s="20">
        <v>3036</v>
      </c>
    </row>
    <row r="39" spans="1:3">
      <c r="A39" s="18" t="s">
        <v>299</v>
      </c>
      <c r="B39" s="21">
        <v>3185</v>
      </c>
      <c r="C39" s="21">
        <v>3062</v>
      </c>
    </row>
    <row r="40" spans="1:3">
      <c r="A40" s="18" t="s">
        <v>300</v>
      </c>
      <c r="B40" s="17">
        <v>3399</v>
      </c>
      <c r="C40" s="17">
        <v>3210</v>
      </c>
    </row>
    <row r="41" spans="1:3">
      <c r="A41" s="18" t="s">
        <v>301</v>
      </c>
      <c r="B41" s="17">
        <v>3422</v>
      </c>
      <c r="C41" s="17">
        <v>3305</v>
      </c>
    </row>
    <row r="42" spans="1:3">
      <c r="A42" s="18" t="s">
        <v>302</v>
      </c>
      <c r="B42" s="19">
        <v>3670</v>
      </c>
      <c r="C42" s="19">
        <v>3577</v>
      </c>
    </row>
    <row r="43" spans="1:3">
      <c r="A43" s="16" t="s">
        <v>303</v>
      </c>
      <c r="B43" s="20">
        <v>3939</v>
      </c>
      <c r="C43" s="20">
        <v>3717</v>
      </c>
    </row>
    <row r="44" spans="1:3">
      <c r="A44" s="18" t="s">
        <v>304</v>
      </c>
      <c r="B44" s="21">
        <v>4057</v>
      </c>
      <c r="C44" s="21">
        <v>3825</v>
      </c>
    </row>
    <row r="45" spans="1:3">
      <c r="A45" s="18" t="s">
        <v>305</v>
      </c>
      <c r="B45" s="17">
        <v>3988</v>
      </c>
      <c r="C45" s="17">
        <v>3930</v>
      </c>
    </row>
    <row r="46" spans="1:3">
      <c r="A46" s="18" t="s">
        <v>306</v>
      </c>
      <c r="B46" s="17">
        <v>4005</v>
      </c>
      <c r="C46" s="17">
        <v>3776</v>
      </c>
    </row>
    <row r="47" spans="1:3">
      <c r="A47" s="18" t="s">
        <v>307</v>
      </c>
      <c r="B47" s="19">
        <v>3957</v>
      </c>
      <c r="C47" s="19">
        <v>3766</v>
      </c>
    </row>
    <row r="48" spans="1:3">
      <c r="A48" s="18" t="s">
        <v>308</v>
      </c>
      <c r="B48" s="20">
        <v>3887</v>
      </c>
      <c r="C48" s="20">
        <v>3608</v>
      </c>
    </row>
    <row r="49" spans="1:3">
      <c r="A49" s="18" t="s">
        <v>309</v>
      </c>
      <c r="B49" s="21">
        <v>3632</v>
      </c>
      <c r="C49" s="21">
        <v>3600</v>
      </c>
    </row>
    <row r="50" spans="1:3">
      <c r="A50" s="18" t="s">
        <v>310</v>
      </c>
      <c r="B50" s="17">
        <v>3729</v>
      </c>
      <c r="C50" s="17">
        <v>3471</v>
      </c>
    </row>
    <row r="51" spans="1:3">
      <c r="A51" s="18" t="s">
        <v>311</v>
      </c>
      <c r="B51" s="17">
        <v>2901</v>
      </c>
      <c r="C51" s="17">
        <v>2841</v>
      </c>
    </row>
    <row r="52" spans="1:3">
      <c r="A52" s="18" t="s">
        <v>312</v>
      </c>
      <c r="B52" s="19">
        <v>3222</v>
      </c>
      <c r="C52" s="19">
        <v>3010</v>
      </c>
    </row>
    <row r="53" spans="1:3">
      <c r="A53" s="18" t="s">
        <v>313</v>
      </c>
      <c r="B53" s="20">
        <v>3229</v>
      </c>
      <c r="C53" s="20">
        <v>3199</v>
      </c>
    </row>
    <row r="54" spans="1:3">
      <c r="A54" s="18" t="s">
        <v>314</v>
      </c>
      <c r="B54" s="21">
        <v>2937</v>
      </c>
      <c r="C54" s="21">
        <v>2905</v>
      </c>
    </row>
    <row r="55" spans="1:3">
      <c r="A55" s="18" t="s">
        <v>315</v>
      </c>
      <c r="B55" s="17">
        <v>2761</v>
      </c>
      <c r="C55" s="17">
        <v>2870</v>
      </c>
    </row>
    <row r="56" spans="1:3">
      <c r="A56" s="18" t="s">
        <v>316</v>
      </c>
      <c r="B56" s="17">
        <v>2759</v>
      </c>
      <c r="C56" s="17">
        <v>2704</v>
      </c>
    </row>
    <row r="57" spans="1:3">
      <c r="A57" s="18" t="s">
        <v>317</v>
      </c>
      <c r="B57" s="19">
        <v>2639</v>
      </c>
      <c r="C57" s="19">
        <v>2501</v>
      </c>
    </row>
    <row r="58" spans="1:3">
      <c r="A58" s="18" t="s">
        <v>318</v>
      </c>
      <c r="B58" s="20">
        <v>2598</v>
      </c>
      <c r="C58" s="20">
        <v>2563</v>
      </c>
    </row>
    <row r="59" spans="1:3">
      <c r="A59" s="18" t="s">
        <v>319</v>
      </c>
      <c r="B59" s="21">
        <v>2563</v>
      </c>
      <c r="C59" s="21">
        <v>2508</v>
      </c>
    </row>
    <row r="60" spans="1:3">
      <c r="A60" s="18" t="s">
        <v>320</v>
      </c>
      <c r="B60" s="17">
        <v>2456</v>
      </c>
      <c r="C60" s="17">
        <v>2412</v>
      </c>
    </row>
    <row r="61" spans="1:3">
      <c r="A61" s="18" t="s">
        <v>321</v>
      </c>
      <c r="B61" s="17">
        <v>2493</v>
      </c>
      <c r="C61" s="17">
        <v>2454</v>
      </c>
    </row>
    <row r="62" spans="1:3">
      <c r="A62" s="18" t="s">
        <v>322</v>
      </c>
      <c r="B62" s="19">
        <v>2520</v>
      </c>
      <c r="C62" s="19">
        <v>2415</v>
      </c>
    </row>
    <row r="63" spans="1:3">
      <c r="A63" s="16" t="s">
        <v>323</v>
      </c>
      <c r="B63" s="20">
        <v>2618</v>
      </c>
      <c r="C63" s="20">
        <v>2524</v>
      </c>
    </row>
    <row r="64" spans="1:3">
      <c r="A64" s="18" t="s">
        <v>324</v>
      </c>
      <c r="B64" s="21">
        <v>2513</v>
      </c>
      <c r="C64" s="21">
        <v>2805</v>
      </c>
    </row>
    <row r="65" spans="1:3">
      <c r="A65" s="18" t="s">
        <v>325</v>
      </c>
      <c r="B65" s="17">
        <v>2876</v>
      </c>
      <c r="C65" s="17">
        <v>2912</v>
      </c>
    </row>
    <row r="66" spans="1:3">
      <c r="A66" s="18" t="s">
        <v>326</v>
      </c>
      <c r="B66" s="17">
        <v>3148</v>
      </c>
      <c r="C66" s="17">
        <v>3151</v>
      </c>
    </row>
    <row r="67" spans="1:3">
      <c r="A67" s="18" t="s">
        <v>327</v>
      </c>
      <c r="B67" s="19">
        <v>3398</v>
      </c>
      <c r="C67" s="19">
        <v>3441</v>
      </c>
    </row>
    <row r="68" spans="1:3">
      <c r="A68" s="18" t="s">
        <v>328</v>
      </c>
      <c r="B68" s="20">
        <v>3757</v>
      </c>
      <c r="C68" s="20">
        <v>3932</v>
      </c>
    </row>
    <row r="69" spans="1:3">
      <c r="A69" s="18" t="s">
        <v>329</v>
      </c>
      <c r="B69" s="21">
        <v>3974</v>
      </c>
      <c r="C69" s="21">
        <v>4270</v>
      </c>
    </row>
    <row r="70" spans="1:3">
      <c r="A70" s="18" t="s">
        <v>330</v>
      </c>
      <c r="B70" s="17">
        <v>3893</v>
      </c>
      <c r="C70" s="17">
        <v>4301</v>
      </c>
    </row>
    <row r="71" spans="1:3">
      <c r="A71" s="18" t="s">
        <v>331</v>
      </c>
      <c r="B71" s="17">
        <v>3044</v>
      </c>
      <c r="C71" s="17">
        <v>3290</v>
      </c>
    </row>
    <row r="72" spans="1:3">
      <c r="A72" s="18" t="s">
        <v>332</v>
      </c>
      <c r="B72" s="19">
        <v>2133</v>
      </c>
      <c r="C72" s="19">
        <v>2453</v>
      </c>
    </row>
    <row r="73" spans="1:3">
      <c r="A73" s="18" t="s">
        <v>333</v>
      </c>
      <c r="B73" s="20">
        <v>2704</v>
      </c>
      <c r="C73" s="20">
        <v>2978</v>
      </c>
    </row>
    <row r="74" spans="1:3">
      <c r="A74" s="18" t="s">
        <v>334</v>
      </c>
      <c r="B74" s="21">
        <v>2871</v>
      </c>
      <c r="C74" s="21">
        <v>3471</v>
      </c>
    </row>
    <row r="75" spans="1:3">
      <c r="A75" s="18" t="s">
        <v>335</v>
      </c>
      <c r="B75" s="17">
        <v>2799</v>
      </c>
      <c r="C75" s="17">
        <v>3207</v>
      </c>
    </row>
    <row r="76" spans="1:3">
      <c r="A76" s="18" t="s">
        <v>336</v>
      </c>
      <c r="B76" s="17">
        <v>3140</v>
      </c>
      <c r="C76" s="17">
        <v>3471</v>
      </c>
    </row>
    <row r="77" spans="1:3">
      <c r="A77" s="18" t="s">
        <v>337</v>
      </c>
      <c r="B77" s="19">
        <v>2659</v>
      </c>
      <c r="C77" s="19">
        <v>3126</v>
      </c>
    </row>
    <row r="78" spans="1:3">
      <c r="A78" s="18" t="s">
        <v>338</v>
      </c>
      <c r="B78" s="20">
        <v>2262</v>
      </c>
      <c r="C78" s="20">
        <v>2757</v>
      </c>
    </row>
    <row r="79" spans="1:3">
      <c r="A79" s="18" t="s">
        <v>339</v>
      </c>
      <c r="B79" s="22">
        <v>2060</v>
      </c>
      <c r="C79" s="21">
        <v>2609</v>
      </c>
    </row>
    <row r="80" spans="1:3">
      <c r="A80" s="18" t="s">
        <v>340</v>
      </c>
      <c r="B80" s="23">
        <v>2267</v>
      </c>
      <c r="C80" s="17">
        <v>2864</v>
      </c>
    </row>
    <row r="81" spans="1:3">
      <c r="A81" s="18" t="s">
        <v>341</v>
      </c>
      <c r="B81" s="23">
        <v>2041</v>
      </c>
      <c r="C81" s="23">
        <v>2695</v>
      </c>
    </row>
    <row r="82" spans="1:3">
      <c r="A82" s="18" t="s">
        <v>342</v>
      </c>
      <c r="B82" s="24">
        <v>1986</v>
      </c>
      <c r="C82" s="24">
        <v>2703</v>
      </c>
    </row>
    <row r="83" spans="1:3">
      <c r="A83" s="16" t="s">
        <v>343</v>
      </c>
      <c r="B83" s="25">
        <v>1698</v>
      </c>
      <c r="C83" s="25">
        <v>2387</v>
      </c>
    </row>
    <row r="84" spans="1:3">
      <c r="A84" s="18" t="s">
        <v>344</v>
      </c>
      <c r="B84" s="22">
        <v>1451</v>
      </c>
      <c r="C84" s="22">
        <v>2172</v>
      </c>
    </row>
    <row r="85" spans="1:3">
      <c r="A85" s="18" t="s">
        <v>345</v>
      </c>
      <c r="B85" s="23">
        <v>1325</v>
      </c>
      <c r="C85" s="23">
        <v>2135</v>
      </c>
    </row>
    <row r="86" spans="1:3">
      <c r="A86" s="18" t="s">
        <v>346</v>
      </c>
      <c r="B86" s="23">
        <v>1179</v>
      </c>
      <c r="C86" s="23">
        <v>1967</v>
      </c>
    </row>
    <row r="87" spans="1:3">
      <c r="A87" s="18" t="s">
        <v>347</v>
      </c>
      <c r="B87" s="24">
        <v>1031</v>
      </c>
      <c r="C87" s="24">
        <v>1754</v>
      </c>
    </row>
    <row r="88" spans="1:3">
      <c r="A88" s="18" t="s">
        <v>348</v>
      </c>
      <c r="B88" s="25">
        <v>825</v>
      </c>
      <c r="C88" s="25">
        <v>1554</v>
      </c>
    </row>
    <row r="89" spans="1:3">
      <c r="A89" s="18" t="s">
        <v>349</v>
      </c>
      <c r="B89" s="22">
        <v>733</v>
      </c>
      <c r="C89" s="22">
        <v>1482</v>
      </c>
    </row>
    <row r="90" spans="1:3">
      <c r="A90" s="18" t="s">
        <v>350</v>
      </c>
      <c r="B90" s="23">
        <v>585</v>
      </c>
      <c r="C90" s="23">
        <v>1252</v>
      </c>
    </row>
    <row r="91" spans="1:3">
      <c r="A91" s="18" t="s">
        <v>351</v>
      </c>
      <c r="B91" s="23">
        <v>519</v>
      </c>
      <c r="C91" s="23">
        <v>1097</v>
      </c>
    </row>
    <row r="92" spans="1:3">
      <c r="A92" s="18" t="s">
        <v>352</v>
      </c>
      <c r="B92" s="24">
        <v>379</v>
      </c>
      <c r="C92" s="24">
        <v>1002</v>
      </c>
    </row>
    <row r="93" spans="1:3">
      <c r="A93" s="18" t="s">
        <v>353</v>
      </c>
      <c r="B93" s="25">
        <v>296</v>
      </c>
      <c r="C93" s="25">
        <v>853</v>
      </c>
    </row>
    <row r="94" spans="1:3">
      <c r="A94" s="18" t="s">
        <v>354</v>
      </c>
      <c r="B94" s="22">
        <v>207</v>
      </c>
      <c r="C94" s="22">
        <v>707</v>
      </c>
    </row>
    <row r="95" spans="1:3">
      <c r="A95" s="18" t="s">
        <v>355</v>
      </c>
      <c r="B95" s="23">
        <v>143</v>
      </c>
      <c r="C95" s="23">
        <v>598</v>
      </c>
    </row>
    <row r="96" spans="1:3">
      <c r="A96" s="18" t="s">
        <v>356</v>
      </c>
      <c r="B96" s="23">
        <v>106</v>
      </c>
      <c r="C96" s="23">
        <v>507</v>
      </c>
    </row>
    <row r="97" spans="1:3">
      <c r="A97" s="18" t="s">
        <v>357</v>
      </c>
      <c r="B97" s="24">
        <v>90</v>
      </c>
      <c r="C97" s="24">
        <v>400</v>
      </c>
    </row>
    <row r="98" spans="1:3">
      <c r="A98" s="18" t="s">
        <v>358</v>
      </c>
      <c r="B98" s="25">
        <v>58</v>
      </c>
      <c r="C98" s="25">
        <v>301</v>
      </c>
    </row>
    <row r="99" spans="1:3">
      <c r="A99" s="18" t="s">
        <v>359</v>
      </c>
      <c r="B99" s="22">
        <v>37</v>
      </c>
      <c r="C99" s="22">
        <v>197</v>
      </c>
    </row>
    <row r="100" spans="1:3">
      <c r="A100" s="18" t="s">
        <v>360</v>
      </c>
      <c r="B100" s="23">
        <v>33</v>
      </c>
      <c r="C100" s="23">
        <v>157</v>
      </c>
    </row>
    <row r="101" spans="1:3">
      <c r="A101" s="18" t="s">
        <v>361</v>
      </c>
      <c r="B101" s="23">
        <v>13</v>
      </c>
      <c r="C101" s="23">
        <v>100</v>
      </c>
    </row>
    <row r="102" spans="1:3">
      <c r="A102" s="18" t="s">
        <v>362</v>
      </c>
      <c r="B102" s="24">
        <v>11</v>
      </c>
      <c r="C102" s="24">
        <v>67</v>
      </c>
    </row>
    <row r="103" spans="1:3">
      <c r="A103" s="26" t="s">
        <v>363</v>
      </c>
      <c r="B103" s="25">
        <v>26</v>
      </c>
      <c r="C103" s="25">
        <v>126</v>
      </c>
    </row>
    <row r="104" spans="1:3">
      <c r="A104" s="27"/>
      <c r="B104" s="28">
        <f>SUM(B3:B103)</f>
        <v>226338</v>
      </c>
      <c r="C104" s="28">
        <f>SUM(C3:C103)</f>
        <v>238224</v>
      </c>
    </row>
  </sheetData>
  <mergeCells count="1">
    <mergeCell ref="E1:F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0"/>
  <sheetViews>
    <sheetView zoomScaleNormal="100" workbookViewId="0"/>
  </sheetViews>
  <sheetFormatPr defaultRowHeight="13.5"/>
  <sheetData>
    <row r="1" spans="12:12">
      <c r="L1" s="80" t="s">
        <v>744</v>
      </c>
    </row>
    <row r="35" spans="3:11">
      <c r="K35" s="56"/>
    </row>
    <row r="36" spans="3:11">
      <c r="C36" s="67"/>
      <c r="D36" s="67"/>
      <c r="E36" s="67"/>
      <c r="F36" s="67"/>
      <c r="G36" s="67"/>
      <c r="H36" s="67"/>
    </row>
    <row r="40" spans="3:11">
      <c r="J40" s="221" t="s">
        <v>841</v>
      </c>
    </row>
  </sheetData>
  <phoneticPr fontId="2"/>
  <pageMargins left="0.59055118110236227" right="0.39370078740157483" top="0.39370078740157483" bottom="0.39370078740157483" header="0.31496062992125984" footer="0.31496062992125984"/>
  <pageSetup paperSize="9" scale="87" firstPageNumber="9" orientation="portrait" useFirstPageNumber="1" r:id="rId1"/>
  <headerFooter>
    <oddFooter>&amp;C&amp;P</odd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workbookViewId="0">
      <selection sqref="A1:C1"/>
    </sheetView>
  </sheetViews>
  <sheetFormatPr defaultRowHeight="13.5"/>
  <sheetData>
    <row r="1" spans="1:11">
      <c r="A1" s="234" t="s">
        <v>383</v>
      </c>
      <c r="B1" s="234"/>
      <c r="C1" s="234"/>
      <c r="D1" s="29"/>
      <c r="E1" s="234" t="s">
        <v>384</v>
      </c>
      <c r="F1" s="234"/>
      <c r="G1" s="234"/>
      <c r="I1" s="29" t="s">
        <v>419</v>
      </c>
      <c r="J1" s="29"/>
      <c r="K1" s="29"/>
    </row>
    <row r="2" spans="1:11">
      <c r="A2" s="29" t="s">
        <v>385</v>
      </c>
      <c r="B2" s="29"/>
      <c r="C2" s="29"/>
      <c r="D2" s="29"/>
      <c r="E2" s="29" t="s">
        <v>385</v>
      </c>
      <c r="F2" s="29"/>
      <c r="G2" s="29"/>
      <c r="I2" s="29"/>
      <c r="J2" s="29"/>
      <c r="K2" s="29" t="s">
        <v>433</v>
      </c>
    </row>
    <row r="3" spans="1:11">
      <c r="A3" s="37" t="s">
        <v>386</v>
      </c>
      <c r="B3" s="38" t="s">
        <v>387</v>
      </c>
      <c r="C3" s="37" t="s">
        <v>388</v>
      </c>
      <c r="D3" s="29"/>
      <c r="E3" s="39" t="s">
        <v>366</v>
      </c>
      <c r="F3" s="14" t="s">
        <v>389</v>
      </c>
      <c r="G3" s="39" t="s">
        <v>390</v>
      </c>
      <c r="I3" s="48"/>
      <c r="J3" s="49" t="s">
        <v>420</v>
      </c>
      <c r="K3" s="50" t="s">
        <v>421</v>
      </c>
    </row>
    <row r="4" spans="1:11">
      <c r="A4" s="40" t="s">
        <v>441</v>
      </c>
      <c r="B4" s="5">
        <v>7031</v>
      </c>
      <c r="C4" s="8">
        <v>3019</v>
      </c>
      <c r="D4" s="29"/>
      <c r="E4" s="40" t="s">
        <v>441</v>
      </c>
      <c r="F4" s="41">
        <v>25265</v>
      </c>
      <c r="G4" s="9">
        <v>33689</v>
      </c>
      <c r="I4" s="51" t="s">
        <v>422</v>
      </c>
      <c r="J4" s="52">
        <v>236</v>
      </c>
      <c r="K4" s="52">
        <v>196</v>
      </c>
    </row>
    <row r="5" spans="1:11">
      <c r="A5" s="40" t="s">
        <v>391</v>
      </c>
      <c r="B5" s="5">
        <v>6779</v>
      </c>
      <c r="C5" s="8">
        <v>2798</v>
      </c>
      <c r="D5" s="29"/>
      <c r="E5" s="40" t="s">
        <v>391</v>
      </c>
      <c r="F5" s="41">
        <v>26182</v>
      </c>
      <c r="G5" s="9">
        <v>32435</v>
      </c>
      <c r="I5" s="51" t="s">
        <v>423</v>
      </c>
      <c r="J5" s="52">
        <v>1647</v>
      </c>
      <c r="K5" s="52">
        <v>2450</v>
      </c>
    </row>
    <row r="6" spans="1:11">
      <c r="A6" s="40" t="s">
        <v>392</v>
      </c>
      <c r="B6" s="5">
        <v>6742</v>
      </c>
      <c r="C6" s="8">
        <v>2972</v>
      </c>
      <c r="D6" s="29"/>
      <c r="E6" s="40" t="s">
        <v>392</v>
      </c>
      <c r="F6" s="41">
        <v>25221</v>
      </c>
      <c r="G6" s="9">
        <v>30560</v>
      </c>
      <c r="I6" s="51" t="s">
        <v>424</v>
      </c>
      <c r="J6" s="52">
        <v>872</v>
      </c>
      <c r="K6" s="52">
        <v>925</v>
      </c>
    </row>
    <row r="7" spans="1:11">
      <c r="A7" s="40" t="s">
        <v>393</v>
      </c>
      <c r="B7" s="5">
        <v>6371</v>
      </c>
      <c r="C7" s="8">
        <v>2989</v>
      </c>
      <c r="D7" s="29"/>
      <c r="E7" s="40" t="s">
        <v>393</v>
      </c>
      <c r="F7" s="41">
        <v>24391</v>
      </c>
      <c r="G7" s="9">
        <v>31014</v>
      </c>
      <c r="I7" s="51" t="s">
        <v>425</v>
      </c>
      <c r="J7" s="53">
        <v>660</v>
      </c>
      <c r="K7" s="53">
        <v>656</v>
      </c>
    </row>
    <row r="8" spans="1:11">
      <c r="A8" s="40" t="s">
        <v>377</v>
      </c>
      <c r="B8" s="5">
        <v>6116</v>
      </c>
      <c r="C8" s="8">
        <v>3090</v>
      </c>
      <c r="D8" s="29"/>
      <c r="E8" s="40" t="s">
        <v>377</v>
      </c>
      <c r="F8" s="41">
        <v>24651</v>
      </c>
      <c r="G8" s="9">
        <v>29628</v>
      </c>
      <c r="I8" s="51" t="s">
        <v>426</v>
      </c>
      <c r="J8" s="52">
        <v>4721</v>
      </c>
      <c r="K8" s="52">
        <v>4773</v>
      </c>
    </row>
    <row r="9" spans="1:11">
      <c r="A9" s="40" t="s">
        <v>394</v>
      </c>
      <c r="B9" s="5">
        <v>6032</v>
      </c>
      <c r="C9" s="8">
        <v>3179</v>
      </c>
      <c r="D9" s="29"/>
      <c r="E9" s="40" t="s">
        <v>394</v>
      </c>
      <c r="F9" s="41">
        <v>23785</v>
      </c>
      <c r="G9" s="9">
        <v>28290</v>
      </c>
      <c r="I9" s="51" t="s">
        <v>427</v>
      </c>
      <c r="J9" s="52">
        <v>5851</v>
      </c>
      <c r="K9" s="52">
        <v>6032</v>
      </c>
    </row>
    <row r="10" spans="1:11">
      <c r="A10" s="40" t="s">
        <v>395</v>
      </c>
      <c r="B10" s="5">
        <v>5638</v>
      </c>
      <c r="C10" s="8">
        <v>3173</v>
      </c>
      <c r="D10" s="29"/>
      <c r="E10" s="40" t="s">
        <v>395</v>
      </c>
      <c r="F10" s="41">
        <v>24138</v>
      </c>
      <c r="G10" s="9">
        <v>29477</v>
      </c>
      <c r="I10" s="51" t="s">
        <v>428</v>
      </c>
      <c r="J10" s="52">
        <v>400</v>
      </c>
      <c r="K10" s="52">
        <v>369</v>
      </c>
    </row>
    <row r="11" spans="1:11">
      <c r="A11" s="40" t="s">
        <v>396</v>
      </c>
      <c r="B11" s="5">
        <v>5668</v>
      </c>
      <c r="C11" s="8">
        <v>3336</v>
      </c>
      <c r="D11" s="29"/>
      <c r="E11" s="40" t="s">
        <v>396</v>
      </c>
      <c r="F11" s="41">
        <v>24128</v>
      </c>
      <c r="G11" s="9">
        <v>28612</v>
      </c>
      <c r="I11" s="51" t="s">
        <v>429</v>
      </c>
      <c r="J11" s="52">
        <v>1091</v>
      </c>
      <c r="K11" s="52">
        <v>963</v>
      </c>
    </row>
    <row r="12" spans="1:11">
      <c r="A12" s="40" t="s">
        <v>397</v>
      </c>
      <c r="B12" s="5">
        <v>5385</v>
      </c>
      <c r="C12" s="8">
        <v>3240</v>
      </c>
      <c r="D12" s="29"/>
      <c r="E12" s="40" t="s">
        <v>397</v>
      </c>
      <c r="F12" s="41">
        <v>23880</v>
      </c>
      <c r="G12" s="9">
        <v>27904</v>
      </c>
      <c r="I12" s="51" t="s">
        <v>430</v>
      </c>
      <c r="J12" s="52">
        <v>749</v>
      </c>
      <c r="K12" s="52">
        <v>716</v>
      </c>
    </row>
    <row r="13" spans="1:11">
      <c r="A13" s="40" t="s">
        <v>398</v>
      </c>
      <c r="B13" s="5">
        <v>5233</v>
      </c>
      <c r="C13" s="8">
        <v>3331</v>
      </c>
      <c r="D13" s="29"/>
      <c r="E13" s="40" t="s">
        <v>398</v>
      </c>
      <c r="F13" s="41">
        <v>23351</v>
      </c>
      <c r="G13" s="9">
        <v>27224</v>
      </c>
      <c r="I13" s="51" t="s">
        <v>431</v>
      </c>
      <c r="J13" s="54">
        <v>2115</v>
      </c>
      <c r="K13" s="54">
        <v>1703</v>
      </c>
    </row>
    <row r="14" spans="1:11">
      <c r="A14" s="40" t="s">
        <v>399</v>
      </c>
      <c r="B14" s="5">
        <v>5259</v>
      </c>
      <c r="C14" s="8">
        <v>3468</v>
      </c>
      <c r="D14" s="29"/>
      <c r="E14" s="40" t="s">
        <v>399</v>
      </c>
      <c r="F14" s="41">
        <v>23835</v>
      </c>
      <c r="G14" s="9">
        <v>26764</v>
      </c>
      <c r="I14" s="29"/>
      <c r="J14" s="55">
        <f>SUM(J4:J13)</f>
        <v>18342</v>
      </c>
      <c r="K14" s="55">
        <f>SUM(K4:K13)</f>
        <v>18783</v>
      </c>
    </row>
    <row r="15" spans="1:11">
      <c r="A15" s="40" t="s">
        <v>400</v>
      </c>
      <c r="B15" s="5">
        <v>5390</v>
      </c>
      <c r="C15" s="8">
        <v>3526</v>
      </c>
      <c r="D15" s="29"/>
      <c r="E15" s="40" t="s">
        <v>400</v>
      </c>
      <c r="F15" s="41">
        <v>24108</v>
      </c>
      <c r="G15" s="9">
        <v>26619</v>
      </c>
    </row>
    <row r="16" spans="1:11">
      <c r="A16" s="40" t="s">
        <v>401</v>
      </c>
      <c r="B16" s="5">
        <v>5143</v>
      </c>
      <c r="C16" s="8">
        <v>3649</v>
      </c>
      <c r="D16" s="29"/>
      <c r="E16" s="40" t="s">
        <v>401</v>
      </c>
      <c r="F16" s="41">
        <v>24463</v>
      </c>
      <c r="G16" s="9">
        <v>27346</v>
      </c>
    </row>
    <row r="17" spans="1:7">
      <c r="A17" s="40" t="s">
        <v>402</v>
      </c>
      <c r="B17" s="5">
        <v>5422</v>
      </c>
      <c r="C17" s="8">
        <v>3599</v>
      </c>
      <c r="D17" s="29"/>
      <c r="E17" s="40" t="s">
        <v>402</v>
      </c>
      <c r="F17" s="41">
        <v>24253</v>
      </c>
      <c r="G17" s="9">
        <v>29177</v>
      </c>
    </row>
    <row r="18" spans="1:7">
      <c r="A18" s="40" t="s">
        <v>379</v>
      </c>
      <c r="B18" s="5">
        <v>5115</v>
      </c>
      <c r="C18" s="8">
        <v>3665</v>
      </c>
      <c r="D18" s="29"/>
      <c r="E18" s="40" t="s">
        <v>379</v>
      </c>
      <c r="F18" s="41">
        <v>25179</v>
      </c>
      <c r="G18" s="9">
        <v>33216</v>
      </c>
    </row>
    <row r="19" spans="1:7">
      <c r="A19" s="42" t="s">
        <v>403</v>
      </c>
      <c r="B19" s="5">
        <v>5003</v>
      </c>
      <c r="C19" s="8">
        <v>3491</v>
      </c>
      <c r="D19" s="29"/>
      <c r="E19" s="42" t="s">
        <v>403</v>
      </c>
      <c r="F19" s="41">
        <v>24970</v>
      </c>
      <c r="G19" s="9">
        <v>29423</v>
      </c>
    </row>
    <row r="20" spans="1:7">
      <c r="A20" s="40" t="s">
        <v>404</v>
      </c>
      <c r="B20" s="5">
        <v>4966</v>
      </c>
      <c r="C20" s="8">
        <v>3545</v>
      </c>
      <c r="D20" s="29"/>
      <c r="E20" s="40" t="s">
        <v>404</v>
      </c>
      <c r="F20" s="41">
        <v>23602</v>
      </c>
      <c r="G20" s="9">
        <v>29365</v>
      </c>
    </row>
    <row r="21" spans="1:7">
      <c r="A21" s="40" t="s">
        <v>405</v>
      </c>
      <c r="B21" s="5">
        <v>5068</v>
      </c>
      <c r="C21" s="8">
        <v>3772</v>
      </c>
      <c r="D21" s="29"/>
      <c r="E21" s="40" t="s">
        <v>405</v>
      </c>
      <c r="F21" s="41">
        <v>23526</v>
      </c>
      <c r="G21" s="9">
        <v>27204</v>
      </c>
    </row>
    <row r="22" spans="1:7">
      <c r="A22" s="40" t="s">
        <v>406</v>
      </c>
      <c r="B22" s="5">
        <v>4856</v>
      </c>
      <c r="C22" s="8">
        <v>3818</v>
      </c>
      <c r="D22" s="29"/>
      <c r="E22" s="40" t="s">
        <v>406</v>
      </c>
      <c r="F22" s="41">
        <v>22552</v>
      </c>
      <c r="G22" s="9">
        <v>26617</v>
      </c>
    </row>
    <row r="23" spans="1:7">
      <c r="A23" s="40" t="s">
        <v>380</v>
      </c>
      <c r="B23" s="5">
        <v>4754</v>
      </c>
      <c r="C23" s="8">
        <v>3752</v>
      </c>
      <c r="D23" s="29"/>
      <c r="E23" s="40" t="s">
        <v>380</v>
      </c>
      <c r="F23" s="41">
        <v>21688</v>
      </c>
      <c r="G23" s="9">
        <v>25883</v>
      </c>
    </row>
    <row r="24" spans="1:7">
      <c r="A24" s="40" t="s">
        <v>407</v>
      </c>
      <c r="B24" s="5">
        <v>4613</v>
      </c>
      <c r="C24" s="8">
        <v>3715</v>
      </c>
      <c r="D24" s="29"/>
      <c r="E24" s="40" t="s">
        <v>407</v>
      </c>
      <c r="F24" s="41">
        <v>22388</v>
      </c>
      <c r="G24" s="9">
        <v>24135</v>
      </c>
    </row>
    <row r="25" spans="1:7">
      <c r="A25" s="40" t="s">
        <v>408</v>
      </c>
      <c r="B25" s="5">
        <v>4671</v>
      </c>
      <c r="C25" s="8">
        <v>3741</v>
      </c>
      <c r="D25" s="29"/>
      <c r="E25" s="40" t="s">
        <v>408</v>
      </c>
      <c r="F25" s="41">
        <v>21517</v>
      </c>
      <c r="G25" s="9">
        <v>23189</v>
      </c>
    </row>
    <row r="26" spans="1:7">
      <c r="A26" s="40" t="s">
        <v>409</v>
      </c>
      <c r="B26" s="5">
        <v>4473</v>
      </c>
      <c r="C26" s="8">
        <v>3890</v>
      </c>
      <c r="D26" s="29"/>
      <c r="E26" s="40" t="s">
        <v>409</v>
      </c>
      <c r="F26" s="41">
        <v>21577</v>
      </c>
      <c r="G26" s="9">
        <v>22855</v>
      </c>
    </row>
    <row r="27" spans="1:7">
      <c r="A27" s="45" t="s">
        <v>410</v>
      </c>
      <c r="B27" s="6">
        <v>4492</v>
      </c>
      <c r="C27" s="8">
        <v>4040</v>
      </c>
      <c r="D27" s="29"/>
      <c r="E27" s="40" t="s">
        <v>410</v>
      </c>
      <c r="F27" s="41">
        <v>20299</v>
      </c>
      <c r="G27" s="9">
        <v>21887</v>
      </c>
    </row>
    <row r="28" spans="1:7">
      <c r="A28" s="45" t="s">
        <v>381</v>
      </c>
      <c r="B28" s="6">
        <v>4136</v>
      </c>
      <c r="C28" s="8">
        <v>4198</v>
      </c>
      <c r="D28" s="29"/>
      <c r="E28" s="40" t="s">
        <v>381</v>
      </c>
      <c r="F28" s="41">
        <v>19626</v>
      </c>
      <c r="G28" s="9">
        <v>21129</v>
      </c>
    </row>
    <row r="29" spans="1:7">
      <c r="A29" s="45" t="s">
        <v>411</v>
      </c>
      <c r="B29" s="6">
        <v>4406</v>
      </c>
      <c r="C29" s="8">
        <v>4143</v>
      </c>
      <c r="D29" s="29"/>
      <c r="E29" s="40" t="s">
        <v>411</v>
      </c>
      <c r="F29" s="41">
        <v>20017</v>
      </c>
      <c r="G29" s="9">
        <v>20833</v>
      </c>
    </row>
    <row r="30" spans="1:7">
      <c r="A30" s="45" t="s">
        <v>412</v>
      </c>
      <c r="B30" s="6">
        <v>4370</v>
      </c>
      <c r="C30" s="8">
        <v>4319</v>
      </c>
      <c r="D30" s="29"/>
      <c r="E30" s="45" t="s">
        <v>412</v>
      </c>
      <c r="F30" s="10">
        <v>19516</v>
      </c>
      <c r="G30" s="9">
        <v>20565</v>
      </c>
    </row>
    <row r="31" spans="1:7">
      <c r="A31" s="45" t="s">
        <v>413</v>
      </c>
      <c r="B31" s="6">
        <v>4431</v>
      </c>
      <c r="C31" s="8">
        <v>4370</v>
      </c>
      <c r="D31" s="29"/>
      <c r="E31" s="45" t="s">
        <v>413</v>
      </c>
      <c r="F31" s="10">
        <v>20324</v>
      </c>
      <c r="G31" s="9">
        <v>19585</v>
      </c>
    </row>
    <row r="32" spans="1:7">
      <c r="A32" s="45" t="s">
        <v>414</v>
      </c>
      <c r="B32" s="6">
        <v>4194</v>
      </c>
      <c r="C32" s="8">
        <v>4239</v>
      </c>
      <c r="D32" s="29"/>
      <c r="E32" s="45" t="s">
        <v>414</v>
      </c>
      <c r="F32" s="10">
        <v>19763</v>
      </c>
      <c r="G32" s="9">
        <v>18972</v>
      </c>
    </row>
    <row r="33" spans="1:7">
      <c r="A33" s="45" t="s">
        <v>382</v>
      </c>
      <c r="B33" s="6">
        <v>4362</v>
      </c>
      <c r="C33" s="8">
        <v>4503</v>
      </c>
      <c r="D33" s="29"/>
      <c r="E33" s="45" t="s">
        <v>382</v>
      </c>
      <c r="F33" s="10">
        <v>18072</v>
      </c>
      <c r="G33" s="10">
        <v>19152</v>
      </c>
    </row>
    <row r="34" spans="1:7">
      <c r="A34" s="45" t="s">
        <v>415</v>
      </c>
      <c r="B34" s="6">
        <v>4270</v>
      </c>
      <c r="C34" s="6">
        <v>4720</v>
      </c>
      <c r="D34" s="29"/>
      <c r="E34" s="45" t="s">
        <v>415</v>
      </c>
      <c r="F34" s="10">
        <v>17631</v>
      </c>
      <c r="G34" s="10">
        <v>19172</v>
      </c>
    </row>
    <row r="35" spans="1:7">
      <c r="A35" s="45" t="s">
        <v>416</v>
      </c>
      <c r="B35" s="6">
        <v>4148</v>
      </c>
      <c r="C35" s="6">
        <v>4772</v>
      </c>
      <c r="D35" s="29"/>
      <c r="E35" s="45" t="s">
        <v>416</v>
      </c>
      <c r="F35" s="10">
        <v>18327</v>
      </c>
      <c r="G35" s="10">
        <v>19152</v>
      </c>
    </row>
    <row r="36" spans="1:7">
      <c r="A36" s="46" t="s">
        <v>288</v>
      </c>
      <c r="B36" s="36">
        <v>4145</v>
      </c>
      <c r="C36" s="36">
        <v>4635</v>
      </c>
      <c r="D36" s="29"/>
      <c r="E36" s="46" t="s">
        <v>288</v>
      </c>
      <c r="F36" s="44">
        <v>18224</v>
      </c>
      <c r="G36" s="44">
        <v>19188</v>
      </c>
    </row>
    <row r="37" spans="1:7">
      <c r="A37" s="46" t="s">
        <v>417</v>
      </c>
      <c r="B37" s="43">
        <v>3927</v>
      </c>
      <c r="C37" s="43">
        <v>4678</v>
      </c>
      <c r="D37" s="29"/>
      <c r="E37" s="46" t="s">
        <v>417</v>
      </c>
      <c r="F37" s="43">
        <v>18268</v>
      </c>
      <c r="G37" s="43">
        <v>19406</v>
      </c>
    </row>
    <row r="38" spans="1:7">
      <c r="A38" s="47" t="s">
        <v>418</v>
      </c>
      <c r="B38" s="43">
        <v>3995</v>
      </c>
      <c r="C38" s="43">
        <v>4850</v>
      </c>
      <c r="E38" s="47" t="s">
        <v>418</v>
      </c>
      <c r="F38" s="44">
        <v>18342</v>
      </c>
      <c r="G38" s="44">
        <v>18783</v>
      </c>
    </row>
  </sheetData>
  <mergeCells count="2">
    <mergeCell ref="A1:C1"/>
    <mergeCell ref="E1:G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zoomScaleNormal="100" workbookViewId="0"/>
  </sheetViews>
  <sheetFormatPr defaultRowHeight="11.25"/>
  <cols>
    <col min="1" max="1" width="9.625" style="79" customWidth="1"/>
    <col min="2" max="9" width="7.625" style="79" customWidth="1"/>
    <col min="10" max="10" width="23.875" style="79" customWidth="1"/>
    <col min="11" max="11" width="9" style="79"/>
    <col min="12" max="16384" width="9" style="1"/>
  </cols>
  <sheetData>
    <row r="1" spans="1:11" ht="13.5" customHeight="1">
      <c r="A1" s="1" t="s">
        <v>743</v>
      </c>
    </row>
    <row r="2" spans="1:11" ht="13.5" customHeight="1"/>
    <row r="3" spans="1:11" s="2" customFormat="1" ht="14.25">
      <c r="A3" s="81" t="s">
        <v>771</v>
      </c>
      <c r="B3" s="81"/>
      <c r="C3" s="81"/>
      <c r="D3" s="81"/>
      <c r="E3" s="81"/>
      <c r="F3" s="81"/>
      <c r="G3" s="81"/>
      <c r="H3" s="81"/>
      <c r="I3" s="81"/>
      <c r="J3" s="81"/>
      <c r="K3" s="81"/>
    </row>
    <row r="4" spans="1:11" ht="13.5" customHeight="1">
      <c r="A4" s="235" t="s">
        <v>198</v>
      </c>
      <c r="B4" s="235"/>
      <c r="C4" s="235"/>
      <c r="D4" s="235"/>
      <c r="E4" s="235"/>
      <c r="F4" s="235"/>
      <c r="G4" s="235"/>
    </row>
    <row r="5" spans="1:11" ht="14.25" customHeight="1"/>
    <row r="6" spans="1:11" ht="13.5" customHeight="1">
      <c r="A6" s="236" t="s">
        <v>70</v>
      </c>
      <c r="B6" s="238" t="s">
        <v>200</v>
      </c>
      <c r="C6" s="236" t="s">
        <v>199</v>
      </c>
      <c r="D6" s="240" t="s">
        <v>201</v>
      </c>
      <c r="E6" s="241"/>
      <c r="F6" s="242"/>
      <c r="G6" s="243" t="s">
        <v>247</v>
      </c>
      <c r="H6" s="247" t="s">
        <v>248</v>
      </c>
      <c r="I6" s="243" t="s">
        <v>249</v>
      </c>
      <c r="J6" s="236" t="s">
        <v>203</v>
      </c>
    </row>
    <row r="7" spans="1:11" ht="13.5" customHeight="1">
      <c r="A7" s="237"/>
      <c r="B7" s="239"/>
      <c r="C7" s="237"/>
      <c r="D7" s="98" t="s">
        <v>31</v>
      </c>
      <c r="E7" s="103" t="s">
        <v>24</v>
      </c>
      <c r="F7" s="98" t="s">
        <v>25</v>
      </c>
      <c r="G7" s="244"/>
      <c r="H7" s="248"/>
      <c r="I7" s="244"/>
      <c r="J7" s="237"/>
    </row>
    <row r="8" spans="1:11" ht="12" customHeight="1">
      <c r="B8" s="104" t="s">
        <v>202</v>
      </c>
      <c r="D8" s="246" t="s">
        <v>721</v>
      </c>
      <c r="E8" s="246"/>
      <c r="F8" s="246"/>
      <c r="G8" s="246"/>
    </row>
    <row r="9" spans="1:11" ht="10.5" customHeight="1">
      <c r="A9" s="197" t="s">
        <v>746</v>
      </c>
      <c r="B9" s="94">
        <v>49.47</v>
      </c>
      <c r="C9" s="59">
        <v>180294</v>
      </c>
      <c r="D9" s="59">
        <v>511544</v>
      </c>
      <c r="E9" s="59">
        <v>254212</v>
      </c>
      <c r="F9" s="59">
        <v>257332</v>
      </c>
      <c r="G9" s="95">
        <f t="shared" ref="G9:G14" si="0">D9/C9</f>
        <v>2.8372768921872051</v>
      </c>
      <c r="H9" s="96">
        <f t="shared" ref="H9:H14" si="1">E9/F9</f>
        <v>0.98787558484758986</v>
      </c>
      <c r="I9" s="59">
        <f t="shared" ref="I9:I14" si="2">D9/B9</f>
        <v>10340.489185364868</v>
      </c>
    </row>
    <row r="10" spans="1:11" ht="10.5" customHeight="1">
      <c r="A10" s="105" t="s">
        <v>204</v>
      </c>
      <c r="B10" s="94">
        <v>49.47</v>
      </c>
      <c r="C10" s="59">
        <v>177817</v>
      </c>
      <c r="D10" s="59">
        <v>509115</v>
      </c>
      <c r="E10" s="59">
        <v>252688</v>
      </c>
      <c r="F10" s="59">
        <v>256427</v>
      </c>
      <c r="G10" s="95">
        <f t="shared" si="0"/>
        <v>2.8631401946945454</v>
      </c>
      <c r="H10" s="96">
        <f t="shared" si="1"/>
        <v>0.98541885214895464</v>
      </c>
      <c r="I10" s="59">
        <f t="shared" si="2"/>
        <v>10291.388720436629</v>
      </c>
      <c r="J10" s="79" t="s">
        <v>251</v>
      </c>
    </row>
    <row r="11" spans="1:11" ht="10.5" customHeight="1">
      <c r="A11" s="198" t="s">
        <v>205</v>
      </c>
      <c r="B11" s="94">
        <v>49.47</v>
      </c>
      <c r="C11" s="59">
        <v>178327</v>
      </c>
      <c r="D11" s="59">
        <v>509405</v>
      </c>
      <c r="E11" s="59">
        <v>252801</v>
      </c>
      <c r="F11" s="59">
        <v>256604</v>
      </c>
      <c r="G11" s="95">
        <f t="shared" si="0"/>
        <v>2.8565780840814909</v>
      </c>
      <c r="H11" s="96">
        <f t="shared" si="1"/>
        <v>0.9851794983710308</v>
      </c>
      <c r="I11" s="59">
        <f t="shared" si="2"/>
        <v>10297.250859106529</v>
      </c>
    </row>
    <row r="12" spans="1:11" ht="10.5" customHeight="1">
      <c r="A12" s="198" t="s">
        <v>206</v>
      </c>
      <c r="B12" s="94">
        <v>49.47</v>
      </c>
      <c r="C12" s="59">
        <v>179026</v>
      </c>
      <c r="D12" s="59">
        <v>507753</v>
      </c>
      <c r="E12" s="226">
        <v>251851</v>
      </c>
      <c r="F12" s="59">
        <v>255902</v>
      </c>
      <c r="G12" s="95">
        <f t="shared" si="0"/>
        <v>2.8361969769754114</v>
      </c>
      <c r="H12" s="96">
        <f t="shared" si="1"/>
        <v>0.98416972122140511</v>
      </c>
      <c r="I12" s="59">
        <f t="shared" si="2"/>
        <v>10263.85688295937</v>
      </c>
    </row>
    <row r="13" spans="1:11" ht="10.5" customHeight="1">
      <c r="A13" s="198" t="s">
        <v>207</v>
      </c>
      <c r="B13" s="94">
        <v>49.47</v>
      </c>
      <c r="C13" s="59">
        <v>179840</v>
      </c>
      <c r="D13" s="59">
        <v>504879</v>
      </c>
      <c r="E13" s="59">
        <v>250010</v>
      </c>
      <c r="F13" s="59">
        <v>254869</v>
      </c>
      <c r="G13" s="95">
        <f t="shared" si="0"/>
        <v>2.80737878113879</v>
      </c>
      <c r="H13" s="96">
        <f t="shared" si="1"/>
        <v>0.98093530401892737</v>
      </c>
      <c r="I13" s="59">
        <f t="shared" si="2"/>
        <v>10205.761067313524</v>
      </c>
    </row>
    <row r="14" spans="1:11" ht="10.5" customHeight="1">
      <c r="A14" s="198" t="s">
        <v>208</v>
      </c>
      <c r="B14" s="94">
        <v>49.47</v>
      </c>
      <c r="C14" s="59">
        <v>180972</v>
      </c>
      <c r="D14" s="59">
        <v>502727</v>
      </c>
      <c r="E14" s="59">
        <v>248643</v>
      </c>
      <c r="F14" s="59">
        <v>254084</v>
      </c>
      <c r="G14" s="95">
        <f t="shared" si="0"/>
        <v>2.7779269721282849</v>
      </c>
      <c r="H14" s="96">
        <f t="shared" si="1"/>
        <v>0.97858582201161826</v>
      </c>
      <c r="I14" s="59">
        <f t="shared" si="2"/>
        <v>10162.259955528603</v>
      </c>
    </row>
    <row r="15" spans="1:11" ht="4.5" customHeight="1">
      <c r="B15" s="94"/>
      <c r="C15" s="59"/>
      <c r="D15" s="59"/>
      <c r="E15" s="59"/>
      <c r="F15" s="59"/>
      <c r="G15" s="95"/>
      <c r="H15" s="96"/>
      <c r="I15" s="59"/>
    </row>
    <row r="16" spans="1:11" ht="10.5" customHeight="1">
      <c r="A16" s="79" t="s">
        <v>209</v>
      </c>
      <c r="B16" s="94">
        <v>49.51</v>
      </c>
      <c r="C16" s="59">
        <v>182557</v>
      </c>
      <c r="D16" s="59">
        <v>500848</v>
      </c>
      <c r="E16" s="59">
        <v>247752</v>
      </c>
      <c r="F16" s="59">
        <v>253096</v>
      </c>
      <c r="G16" s="95">
        <f t="shared" ref="G16:G21" si="3">D16/C16</f>
        <v>2.7435157238561105</v>
      </c>
      <c r="H16" s="96">
        <f t="shared" ref="H16:H21" si="4">E16/F16</f>
        <v>0.97888548218857663</v>
      </c>
      <c r="I16" s="59">
        <f t="shared" ref="I16:I21" si="5">D16/B16</f>
        <v>10116.097758028682</v>
      </c>
    </row>
    <row r="17" spans="1:10" ht="10.5" customHeight="1">
      <c r="A17" s="79" t="s">
        <v>250</v>
      </c>
      <c r="B17" s="94">
        <v>49.51</v>
      </c>
      <c r="C17" s="59">
        <v>185819</v>
      </c>
      <c r="D17" s="59">
        <v>498999</v>
      </c>
      <c r="E17" s="59">
        <v>247065</v>
      </c>
      <c r="F17" s="59">
        <v>251934</v>
      </c>
      <c r="G17" s="95">
        <f t="shared" si="3"/>
        <v>2.6854035378513501</v>
      </c>
      <c r="H17" s="96">
        <f t="shared" si="4"/>
        <v>0.98067350972873846</v>
      </c>
      <c r="I17" s="59">
        <f t="shared" si="5"/>
        <v>10078.751767319734</v>
      </c>
      <c r="J17" s="79" t="s">
        <v>252</v>
      </c>
    </row>
    <row r="18" spans="1:10" ht="10.5" customHeight="1">
      <c r="A18" s="106" t="s">
        <v>210</v>
      </c>
      <c r="B18" s="94">
        <v>49.51</v>
      </c>
      <c r="C18" s="59">
        <v>186228</v>
      </c>
      <c r="D18" s="59">
        <v>499068</v>
      </c>
      <c r="E18" s="59">
        <v>247066</v>
      </c>
      <c r="F18" s="59">
        <v>252002</v>
      </c>
      <c r="G18" s="95">
        <f t="shared" si="3"/>
        <v>2.6798762806881888</v>
      </c>
      <c r="H18" s="96">
        <f t="shared" si="4"/>
        <v>0.98041285386623911</v>
      </c>
      <c r="I18" s="59">
        <f t="shared" si="5"/>
        <v>10080.145425166633</v>
      </c>
    </row>
    <row r="19" spans="1:10" ht="10.5" customHeight="1">
      <c r="A19" s="106" t="s">
        <v>211</v>
      </c>
      <c r="B19" s="94">
        <v>49.51</v>
      </c>
      <c r="C19" s="59">
        <v>188515</v>
      </c>
      <c r="D19" s="59">
        <v>497930</v>
      </c>
      <c r="E19" s="59">
        <v>246707</v>
      </c>
      <c r="F19" s="59">
        <v>251223</v>
      </c>
      <c r="G19" s="95">
        <f t="shared" si="3"/>
        <v>2.6413282762644883</v>
      </c>
      <c r="H19" s="96">
        <f t="shared" si="4"/>
        <v>0.98202393889094552</v>
      </c>
      <c r="I19" s="59">
        <f t="shared" si="5"/>
        <v>10057.160169662695</v>
      </c>
    </row>
    <row r="20" spans="1:10" ht="10.5" customHeight="1">
      <c r="A20" s="106" t="s">
        <v>212</v>
      </c>
      <c r="B20" s="94">
        <v>49.69</v>
      </c>
      <c r="C20" s="59">
        <v>190688</v>
      </c>
      <c r="D20" s="59">
        <v>497283</v>
      </c>
      <c r="E20" s="59">
        <v>246538</v>
      </c>
      <c r="F20" s="59">
        <v>250745</v>
      </c>
      <c r="G20" s="95">
        <f t="shared" si="3"/>
        <v>2.6078358365497567</v>
      </c>
      <c r="H20" s="96">
        <f t="shared" si="4"/>
        <v>0.98322199844463498</v>
      </c>
      <c r="I20" s="59">
        <f t="shared" si="5"/>
        <v>10007.707788287382</v>
      </c>
    </row>
    <row r="21" spans="1:10" ht="10.5" customHeight="1">
      <c r="A21" s="106" t="s">
        <v>213</v>
      </c>
      <c r="B21" s="94">
        <v>49.69</v>
      </c>
      <c r="C21" s="59">
        <v>192499</v>
      </c>
      <c r="D21" s="59">
        <v>495894</v>
      </c>
      <c r="E21" s="59">
        <v>245557</v>
      </c>
      <c r="F21" s="59">
        <v>250745</v>
      </c>
      <c r="G21" s="95">
        <f t="shared" si="3"/>
        <v>2.5760861095382315</v>
      </c>
      <c r="H21" s="96">
        <f t="shared" si="4"/>
        <v>0.97930965722148</v>
      </c>
      <c r="I21" s="59">
        <f t="shared" si="5"/>
        <v>9979.754477762126</v>
      </c>
    </row>
    <row r="22" spans="1:10" ht="4.5" customHeight="1">
      <c r="B22" s="94"/>
      <c r="C22" s="59"/>
      <c r="D22" s="59"/>
      <c r="E22" s="59"/>
      <c r="F22" s="59"/>
      <c r="G22" s="95"/>
      <c r="H22" s="96"/>
      <c r="I22" s="59"/>
    </row>
    <row r="23" spans="1:10" ht="10.5" customHeight="1">
      <c r="A23" s="106" t="s">
        <v>214</v>
      </c>
      <c r="B23" s="94">
        <v>49.69</v>
      </c>
      <c r="C23" s="59">
        <v>193337</v>
      </c>
      <c r="D23" s="59">
        <v>492793</v>
      </c>
      <c r="E23" s="59">
        <v>243888</v>
      </c>
      <c r="F23" s="59">
        <v>248905</v>
      </c>
      <c r="G23" s="95">
        <f t="shared" ref="G23:G28" si="6">D23/C23</f>
        <v>2.5488809694988541</v>
      </c>
      <c r="H23" s="96">
        <f t="shared" ref="H23:H28" si="7">E23/F23</f>
        <v>0.97984371547377513</v>
      </c>
      <c r="I23" s="59">
        <f t="shared" ref="I23:I28" si="8">D23/B23</f>
        <v>9917.3475548400093</v>
      </c>
    </row>
    <row r="24" spans="1:10" ht="10.5" customHeight="1">
      <c r="A24" s="106" t="s">
        <v>214</v>
      </c>
      <c r="B24" s="94">
        <v>49.69</v>
      </c>
      <c r="C24" s="59">
        <v>191407</v>
      </c>
      <c r="D24" s="59">
        <v>488586</v>
      </c>
      <c r="E24" s="59">
        <v>241786</v>
      </c>
      <c r="F24" s="59">
        <v>246800</v>
      </c>
      <c r="G24" s="95">
        <f t="shared" si="6"/>
        <v>2.552602569394014</v>
      </c>
      <c r="H24" s="96">
        <f t="shared" si="7"/>
        <v>0.97968395461912483</v>
      </c>
      <c r="I24" s="59">
        <f t="shared" si="8"/>
        <v>9832.6826323203877</v>
      </c>
      <c r="J24" s="79" t="s">
        <v>253</v>
      </c>
    </row>
    <row r="25" spans="1:10" ht="10.5" customHeight="1">
      <c r="A25" s="106" t="s">
        <v>215</v>
      </c>
      <c r="B25" s="94">
        <v>49.69</v>
      </c>
      <c r="C25" s="59">
        <v>191242</v>
      </c>
      <c r="D25" s="59">
        <v>487665</v>
      </c>
      <c r="E25" s="59">
        <v>241299</v>
      </c>
      <c r="F25" s="59">
        <v>246366</v>
      </c>
      <c r="G25" s="95">
        <f t="shared" si="6"/>
        <v>2.5499890191485135</v>
      </c>
      <c r="H25" s="96">
        <f t="shared" si="7"/>
        <v>0.97943303864981368</v>
      </c>
      <c r="I25" s="59">
        <f t="shared" si="8"/>
        <v>9814.1477158381967</v>
      </c>
    </row>
    <row r="26" spans="1:10" ht="10.5" customHeight="1">
      <c r="A26" s="106" t="s">
        <v>216</v>
      </c>
      <c r="B26" s="94">
        <v>49.69</v>
      </c>
      <c r="C26" s="59">
        <v>192456</v>
      </c>
      <c r="D26" s="59">
        <v>484724</v>
      </c>
      <c r="E26" s="59">
        <v>239852</v>
      </c>
      <c r="F26" s="59">
        <v>244872</v>
      </c>
      <c r="G26" s="95">
        <f t="shared" si="6"/>
        <v>2.5186224383755249</v>
      </c>
      <c r="H26" s="96">
        <f t="shared" si="7"/>
        <v>0.9794994936129896</v>
      </c>
      <c r="I26" s="59">
        <f t="shared" si="8"/>
        <v>9754.9607566914874</v>
      </c>
    </row>
    <row r="27" spans="1:10" ht="10.5" customHeight="1">
      <c r="A27" s="198" t="s">
        <v>217</v>
      </c>
      <c r="B27" s="94">
        <v>49.69</v>
      </c>
      <c r="C27" s="59">
        <v>193246</v>
      </c>
      <c r="D27" s="59">
        <v>480382</v>
      </c>
      <c r="E27" s="59">
        <v>237644</v>
      </c>
      <c r="F27" s="59">
        <v>242738</v>
      </c>
      <c r="G27" s="95">
        <f t="shared" si="6"/>
        <v>2.4858574045517114</v>
      </c>
      <c r="H27" s="96">
        <f t="shared" si="7"/>
        <v>0.97901441059908212</v>
      </c>
      <c r="I27" s="59">
        <f t="shared" si="8"/>
        <v>9667.5789897363666</v>
      </c>
    </row>
    <row r="28" spans="1:10" ht="10.5" customHeight="1">
      <c r="A28" s="198" t="s">
        <v>218</v>
      </c>
      <c r="B28" s="94">
        <v>49.69</v>
      </c>
      <c r="C28" s="59">
        <v>194739</v>
      </c>
      <c r="D28" s="59">
        <v>478000</v>
      </c>
      <c r="E28" s="59">
        <v>236333</v>
      </c>
      <c r="F28" s="59">
        <v>241667</v>
      </c>
      <c r="G28" s="95">
        <f t="shared" si="6"/>
        <v>2.4545673953342679</v>
      </c>
      <c r="H28" s="96">
        <f t="shared" si="7"/>
        <v>0.97792830630578442</v>
      </c>
      <c r="I28" s="59">
        <f t="shared" si="8"/>
        <v>9619.6417790299856</v>
      </c>
    </row>
    <row r="29" spans="1:10" ht="4.5" customHeight="1">
      <c r="A29" s="85"/>
      <c r="B29" s="94"/>
      <c r="C29" s="59"/>
      <c r="D29" s="59"/>
      <c r="E29" s="59"/>
      <c r="F29" s="59"/>
      <c r="G29" s="95"/>
      <c r="H29" s="96"/>
      <c r="I29" s="59"/>
    </row>
    <row r="30" spans="1:10" ht="10.5" customHeight="1">
      <c r="A30" s="198" t="s">
        <v>219</v>
      </c>
      <c r="B30" s="94">
        <v>49.69</v>
      </c>
      <c r="C30" s="59">
        <v>195479</v>
      </c>
      <c r="D30" s="59">
        <v>474973</v>
      </c>
      <c r="E30" s="59">
        <v>234277</v>
      </c>
      <c r="F30" s="59">
        <v>240696</v>
      </c>
      <c r="G30" s="95">
        <f t="shared" ref="G30:G35" si="9">D30/C30</f>
        <v>2.4297904122693486</v>
      </c>
      <c r="H30" s="96">
        <f t="shared" ref="H30:H35" si="10">E30/F30</f>
        <v>0.97333150530129287</v>
      </c>
      <c r="I30" s="59">
        <f t="shared" ref="I30:I35" si="11">D30/B30</f>
        <v>9558.7240893539947</v>
      </c>
    </row>
    <row r="31" spans="1:10" ht="10.5" customHeight="1">
      <c r="A31" s="198" t="s">
        <v>219</v>
      </c>
      <c r="B31" s="94">
        <v>49.69</v>
      </c>
      <c r="C31" s="59">
        <v>190894</v>
      </c>
      <c r="D31" s="59">
        <v>466187</v>
      </c>
      <c r="E31" s="59">
        <v>228861</v>
      </c>
      <c r="F31" s="59">
        <v>237326</v>
      </c>
      <c r="G31" s="95">
        <f t="shared" si="9"/>
        <v>2.4421249489245342</v>
      </c>
      <c r="H31" s="96">
        <f t="shared" si="10"/>
        <v>0.9643317630600946</v>
      </c>
      <c r="I31" s="59">
        <f t="shared" si="11"/>
        <v>9381.9078285369287</v>
      </c>
      <c r="J31" s="79" t="s">
        <v>254</v>
      </c>
    </row>
    <row r="32" spans="1:10" ht="10.5" customHeight="1">
      <c r="A32" s="198" t="s">
        <v>220</v>
      </c>
      <c r="B32" s="94">
        <v>49.69</v>
      </c>
      <c r="C32" s="59">
        <v>190577</v>
      </c>
      <c r="D32" s="59">
        <v>465135</v>
      </c>
      <c r="E32" s="59">
        <v>228128</v>
      </c>
      <c r="F32" s="59">
        <v>237007</v>
      </c>
      <c r="G32" s="95">
        <f t="shared" si="9"/>
        <v>2.4406670269759729</v>
      </c>
      <c r="H32" s="96">
        <f t="shared" si="10"/>
        <v>0.96253697148185502</v>
      </c>
      <c r="I32" s="59">
        <f t="shared" si="11"/>
        <v>9360.7365667136255</v>
      </c>
    </row>
    <row r="33" spans="1:10" ht="10.5" customHeight="1">
      <c r="A33" s="198" t="s">
        <v>221</v>
      </c>
      <c r="B33" s="94">
        <v>49.77</v>
      </c>
      <c r="C33" s="59">
        <v>192140</v>
      </c>
      <c r="D33" s="59">
        <v>464286</v>
      </c>
      <c r="E33" s="59">
        <v>227116</v>
      </c>
      <c r="F33" s="59">
        <v>237170</v>
      </c>
      <c r="G33" s="95">
        <f t="shared" si="9"/>
        <v>2.4163942958259601</v>
      </c>
      <c r="H33" s="96">
        <f t="shared" si="10"/>
        <v>0.95760846650082221</v>
      </c>
      <c r="I33" s="59">
        <f t="shared" si="11"/>
        <v>9328.6317058468958</v>
      </c>
    </row>
    <row r="34" spans="1:10" ht="10.5" customHeight="1">
      <c r="A34" s="198" t="s">
        <v>222</v>
      </c>
      <c r="B34" s="94">
        <v>49.77</v>
      </c>
      <c r="C34" s="59">
        <v>193821</v>
      </c>
      <c r="D34" s="59">
        <v>463544</v>
      </c>
      <c r="E34" s="59">
        <v>226383</v>
      </c>
      <c r="F34" s="59">
        <v>237161</v>
      </c>
      <c r="G34" s="95">
        <f t="shared" si="9"/>
        <v>2.39160875240557</v>
      </c>
      <c r="H34" s="96">
        <f t="shared" si="10"/>
        <v>0.95455407929634295</v>
      </c>
      <c r="I34" s="59">
        <f t="shared" si="11"/>
        <v>9313.7231263813537</v>
      </c>
    </row>
    <row r="35" spans="1:10" ht="10.5" customHeight="1">
      <c r="A35" s="198" t="s">
        <v>223</v>
      </c>
      <c r="B35" s="94">
        <v>49.77</v>
      </c>
      <c r="C35" s="59">
        <v>195603</v>
      </c>
      <c r="D35" s="59">
        <v>462849</v>
      </c>
      <c r="E35" s="59">
        <v>225713</v>
      </c>
      <c r="F35" s="59">
        <v>237136</v>
      </c>
      <c r="G35" s="95">
        <f t="shared" si="9"/>
        <v>2.3662673885369858</v>
      </c>
      <c r="H35" s="96">
        <f t="shared" si="10"/>
        <v>0.95182933000472303</v>
      </c>
      <c r="I35" s="59">
        <f t="shared" si="11"/>
        <v>9299.7588908981306</v>
      </c>
    </row>
    <row r="36" spans="1:10" ht="4.5" customHeight="1">
      <c r="A36" s="85"/>
      <c r="B36" s="94"/>
      <c r="C36" s="59"/>
      <c r="D36" s="59"/>
      <c r="E36" s="59"/>
      <c r="F36" s="59"/>
      <c r="G36" s="95"/>
      <c r="H36" s="96"/>
      <c r="I36" s="59"/>
    </row>
    <row r="37" spans="1:10" ht="10.5" customHeight="1">
      <c r="A37" s="198" t="s">
        <v>224</v>
      </c>
      <c r="B37" s="94">
        <v>49.77</v>
      </c>
      <c r="C37" s="59">
        <v>197181</v>
      </c>
      <c r="D37" s="59">
        <v>461713</v>
      </c>
      <c r="E37" s="59">
        <v>224815</v>
      </c>
      <c r="F37" s="59">
        <v>236563</v>
      </c>
      <c r="G37" s="95">
        <f t="shared" ref="G37:G42" si="12">D37/C37</f>
        <v>2.3415694209888378</v>
      </c>
      <c r="H37" s="96">
        <f t="shared" ref="H37:H42" si="13">E37/F37</f>
        <v>0.95033881038032153</v>
      </c>
      <c r="I37" s="59">
        <f t="shared" ref="I37:I42" si="14">D37/B37</f>
        <v>9276.9338959212364</v>
      </c>
    </row>
    <row r="38" spans="1:10" ht="10.5" customHeight="1">
      <c r="A38" s="198" t="s">
        <v>224</v>
      </c>
      <c r="B38" s="94">
        <v>49.77</v>
      </c>
      <c r="C38" s="59">
        <v>198653</v>
      </c>
      <c r="D38" s="59">
        <v>462647</v>
      </c>
      <c r="E38" s="59">
        <v>226084</v>
      </c>
      <c r="F38" s="59">
        <v>236563</v>
      </c>
      <c r="G38" s="95">
        <f t="shared" si="12"/>
        <v>2.3289202780728204</v>
      </c>
      <c r="H38" s="96">
        <f t="shared" si="13"/>
        <v>0.95570313193525613</v>
      </c>
      <c r="I38" s="59">
        <f t="shared" si="14"/>
        <v>9295.7002210166756</v>
      </c>
      <c r="J38" s="79" t="s">
        <v>255</v>
      </c>
    </row>
    <row r="39" spans="1:10" ht="10.5" customHeight="1">
      <c r="A39" s="198" t="s">
        <v>225</v>
      </c>
      <c r="B39" s="94">
        <v>49.77</v>
      </c>
      <c r="C39" s="59">
        <v>200977</v>
      </c>
      <c r="D39" s="59">
        <v>461903</v>
      </c>
      <c r="E39" s="59">
        <v>225506</v>
      </c>
      <c r="F39" s="59">
        <v>236397</v>
      </c>
      <c r="G39" s="95">
        <f t="shared" si="12"/>
        <v>2.2982878637854083</v>
      </c>
      <c r="H39" s="96">
        <f t="shared" si="13"/>
        <v>0.95392919537895993</v>
      </c>
      <c r="I39" s="59">
        <f t="shared" si="14"/>
        <v>9280.7514567008238</v>
      </c>
    </row>
    <row r="40" spans="1:10" ht="10.5" customHeight="1">
      <c r="A40" s="198" t="s">
        <v>226</v>
      </c>
      <c r="B40" s="94">
        <v>49.77</v>
      </c>
      <c r="C40" s="59">
        <v>201522</v>
      </c>
      <c r="D40" s="59">
        <v>462200</v>
      </c>
      <c r="E40" s="59">
        <v>225635</v>
      </c>
      <c r="F40" s="59">
        <v>236565</v>
      </c>
      <c r="G40" s="95">
        <f t="shared" si="12"/>
        <v>2.2935461140719129</v>
      </c>
      <c r="H40" s="96">
        <f t="shared" si="13"/>
        <v>0.95379705366389789</v>
      </c>
      <c r="I40" s="59">
        <f t="shared" si="14"/>
        <v>9286.7189069720716</v>
      </c>
    </row>
    <row r="41" spans="1:10" ht="10.5" customHeight="1">
      <c r="A41" s="198" t="s">
        <v>230</v>
      </c>
      <c r="B41" s="94" t="s">
        <v>244</v>
      </c>
      <c r="C41" s="59">
        <v>203317</v>
      </c>
      <c r="D41" s="59">
        <v>461202</v>
      </c>
      <c r="E41" s="59">
        <v>224930</v>
      </c>
      <c r="F41" s="59">
        <v>236272</v>
      </c>
      <c r="G41" s="95">
        <f t="shared" si="12"/>
        <v>2.26838877221285</v>
      </c>
      <c r="H41" s="96">
        <f t="shared" si="13"/>
        <v>0.95199600460486222</v>
      </c>
      <c r="I41" s="59">
        <f t="shared" si="14"/>
        <v>9261.084337349399</v>
      </c>
    </row>
    <row r="42" spans="1:10" ht="10.5" customHeight="1">
      <c r="A42" s="198" t="s">
        <v>229</v>
      </c>
      <c r="B42" s="94" t="s">
        <v>244</v>
      </c>
      <c r="C42" s="59">
        <v>205960</v>
      </c>
      <c r="D42" s="59">
        <v>462002</v>
      </c>
      <c r="E42" s="59">
        <v>225185</v>
      </c>
      <c r="F42" s="59">
        <v>236817</v>
      </c>
      <c r="G42" s="95">
        <f t="shared" si="12"/>
        <v>2.2431637211108955</v>
      </c>
      <c r="H42" s="96">
        <f t="shared" si="13"/>
        <v>0.95088190459299793</v>
      </c>
      <c r="I42" s="59">
        <f t="shared" si="14"/>
        <v>9277.1485943775115</v>
      </c>
    </row>
    <row r="43" spans="1:10" ht="4.5" customHeight="1">
      <c r="A43" s="85"/>
      <c r="B43" s="94"/>
      <c r="C43" s="59"/>
      <c r="D43" s="59"/>
      <c r="E43" s="59"/>
      <c r="F43" s="59"/>
      <c r="G43" s="95"/>
      <c r="H43" s="96"/>
      <c r="I43" s="59"/>
    </row>
    <row r="44" spans="1:10" ht="10.5" customHeight="1">
      <c r="A44" s="198" t="s">
        <v>228</v>
      </c>
      <c r="B44" s="94" t="s">
        <v>258</v>
      </c>
      <c r="C44" s="59">
        <v>208446</v>
      </c>
      <c r="D44" s="59">
        <v>462748</v>
      </c>
      <c r="E44" s="59">
        <v>225372</v>
      </c>
      <c r="F44" s="59">
        <v>237376</v>
      </c>
      <c r="G44" s="95">
        <f t="shared" ref="G44:G52" si="15">D44/C44</f>
        <v>2.2199898295002063</v>
      </c>
      <c r="H44" s="96">
        <f t="shared" ref="H44:H52" si="16">E44/F44</f>
        <v>0.9494304394715557</v>
      </c>
      <c r="I44" s="59">
        <f t="shared" ref="I44:I51" si="17">D44/B44</f>
        <v>9290.2629993977116</v>
      </c>
    </row>
    <row r="45" spans="1:10" ht="10.5" customHeight="1">
      <c r="A45" s="198" t="s">
        <v>228</v>
      </c>
      <c r="B45" s="94" t="s">
        <v>245</v>
      </c>
      <c r="C45" s="59">
        <v>209343</v>
      </c>
      <c r="D45" s="59">
        <v>453748</v>
      </c>
      <c r="E45" s="59">
        <v>221216</v>
      </c>
      <c r="F45" s="59">
        <v>232532</v>
      </c>
      <c r="G45" s="95">
        <f t="shared" si="15"/>
        <v>2.1674858963519199</v>
      </c>
      <c r="H45" s="96">
        <f t="shared" si="16"/>
        <v>0.95133573013606731</v>
      </c>
      <c r="I45" s="59">
        <f t="shared" si="17"/>
        <v>9080.4082449469679</v>
      </c>
      <c r="J45" s="79" t="s">
        <v>256</v>
      </c>
    </row>
    <row r="46" spans="1:10" ht="10.5" customHeight="1">
      <c r="A46" s="198" t="s">
        <v>227</v>
      </c>
      <c r="B46" s="94" t="s">
        <v>245</v>
      </c>
      <c r="C46" s="59">
        <v>209443</v>
      </c>
      <c r="D46" s="59">
        <v>453582</v>
      </c>
      <c r="E46" s="59">
        <v>221102</v>
      </c>
      <c r="F46" s="59">
        <v>232480</v>
      </c>
      <c r="G46" s="95">
        <f t="shared" si="15"/>
        <v>2.1656584369016869</v>
      </c>
      <c r="H46" s="96">
        <f t="shared" si="16"/>
        <v>0.95105815554026152</v>
      </c>
      <c r="I46" s="59">
        <f t="shared" si="17"/>
        <v>9077.0862517510504</v>
      </c>
    </row>
    <row r="47" spans="1:10" ht="10.5" customHeight="1">
      <c r="A47" s="198" t="s">
        <v>231</v>
      </c>
      <c r="B47" s="94" t="s">
        <v>245</v>
      </c>
      <c r="C47" s="59">
        <v>210125</v>
      </c>
      <c r="D47" s="59">
        <v>451591</v>
      </c>
      <c r="E47" s="59">
        <v>220066</v>
      </c>
      <c r="F47" s="59">
        <v>231525</v>
      </c>
      <c r="G47" s="95">
        <f t="shared" si="15"/>
        <v>2.1491540749553839</v>
      </c>
      <c r="H47" s="96">
        <f t="shared" si="16"/>
        <v>0.95050642479213909</v>
      </c>
      <c r="I47" s="59">
        <f t="shared" si="17"/>
        <v>9037.242345407245</v>
      </c>
    </row>
    <row r="48" spans="1:10" ht="10.5" customHeight="1">
      <c r="A48" s="198" t="s">
        <v>232</v>
      </c>
      <c r="B48" s="94" t="s">
        <v>257</v>
      </c>
      <c r="C48" s="59">
        <v>210939</v>
      </c>
      <c r="D48" s="59">
        <v>450142</v>
      </c>
      <c r="E48" s="59">
        <v>219229</v>
      </c>
      <c r="F48" s="59">
        <v>230913</v>
      </c>
      <c r="G48" s="95">
        <f t="shared" si="15"/>
        <v>2.1339913434689648</v>
      </c>
      <c r="H48" s="96">
        <f t="shared" si="16"/>
        <v>0.94940085659967177</v>
      </c>
      <c r="I48" s="59">
        <f t="shared" si="17"/>
        <v>8966.972111553785</v>
      </c>
    </row>
    <row r="49" spans="1:10" ht="10.5" customHeight="1">
      <c r="A49" s="198" t="s">
        <v>725</v>
      </c>
      <c r="B49" s="94" t="s">
        <v>246</v>
      </c>
      <c r="C49" s="59">
        <v>211650</v>
      </c>
      <c r="D49" s="59">
        <v>448688</v>
      </c>
      <c r="E49" s="59">
        <v>218135</v>
      </c>
      <c r="F49" s="59">
        <v>230553</v>
      </c>
      <c r="G49" s="95">
        <f t="shared" si="15"/>
        <v>2.1199527521852115</v>
      </c>
      <c r="H49" s="96">
        <f t="shared" si="16"/>
        <v>0.94613819815834099</v>
      </c>
      <c r="I49" s="59">
        <f t="shared" si="17"/>
        <v>8925.5619653869107</v>
      </c>
    </row>
    <row r="50" spans="1:10" ht="4.5" customHeight="1">
      <c r="A50" s="197"/>
      <c r="B50" s="94"/>
      <c r="C50" s="59"/>
      <c r="D50" s="59"/>
      <c r="E50" s="59"/>
      <c r="F50" s="59"/>
      <c r="G50" s="95"/>
      <c r="H50" s="96"/>
      <c r="I50" s="59"/>
    </row>
    <row r="51" spans="1:10" ht="10.5" customHeight="1">
      <c r="A51" s="198" t="s">
        <v>747</v>
      </c>
      <c r="B51" s="94" t="s">
        <v>246</v>
      </c>
      <c r="C51" s="59">
        <v>212221</v>
      </c>
      <c r="D51" s="59">
        <v>446799</v>
      </c>
      <c r="E51" s="59">
        <v>216939</v>
      </c>
      <c r="F51" s="59">
        <v>229860</v>
      </c>
      <c r="G51" s="95">
        <f t="shared" si="15"/>
        <v>2.1053477271335073</v>
      </c>
      <c r="H51" s="96">
        <f t="shared" si="16"/>
        <v>0.94378752283998957</v>
      </c>
      <c r="I51" s="59">
        <f t="shared" si="17"/>
        <v>8887.9848816391477</v>
      </c>
    </row>
    <row r="52" spans="1:10" ht="10.5" customHeight="1">
      <c r="A52" s="198" t="s">
        <v>747</v>
      </c>
      <c r="B52" s="94" t="s">
        <v>259</v>
      </c>
      <c r="C52" s="59">
        <v>210433</v>
      </c>
      <c r="D52" s="59">
        <v>452563</v>
      </c>
      <c r="E52" s="59">
        <v>219059</v>
      </c>
      <c r="F52" s="59">
        <v>233504</v>
      </c>
      <c r="G52" s="95">
        <f t="shared" si="15"/>
        <v>2.1506275156463102</v>
      </c>
      <c r="H52" s="96">
        <f t="shared" si="16"/>
        <v>0.93813810470056191</v>
      </c>
      <c r="I52" s="59">
        <f>D52/B52</f>
        <v>8922.7720820189279</v>
      </c>
      <c r="J52" s="79" t="s">
        <v>728</v>
      </c>
    </row>
    <row r="53" spans="1:10" ht="4.5" customHeight="1">
      <c r="B53" s="94"/>
      <c r="C53" s="59"/>
      <c r="D53" s="59"/>
      <c r="E53" s="59"/>
      <c r="F53" s="59"/>
      <c r="G53" s="95"/>
      <c r="H53" s="96"/>
      <c r="I53" s="59"/>
    </row>
    <row r="54" spans="1:10" ht="10.5" customHeight="1">
      <c r="A54" s="79" t="s">
        <v>727</v>
      </c>
      <c r="B54" s="94" t="s">
        <v>259</v>
      </c>
      <c r="C54" s="59">
        <v>210520</v>
      </c>
      <c r="D54" s="59">
        <v>452185</v>
      </c>
      <c r="E54" s="59">
        <v>218890</v>
      </c>
      <c r="F54" s="59">
        <v>233295</v>
      </c>
      <c r="G54" s="95">
        <f t="shared" ref="G54:G59" si="18">D54/C54</f>
        <v>2.147943188295649</v>
      </c>
      <c r="H54" s="96">
        <f t="shared" ref="H54:H59" si="19">E54/F54</f>
        <v>0.93825414175185928</v>
      </c>
      <c r="I54" s="59">
        <f t="shared" ref="I54:I59" si="20">D54/B54</f>
        <v>8915.319400630915</v>
      </c>
    </row>
    <row r="55" spans="1:10" ht="10.5" customHeight="1">
      <c r="A55" s="106" t="s">
        <v>233</v>
      </c>
      <c r="B55" s="94" t="s">
        <v>259</v>
      </c>
      <c r="C55" s="59">
        <v>210544</v>
      </c>
      <c r="D55" s="59">
        <v>452023</v>
      </c>
      <c r="E55" s="59">
        <v>218828</v>
      </c>
      <c r="F55" s="59">
        <v>233195</v>
      </c>
      <c r="G55" s="95">
        <f t="shared" si="18"/>
        <v>2.1469289079717302</v>
      </c>
      <c r="H55" s="96">
        <f t="shared" si="19"/>
        <v>0.93839061729453888</v>
      </c>
      <c r="I55" s="59">
        <f t="shared" si="20"/>
        <v>8912.1253943217671</v>
      </c>
    </row>
    <row r="56" spans="1:10" ht="10.5" customHeight="1">
      <c r="A56" s="106" t="s">
        <v>234</v>
      </c>
      <c r="B56" s="94" t="s">
        <v>259</v>
      </c>
      <c r="C56" s="59">
        <v>210587</v>
      </c>
      <c r="D56" s="59">
        <v>451957</v>
      </c>
      <c r="E56" s="59">
        <v>218850</v>
      </c>
      <c r="F56" s="59">
        <v>233107</v>
      </c>
      <c r="G56" s="95">
        <f t="shared" si="18"/>
        <v>2.1461771144467607</v>
      </c>
      <c r="H56" s="96">
        <f t="shared" si="19"/>
        <v>0.93883924549670328</v>
      </c>
      <c r="I56" s="59">
        <f t="shared" si="20"/>
        <v>8910.8241324921146</v>
      </c>
    </row>
    <row r="57" spans="1:10" ht="10.5" customHeight="1">
      <c r="A57" s="106" t="s">
        <v>235</v>
      </c>
      <c r="B57" s="94" t="s">
        <v>259</v>
      </c>
      <c r="C57" s="59">
        <v>211358</v>
      </c>
      <c r="D57" s="59">
        <v>451907</v>
      </c>
      <c r="E57" s="59">
        <v>218806</v>
      </c>
      <c r="F57" s="59">
        <v>233101</v>
      </c>
      <c r="G57" s="95">
        <f t="shared" si="18"/>
        <v>2.1381116399663131</v>
      </c>
      <c r="H57" s="96">
        <f t="shared" si="19"/>
        <v>0.93867465176039566</v>
      </c>
      <c r="I57" s="59">
        <f t="shared" si="20"/>
        <v>8909.8383280757098</v>
      </c>
    </row>
    <row r="58" spans="1:10" ht="10.5" customHeight="1">
      <c r="A58" s="106" t="s">
        <v>236</v>
      </c>
      <c r="B58" s="94" t="s">
        <v>259</v>
      </c>
      <c r="C58" s="59">
        <v>211659</v>
      </c>
      <c r="D58" s="59">
        <v>451869</v>
      </c>
      <c r="E58" s="59">
        <v>218809</v>
      </c>
      <c r="F58" s="59">
        <v>233060</v>
      </c>
      <c r="G58" s="95">
        <f t="shared" si="18"/>
        <v>2.1348915000070869</v>
      </c>
      <c r="H58" s="96">
        <f t="shared" si="19"/>
        <v>0.93885265596842016</v>
      </c>
      <c r="I58" s="59">
        <f t="shared" si="20"/>
        <v>8909.089116719244</v>
      </c>
    </row>
    <row r="59" spans="1:10" ht="10.5" customHeight="1">
      <c r="A59" s="106" t="s">
        <v>237</v>
      </c>
      <c r="B59" s="94" t="s">
        <v>259</v>
      </c>
      <c r="C59" s="59">
        <v>211848</v>
      </c>
      <c r="D59" s="59">
        <v>451971</v>
      </c>
      <c r="E59" s="59">
        <v>218881</v>
      </c>
      <c r="F59" s="59">
        <v>233090</v>
      </c>
      <c r="G59" s="95">
        <f t="shared" si="18"/>
        <v>2.1334683357879234</v>
      </c>
      <c r="H59" s="96">
        <f t="shared" si="19"/>
        <v>0.93904071388733967</v>
      </c>
      <c r="I59" s="59">
        <f t="shared" si="20"/>
        <v>8911.1001577287061</v>
      </c>
    </row>
    <row r="60" spans="1:10" ht="4.5" customHeight="1">
      <c r="A60" s="85"/>
      <c r="B60" s="94"/>
      <c r="C60" s="59"/>
      <c r="D60" s="59"/>
      <c r="E60" s="59"/>
      <c r="F60" s="59"/>
      <c r="G60" s="95"/>
      <c r="H60" s="96"/>
      <c r="I60" s="59"/>
    </row>
    <row r="61" spans="1:10" ht="10.5" customHeight="1">
      <c r="A61" s="106" t="s">
        <v>238</v>
      </c>
      <c r="B61" s="94" t="s">
        <v>259</v>
      </c>
      <c r="C61" s="59">
        <v>211947</v>
      </c>
      <c r="D61" s="59">
        <v>451947</v>
      </c>
      <c r="E61" s="59">
        <v>218820</v>
      </c>
      <c r="F61" s="59">
        <v>233127</v>
      </c>
      <c r="G61" s="95">
        <f t="shared" ref="G61:G66" si="21">D61/C61</f>
        <v>2.1323585613384477</v>
      </c>
      <c r="H61" s="96">
        <f t="shared" ref="H61:H66" si="22">E61/F61</f>
        <v>0.93863001711513472</v>
      </c>
      <c r="I61" s="59">
        <f t="shared" ref="I61:I66" si="23">D61/B61</f>
        <v>8910.6269716088336</v>
      </c>
    </row>
    <row r="62" spans="1:10" ht="10.5" customHeight="1">
      <c r="A62" s="106" t="s">
        <v>239</v>
      </c>
      <c r="B62" s="94" t="s">
        <v>259</v>
      </c>
      <c r="C62" s="59">
        <v>211953</v>
      </c>
      <c r="D62" s="59">
        <v>451723</v>
      </c>
      <c r="E62" s="59">
        <v>218726</v>
      </c>
      <c r="F62" s="59">
        <v>232997</v>
      </c>
      <c r="G62" s="95">
        <f t="shared" si="21"/>
        <v>2.1312413601128553</v>
      </c>
      <c r="H62" s="96">
        <f t="shared" si="22"/>
        <v>0.938750284338425</v>
      </c>
      <c r="I62" s="59">
        <f t="shared" si="23"/>
        <v>8906.2105678233438</v>
      </c>
    </row>
    <row r="63" spans="1:10" ht="10.5" customHeight="1">
      <c r="A63" s="106" t="s">
        <v>240</v>
      </c>
      <c r="B63" s="94" t="s">
        <v>259</v>
      </c>
      <c r="C63" s="59">
        <v>212084</v>
      </c>
      <c r="D63" s="59">
        <v>451702</v>
      </c>
      <c r="E63" s="59">
        <v>218690</v>
      </c>
      <c r="F63" s="59">
        <v>233012</v>
      </c>
      <c r="G63" s="95">
        <f t="shared" si="21"/>
        <v>2.1298259180324779</v>
      </c>
      <c r="H63" s="96">
        <f t="shared" si="22"/>
        <v>0.93853535440234837</v>
      </c>
      <c r="I63" s="59">
        <f t="shared" si="23"/>
        <v>8905.7965299684547</v>
      </c>
    </row>
    <row r="64" spans="1:10" ht="10.5" customHeight="1">
      <c r="A64" s="106" t="s">
        <v>241</v>
      </c>
      <c r="B64" s="94" t="s">
        <v>259</v>
      </c>
      <c r="C64" s="59">
        <v>212231</v>
      </c>
      <c r="D64" s="59">
        <v>451708</v>
      </c>
      <c r="E64" s="59">
        <v>218691</v>
      </c>
      <c r="F64" s="59">
        <v>233017</v>
      </c>
      <c r="G64" s="95">
        <f t="shared" si="21"/>
        <v>2.128378983277655</v>
      </c>
      <c r="H64" s="96">
        <f t="shared" si="22"/>
        <v>0.93851950716042176</v>
      </c>
      <c r="I64" s="59">
        <f t="shared" si="23"/>
        <v>8905.9148264984233</v>
      </c>
    </row>
    <row r="65" spans="1:9" ht="10.5" customHeight="1">
      <c r="A65" s="106" t="s">
        <v>242</v>
      </c>
      <c r="B65" s="94" t="s">
        <v>259</v>
      </c>
      <c r="C65" s="59">
        <v>212374</v>
      </c>
      <c r="D65" s="59">
        <v>451776</v>
      </c>
      <c r="E65" s="59">
        <v>218706</v>
      </c>
      <c r="F65" s="59">
        <v>233070</v>
      </c>
      <c r="G65" s="95">
        <f t="shared" si="21"/>
        <v>2.1272660495164191</v>
      </c>
      <c r="H65" s="96">
        <f t="shared" si="22"/>
        <v>0.93837044664693015</v>
      </c>
      <c r="I65" s="59">
        <f t="shared" si="23"/>
        <v>8907.255520504732</v>
      </c>
    </row>
    <row r="66" spans="1:9" ht="10.5" customHeight="1">
      <c r="A66" s="106" t="s">
        <v>243</v>
      </c>
      <c r="B66" s="94" t="s">
        <v>259</v>
      </c>
      <c r="C66" s="59">
        <v>212383</v>
      </c>
      <c r="D66" s="59">
        <v>451637</v>
      </c>
      <c r="E66" s="59">
        <v>218613</v>
      </c>
      <c r="F66" s="59">
        <v>233024</v>
      </c>
      <c r="G66" s="95">
        <f t="shared" si="21"/>
        <v>2.1265214259145035</v>
      </c>
      <c r="H66" s="96">
        <f t="shared" si="22"/>
        <v>0.93815658472946994</v>
      </c>
      <c r="I66" s="59">
        <f t="shared" si="23"/>
        <v>8904.5149842271294</v>
      </c>
    </row>
    <row r="67" spans="1:9" ht="4.5" customHeight="1">
      <c r="B67" s="94"/>
      <c r="C67" s="59"/>
      <c r="D67" s="59"/>
      <c r="E67" s="59"/>
      <c r="F67" s="59"/>
      <c r="G67" s="95"/>
      <c r="H67" s="96"/>
      <c r="I67" s="59"/>
    </row>
    <row r="68" spans="1:9" ht="10.5" customHeight="1">
      <c r="A68" s="83" t="s">
        <v>726</v>
      </c>
      <c r="B68" s="94" t="s">
        <v>259</v>
      </c>
      <c r="C68" s="89">
        <v>212273</v>
      </c>
      <c r="D68" s="89">
        <v>451405</v>
      </c>
      <c r="E68" s="89">
        <v>218472</v>
      </c>
      <c r="F68" s="89">
        <v>232933</v>
      </c>
      <c r="G68" s="205">
        <f t="shared" ref="G68:G73" si="24">D68/C68</f>
        <v>2.1265304584191114</v>
      </c>
      <c r="H68" s="206">
        <f t="shared" ref="H68" si="25">E68/F68</f>
        <v>0.93791777034597934</v>
      </c>
      <c r="I68" s="89">
        <f t="shared" ref="I68" si="26">D68/B68</f>
        <v>8899.9408517350166</v>
      </c>
    </row>
    <row r="69" spans="1:9" ht="10.5" customHeight="1">
      <c r="A69" s="106" t="s">
        <v>233</v>
      </c>
      <c r="B69" s="94" t="s">
        <v>259</v>
      </c>
      <c r="C69" s="59">
        <v>212220</v>
      </c>
      <c r="D69" s="59">
        <v>451123</v>
      </c>
      <c r="E69" s="59">
        <v>218371</v>
      </c>
      <c r="F69" s="59">
        <v>232752</v>
      </c>
      <c r="G69" s="95">
        <f t="shared" si="24"/>
        <v>2.1257327301856566</v>
      </c>
      <c r="H69" s="96">
        <f t="shared" ref="H69:H73" si="27">E69/F69</f>
        <v>0.93821320547191855</v>
      </c>
      <c r="I69" s="59">
        <f t="shared" ref="I69:I73" si="28">D69/B69</f>
        <v>8894.3809148264991</v>
      </c>
    </row>
    <row r="70" spans="1:9" ht="10.5" customHeight="1">
      <c r="A70" s="106" t="s">
        <v>234</v>
      </c>
      <c r="B70" s="94" t="s">
        <v>259</v>
      </c>
      <c r="C70" s="59">
        <v>212310</v>
      </c>
      <c r="D70" s="59">
        <v>450952</v>
      </c>
      <c r="E70" s="59">
        <v>218245</v>
      </c>
      <c r="F70" s="59">
        <v>232707</v>
      </c>
      <c r="G70" s="95">
        <f t="shared" si="24"/>
        <v>2.1240261881211437</v>
      </c>
      <c r="H70" s="96">
        <f t="shared" si="27"/>
        <v>0.93785318017936714</v>
      </c>
      <c r="I70" s="59">
        <f t="shared" si="28"/>
        <v>8891.0094637223974</v>
      </c>
    </row>
    <row r="71" spans="1:9" ht="10.5" customHeight="1">
      <c r="A71" s="106" t="s">
        <v>235</v>
      </c>
      <c r="B71" s="94" t="s">
        <v>259</v>
      </c>
      <c r="C71" s="59">
        <v>212950</v>
      </c>
      <c r="D71" s="59">
        <v>450765</v>
      </c>
      <c r="E71" s="59">
        <v>218119</v>
      </c>
      <c r="F71" s="59">
        <v>232646</v>
      </c>
      <c r="G71" s="95">
        <f t="shared" si="24"/>
        <v>2.1167644987086169</v>
      </c>
      <c r="H71" s="96">
        <f t="shared" si="27"/>
        <v>0.93755749077998329</v>
      </c>
      <c r="I71" s="59">
        <f t="shared" si="28"/>
        <v>8887.322555205048</v>
      </c>
    </row>
    <row r="72" spans="1:9" ht="10.5" customHeight="1">
      <c r="A72" s="106" t="s">
        <v>236</v>
      </c>
      <c r="B72" s="94" t="s">
        <v>259</v>
      </c>
      <c r="C72" s="59">
        <v>213453</v>
      </c>
      <c r="D72" s="59">
        <v>451126</v>
      </c>
      <c r="E72" s="59">
        <v>218313</v>
      </c>
      <c r="F72" s="59">
        <v>232813</v>
      </c>
      <c r="G72" s="95">
        <f t="shared" si="24"/>
        <v>2.1134676017671339</v>
      </c>
      <c r="H72" s="96">
        <f t="shared" si="27"/>
        <v>0.93771825456482238</v>
      </c>
      <c r="I72" s="59">
        <f t="shared" si="28"/>
        <v>8894.4400630914824</v>
      </c>
    </row>
    <row r="73" spans="1:9" ht="10.5" customHeight="1">
      <c r="A73" s="106" t="s">
        <v>237</v>
      </c>
      <c r="B73" s="94" t="s">
        <v>259</v>
      </c>
      <c r="C73" s="59">
        <v>213629</v>
      </c>
      <c r="D73" s="59">
        <v>451287</v>
      </c>
      <c r="E73" s="59">
        <v>218389</v>
      </c>
      <c r="F73" s="59">
        <v>232898</v>
      </c>
      <c r="G73" s="95">
        <f t="shared" si="24"/>
        <v>2.1124800471846052</v>
      </c>
      <c r="H73" s="96">
        <f t="shared" si="27"/>
        <v>0.93770234179769685</v>
      </c>
      <c r="I73" s="59">
        <f t="shared" si="28"/>
        <v>8897.6143533123031</v>
      </c>
    </row>
    <row r="74" spans="1:9" ht="4.5" customHeight="1">
      <c r="A74" s="85"/>
      <c r="B74" s="94"/>
      <c r="C74" s="59"/>
      <c r="D74" s="59"/>
      <c r="E74" s="59"/>
      <c r="F74" s="59"/>
      <c r="G74" s="95"/>
      <c r="H74" s="96"/>
      <c r="I74" s="59"/>
    </row>
    <row r="75" spans="1:9" ht="10.5" customHeight="1">
      <c r="A75" s="106" t="s">
        <v>238</v>
      </c>
      <c r="B75" s="94" t="s">
        <v>259</v>
      </c>
      <c r="C75" s="59">
        <v>213710</v>
      </c>
      <c r="D75" s="59">
        <v>451295</v>
      </c>
      <c r="E75" s="59">
        <v>218321</v>
      </c>
      <c r="F75" s="59">
        <v>232974</v>
      </c>
      <c r="G75" s="95">
        <f t="shared" ref="G75:G80" si="29">D75/C75</f>
        <v>2.1117168125029244</v>
      </c>
      <c r="H75" s="96">
        <f t="shared" ref="H75:H80" si="30">E75/F75</f>
        <v>0.93710456960862587</v>
      </c>
      <c r="I75" s="59">
        <f t="shared" ref="I75:I80" si="31">D75/B75</f>
        <v>8897.7720820189279</v>
      </c>
    </row>
    <row r="76" spans="1:9" ht="10.5" customHeight="1">
      <c r="A76" s="106" t="s">
        <v>239</v>
      </c>
      <c r="B76" s="94" t="s">
        <v>259</v>
      </c>
      <c r="C76" s="59">
        <v>213715</v>
      </c>
      <c r="D76" s="59">
        <v>451207</v>
      </c>
      <c r="E76" s="59">
        <v>218254</v>
      </c>
      <c r="F76" s="59">
        <v>232953</v>
      </c>
      <c r="G76" s="95">
        <f t="shared" si="29"/>
        <v>2.11125564419905</v>
      </c>
      <c r="H76" s="96">
        <f t="shared" si="30"/>
        <v>0.93690143505342283</v>
      </c>
      <c r="I76" s="59">
        <f t="shared" si="31"/>
        <v>8896.0370662460573</v>
      </c>
    </row>
    <row r="77" spans="1:9" ht="10.5" customHeight="1">
      <c r="A77" s="106" t="s">
        <v>240</v>
      </c>
      <c r="B77" s="94" t="s">
        <v>259</v>
      </c>
      <c r="C77" s="59">
        <v>213823</v>
      </c>
      <c r="D77" s="59">
        <v>451184</v>
      </c>
      <c r="E77" s="59">
        <v>218225</v>
      </c>
      <c r="F77" s="59">
        <v>232959</v>
      </c>
      <c r="G77" s="95">
        <f t="shared" si="29"/>
        <v>2.1100817030908741</v>
      </c>
      <c r="H77" s="96">
        <f t="shared" si="30"/>
        <v>0.93675281916560427</v>
      </c>
      <c r="I77" s="59">
        <f t="shared" si="31"/>
        <v>8895.583596214512</v>
      </c>
    </row>
    <row r="78" spans="1:9" ht="10.5" customHeight="1">
      <c r="A78" s="106" t="s">
        <v>241</v>
      </c>
      <c r="B78" s="94" t="s">
        <v>259</v>
      </c>
      <c r="C78" s="59">
        <v>213813</v>
      </c>
      <c r="D78" s="59">
        <v>451000</v>
      </c>
      <c r="E78" s="59">
        <v>218083</v>
      </c>
      <c r="F78" s="59">
        <v>232917</v>
      </c>
      <c r="G78" s="95">
        <f t="shared" si="29"/>
        <v>2.1093198262032713</v>
      </c>
      <c r="H78" s="96">
        <f t="shared" si="30"/>
        <v>0.93631207683423712</v>
      </c>
      <c r="I78" s="59">
        <f t="shared" si="31"/>
        <v>8891.955835962146</v>
      </c>
    </row>
    <row r="79" spans="1:9" ht="10.5" customHeight="1">
      <c r="A79" s="106" t="s">
        <v>242</v>
      </c>
      <c r="B79" s="94" t="s">
        <v>259</v>
      </c>
      <c r="C79" s="59">
        <v>214079</v>
      </c>
      <c r="D79" s="59">
        <v>451082</v>
      </c>
      <c r="E79" s="59">
        <v>218132</v>
      </c>
      <c r="F79" s="59">
        <v>232950</v>
      </c>
      <c r="G79" s="95">
        <f t="shared" si="29"/>
        <v>2.1070819650689701</v>
      </c>
      <c r="H79" s="96">
        <f t="shared" si="30"/>
        <v>0.93638978321528221</v>
      </c>
      <c r="I79" s="59">
        <f t="shared" si="31"/>
        <v>8893.572555205048</v>
      </c>
    </row>
    <row r="80" spans="1:9" ht="10.5" customHeight="1">
      <c r="A80" s="106" t="s">
        <v>243</v>
      </c>
      <c r="B80" s="94" t="s">
        <v>259</v>
      </c>
      <c r="C80" s="59">
        <v>214142</v>
      </c>
      <c r="D80" s="59">
        <v>451095</v>
      </c>
      <c r="E80" s="59">
        <v>218146</v>
      </c>
      <c r="F80" s="59">
        <v>232949</v>
      </c>
      <c r="G80" s="95">
        <f t="shared" si="29"/>
        <v>2.1065227746075035</v>
      </c>
      <c r="H80" s="96">
        <f t="shared" si="30"/>
        <v>0.93645390192703126</v>
      </c>
      <c r="I80" s="59">
        <f t="shared" si="31"/>
        <v>8893.8288643533124</v>
      </c>
    </row>
    <row r="81" spans="1:10" ht="4.5" customHeight="1">
      <c r="B81" s="107"/>
      <c r="C81" s="59"/>
      <c r="D81" s="59"/>
      <c r="E81" s="59"/>
      <c r="F81" s="59"/>
      <c r="G81" s="95"/>
      <c r="H81" s="96"/>
      <c r="I81" s="59"/>
    </row>
    <row r="82" spans="1:10" ht="10.5" customHeight="1">
      <c r="A82" s="83" t="s">
        <v>748</v>
      </c>
      <c r="B82" s="94" t="s">
        <v>259</v>
      </c>
      <c r="C82" s="89">
        <v>214100</v>
      </c>
      <c r="D82" s="89">
        <v>450989</v>
      </c>
      <c r="E82" s="89">
        <v>218070</v>
      </c>
      <c r="F82" s="89">
        <v>232919</v>
      </c>
      <c r="G82" s="205">
        <f t="shared" ref="G82" si="32">D82/C82</f>
        <v>2.1064409154600652</v>
      </c>
      <c r="H82" s="206">
        <f t="shared" ref="H82" si="33">E82/F82</f>
        <v>0.93624822363139115</v>
      </c>
      <c r="I82" s="89">
        <f t="shared" ref="I82" si="34">D82/B82</f>
        <v>8891.738958990536</v>
      </c>
      <c r="J82" s="68"/>
    </row>
    <row r="83" spans="1:10" ht="4.5" customHeight="1">
      <c r="A83" s="108"/>
      <c r="B83" s="61"/>
      <c r="C83" s="61"/>
      <c r="D83" s="61"/>
      <c r="E83" s="61"/>
      <c r="F83" s="61"/>
      <c r="G83" s="61"/>
      <c r="H83" s="61"/>
      <c r="I83" s="61"/>
      <c r="J83" s="61"/>
    </row>
    <row r="84" spans="1:10" ht="10.5" customHeight="1">
      <c r="A84" s="59" t="s">
        <v>26</v>
      </c>
    </row>
    <row r="85" spans="1:10" ht="10.5" customHeight="1"/>
    <row r="86" spans="1:10" ht="10.5" customHeight="1"/>
    <row r="87" spans="1:10" ht="10.5" customHeight="1"/>
    <row r="88" spans="1:10" ht="10.5" customHeight="1">
      <c r="A88" s="245"/>
      <c r="B88" s="245"/>
      <c r="C88" s="245"/>
      <c r="D88" s="245"/>
      <c r="E88" s="245"/>
      <c r="F88" s="245"/>
      <c r="G88" s="245"/>
      <c r="H88" s="245"/>
      <c r="I88" s="245"/>
      <c r="J88" s="245"/>
    </row>
  </sheetData>
  <mergeCells count="11">
    <mergeCell ref="I6:I7"/>
    <mergeCell ref="A88:J88"/>
    <mergeCell ref="D8:G8"/>
    <mergeCell ref="J6:J7"/>
    <mergeCell ref="H6:H7"/>
    <mergeCell ref="A4:G4"/>
    <mergeCell ref="A6:A7"/>
    <mergeCell ref="B6:B7"/>
    <mergeCell ref="C6:C7"/>
    <mergeCell ref="D6:F6"/>
    <mergeCell ref="G6:G7"/>
  </mergeCells>
  <phoneticPr fontId="2"/>
  <pageMargins left="0.39370078740157483" right="0.59055118110236227" top="0.39370078740157483" bottom="0.39370078740157483" header="0.31496062992125984" footer="0.31496062992125984"/>
  <pageSetup paperSize="9" firstPageNumber="10" orientation="portrait" useFirstPageNumber="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1.25"/>
  <cols>
    <col min="1" max="1" width="11" style="59" customWidth="1"/>
    <col min="2" max="11" width="8.375" style="59" customWidth="1"/>
    <col min="12" max="12" width="9" style="59"/>
    <col min="13" max="16384" width="9" style="4"/>
  </cols>
  <sheetData>
    <row r="1" spans="1:12" ht="13.5" customHeight="1">
      <c r="K1" s="80" t="s">
        <v>744</v>
      </c>
    </row>
    <row r="2" spans="1:12" ht="13.5" customHeight="1"/>
    <row r="3" spans="1:12" s="11" customFormat="1" ht="14.25" customHeight="1">
      <c r="A3" s="189" t="s">
        <v>772</v>
      </c>
      <c r="B3" s="189"/>
      <c r="C3" s="189"/>
      <c r="D3" s="189"/>
      <c r="E3" s="189"/>
      <c r="F3" s="189"/>
      <c r="G3" s="189"/>
      <c r="H3" s="189"/>
      <c r="I3" s="189"/>
      <c r="J3" s="189"/>
      <c r="K3" s="189"/>
      <c r="L3" s="189"/>
    </row>
    <row r="4" spans="1:12" ht="14.25" customHeight="1">
      <c r="A4" s="252" t="s">
        <v>197</v>
      </c>
      <c r="B4" s="252"/>
      <c r="C4" s="252"/>
      <c r="D4" s="252"/>
      <c r="E4" s="252"/>
      <c r="F4" s="252"/>
      <c r="G4" s="252"/>
      <c r="H4" s="252"/>
      <c r="I4" s="252"/>
      <c r="J4" s="252"/>
    </row>
    <row r="5" spans="1:12" ht="14.25" customHeight="1">
      <c r="A5" s="252"/>
      <c r="B5" s="252"/>
      <c r="C5" s="252"/>
      <c r="D5" s="252"/>
      <c r="E5" s="252"/>
      <c r="F5" s="252"/>
      <c r="G5" s="252"/>
      <c r="H5" s="252"/>
      <c r="I5" s="252"/>
      <c r="J5" s="252"/>
    </row>
    <row r="6" spans="1:12" ht="14.25" customHeight="1">
      <c r="J6" s="253" t="s">
        <v>83</v>
      </c>
      <c r="K6" s="253"/>
    </row>
    <row r="7" spans="1:12" ht="15" customHeight="1">
      <c r="A7" s="190" t="s">
        <v>146</v>
      </c>
      <c r="B7" s="191" t="s">
        <v>749</v>
      </c>
      <c r="C7" s="192" t="s">
        <v>182</v>
      </c>
      <c r="D7" s="190" t="s">
        <v>183</v>
      </c>
      <c r="E7" s="192" t="s">
        <v>184</v>
      </c>
      <c r="F7" s="190" t="s">
        <v>185</v>
      </c>
      <c r="G7" s="192" t="s">
        <v>186</v>
      </c>
      <c r="H7" s="190" t="s">
        <v>187</v>
      </c>
      <c r="I7" s="192" t="s">
        <v>188</v>
      </c>
      <c r="J7" s="190" t="s">
        <v>729</v>
      </c>
      <c r="K7" s="191" t="s">
        <v>750</v>
      </c>
    </row>
    <row r="8" spans="1:12" ht="14.25" customHeight="1">
      <c r="B8" s="254" t="s">
        <v>164</v>
      </c>
      <c r="C8" s="255"/>
      <c r="D8" s="255"/>
      <c r="E8" s="255"/>
      <c r="F8" s="255"/>
      <c r="G8" s="255"/>
      <c r="H8" s="255"/>
      <c r="I8" s="255"/>
      <c r="J8" s="255"/>
      <c r="K8" s="255"/>
    </row>
    <row r="9" spans="1:12" s="12" customFormat="1" ht="12.75" customHeight="1">
      <c r="A9" s="193" t="s">
        <v>59</v>
      </c>
      <c r="B9" s="112">
        <v>205551</v>
      </c>
      <c r="C9" s="36">
        <v>207999</v>
      </c>
      <c r="D9" s="36">
        <v>209343</v>
      </c>
      <c r="E9" s="36">
        <v>210127</v>
      </c>
      <c r="F9" s="36">
        <v>210763</v>
      </c>
      <c r="G9" s="36">
        <v>211903</v>
      </c>
      <c r="H9" s="36">
        <v>212410</v>
      </c>
      <c r="I9" s="36">
        <v>210433</v>
      </c>
      <c r="J9" s="36">
        <v>212231</v>
      </c>
      <c r="K9" s="36">
        <v>213813</v>
      </c>
      <c r="L9" s="193"/>
    </row>
    <row r="10" spans="1:12" s="12" customFormat="1" ht="19.5" customHeight="1">
      <c r="A10" s="193" t="s">
        <v>60</v>
      </c>
      <c r="B10" s="112">
        <v>24732</v>
      </c>
      <c r="C10" s="36">
        <v>25231</v>
      </c>
      <c r="D10" s="36">
        <v>25429</v>
      </c>
      <c r="E10" s="36">
        <v>25387</v>
      </c>
      <c r="F10" s="36">
        <v>25455</v>
      </c>
      <c r="G10" s="36">
        <v>25700</v>
      </c>
      <c r="H10" s="36">
        <v>25893</v>
      </c>
      <c r="I10" s="36">
        <v>25898</v>
      </c>
      <c r="J10" s="36">
        <v>26257</v>
      </c>
      <c r="K10" s="36">
        <v>26282</v>
      </c>
      <c r="L10" s="193"/>
    </row>
    <row r="11" spans="1:12" s="12" customFormat="1" ht="12.75" customHeight="1">
      <c r="A11" s="193" t="s">
        <v>61</v>
      </c>
      <c r="B11" s="112">
        <v>32752</v>
      </c>
      <c r="C11" s="36">
        <v>33159</v>
      </c>
      <c r="D11" s="36">
        <v>33587</v>
      </c>
      <c r="E11" s="36">
        <v>33607</v>
      </c>
      <c r="F11" s="36">
        <v>33606</v>
      </c>
      <c r="G11" s="36">
        <v>34103</v>
      </c>
      <c r="H11" s="36">
        <v>34761</v>
      </c>
      <c r="I11" s="36">
        <v>34368</v>
      </c>
      <c r="J11" s="36">
        <v>34547</v>
      </c>
      <c r="K11" s="36">
        <v>34787</v>
      </c>
      <c r="L11" s="193"/>
    </row>
    <row r="12" spans="1:12" s="12" customFormat="1" ht="12.75" customHeight="1">
      <c r="A12" s="193" t="s">
        <v>62</v>
      </c>
      <c r="B12" s="112">
        <v>24770</v>
      </c>
      <c r="C12" s="36">
        <v>25024</v>
      </c>
      <c r="D12" s="36">
        <v>25141</v>
      </c>
      <c r="E12" s="36">
        <v>25226</v>
      </c>
      <c r="F12" s="36">
        <v>25129</v>
      </c>
      <c r="G12" s="36">
        <v>25036</v>
      </c>
      <c r="H12" s="36">
        <v>24863</v>
      </c>
      <c r="I12" s="36">
        <v>24335</v>
      </c>
      <c r="J12" s="36">
        <v>24537</v>
      </c>
      <c r="K12" s="36">
        <v>24525</v>
      </c>
      <c r="L12" s="193"/>
    </row>
    <row r="13" spans="1:12" s="12" customFormat="1" ht="12.75" customHeight="1">
      <c r="A13" s="193" t="s">
        <v>63</v>
      </c>
      <c r="B13" s="112">
        <v>48649</v>
      </c>
      <c r="C13" s="36">
        <v>49077</v>
      </c>
      <c r="D13" s="36">
        <v>49459</v>
      </c>
      <c r="E13" s="36">
        <v>49685</v>
      </c>
      <c r="F13" s="36">
        <v>50051</v>
      </c>
      <c r="G13" s="36">
        <v>50247</v>
      </c>
      <c r="H13" s="36">
        <v>50180</v>
      </c>
      <c r="I13" s="36">
        <v>49707</v>
      </c>
      <c r="J13" s="36">
        <v>50071</v>
      </c>
      <c r="K13" s="36">
        <v>50325</v>
      </c>
      <c r="L13" s="193"/>
    </row>
    <row r="14" spans="1:12" s="12" customFormat="1" ht="12.75" customHeight="1">
      <c r="A14" s="193" t="s">
        <v>64</v>
      </c>
      <c r="B14" s="112">
        <v>33238</v>
      </c>
      <c r="C14" s="36">
        <v>33656</v>
      </c>
      <c r="D14" s="36">
        <v>33476</v>
      </c>
      <c r="E14" s="36">
        <v>33787</v>
      </c>
      <c r="F14" s="36">
        <v>33919</v>
      </c>
      <c r="G14" s="36">
        <v>34191</v>
      </c>
      <c r="H14" s="36">
        <v>34217</v>
      </c>
      <c r="I14" s="36">
        <v>33935</v>
      </c>
      <c r="J14" s="36">
        <v>33971</v>
      </c>
      <c r="K14" s="36">
        <v>34183</v>
      </c>
      <c r="L14" s="193"/>
    </row>
    <row r="15" spans="1:12" s="12" customFormat="1" ht="12.75" customHeight="1">
      <c r="A15" s="193" t="s">
        <v>148</v>
      </c>
      <c r="B15" s="112">
        <v>41410</v>
      </c>
      <c r="C15" s="36">
        <v>41852</v>
      </c>
      <c r="D15" s="36">
        <v>42251</v>
      </c>
      <c r="E15" s="36">
        <v>42435</v>
      </c>
      <c r="F15" s="36">
        <v>42603</v>
      </c>
      <c r="G15" s="36">
        <v>42626</v>
      </c>
      <c r="H15" s="36">
        <v>42496</v>
      </c>
      <c r="I15" s="36">
        <v>42190</v>
      </c>
      <c r="J15" s="36">
        <v>42848</v>
      </c>
      <c r="K15" s="36">
        <v>43711</v>
      </c>
      <c r="L15" s="193"/>
    </row>
    <row r="16" spans="1:12" s="12" customFormat="1" ht="14.25" customHeight="1">
      <c r="A16" s="193"/>
      <c r="B16" s="249" t="s">
        <v>196</v>
      </c>
      <c r="C16" s="250"/>
      <c r="D16" s="250"/>
      <c r="E16" s="250"/>
      <c r="F16" s="250"/>
      <c r="G16" s="250"/>
      <c r="H16" s="250"/>
      <c r="I16" s="250"/>
      <c r="J16" s="250"/>
      <c r="K16" s="250"/>
      <c r="L16" s="193"/>
    </row>
    <row r="17" spans="1:12" s="12" customFormat="1" ht="12.75" customHeight="1">
      <c r="A17" s="193" t="s">
        <v>59</v>
      </c>
      <c r="B17" s="112">
        <v>461738</v>
      </c>
      <c r="C17" s="36">
        <v>462561</v>
      </c>
      <c r="D17" s="36">
        <v>453748</v>
      </c>
      <c r="E17" s="36">
        <v>452020</v>
      </c>
      <c r="F17" s="36">
        <v>450264</v>
      </c>
      <c r="G17" s="36">
        <v>449258</v>
      </c>
      <c r="H17" s="36">
        <v>447466</v>
      </c>
      <c r="I17" s="36">
        <v>452563</v>
      </c>
      <c r="J17" s="36">
        <v>451708</v>
      </c>
      <c r="K17" s="36">
        <v>451000</v>
      </c>
      <c r="L17" s="193"/>
    </row>
    <row r="18" spans="1:12" s="12" customFormat="1" ht="19.5" customHeight="1">
      <c r="A18" s="193" t="s">
        <v>60</v>
      </c>
      <c r="B18" s="112">
        <v>52977</v>
      </c>
      <c r="C18" s="36">
        <v>53341</v>
      </c>
      <c r="D18" s="36">
        <v>52395</v>
      </c>
      <c r="E18" s="36">
        <v>51894</v>
      </c>
      <c r="F18" s="36">
        <v>51481</v>
      </c>
      <c r="G18" s="36">
        <v>51360</v>
      </c>
      <c r="H18" s="36">
        <v>51213</v>
      </c>
      <c r="I18" s="36">
        <v>52207</v>
      </c>
      <c r="J18" s="36">
        <v>52248</v>
      </c>
      <c r="K18" s="36">
        <v>51709</v>
      </c>
      <c r="L18" s="193"/>
    </row>
    <row r="19" spans="1:12" s="12" customFormat="1" ht="12.75" customHeight="1">
      <c r="A19" s="193" t="s">
        <v>61</v>
      </c>
      <c r="B19" s="112">
        <v>73881</v>
      </c>
      <c r="C19" s="36">
        <v>73719</v>
      </c>
      <c r="D19" s="36">
        <v>73022</v>
      </c>
      <c r="E19" s="36">
        <v>72514</v>
      </c>
      <c r="F19" s="36">
        <v>72028</v>
      </c>
      <c r="G19" s="36">
        <v>72621</v>
      </c>
      <c r="H19" s="36">
        <v>73739</v>
      </c>
      <c r="I19" s="36">
        <v>74346</v>
      </c>
      <c r="J19" s="36">
        <v>74155</v>
      </c>
      <c r="K19" s="36">
        <v>73986</v>
      </c>
      <c r="L19" s="193"/>
    </row>
    <row r="20" spans="1:12" s="12" customFormat="1" ht="12.75" customHeight="1">
      <c r="A20" s="193" t="s">
        <v>62</v>
      </c>
      <c r="B20" s="112">
        <v>56420</v>
      </c>
      <c r="C20" s="36">
        <v>56442</v>
      </c>
      <c r="D20" s="36">
        <v>55195</v>
      </c>
      <c r="E20" s="36">
        <v>54776</v>
      </c>
      <c r="F20" s="36">
        <v>54206</v>
      </c>
      <c r="G20" s="36">
        <v>53561</v>
      </c>
      <c r="H20" s="36">
        <v>52712</v>
      </c>
      <c r="I20" s="36">
        <v>53290</v>
      </c>
      <c r="J20" s="36">
        <v>52994</v>
      </c>
      <c r="K20" s="36">
        <v>52499</v>
      </c>
      <c r="L20" s="193"/>
    </row>
    <row r="21" spans="1:12" s="12" customFormat="1" ht="12.75" customHeight="1">
      <c r="A21" s="193" t="s">
        <v>63</v>
      </c>
      <c r="B21" s="112">
        <v>109000</v>
      </c>
      <c r="C21" s="36">
        <v>108976</v>
      </c>
      <c r="D21" s="36">
        <v>107044</v>
      </c>
      <c r="E21" s="36">
        <v>106688</v>
      </c>
      <c r="F21" s="36">
        <v>106715</v>
      </c>
      <c r="G21" s="36">
        <v>106478</v>
      </c>
      <c r="H21" s="36">
        <v>105803</v>
      </c>
      <c r="I21" s="36">
        <v>106812</v>
      </c>
      <c r="J21" s="36">
        <v>106434</v>
      </c>
      <c r="K21" s="36">
        <v>105924</v>
      </c>
      <c r="L21" s="193"/>
    </row>
    <row r="22" spans="1:12" s="12" customFormat="1" ht="12.75" customHeight="1">
      <c r="A22" s="193" t="s">
        <v>64</v>
      </c>
      <c r="B22" s="112">
        <v>76114</v>
      </c>
      <c r="C22" s="36">
        <v>76435</v>
      </c>
      <c r="D22" s="36">
        <v>74274</v>
      </c>
      <c r="E22" s="36">
        <v>74439</v>
      </c>
      <c r="F22" s="36">
        <v>74387</v>
      </c>
      <c r="G22" s="36">
        <v>74448</v>
      </c>
      <c r="H22" s="36">
        <v>74076</v>
      </c>
      <c r="I22" s="36">
        <v>74639</v>
      </c>
      <c r="J22" s="36">
        <v>74036</v>
      </c>
      <c r="K22" s="36">
        <v>73831</v>
      </c>
      <c r="L22" s="193"/>
    </row>
    <row r="23" spans="1:12" s="12" customFormat="1" ht="12.75" customHeight="1">
      <c r="A23" s="193" t="s">
        <v>148</v>
      </c>
      <c r="B23" s="112">
        <v>93346</v>
      </c>
      <c r="C23" s="36">
        <v>93648</v>
      </c>
      <c r="D23" s="36">
        <v>91818</v>
      </c>
      <c r="E23" s="36">
        <v>91709</v>
      </c>
      <c r="F23" s="36">
        <v>91447</v>
      </c>
      <c r="G23" s="36">
        <v>90790</v>
      </c>
      <c r="H23" s="36">
        <v>89923</v>
      </c>
      <c r="I23" s="36">
        <v>91269</v>
      </c>
      <c r="J23" s="36">
        <v>91841</v>
      </c>
      <c r="K23" s="36">
        <v>93051</v>
      </c>
      <c r="L23" s="193"/>
    </row>
    <row r="24" spans="1:12" s="12" customFormat="1" ht="14.25" customHeight="1">
      <c r="A24" s="193"/>
      <c r="B24" s="249" t="s">
        <v>24</v>
      </c>
      <c r="C24" s="250"/>
      <c r="D24" s="250"/>
      <c r="E24" s="250"/>
      <c r="F24" s="250"/>
      <c r="G24" s="250"/>
      <c r="H24" s="250"/>
      <c r="I24" s="250"/>
      <c r="J24" s="250"/>
      <c r="K24" s="250"/>
      <c r="L24" s="193"/>
    </row>
    <row r="25" spans="1:12" s="12" customFormat="1" ht="12.75" customHeight="1">
      <c r="A25" s="193" t="s">
        <v>59</v>
      </c>
      <c r="B25" s="112">
        <v>225115</v>
      </c>
      <c r="C25" s="36">
        <v>225444</v>
      </c>
      <c r="D25" s="36">
        <v>221216</v>
      </c>
      <c r="E25" s="36">
        <v>220280</v>
      </c>
      <c r="F25" s="36">
        <v>219313</v>
      </c>
      <c r="G25" s="36">
        <v>218514</v>
      </c>
      <c r="H25" s="36">
        <v>217380</v>
      </c>
      <c r="I25" s="36">
        <v>219059</v>
      </c>
      <c r="J25" s="36">
        <v>218691</v>
      </c>
      <c r="K25" s="36">
        <v>218083</v>
      </c>
      <c r="L25" s="193"/>
    </row>
    <row r="26" spans="1:12" s="12" customFormat="1" ht="19.5" customHeight="1">
      <c r="A26" s="193" t="s">
        <v>60</v>
      </c>
      <c r="B26" s="112">
        <v>26098</v>
      </c>
      <c r="C26" s="36">
        <v>26341</v>
      </c>
      <c r="D26" s="36">
        <v>26010</v>
      </c>
      <c r="E26" s="36">
        <v>25743</v>
      </c>
      <c r="F26" s="36">
        <v>25548</v>
      </c>
      <c r="G26" s="36">
        <v>25503</v>
      </c>
      <c r="H26" s="36">
        <v>25440</v>
      </c>
      <c r="I26" s="36">
        <v>25770</v>
      </c>
      <c r="J26" s="36">
        <v>25825</v>
      </c>
      <c r="K26" s="36">
        <v>25610</v>
      </c>
      <c r="L26" s="193"/>
    </row>
    <row r="27" spans="1:12" s="12" customFormat="1" ht="12.75" customHeight="1">
      <c r="A27" s="193" t="s">
        <v>61</v>
      </c>
      <c r="B27" s="112">
        <v>35928</v>
      </c>
      <c r="C27" s="36">
        <v>35734</v>
      </c>
      <c r="D27" s="36">
        <v>35538</v>
      </c>
      <c r="E27" s="36">
        <v>35293</v>
      </c>
      <c r="F27" s="36">
        <v>35027</v>
      </c>
      <c r="G27" s="36">
        <v>35249</v>
      </c>
      <c r="H27" s="36">
        <v>35725</v>
      </c>
      <c r="I27" s="36">
        <v>35825</v>
      </c>
      <c r="J27" s="36">
        <v>35772</v>
      </c>
      <c r="K27" s="36">
        <v>35656</v>
      </c>
      <c r="L27" s="193"/>
    </row>
    <row r="28" spans="1:12" s="12" customFormat="1" ht="12.75" customHeight="1">
      <c r="A28" s="193" t="s">
        <v>62</v>
      </c>
      <c r="B28" s="112">
        <v>27812</v>
      </c>
      <c r="C28" s="36">
        <v>27836</v>
      </c>
      <c r="D28" s="36">
        <v>27462</v>
      </c>
      <c r="E28" s="36">
        <v>27235</v>
      </c>
      <c r="F28" s="36">
        <v>26921</v>
      </c>
      <c r="G28" s="36">
        <v>26577</v>
      </c>
      <c r="H28" s="36">
        <v>26171</v>
      </c>
      <c r="I28" s="36">
        <v>26239</v>
      </c>
      <c r="J28" s="36">
        <v>26068</v>
      </c>
      <c r="K28" s="36">
        <v>25774</v>
      </c>
      <c r="L28" s="193"/>
    </row>
    <row r="29" spans="1:12" s="12" customFormat="1" ht="12.75" customHeight="1">
      <c r="A29" s="193" t="s">
        <v>63</v>
      </c>
      <c r="B29" s="112">
        <v>52707</v>
      </c>
      <c r="C29" s="36">
        <v>52706</v>
      </c>
      <c r="D29" s="36">
        <v>51841</v>
      </c>
      <c r="E29" s="36">
        <v>51636</v>
      </c>
      <c r="F29" s="36">
        <v>51558</v>
      </c>
      <c r="G29" s="36">
        <v>51383</v>
      </c>
      <c r="H29" s="36">
        <v>50919</v>
      </c>
      <c r="I29" s="36">
        <v>51279</v>
      </c>
      <c r="J29" s="36">
        <v>51164</v>
      </c>
      <c r="K29" s="36">
        <v>50800</v>
      </c>
      <c r="L29" s="193"/>
    </row>
    <row r="30" spans="1:12" s="12" customFormat="1" ht="12.75" customHeight="1">
      <c r="A30" s="193" t="s">
        <v>64</v>
      </c>
      <c r="B30" s="112">
        <v>36591</v>
      </c>
      <c r="C30" s="36">
        <v>36689</v>
      </c>
      <c r="D30" s="36">
        <v>35564</v>
      </c>
      <c r="E30" s="36">
        <v>35686</v>
      </c>
      <c r="F30" s="36">
        <v>35600</v>
      </c>
      <c r="G30" s="36">
        <v>35560</v>
      </c>
      <c r="H30" s="36">
        <v>35355</v>
      </c>
      <c r="I30" s="36">
        <v>35390</v>
      </c>
      <c r="J30" s="36">
        <v>35120</v>
      </c>
      <c r="K30" s="36">
        <v>34941</v>
      </c>
      <c r="L30" s="193"/>
    </row>
    <row r="31" spans="1:12" s="12" customFormat="1" ht="12.75" customHeight="1">
      <c r="A31" s="193" t="s">
        <v>148</v>
      </c>
      <c r="B31" s="112">
        <v>45979</v>
      </c>
      <c r="C31" s="36">
        <v>46138</v>
      </c>
      <c r="D31" s="36">
        <v>44801</v>
      </c>
      <c r="E31" s="36">
        <v>44687</v>
      </c>
      <c r="F31" s="36">
        <v>44659</v>
      </c>
      <c r="G31" s="36">
        <v>44242</v>
      </c>
      <c r="H31" s="36">
        <v>43770</v>
      </c>
      <c r="I31" s="36">
        <v>44556</v>
      </c>
      <c r="J31" s="36">
        <v>44742</v>
      </c>
      <c r="K31" s="36">
        <v>45302</v>
      </c>
      <c r="L31" s="193"/>
    </row>
    <row r="32" spans="1:12" s="12" customFormat="1" ht="14.25" customHeight="1">
      <c r="A32" s="193"/>
      <c r="B32" s="249" t="s">
        <v>25</v>
      </c>
      <c r="C32" s="250"/>
      <c r="D32" s="250"/>
      <c r="E32" s="250"/>
      <c r="F32" s="250"/>
      <c r="G32" s="250"/>
      <c r="H32" s="250"/>
      <c r="I32" s="250"/>
      <c r="J32" s="250"/>
      <c r="K32" s="250"/>
      <c r="L32" s="193"/>
    </row>
    <row r="33" spans="1:12" s="12" customFormat="1" ht="12.75" customHeight="1">
      <c r="A33" s="193" t="s">
        <v>59</v>
      </c>
      <c r="B33" s="112">
        <v>236623</v>
      </c>
      <c r="C33" s="36">
        <v>237117</v>
      </c>
      <c r="D33" s="36">
        <v>232532</v>
      </c>
      <c r="E33" s="36">
        <v>231740</v>
      </c>
      <c r="F33" s="36">
        <v>220951</v>
      </c>
      <c r="G33" s="36">
        <v>230744</v>
      </c>
      <c r="H33" s="36">
        <v>230086</v>
      </c>
      <c r="I33" s="36">
        <v>233504</v>
      </c>
      <c r="J33" s="36">
        <v>233017</v>
      </c>
      <c r="K33" s="36">
        <v>232917</v>
      </c>
      <c r="L33" s="193"/>
    </row>
    <row r="34" spans="1:12" s="12" customFormat="1" ht="19.5" customHeight="1">
      <c r="A34" s="193" t="s">
        <v>60</v>
      </c>
      <c r="B34" s="112">
        <v>26879</v>
      </c>
      <c r="C34" s="36">
        <v>27000</v>
      </c>
      <c r="D34" s="36">
        <v>26385</v>
      </c>
      <c r="E34" s="36">
        <v>26151</v>
      </c>
      <c r="F34" s="36">
        <v>25933</v>
      </c>
      <c r="G34" s="36">
        <v>25857</v>
      </c>
      <c r="H34" s="36">
        <v>25773</v>
      </c>
      <c r="I34" s="36">
        <v>26437</v>
      </c>
      <c r="J34" s="36">
        <v>26423</v>
      </c>
      <c r="K34" s="36">
        <v>26099</v>
      </c>
      <c r="L34" s="193"/>
    </row>
    <row r="35" spans="1:12" s="12" customFormat="1" ht="12.75" customHeight="1">
      <c r="A35" s="193" t="s">
        <v>61</v>
      </c>
      <c r="B35" s="112">
        <v>37953</v>
      </c>
      <c r="C35" s="36">
        <v>37985</v>
      </c>
      <c r="D35" s="36">
        <v>37484</v>
      </c>
      <c r="E35" s="36">
        <v>37221</v>
      </c>
      <c r="F35" s="36">
        <v>37001</v>
      </c>
      <c r="G35" s="36">
        <v>37372</v>
      </c>
      <c r="H35" s="36">
        <v>38014</v>
      </c>
      <c r="I35" s="36">
        <v>38521</v>
      </c>
      <c r="J35" s="36">
        <v>38383</v>
      </c>
      <c r="K35" s="36">
        <v>38330</v>
      </c>
      <c r="L35" s="193"/>
    </row>
    <row r="36" spans="1:12" s="12" customFormat="1" ht="12.75" customHeight="1">
      <c r="A36" s="193" t="s">
        <v>62</v>
      </c>
      <c r="B36" s="112">
        <v>28608</v>
      </c>
      <c r="C36" s="36">
        <v>28606</v>
      </c>
      <c r="D36" s="36">
        <v>27733</v>
      </c>
      <c r="E36" s="36">
        <v>27541</v>
      </c>
      <c r="F36" s="36">
        <v>27285</v>
      </c>
      <c r="G36" s="36">
        <v>26984</v>
      </c>
      <c r="H36" s="36">
        <v>26541</v>
      </c>
      <c r="I36" s="36">
        <v>27051</v>
      </c>
      <c r="J36" s="36">
        <v>26926</v>
      </c>
      <c r="K36" s="36">
        <v>26725</v>
      </c>
      <c r="L36" s="193"/>
    </row>
    <row r="37" spans="1:12" s="12" customFormat="1" ht="12.75" customHeight="1">
      <c r="A37" s="193" t="s">
        <v>63</v>
      </c>
      <c r="B37" s="112">
        <v>56293</v>
      </c>
      <c r="C37" s="36">
        <v>56270</v>
      </c>
      <c r="D37" s="36">
        <v>55203</v>
      </c>
      <c r="E37" s="36">
        <v>55052</v>
      </c>
      <c r="F37" s="36">
        <v>55157</v>
      </c>
      <c r="G37" s="36">
        <v>55095</v>
      </c>
      <c r="H37" s="36">
        <v>54884</v>
      </c>
      <c r="I37" s="36">
        <v>55533</v>
      </c>
      <c r="J37" s="36">
        <v>55270</v>
      </c>
      <c r="K37" s="36">
        <v>55124</v>
      </c>
      <c r="L37" s="193"/>
    </row>
    <row r="38" spans="1:12" s="12" customFormat="1" ht="12.75" customHeight="1">
      <c r="A38" s="193" t="s">
        <v>64</v>
      </c>
      <c r="B38" s="112">
        <v>39523</v>
      </c>
      <c r="C38" s="36">
        <v>39746</v>
      </c>
      <c r="D38" s="36">
        <v>38710</v>
      </c>
      <c r="E38" s="36">
        <v>38753</v>
      </c>
      <c r="F38" s="36">
        <v>38787</v>
      </c>
      <c r="G38" s="36">
        <v>38888</v>
      </c>
      <c r="H38" s="36">
        <v>38721</v>
      </c>
      <c r="I38" s="36">
        <v>39249</v>
      </c>
      <c r="J38" s="36">
        <v>38916</v>
      </c>
      <c r="K38" s="36">
        <v>38890</v>
      </c>
      <c r="L38" s="193"/>
    </row>
    <row r="39" spans="1:12" s="12" customFormat="1" ht="12.75" customHeight="1">
      <c r="A39" s="193" t="s">
        <v>148</v>
      </c>
      <c r="B39" s="112">
        <v>47367</v>
      </c>
      <c r="C39" s="36">
        <v>47510</v>
      </c>
      <c r="D39" s="36">
        <v>47017</v>
      </c>
      <c r="E39" s="36">
        <v>47022</v>
      </c>
      <c r="F39" s="36">
        <v>36788</v>
      </c>
      <c r="G39" s="36">
        <v>46548</v>
      </c>
      <c r="H39" s="36">
        <v>46153</v>
      </c>
      <c r="I39" s="36">
        <v>46713</v>
      </c>
      <c r="J39" s="36">
        <v>47099</v>
      </c>
      <c r="K39" s="36">
        <v>47749</v>
      </c>
      <c r="L39" s="193"/>
    </row>
    <row r="40" spans="1:12" ht="4.5" customHeight="1">
      <c r="A40" s="194"/>
      <c r="B40" s="195"/>
      <c r="C40" s="194"/>
      <c r="D40" s="194"/>
      <c r="E40" s="194"/>
      <c r="F40" s="194"/>
      <c r="G40" s="194"/>
      <c r="H40" s="194"/>
      <c r="I40" s="194"/>
      <c r="J40" s="194"/>
      <c r="K40" s="194"/>
    </row>
    <row r="41" spans="1:12" ht="14.25" customHeight="1">
      <c r="A41" s="59" t="s">
        <v>26</v>
      </c>
    </row>
    <row r="42" spans="1:12" ht="14.25" customHeight="1"/>
    <row r="43" spans="1:12" s="11" customFormat="1" ht="14.25" customHeight="1">
      <c r="A43" s="189" t="s">
        <v>842</v>
      </c>
      <c r="B43" s="189"/>
      <c r="C43" s="189"/>
      <c r="D43" s="189"/>
      <c r="E43" s="189"/>
      <c r="F43" s="189"/>
      <c r="G43" s="189"/>
      <c r="H43" s="189"/>
      <c r="I43" s="189"/>
      <c r="J43" s="189"/>
      <c r="K43" s="189"/>
      <c r="L43" s="189"/>
    </row>
    <row r="44" spans="1:12" ht="13.5" customHeight="1">
      <c r="J44" s="253" t="s">
        <v>154</v>
      </c>
      <c r="K44" s="253"/>
    </row>
    <row r="45" spans="1:12" s="7" customFormat="1" ht="15" customHeight="1">
      <c r="A45" s="190" t="s">
        <v>100</v>
      </c>
      <c r="B45" s="191" t="s">
        <v>751</v>
      </c>
      <c r="C45" s="192" t="s">
        <v>189</v>
      </c>
      <c r="D45" s="190" t="s">
        <v>190</v>
      </c>
      <c r="E45" s="192" t="s">
        <v>191</v>
      </c>
      <c r="F45" s="190" t="s">
        <v>192</v>
      </c>
      <c r="G45" s="192" t="s">
        <v>193</v>
      </c>
      <c r="H45" s="190" t="s">
        <v>194</v>
      </c>
      <c r="I45" s="192" t="s">
        <v>195</v>
      </c>
      <c r="J45" s="190" t="s">
        <v>730</v>
      </c>
      <c r="K45" s="191" t="s">
        <v>752</v>
      </c>
      <c r="L45" s="201"/>
    </row>
    <row r="46" spans="1:12" s="12" customFormat="1" ht="14.25" customHeight="1">
      <c r="A46" s="193"/>
      <c r="B46" s="249" t="s">
        <v>164</v>
      </c>
      <c r="C46" s="250"/>
      <c r="D46" s="250"/>
      <c r="E46" s="250"/>
      <c r="F46" s="250"/>
      <c r="G46" s="250"/>
      <c r="H46" s="250"/>
      <c r="I46" s="250"/>
      <c r="J46" s="250"/>
      <c r="K46" s="250"/>
      <c r="L46" s="193"/>
    </row>
    <row r="47" spans="1:12" s="12" customFormat="1" ht="12.75" customHeight="1">
      <c r="A47" s="193" t="s">
        <v>59</v>
      </c>
      <c r="B47" s="112">
        <v>210951</v>
      </c>
      <c r="C47" s="36">
        <v>213638</v>
      </c>
      <c r="D47" s="36">
        <v>215859</v>
      </c>
      <c r="E47" s="36">
        <v>216844</v>
      </c>
      <c r="F47" s="36">
        <v>217786</v>
      </c>
      <c r="G47" s="36">
        <v>224883</v>
      </c>
      <c r="H47" s="36">
        <v>225589</v>
      </c>
      <c r="I47" s="36">
        <v>226568</v>
      </c>
      <c r="J47" s="36">
        <v>228229</v>
      </c>
      <c r="K47" s="36">
        <v>229821</v>
      </c>
      <c r="L47" s="193"/>
    </row>
    <row r="48" spans="1:12" s="12" customFormat="1" ht="19.5" customHeight="1">
      <c r="A48" s="193" t="s">
        <v>60</v>
      </c>
      <c r="B48" s="112">
        <v>26038</v>
      </c>
      <c r="C48" s="36">
        <v>26398</v>
      </c>
      <c r="D48" s="36">
        <v>26772</v>
      </c>
      <c r="E48" s="36">
        <v>26765</v>
      </c>
      <c r="F48" s="36">
        <v>26736</v>
      </c>
      <c r="G48" s="36">
        <v>27781</v>
      </c>
      <c r="H48" s="36">
        <v>28068</v>
      </c>
      <c r="I48" s="36">
        <v>28298</v>
      </c>
      <c r="J48" s="36">
        <v>28741</v>
      </c>
      <c r="K48" s="36">
        <v>28791</v>
      </c>
      <c r="L48" s="193"/>
    </row>
    <row r="49" spans="1:12" s="12" customFormat="1" ht="12.75" customHeight="1">
      <c r="A49" s="193" t="s">
        <v>61</v>
      </c>
      <c r="B49" s="112">
        <v>34428</v>
      </c>
      <c r="C49" s="36">
        <v>34966</v>
      </c>
      <c r="D49" s="36">
        <v>35244</v>
      </c>
      <c r="E49" s="36">
        <v>35315</v>
      </c>
      <c r="F49" s="36">
        <v>35339</v>
      </c>
      <c r="G49" s="36">
        <v>36471</v>
      </c>
      <c r="H49" s="36">
        <v>36931</v>
      </c>
      <c r="I49" s="36">
        <v>37500</v>
      </c>
      <c r="J49" s="36">
        <v>37684</v>
      </c>
      <c r="K49" s="36">
        <v>37920</v>
      </c>
      <c r="L49" s="193"/>
    </row>
    <row r="50" spans="1:12" s="12" customFormat="1" ht="12.75" customHeight="1">
      <c r="A50" s="193" t="s">
        <v>62</v>
      </c>
      <c r="B50" s="112">
        <v>25920</v>
      </c>
      <c r="C50" s="36">
        <v>26289</v>
      </c>
      <c r="D50" s="36">
        <v>26461</v>
      </c>
      <c r="E50" s="36">
        <v>26633</v>
      </c>
      <c r="F50" s="36">
        <v>26625</v>
      </c>
      <c r="G50" s="36">
        <v>27576</v>
      </c>
      <c r="H50" s="36">
        <v>27455</v>
      </c>
      <c r="I50" s="36">
        <v>27305</v>
      </c>
      <c r="J50" s="36">
        <v>27371</v>
      </c>
      <c r="K50" s="36">
        <v>27485</v>
      </c>
      <c r="L50" s="193"/>
    </row>
    <row r="51" spans="1:12" s="12" customFormat="1" ht="12.75" customHeight="1">
      <c r="A51" s="193" t="s">
        <v>63</v>
      </c>
      <c r="B51" s="112">
        <v>49665</v>
      </c>
      <c r="C51" s="36">
        <v>50034</v>
      </c>
      <c r="D51" s="36">
        <v>50582</v>
      </c>
      <c r="E51" s="36">
        <v>50898</v>
      </c>
      <c r="F51" s="36">
        <v>51320</v>
      </c>
      <c r="G51" s="36">
        <v>52807</v>
      </c>
      <c r="H51" s="36">
        <v>52852</v>
      </c>
      <c r="I51" s="36">
        <v>53106</v>
      </c>
      <c r="J51" s="36">
        <v>53406</v>
      </c>
      <c r="K51" s="36">
        <v>53876</v>
      </c>
      <c r="L51" s="193"/>
    </row>
    <row r="52" spans="1:12" s="12" customFormat="1" ht="12.75" customHeight="1">
      <c r="A52" s="193" t="s">
        <v>64</v>
      </c>
      <c r="B52" s="112">
        <v>33316</v>
      </c>
      <c r="C52" s="36">
        <v>33714</v>
      </c>
      <c r="D52" s="36">
        <v>33992</v>
      </c>
      <c r="E52" s="36">
        <v>34236</v>
      </c>
      <c r="F52" s="36">
        <v>34521</v>
      </c>
      <c r="G52" s="36">
        <v>35876</v>
      </c>
      <c r="H52" s="36">
        <v>36059</v>
      </c>
      <c r="I52" s="36">
        <v>36127</v>
      </c>
      <c r="J52" s="36">
        <v>36218</v>
      </c>
      <c r="K52" s="36">
        <v>36319</v>
      </c>
      <c r="L52" s="193"/>
    </row>
    <row r="53" spans="1:12" s="12" customFormat="1" ht="12.75" customHeight="1">
      <c r="A53" s="193" t="s">
        <v>148</v>
      </c>
      <c r="B53" s="112">
        <v>41584</v>
      </c>
      <c r="C53" s="36">
        <v>42237</v>
      </c>
      <c r="D53" s="36">
        <v>42808</v>
      </c>
      <c r="E53" s="36">
        <v>42997</v>
      </c>
      <c r="F53" s="36">
        <v>43245</v>
      </c>
      <c r="G53" s="36">
        <v>44372</v>
      </c>
      <c r="H53" s="36">
        <v>44224</v>
      </c>
      <c r="I53" s="36">
        <v>44232</v>
      </c>
      <c r="J53" s="36">
        <v>44809</v>
      </c>
      <c r="K53" s="36">
        <v>45430</v>
      </c>
      <c r="L53" s="193"/>
    </row>
    <row r="54" spans="1:12" s="12" customFormat="1" ht="14.25" customHeight="1">
      <c r="A54" s="193"/>
      <c r="B54" s="249" t="s">
        <v>196</v>
      </c>
      <c r="C54" s="250"/>
      <c r="D54" s="250"/>
      <c r="E54" s="250"/>
      <c r="F54" s="250"/>
      <c r="G54" s="250"/>
      <c r="H54" s="250"/>
      <c r="I54" s="250"/>
      <c r="J54" s="250"/>
      <c r="K54" s="250"/>
      <c r="L54" s="193"/>
    </row>
    <row r="55" spans="1:12" s="12" customFormat="1" ht="12.75" customHeight="1">
      <c r="A55" s="193" t="s">
        <v>59</v>
      </c>
      <c r="B55" s="112">
        <v>458603</v>
      </c>
      <c r="C55" s="36">
        <v>459933</v>
      </c>
      <c r="D55" s="36">
        <v>460245</v>
      </c>
      <c r="E55" s="36">
        <v>458754</v>
      </c>
      <c r="F55" s="36">
        <v>457216</v>
      </c>
      <c r="G55" s="36">
        <v>467673</v>
      </c>
      <c r="H55" s="36">
        <v>466034</v>
      </c>
      <c r="I55" s="36">
        <v>464562</v>
      </c>
      <c r="J55" s="36">
        <v>463662</v>
      </c>
      <c r="K55" s="36">
        <v>462520</v>
      </c>
      <c r="L55" s="193"/>
    </row>
    <row r="56" spans="1:12" s="12" customFormat="1" ht="19.5" customHeight="1">
      <c r="A56" s="193" t="s">
        <v>60</v>
      </c>
      <c r="B56" s="112">
        <v>53106</v>
      </c>
      <c r="C56" s="36">
        <v>53174</v>
      </c>
      <c r="D56" s="36">
        <v>53304</v>
      </c>
      <c r="E56" s="36">
        <v>52889</v>
      </c>
      <c r="F56" s="36">
        <v>52358</v>
      </c>
      <c r="G56" s="36">
        <v>53689</v>
      </c>
      <c r="H56" s="36">
        <v>53741</v>
      </c>
      <c r="I56" s="36">
        <v>53594</v>
      </c>
      <c r="J56" s="36">
        <v>53737</v>
      </c>
      <c r="K56" s="36">
        <v>53288</v>
      </c>
      <c r="L56" s="193"/>
    </row>
    <row r="57" spans="1:12" s="12" customFormat="1" ht="12.75" customHeight="1">
      <c r="A57" s="193" t="s">
        <v>61</v>
      </c>
      <c r="B57" s="112">
        <v>74247</v>
      </c>
      <c r="C57" s="36">
        <v>74408</v>
      </c>
      <c r="D57" s="36">
        <v>74256</v>
      </c>
      <c r="E57" s="36">
        <v>73732</v>
      </c>
      <c r="F57" s="36">
        <v>73162</v>
      </c>
      <c r="G57" s="36">
        <v>74896</v>
      </c>
      <c r="H57" s="36">
        <v>75417</v>
      </c>
      <c r="I57" s="36">
        <v>76177</v>
      </c>
      <c r="J57" s="36">
        <v>75921</v>
      </c>
      <c r="K57" s="36">
        <v>75887</v>
      </c>
      <c r="L57" s="193"/>
    </row>
    <row r="58" spans="1:12" s="12" customFormat="1" ht="12.75" customHeight="1">
      <c r="A58" s="193" t="s">
        <v>62</v>
      </c>
      <c r="B58" s="112">
        <v>55882</v>
      </c>
      <c r="C58" s="36">
        <v>56265</v>
      </c>
      <c r="D58" s="36">
        <v>56025</v>
      </c>
      <c r="E58" s="36">
        <v>55756</v>
      </c>
      <c r="F58" s="36">
        <v>55321</v>
      </c>
      <c r="G58" s="36">
        <v>56703</v>
      </c>
      <c r="H58" s="36">
        <v>56006</v>
      </c>
      <c r="I58" s="36">
        <v>55244</v>
      </c>
      <c r="J58" s="36">
        <v>54784</v>
      </c>
      <c r="K58" s="36">
        <v>54344</v>
      </c>
      <c r="L58" s="193"/>
    </row>
    <row r="59" spans="1:12" s="12" customFormat="1" ht="12.75" customHeight="1">
      <c r="A59" s="193" t="s">
        <v>63</v>
      </c>
      <c r="B59" s="112">
        <v>107929</v>
      </c>
      <c r="C59" s="36">
        <v>107861</v>
      </c>
      <c r="D59" s="36">
        <v>107936</v>
      </c>
      <c r="E59" s="36">
        <v>107889</v>
      </c>
      <c r="F59" s="36">
        <v>107820</v>
      </c>
      <c r="G59" s="36">
        <v>110045</v>
      </c>
      <c r="H59" s="36">
        <v>109548</v>
      </c>
      <c r="I59" s="36">
        <v>109269</v>
      </c>
      <c r="J59" s="36">
        <v>108888</v>
      </c>
      <c r="K59" s="36">
        <v>108606</v>
      </c>
      <c r="L59" s="193"/>
    </row>
    <row r="60" spans="1:12" s="12" customFormat="1" ht="12.75" customHeight="1">
      <c r="A60" s="193" t="s">
        <v>64</v>
      </c>
      <c r="B60" s="112">
        <v>75408</v>
      </c>
      <c r="C60" s="36">
        <v>75529</v>
      </c>
      <c r="D60" s="36">
        <v>75573</v>
      </c>
      <c r="E60" s="36">
        <v>75493</v>
      </c>
      <c r="F60" s="36">
        <v>75623</v>
      </c>
      <c r="G60" s="36">
        <v>77905</v>
      </c>
      <c r="H60" s="36">
        <v>77866</v>
      </c>
      <c r="I60" s="36">
        <v>77547</v>
      </c>
      <c r="J60" s="36">
        <v>77155</v>
      </c>
      <c r="K60" s="36">
        <v>76624</v>
      </c>
      <c r="L60" s="193"/>
    </row>
    <row r="61" spans="1:12" s="12" customFormat="1" ht="12.75" customHeight="1">
      <c r="A61" s="193" t="s">
        <v>148</v>
      </c>
      <c r="B61" s="112">
        <v>92031</v>
      </c>
      <c r="C61" s="36">
        <v>92696</v>
      </c>
      <c r="D61" s="36">
        <v>93151</v>
      </c>
      <c r="E61" s="36">
        <v>92995</v>
      </c>
      <c r="F61" s="36">
        <v>92932</v>
      </c>
      <c r="G61" s="36">
        <v>94435</v>
      </c>
      <c r="H61" s="36">
        <v>93456</v>
      </c>
      <c r="I61" s="36">
        <v>92731</v>
      </c>
      <c r="J61" s="36">
        <v>93177</v>
      </c>
      <c r="K61" s="36">
        <v>93771</v>
      </c>
      <c r="L61" s="193"/>
    </row>
    <row r="62" spans="1:12" ht="4.5" customHeight="1">
      <c r="A62" s="194"/>
      <c r="B62" s="195"/>
      <c r="C62" s="194"/>
      <c r="D62" s="194"/>
      <c r="E62" s="194"/>
      <c r="F62" s="194"/>
      <c r="G62" s="194"/>
      <c r="H62" s="194"/>
      <c r="I62" s="194"/>
      <c r="J62" s="194"/>
      <c r="K62" s="194"/>
    </row>
    <row r="63" spans="1:12" ht="13.5" customHeight="1">
      <c r="A63" s="59" t="s">
        <v>26</v>
      </c>
    </row>
    <row r="64" spans="1:12">
      <c r="A64" s="251"/>
      <c r="B64" s="251"/>
      <c r="C64" s="251"/>
      <c r="D64" s="251"/>
      <c r="E64" s="251"/>
      <c r="F64" s="251"/>
      <c r="G64" s="251"/>
      <c r="H64" s="251"/>
      <c r="I64" s="251"/>
      <c r="J64" s="251"/>
      <c r="K64" s="251"/>
    </row>
  </sheetData>
  <mergeCells count="10">
    <mergeCell ref="B46:K46"/>
    <mergeCell ref="B54:K54"/>
    <mergeCell ref="A64:K64"/>
    <mergeCell ref="A4:J5"/>
    <mergeCell ref="J6:K6"/>
    <mergeCell ref="B8:K8"/>
    <mergeCell ref="B16:K16"/>
    <mergeCell ref="B24:K24"/>
    <mergeCell ref="B32:K32"/>
    <mergeCell ref="J44:K44"/>
  </mergeCells>
  <phoneticPr fontId="2"/>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heetViews>
  <sheetFormatPr defaultRowHeight="11.25"/>
  <cols>
    <col min="1" max="1" width="6.875" style="79" customWidth="1"/>
    <col min="2" max="12" width="7.25" style="79" customWidth="1"/>
    <col min="13" max="13" width="7.375" style="79" customWidth="1"/>
    <col min="14" max="16384" width="9" style="1"/>
  </cols>
  <sheetData>
    <row r="1" spans="1:13" ht="13.5" customHeight="1">
      <c r="A1" s="79" t="s">
        <v>743</v>
      </c>
    </row>
    <row r="2" spans="1:13" ht="13.5" customHeight="1"/>
    <row r="3" spans="1:13" ht="14.25" customHeight="1">
      <c r="A3" s="81" t="s">
        <v>773</v>
      </c>
    </row>
    <row r="4" spans="1:13" ht="12" customHeight="1">
      <c r="A4" s="235" t="s">
        <v>775</v>
      </c>
      <c r="B4" s="235"/>
      <c r="C4" s="235"/>
    </row>
    <row r="5" spans="1:13" ht="13.5" customHeight="1">
      <c r="M5" s="80" t="s">
        <v>163</v>
      </c>
    </row>
    <row r="6" spans="1:13" ht="13.5" customHeight="1">
      <c r="A6" s="236" t="s">
        <v>100</v>
      </c>
      <c r="B6" s="240" t="s">
        <v>753</v>
      </c>
      <c r="C6" s="241"/>
      <c r="D6" s="241"/>
      <c r="E6" s="241"/>
      <c r="F6" s="241"/>
      <c r="G6" s="241"/>
      <c r="H6" s="241"/>
      <c r="I6" s="241"/>
      <c r="J6" s="241"/>
      <c r="K6" s="241"/>
      <c r="L6" s="241"/>
      <c r="M6" s="241"/>
    </row>
    <row r="7" spans="1:13" ht="13.5" customHeight="1">
      <c r="A7" s="237"/>
      <c r="B7" s="75" t="s">
        <v>166</v>
      </c>
      <c r="C7" s="98" t="s">
        <v>167</v>
      </c>
      <c r="D7" s="103" t="s">
        <v>168</v>
      </c>
      <c r="E7" s="98" t="s">
        <v>169</v>
      </c>
      <c r="F7" s="103" t="s">
        <v>170</v>
      </c>
      <c r="G7" s="98" t="s">
        <v>171</v>
      </c>
      <c r="H7" s="103" t="s">
        <v>172</v>
      </c>
      <c r="I7" s="98" t="s">
        <v>173</v>
      </c>
      <c r="J7" s="103" t="s">
        <v>174</v>
      </c>
      <c r="K7" s="98" t="s">
        <v>175</v>
      </c>
      <c r="L7" s="103" t="s">
        <v>176</v>
      </c>
      <c r="M7" s="110" t="s">
        <v>177</v>
      </c>
    </row>
    <row r="8" spans="1:13">
      <c r="B8" s="256" t="s">
        <v>164</v>
      </c>
      <c r="C8" s="257"/>
      <c r="D8" s="257"/>
      <c r="E8" s="257"/>
      <c r="F8" s="257"/>
      <c r="G8" s="257"/>
      <c r="H8" s="257"/>
      <c r="I8" s="257"/>
      <c r="J8" s="257"/>
      <c r="K8" s="257"/>
      <c r="L8" s="257"/>
      <c r="M8" s="257"/>
    </row>
    <row r="9" spans="1:13" ht="13.5" customHeight="1">
      <c r="A9" s="193" t="s">
        <v>3</v>
      </c>
      <c r="B9" s="112">
        <f>SUM(B10:B15)</f>
        <v>210520</v>
      </c>
      <c r="C9" s="36">
        <f t="shared" ref="C9:M9" si="0">SUM(C10:C15)</f>
        <v>210544</v>
      </c>
      <c r="D9" s="36">
        <f t="shared" si="0"/>
        <v>210587</v>
      </c>
      <c r="E9" s="36">
        <f t="shared" si="0"/>
        <v>211358</v>
      </c>
      <c r="F9" s="36">
        <f t="shared" si="0"/>
        <v>211659</v>
      </c>
      <c r="G9" s="36">
        <f t="shared" si="0"/>
        <v>211848</v>
      </c>
      <c r="H9" s="36">
        <f t="shared" si="0"/>
        <v>211947</v>
      </c>
      <c r="I9" s="36">
        <f t="shared" si="0"/>
        <v>211953</v>
      </c>
      <c r="J9" s="36">
        <f t="shared" si="0"/>
        <v>212084</v>
      </c>
      <c r="K9" s="36">
        <f t="shared" si="0"/>
        <v>212231</v>
      </c>
      <c r="L9" s="36">
        <f t="shared" si="0"/>
        <v>212374</v>
      </c>
      <c r="M9" s="36">
        <f t="shared" si="0"/>
        <v>212383</v>
      </c>
    </row>
    <row r="10" spans="1:13" ht="16.5" customHeight="1">
      <c r="A10" s="193" t="s">
        <v>4</v>
      </c>
      <c r="B10" s="112">
        <v>25960</v>
      </c>
      <c r="C10" s="36">
        <v>25974</v>
      </c>
      <c r="D10" s="36">
        <v>25986</v>
      </c>
      <c r="E10" s="36">
        <v>26212</v>
      </c>
      <c r="F10" s="36">
        <v>26241</v>
      </c>
      <c r="G10" s="36">
        <v>26254</v>
      </c>
      <c r="H10" s="36">
        <v>26268</v>
      </c>
      <c r="I10" s="36">
        <v>26262</v>
      </c>
      <c r="J10" s="36">
        <v>26271</v>
      </c>
      <c r="K10" s="36">
        <v>26257</v>
      </c>
      <c r="L10" s="36">
        <v>26232</v>
      </c>
      <c r="M10" s="36">
        <v>26223</v>
      </c>
    </row>
    <row r="11" spans="1:13" ht="13.5" customHeight="1">
      <c r="A11" s="193" t="s">
        <v>5</v>
      </c>
      <c r="B11" s="112">
        <v>34363</v>
      </c>
      <c r="C11" s="36">
        <v>34350</v>
      </c>
      <c r="D11" s="36">
        <v>34365</v>
      </c>
      <c r="E11" s="36">
        <v>34427</v>
      </c>
      <c r="F11" s="36">
        <v>34440</v>
      </c>
      <c r="G11" s="36">
        <v>34444</v>
      </c>
      <c r="H11" s="36">
        <v>34456</v>
      </c>
      <c r="I11" s="36">
        <v>34474</v>
      </c>
      <c r="J11" s="36">
        <v>34488</v>
      </c>
      <c r="K11" s="36">
        <v>34547</v>
      </c>
      <c r="L11" s="36">
        <v>34600</v>
      </c>
      <c r="M11" s="36">
        <v>34585</v>
      </c>
    </row>
    <row r="12" spans="1:13" ht="13.5" customHeight="1">
      <c r="A12" s="193" t="s">
        <v>6</v>
      </c>
      <c r="B12" s="112">
        <v>24288</v>
      </c>
      <c r="C12" s="36">
        <v>24273</v>
      </c>
      <c r="D12" s="36">
        <v>24266</v>
      </c>
      <c r="E12" s="36">
        <v>24378</v>
      </c>
      <c r="F12" s="36">
        <v>24404</v>
      </c>
      <c r="G12" s="36">
        <v>24408</v>
      </c>
      <c r="H12" s="36">
        <v>24404</v>
      </c>
      <c r="I12" s="36">
        <v>24422</v>
      </c>
      <c r="J12" s="36">
        <v>24435</v>
      </c>
      <c r="K12" s="36">
        <v>24537</v>
      </c>
      <c r="L12" s="36">
        <v>24556</v>
      </c>
      <c r="M12" s="36">
        <v>24531</v>
      </c>
    </row>
    <row r="13" spans="1:13" ht="13.5" customHeight="1">
      <c r="A13" s="193" t="s">
        <v>7</v>
      </c>
      <c r="B13" s="112">
        <v>49728</v>
      </c>
      <c r="C13" s="36">
        <v>49686</v>
      </c>
      <c r="D13" s="36">
        <v>49709</v>
      </c>
      <c r="E13" s="36">
        <v>49848</v>
      </c>
      <c r="F13" s="36">
        <v>49886</v>
      </c>
      <c r="G13" s="36">
        <v>49941</v>
      </c>
      <c r="H13" s="36">
        <v>49994</v>
      </c>
      <c r="I13" s="36">
        <v>49971</v>
      </c>
      <c r="J13" s="36">
        <v>50034</v>
      </c>
      <c r="K13" s="36">
        <v>50071</v>
      </c>
      <c r="L13" s="36">
        <v>50127</v>
      </c>
      <c r="M13" s="36">
        <v>50154</v>
      </c>
    </row>
    <row r="14" spans="1:13" ht="13.5" customHeight="1">
      <c r="A14" s="193" t="s">
        <v>8</v>
      </c>
      <c r="B14" s="112">
        <v>33930</v>
      </c>
      <c r="C14" s="36">
        <v>33947</v>
      </c>
      <c r="D14" s="36">
        <v>33935</v>
      </c>
      <c r="E14" s="36">
        <v>33991</v>
      </c>
      <c r="F14" s="36">
        <v>34016</v>
      </c>
      <c r="G14" s="36">
        <v>34048</v>
      </c>
      <c r="H14" s="36">
        <v>34062</v>
      </c>
      <c r="I14" s="36">
        <v>34054</v>
      </c>
      <c r="J14" s="36">
        <v>34039</v>
      </c>
      <c r="K14" s="36">
        <v>33971</v>
      </c>
      <c r="L14" s="36">
        <v>33977</v>
      </c>
      <c r="M14" s="36">
        <v>34019</v>
      </c>
    </row>
    <row r="15" spans="1:13" ht="13.5" customHeight="1">
      <c r="A15" s="193" t="s">
        <v>9</v>
      </c>
      <c r="B15" s="112">
        <v>42251</v>
      </c>
      <c r="C15" s="36">
        <v>42314</v>
      </c>
      <c r="D15" s="36">
        <v>42326</v>
      </c>
      <c r="E15" s="36">
        <v>42502</v>
      </c>
      <c r="F15" s="36">
        <v>42672</v>
      </c>
      <c r="G15" s="36">
        <v>42753</v>
      </c>
      <c r="H15" s="36">
        <v>42763</v>
      </c>
      <c r="I15" s="36">
        <v>42770</v>
      </c>
      <c r="J15" s="36">
        <v>42817</v>
      </c>
      <c r="K15" s="36">
        <v>42848</v>
      </c>
      <c r="L15" s="36">
        <v>42882</v>
      </c>
      <c r="M15" s="36">
        <v>42871</v>
      </c>
    </row>
    <row r="16" spans="1:13" ht="14.25" customHeight="1">
      <c r="A16" s="85"/>
      <c r="B16" s="256" t="s">
        <v>165</v>
      </c>
      <c r="C16" s="257"/>
      <c r="D16" s="257"/>
      <c r="E16" s="257"/>
      <c r="F16" s="257"/>
      <c r="G16" s="257"/>
      <c r="H16" s="257"/>
      <c r="I16" s="257"/>
      <c r="J16" s="257"/>
      <c r="K16" s="257"/>
      <c r="L16" s="257"/>
      <c r="M16" s="257"/>
    </row>
    <row r="17" spans="1:13" ht="13.5" customHeight="1">
      <c r="A17" s="193" t="s">
        <v>3</v>
      </c>
      <c r="B17" s="112">
        <f t="shared" ref="B17:M17" si="1">SUM(B18:B23)</f>
        <v>452185</v>
      </c>
      <c r="C17" s="36">
        <f>SUM(C18:C23)</f>
        <v>452023</v>
      </c>
      <c r="D17" s="36">
        <f t="shared" si="1"/>
        <v>451957</v>
      </c>
      <c r="E17" s="36">
        <f t="shared" si="1"/>
        <v>451907</v>
      </c>
      <c r="F17" s="36">
        <f t="shared" si="1"/>
        <v>451869</v>
      </c>
      <c r="G17" s="36">
        <f t="shared" si="1"/>
        <v>451971</v>
      </c>
      <c r="H17" s="36">
        <f t="shared" si="1"/>
        <v>451947</v>
      </c>
      <c r="I17" s="36">
        <f t="shared" si="1"/>
        <v>451723</v>
      </c>
      <c r="J17" s="36">
        <f t="shared" si="1"/>
        <v>451702</v>
      </c>
      <c r="K17" s="36">
        <f t="shared" si="1"/>
        <v>451708</v>
      </c>
      <c r="L17" s="36">
        <f t="shared" si="1"/>
        <v>451776</v>
      </c>
      <c r="M17" s="36">
        <f t="shared" si="1"/>
        <v>451637</v>
      </c>
    </row>
    <row r="18" spans="1:13" ht="16.5" customHeight="1">
      <c r="A18" s="193" t="s">
        <v>4</v>
      </c>
      <c r="B18" s="112">
        <v>52227</v>
      </c>
      <c r="C18" s="36">
        <v>52219</v>
      </c>
      <c r="D18" s="36">
        <v>52209</v>
      </c>
      <c r="E18" s="36">
        <v>52365</v>
      </c>
      <c r="F18" s="36">
        <v>52353</v>
      </c>
      <c r="G18" s="36">
        <v>52376</v>
      </c>
      <c r="H18" s="36">
        <v>52354</v>
      </c>
      <c r="I18" s="36">
        <v>52324</v>
      </c>
      <c r="J18" s="36">
        <v>52311</v>
      </c>
      <c r="K18" s="36">
        <v>52248</v>
      </c>
      <c r="L18" s="36">
        <v>52188</v>
      </c>
      <c r="M18" s="36">
        <v>52134</v>
      </c>
    </row>
    <row r="19" spans="1:13" ht="13.5" customHeight="1">
      <c r="A19" s="193" t="s">
        <v>5</v>
      </c>
      <c r="B19" s="112">
        <v>74204</v>
      </c>
      <c r="C19" s="36">
        <v>74154</v>
      </c>
      <c r="D19" s="36">
        <v>74169</v>
      </c>
      <c r="E19" s="36">
        <v>74085</v>
      </c>
      <c r="F19" s="36">
        <v>74031</v>
      </c>
      <c r="G19" s="36">
        <v>74018</v>
      </c>
      <c r="H19" s="36">
        <v>74025</v>
      </c>
      <c r="I19" s="36">
        <v>74055</v>
      </c>
      <c r="J19" s="36">
        <v>74047</v>
      </c>
      <c r="K19" s="36">
        <v>74155</v>
      </c>
      <c r="L19" s="36">
        <v>74203</v>
      </c>
      <c r="M19" s="36">
        <v>74161</v>
      </c>
    </row>
    <row r="20" spans="1:13" ht="13.5" customHeight="1">
      <c r="A20" s="193" t="s">
        <v>6</v>
      </c>
      <c r="B20" s="112">
        <v>53181</v>
      </c>
      <c r="C20" s="36">
        <v>53126</v>
      </c>
      <c r="D20" s="36">
        <v>53062</v>
      </c>
      <c r="E20" s="36">
        <v>53038</v>
      </c>
      <c r="F20" s="36">
        <v>53015</v>
      </c>
      <c r="G20" s="36">
        <v>52987</v>
      </c>
      <c r="H20" s="36">
        <v>52942</v>
      </c>
      <c r="I20" s="36">
        <v>52902</v>
      </c>
      <c r="J20" s="36">
        <v>52862</v>
      </c>
      <c r="K20" s="36">
        <v>52994</v>
      </c>
      <c r="L20" s="36">
        <v>52980</v>
      </c>
      <c r="M20" s="36">
        <v>52911</v>
      </c>
    </row>
    <row r="21" spans="1:13" ht="13.5" customHeight="1">
      <c r="A21" s="193" t="s">
        <v>7</v>
      </c>
      <c r="B21" s="112">
        <v>106692</v>
      </c>
      <c r="C21" s="36">
        <v>106620</v>
      </c>
      <c r="D21" s="36">
        <v>106638</v>
      </c>
      <c r="E21" s="36">
        <v>106509</v>
      </c>
      <c r="F21" s="36">
        <v>106443</v>
      </c>
      <c r="G21" s="36">
        <v>106420</v>
      </c>
      <c r="H21" s="36">
        <v>106469</v>
      </c>
      <c r="I21" s="36">
        <v>106365</v>
      </c>
      <c r="J21" s="36">
        <v>106424</v>
      </c>
      <c r="K21" s="36">
        <v>106434</v>
      </c>
      <c r="L21" s="36">
        <v>106479</v>
      </c>
      <c r="M21" s="36">
        <v>106455</v>
      </c>
    </row>
    <row r="22" spans="1:13" ht="13.5" customHeight="1">
      <c r="A22" s="193" t="s">
        <v>8</v>
      </c>
      <c r="B22" s="112">
        <v>74591</v>
      </c>
      <c r="C22" s="36">
        <v>74570</v>
      </c>
      <c r="D22" s="36">
        <v>74526</v>
      </c>
      <c r="E22" s="36">
        <v>74400</v>
      </c>
      <c r="F22" s="36">
        <v>74276</v>
      </c>
      <c r="G22" s="36">
        <v>74327</v>
      </c>
      <c r="H22" s="36">
        <v>74312</v>
      </c>
      <c r="I22" s="36">
        <v>74272</v>
      </c>
      <c r="J22" s="36">
        <v>74195</v>
      </c>
      <c r="K22" s="36">
        <v>74036</v>
      </c>
      <c r="L22" s="36">
        <v>74052</v>
      </c>
      <c r="M22" s="36">
        <v>74125</v>
      </c>
    </row>
    <row r="23" spans="1:13" ht="13.5" customHeight="1">
      <c r="A23" s="193" t="s">
        <v>9</v>
      </c>
      <c r="B23" s="112">
        <v>91290</v>
      </c>
      <c r="C23" s="36">
        <v>91334</v>
      </c>
      <c r="D23" s="36">
        <v>91353</v>
      </c>
      <c r="E23" s="36">
        <v>91510</v>
      </c>
      <c r="F23" s="36">
        <v>91751</v>
      </c>
      <c r="G23" s="36">
        <v>91843</v>
      </c>
      <c r="H23" s="36">
        <v>91845</v>
      </c>
      <c r="I23" s="36">
        <v>91805</v>
      </c>
      <c r="J23" s="36">
        <v>91863</v>
      </c>
      <c r="K23" s="36">
        <v>91841</v>
      </c>
      <c r="L23" s="36">
        <v>91874</v>
      </c>
      <c r="M23" s="36">
        <v>91851</v>
      </c>
    </row>
    <row r="24" spans="1:13" ht="13.5" customHeight="1">
      <c r="A24" s="85"/>
      <c r="B24" s="256" t="s">
        <v>24</v>
      </c>
      <c r="C24" s="257"/>
      <c r="D24" s="257"/>
      <c r="E24" s="257"/>
      <c r="F24" s="257"/>
      <c r="G24" s="257"/>
      <c r="H24" s="257"/>
      <c r="I24" s="257"/>
      <c r="J24" s="257"/>
      <c r="K24" s="257"/>
      <c r="L24" s="257"/>
      <c r="M24" s="257"/>
    </row>
    <row r="25" spans="1:13" ht="14.25" customHeight="1">
      <c r="A25" s="193" t="s">
        <v>3</v>
      </c>
      <c r="B25" s="112">
        <f t="shared" ref="B25:M25" si="2">SUM(B26:B31)</f>
        <v>218890</v>
      </c>
      <c r="C25" s="36">
        <f t="shared" si="2"/>
        <v>218828</v>
      </c>
      <c r="D25" s="36">
        <f t="shared" si="2"/>
        <v>218850</v>
      </c>
      <c r="E25" s="36">
        <f t="shared" si="2"/>
        <v>218806</v>
      </c>
      <c r="F25" s="36">
        <f t="shared" si="2"/>
        <v>218809</v>
      </c>
      <c r="G25" s="36">
        <f t="shared" si="2"/>
        <v>218881</v>
      </c>
      <c r="H25" s="36">
        <f t="shared" si="2"/>
        <v>218820</v>
      </c>
      <c r="I25" s="36">
        <f t="shared" si="2"/>
        <v>218726</v>
      </c>
      <c r="J25" s="36">
        <f t="shared" si="2"/>
        <v>218690</v>
      </c>
      <c r="K25" s="36">
        <f t="shared" si="2"/>
        <v>218691</v>
      </c>
      <c r="L25" s="36">
        <f t="shared" si="2"/>
        <v>218706</v>
      </c>
      <c r="M25" s="36">
        <f t="shared" si="2"/>
        <v>218613</v>
      </c>
    </row>
    <row r="26" spans="1:13" ht="16.5" customHeight="1">
      <c r="A26" s="193" t="s">
        <v>4</v>
      </c>
      <c r="B26" s="112">
        <v>25809</v>
      </c>
      <c r="C26" s="36">
        <v>25800</v>
      </c>
      <c r="D26" s="36">
        <v>25787</v>
      </c>
      <c r="E26" s="36">
        <v>25878</v>
      </c>
      <c r="F26" s="36">
        <v>25878</v>
      </c>
      <c r="G26" s="36">
        <v>25911</v>
      </c>
      <c r="H26" s="36">
        <v>25905</v>
      </c>
      <c r="I26" s="36">
        <v>25875</v>
      </c>
      <c r="J26" s="36">
        <v>25866</v>
      </c>
      <c r="K26" s="36">
        <v>25825</v>
      </c>
      <c r="L26" s="36">
        <v>25792</v>
      </c>
      <c r="M26" s="36">
        <v>25759</v>
      </c>
    </row>
    <row r="27" spans="1:13" ht="13.5" customHeight="1">
      <c r="A27" s="193" t="s">
        <v>5</v>
      </c>
      <c r="B27" s="112">
        <v>35745</v>
      </c>
      <c r="C27" s="36">
        <v>35740</v>
      </c>
      <c r="D27" s="36">
        <v>35780</v>
      </c>
      <c r="E27" s="36">
        <v>35730</v>
      </c>
      <c r="F27" s="36">
        <v>35725</v>
      </c>
      <c r="G27" s="36">
        <v>35716</v>
      </c>
      <c r="H27" s="36">
        <v>35692</v>
      </c>
      <c r="I27" s="36">
        <v>35717</v>
      </c>
      <c r="J27" s="36">
        <v>35710</v>
      </c>
      <c r="K27" s="36">
        <v>35772</v>
      </c>
      <c r="L27" s="36">
        <v>35787</v>
      </c>
      <c r="M27" s="36">
        <v>35781</v>
      </c>
    </row>
    <row r="28" spans="1:13" ht="13.5" customHeight="1">
      <c r="A28" s="193" t="s">
        <v>6</v>
      </c>
      <c r="B28" s="112">
        <v>26160</v>
      </c>
      <c r="C28" s="36">
        <v>26130</v>
      </c>
      <c r="D28" s="36">
        <v>26118</v>
      </c>
      <c r="E28" s="36">
        <v>26118</v>
      </c>
      <c r="F28" s="36">
        <v>26119</v>
      </c>
      <c r="G28" s="36">
        <v>26090</v>
      </c>
      <c r="H28" s="36">
        <v>26063</v>
      </c>
      <c r="I28" s="36">
        <v>26048</v>
      </c>
      <c r="J28" s="36">
        <v>25994</v>
      </c>
      <c r="K28" s="36">
        <v>26068</v>
      </c>
      <c r="L28" s="36">
        <v>26053</v>
      </c>
      <c r="M28" s="36">
        <v>26010</v>
      </c>
    </row>
    <row r="29" spans="1:13" ht="13.5" customHeight="1">
      <c r="A29" s="193" t="s">
        <v>7</v>
      </c>
      <c r="B29" s="112">
        <v>51257</v>
      </c>
      <c r="C29" s="36">
        <v>51198</v>
      </c>
      <c r="D29" s="36">
        <v>51207</v>
      </c>
      <c r="E29" s="36">
        <v>51110</v>
      </c>
      <c r="F29" s="36">
        <v>51100</v>
      </c>
      <c r="G29" s="36">
        <v>51101</v>
      </c>
      <c r="H29" s="36">
        <v>51136</v>
      </c>
      <c r="I29" s="36">
        <v>51105</v>
      </c>
      <c r="J29" s="36">
        <v>51154</v>
      </c>
      <c r="K29" s="36">
        <v>51164</v>
      </c>
      <c r="L29" s="36">
        <v>51184</v>
      </c>
      <c r="M29" s="36">
        <v>51131</v>
      </c>
    </row>
    <row r="30" spans="1:13" ht="13.5" customHeight="1">
      <c r="A30" s="193" t="s">
        <v>8</v>
      </c>
      <c r="B30" s="112">
        <v>35369</v>
      </c>
      <c r="C30" s="36">
        <v>35369</v>
      </c>
      <c r="D30" s="36">
        <v>35370</v>
      </c>
      <c r="E30" s="36">
        <v>35308</v>
      </c>
      <c r="F30" s="36">
        <v>35235</v>
      </c>
      <c r="G30" s="36">
        <v>35262</v>
      </c>
      <c r="H30" s="36">
        <v>35250</v>
      </c>
      <c r="I30" s="36">
        <v>35225</v>
      </c>
      <c r="J30" s="36">
        <v>35203</v>
      </c>
      <c r="K30" s="36">
        <v>35120</v>
      </c>
      <c r="L30" s="36">
        <v>35137</v>
      </c>
      <c r="M30" s="36">
        <v>35193</v>
      </c>
    </row>
    <row r="31" spans="1:13" ht="13.5" customHeight="1">
      <c r="A31" s="193" t="s">
        <v>9</v>
      </c>
      <c r="B31" s="112">
        <v>44550</v>
      </c>
      <c r="C31" s="36">
        <v>44591</v>
      </c>
      <c r="D31" s="36">
        <v>44588</v>
      </c>
      <c r="E31" s="36">
        <v>44662</v>
      </c>
      <c r="F31" s="36">
        <v>44752</v>
      </c>
      <c r="G31" s="36">
        <v>44801</v>
      </c>
      <c r="H31" s="36">
        <v>44774</v>
      </c>
      <c r="I31" s="36">
        <v>44756</v>
      </c>
      <c r="J31" s="36">
        <v>44763</v>
      </c>
      <c r="K31" s="36">
        <v>44742</v>
      </c>
      <c r="L31" s="36">
        <v>44753</v>
      </c>
      <c r="M31" s="36">
        <v>44739</v>
      </c>
    </row>
    <row r="32" spans="1:13" ht="13.5" customHeight="1">
      <c r="A32" s="85"/>
      <c r="B32" s="256" t="s">
        <v>25</v>
      </c>
      <c r="C32" s="257"/>
      <c r="D32" s="257"/>
      <c r="E32" s="257"/>
      <c r="F32" s="257"/>
      <c r="G32" s="257"/>
      <c r="H32" s="257"/>
      <c r="I32" s="257"/>
      <c r="J32" s="257"/>
      <c r="K32" s="257"/>
      <c r="L32" s="257"/>
      <c r="M32" s="257"/>
    </row>
    <row r="33" spans="1:13" ht="13.5" customHeight="1">
      <c r="A33" s="193" t="s">
        <v>3</v>
      </c>
      <c r="B33" s="112">
        <f t="shared" ref="B33:M33" si="3">SUM(B34:B39)</f>
        <v>233295</v>
      </c>
      <c r="C33" s="36">
        <f t="shared" si="3"/>
        <v>233195</v>
      </c>
      <c r="D33" s="36">
        <f t="shared" si="3"/>
        <v>233107</v>
      </c>
      <c r="E33" s="36">
        <f t="shared" si="3"/>
        <v>233101</v>
      </c>
      <c r="F33" s="36">
        <f t="shared" si="3"/>
        <v>233060</v>
      </c>
      <c r="G33" s="36">
        <f t="shared" si="3"/>
        <v>233090</v>
      </c>
      <c r="H33" s="36">
        <f t="shared" si="3"/>
        <v>233127</v>
      </c>
      <c r="I33" s="36">
        <f t="shared" si="3"/>
        <v>232997</v>
      </c>
      <c r="J33" s="36">
        <f t="shared" si="3"/>
        <v>233012</v>
      </c>
      <c r="K33" s="36">
        <f t="shared" si="3"/>
        <v>233017</v>
      </c>
      <c r="L33" s="36">
        <f t="shared" si="3"/>
        <v>233070</v>
      </c>
      <c r="M33" s="36">
        <f t="shared" si="3"/>
        <v>233024</v>
      </c>
    </row>
    <row r="34" spans="1:13" ht="17.25" customHeight="1">
      <c r="A34" s="193" t="s">
        <v>4</v>
      </c>
      <c r="B34" s="112">
        <v>26418</v>
      </c>
      <c r="C34" s="36">
        <v>26419</v>
      </c>
      <c r="D34" s="36">
        <v>26422</v>
      </c>
      <c r="E34" s="36">
        <v>26487</v>
      </c>
      <c r="F34" s="36">
        <v>26475</v>
      </c>
      <c r="G34" s="36">
        <v>26465</v>
      </c>
      <c r="H34" s="36">
        <v>26449</v>
      </c>
      <c r="I34" s="36">
        <v>26449</v>
      </c>
      <c r="J34" s="36">
        <v>26445</v>
      </c>
      <c r="K34" s="36">
        <v>26423</v>
      </c>
      <c r="L34" s="36">
        <v>26396</v>
      </c>
      <c r="M34" s="36">
        <v>26375</v>
      </c>
    </row>
    <row r="35" spans="1:13" ht="13.5" customHeight="1">
      <c r="A35" s="193" t="s">
        <v>5</v>
      </c>
      <c r="B35" s="112">
        <v>38459</v>
      </c>
      <c r="C35" s="36">
        <v>38414</v>
      </c>
      <c r="D35" s="36">
        <v>38389</v>
      </c>
      <c r="E35" s="36">
        <v>38355</v>
      </c>
      <c r="F35" s="36">
        <v>38306</v>
      </c>
      <c r="G35" s="36">
        <v>38302</v>
      </c>
      <c r="H35" s="36">
        <v>38333</v>
      </c>
      <c r="I35" s="36">
        <v>38338</v>
      </c>
      <c r="J35" s="36">
        <v>38337</v>
      </c>
      <c r="K35" s="36">
        <v>38383</v>
      </c>
      <c r="L35" s="36">
        <v>38416</v>
      </c>
      <c r="M35" s="36">
        <v>38380</v>
      </c>
    </row>
    <row r="36" spans="1:13" ht="13.5" customHeight="1">
      <c r="A36" s="193" t="s">
        <v>6</v>
      </c>
      <c r="B36" s="112">
        <v>27021</v>
      </c>
      <c r="C36" s="36">
        <v>26996</v>
      </c>
      <c r="D36" s="36">
        <v>26944</v>
      </c>
      <c r="E36" s="36">
        <v>26920</v>
      </c>
      <c r="F36" s="36">
        <v>26896</v>
      </c>
      <c r="G36" s="36">
        <v>26897</v>
      </c>
      <c r="H36" s="36">
        <v>26879</v>
      </c>
      <c r="I36" s="36">
        <v>26854</v>
      </c>
      <c r="J36" s="36">
        <v>26868</v>
      </c>
      <c r="K36" s="36">
        <v>26926</v>
      </c>
      <c r="L36" s="36">
        <v>26927</v>
      </c>
      <c r="M36" s="36">
        <v>26901</v>
      </c>
    </row>
    <row r="37" spans="1:13" ht="13.5" customHeight="1">
      <c r="A37" s="193" t="s">
        <v>7</v>
      </c>
      <c r="B37" s="112">
        <v>55435</v>
      </c>
      <c r="C37" s="36">
        <v>55422</v>
      </c>
      <c r="D37" s="36">
        <v>55431</v>
      </c>
      <c r="E37" s="36">
        <v>55399</v>
      </c>
      <c r="F37" s="36">
        <v>55343</v>
      </c>
      <c r="G37" s="36">
        <v>55319</v>
      </c>
      <c r="H37" s="36">
        <v>55333</v>
      </c>
      <c r="I37" s="36">
        <v>55260</v>
      </c>
      <c r="J37" s="36">
        <v>55270</v>
      </c>
      <c r="K37" s="36">
        <v>55270</v>
      </c>
      <c r="L37" s="36">
        <v>55295</v>
      </c>
      <c r="M37" s="36">
        <v>55324</v>
      </c>
    </row>
    <row r="38" spans="1:13" ht="13.5" customHeight="1">
      <c r="A38" s="193" t="s">
        <v>8</v>
      </c>
      <c r="B38" s="112">
        <v>39222</v>
      </c>
      <c r="C38" s="36">
        <v>39201</v>
      </c>
      <c r="D38" s="36">
        <v>39156</v>
      </c>
      <c r="E38" s="36">
        <v>39092</v>
      </c>
      <c r="F38" s="36">
        <v>39041</v>
      </c>
      <c r="G38" s="36">
        <v>39065</v>
      </c>
      <c r="H38" s="36">
        <v>39062</v>
      </c>
      <c r="I38" s="36">
        <v>39047</v>
      </c>
      <c r="J38" s="36">
        <v>38992</v>
      </c>
      <c r="K38" s="36">
        <v>38916</v>
      </c>
      <c r="L38" s="36">
        <v>38915</v>
      </c>
      <c r="M38" s="36">
        <v>38932</v>
      </c>
    </row>
    <row r="39" spans="1:13" ht="13.5" customHeight="1">
      <c r="A39" s="193" t="s">
        <v>9</v>
      </c>
      <c r="B39" s="112">
        <v>46740</v>
      </c>
      <c r="C39" s="36">
        <v>46743</v>
      </c>
      <c r="D39" s="36">
        <v>46765</v>
      </c>
      <c r="E39" s="36">
        <v>46848</v>
      </c>
      <c r="F39" s="36">
        <v>46999</v>
      </c>
      <c r="G39" s="36">
        <v>47042</v>
      </c>
      <c r="H39" s="36">
        <v>47071</v>
      </c>
      <c r="I39" s="36">
        <v>47049</v>
      </c>
      <c r="J39" s="36">
        <v>47100</v>
      </c>
      <c r="K39" s="36">
        <v>47099</v>
      </c>
      <c r="L39" s="36">
        <v>47121</v>
      </c>
      <c r="M39" s="36">
        <v>47112</v>
      </c>
    </row>
    <row r="40" spans="1:13" ht="4.5" customHeight="1">
      <c r="A40" s="61"/>
      <c r="B40" s="125"/>
      <c r="C40" s="61"/>
      <c r="D40" s="61"/>
      <c r="E40" s="61"/>
      <c r="F40" s="61"/>
      <c r="G40" s="61"/>
      <c r="H40" s="61"/>
      <c r="I40" s="61"/>
      <c r="J40" s="61"/>
      <c r="K40" s="61"/>
      <c r="L40" s="61"/>
      <c r="M40" s="61"/>
    </row>
    <row r="41" spans="1:13" ht="13.5" customHeight="1">
      <c r="A41" s="115" t="s">
        <v>26</v>
      </c>
    </row>
    <row r="42" spans="1:13" ht="13.5" customHeight="1"/>
    <row r="43" spans="1:13" ht="14.25" customHeight="1">
      <c r="A43" s="81" t="s">
        <v>774</v>
      </c>
    </row>
    <row r="44" spans="1:13" ht="13.5" customHeight="1">
      <c r="M44" s="80" t="s">
        <v>181</v>
      </c>
    </row>
    <row r="45" spans="1:13" ht="13.5" customHeight="1">
      <c r="A45" s="236" t="s">
        <v>100</v>
      </c>
      <c r="B45" s="240" t="s">
        <v>753</v>
      </c>
      <c r="C45" s="241"/>
      <c r="D45" s="241"/>
      <c r="E45" s="241"/>
      <c r="F45" s="241"/>
      <c r="G45" s="241"/>
      <c r="H45" s="241"/>
      <c r="I45" s="241"/>
      <c r="J45" s="241"/>
      <c r="K45" s="240" t="s">
        <v>754</v>
      </c>
      <c r="L45" s="241"/>
      <c r="M45" s="241"/>
    </row>
    <row r="46" spans="1:13" ht="13.5" customHeight="1">
      <c r="A46" s="237"/>
      <c r="B46" s="75" t="s">
        <v>178</v>
      </c>
      <c r="C46" s="98" t="s">
        <v>170</v>
      </c>
      <c r="D46" s="103" t="s">
        <v>171</v>
      </c>
      <c r="E46" s="98" t="s">
        <v>172</v>
      </c>
      <c r="F46" s="103" t="s">
        <v>173</v>
      </c>
      <c r="G46" s="98" t="s">
        <v>174</v>
      </c>
      <c r="H46" s="103" t="s">
        <v>175</v>
      </c>
      <c r="I46" s="98" t="s">
        <v>176</v>
      </c>
      <c r="J46" s="103" t="s">
        <v>177</v>
      </c>
      <c r="K46" s="75" t="s">
        <v>166</v>
      </c>
      <c r="L46" s="98" t="s">
        <v>179</v>
      </c>
      <c r="M46" s="103" t="s">
        <v>180</v>
      </c>
    </row>
    <row r="47" spans="1:13" ht="13.5" customHeight="1">
      <c r="B47" s="256" t="s">
        <v>164</v>
      </c>
      <c r="C47" s="257"/>
      <c r="D47" s="257"/>
      <c r="E47" s="257"/>
      <c r="F47" s="257"/>
      <c r="G47" s="257"/>
      <c r="H47" s="257"/>
      <c r="I47" s="257"/>
      <c r="J47" s="257"/>
      <c r="K47" s="257"/>
      <c r="L47" s="257"/>
      <c r="M47" s="257"/>
    </row>
    <row r="48" spans="1:13" ht="13.5" customHeight="1">
      <c r="A48" s="193" t="s">
        <v>3</v>
      </c>
      <c r="B48" s="112">
        <f>SUM(B49:B54)</f>
        <v>222077</v>
      </c>
      <c r="C48" s="36">
        <f t="shared" ref="C48:M48" si="4">SUM(C49:C54)</f>
        <v>222263</v>
      </c>
      <c r="D48" s="36">
        <f t="shared" si="4"/>
        <v>222348</v>
      </c>
      <c r="E48" s="36">
        <f t="shared" si="4"/>
        <v>222330</v>
      </c>
      <c r="F48" s="36">
        <f t="shared" si="4"/>
        <v>222474</v>
      </c>
      <c r="G48" s="36">
        <f t="shared" si="4"/>
        <v>222568</v>
      </c>
      <c r="H48" s="36">
        <f t="shared" si="4"/>
        <v>222714</v>
      </c>
      <c r="I48" s="36">
        <f t="shared" si="4"/>
        <v>222720</v>
      </c>
      <c r="J48" s="36">
        <f t="shared" si="4"/>
        <v>222637</v>
      </c>
      <c r="K48" s="36">
        <f t="shared" si="4"/>
        <v>222577</v>
      </c>
      <c r="L48" s="36">
        <f t="shared" si="4"/>
        <v>222654</v>
      </c>
      <c r="M48" s="36">
        <f t="shared" si="4"/>
        <v>223297</v>
      </c>
    </row>
    <row r="49" spans="1:13" ht="16.5" customHeight="1">
      <c r="A49" s="193" t="s">
        <v>4</v>
      </c>
      <c r="B49" s="112">
        <v>27740</v>
      </c>
      <c r="C49" s="36">
        <v>27752</v>
      </c>
      <c r="D49" s="36">
        <v>27764</v>
      </c>
      <c r="E49" s="36">
        <v>27749</v>
      </c>
      <c r="F49" s="36">
        <v>27772</v>
      </c>
      <c r="G49" s="36">
        <v>27737</v>
      </c>
      <c r="H49" s="36">
        <v>27729</v>
      </c>
      <c r="I49" s="36">
        <v>27710</v>
      </c>
      <c r="J49" s="36">
        <v>27696</v>
      </c>
      <c r="K49" s="36">
        <v>27674</v>
      </c>
      <c r="L49" s="36">
        <v>27657</v>
      </c>
      <c r="M49" s="36">
        <v>27749</v>
      </c>
    </row>
    <row r="50" spans="1:13" ht="13.5" customHeight="1">
      <c r="A50" s="193" t="s">
        <v>5</v>
      </c>
      <c r="B50" s="112">
        <v>36833</v>
      </c>
      <c r="C50" s="36">
        <v>36831</v>
      </c>
      <c r="D50" s="36">
        <v>36844</v>
      </c>
      <c r="E50" s="36">
        <v>36855</v>
      </c>
      <c r="F50" s="36">
        <v>36868</v>
      </c>
      <c r="G50" s="36">
        <v>36918</v>
      </c>
      <c r="H50" s="36">
        <v>36967</v>
      </c>
      <c r="I50" s="36">
        <v>36955</v>
      </c>
      <c r="J50" s="36">
        <v>36928</v>
      </c>
      <c r="K50" s="36">
        <v>36918</v>
      </c>
      <c r="L50" s="36">
        <v>36977</v>
      </c>
      <c r="M50" s="36">
        <v>37020</v>
      </c>
    </row>
    <row r="51" spans="1:13" ht="13.5" customHeight="1">
      <c r="A51" s="193" t="s">
        <v>6</v>
      </c>
      <c r="B51" s="112">
        <v>26373</v>
      </c>
      <c r="C51" s="36">
        <v>26377</v>
      </c>
      <c r="D51" s="36">
        <v>26364</v>
      </c>
      <c r="E51" s="36">
        <v>26371</v>
      </c>
      <c r="F51" s="36">
        <v>26368</v>
      </c>
      <c r="G51" s="36">
        <v>26454</v>
      </c>
      <c r="H51" s="36">
        <v>26475</v>
      </c>
      <c r="I51" s="36">
        <v>26453</v>
      </c>
      <c r="J51" s="36">
        <v>26422</v>
      </c>
      <c r="K51" s="36">
        <v>26395</v>
      </c>
      <c r="L51" s="36">
        <v>26371</v>
      </c>
      <c r="M51" s="36">
        <v>26414</v>
      </c>
    </row>
    <row r="52" spans="1:13" ht="13.5" customHeight="1">
      <c r="A52" s="193" t="s">
        <v>7</v>
      </c>
      <c r="B52" s="112">
        <v>52154</v>
      </c>
      <c r="C52" s="36">
        <v>52203</v>
      </c>
      <c r="D52" s="36">
        <v>52244</v>
      </c>
      <c r="E52" s="36">
        <v>52220</v>
      </c>
      <c r="F52" s="36">
        <v>52282</v>
      </c>
      <c r="G52" s="36">
        <v>52316</v>
      </c>
      <c r="H52" s="36">
        <v>52374</v>
      </c>
      <c r="I52" s="36">
        <v>52397</v>
      </c>
      <c r="J52" s="36">
        <v>52380</v>
      </c>
      <c r="K52" s="36">
        <v>52352</v>
      </c>
      <c r="L52" s="36">
        <v>52392</v>
      </c>
      <c r="M52" s="36">
        <v>52557</v>
      </c>
    </row>
    <row r="53" spans="1:13" ht="13.5" customHeight="1">
      <c r="A53" s="193" t="s">
        <v>8</v>
      </c>
      <c r="B53" s="112">
        <v>35080</v>
      </c>
      <c r="C53" s="36">
        <v>35123</v>
      </c>
      <c r="D53" s="36">
        <v>35144</v>
      </c>
      <c r="E53" s="36">
        <v>35140</v>
      </c>
      <c r="F53" s="36">
        <v>35125</v>
      </c>
      <c r="G53" s="36">
        <v>35057</v>
      </c>
      <c r="H53" s="36">
        <v>35061</v>
      </c>
      <c r="I53" s="36">
        <v>35105</v>
      </c>
      <c r="J53" s="36">
        <v>35105</v>
      </c>
      <c r="K53" s="36">
        <v>35131</v>
      </c>
      <c r="L53" s="36">
        <v>35140</v>
      </c>
      <c r="M53" s="36">
        <v>35178</v>
      </c>
    </row>
    <row r="54" spans="1:13" ht="13.5" customHeight="1">
      <c r="A54" s="193" t="s">
        <v>9</v>
      </c>
      <c r="B54" s="112">
        <v>43897</v>
      </c>
      <c r="C54" s="36">
        <v>43977</v>
      </c>
      <c r="D54" s="36">
        <v>43988</v>
      </c>
      <c r="E54" s="36">
        <v>43995</v>
      </c>
      <c r="F54" s="36">
        <v>44059</v>
      </c>
      <c r="G54" s="36">
        <v>44086</v>
      </c>
      <c r="H54" s="36">
        <v>44108</v>
      </c>
      <c r="I54" s="36">
        <v>44100</v>
      </c>
      <c r="J54" s="36">
        <v>44106</v>
      </c>
      <c r="K54" s="36">
        <v>44107</v>
      </c>
      <c r="L54" s="36">
        <v>44117</v>
      </c>
      <c r="M54" s="36">
        <v>44379</v>
      </c>
    </row>
    <row r="55" spans="1:13" ht="13.5" customHeight="1">
      <c r="A55" s="85"/>
      <c r="B55" s="256" t="s">
        <v>165</v>
      </c>
      <c r="C55" s="257"/>
      <c r="D55" s="257"/>
      <c r="E55" s="257"/>
      <c r="F55" s="257"/>
      <c r="G55" s="257"/>
      <c r="H55" s="257"/>
      <c r="I55" s="257"/>
      <c r="J55" s="257"/>
      <c r="K55" s="257"/>
      <c r="L55" s="257"/>
      <c r="M55" s="257"/>
    </row>
    <row r="56" spans="1:13" ht="13.5" customHeight="1">
      <c r="A56" s="193" t="s">
        <v>3</v>
      </c>
      <c r="B56" s="112">
        <f t="shared" ref="B56:M56" si="5">SUM(B57:B62)</f>
        <v>452608</v>
      </c>
      <c r="C56" s="36">
        <f t="shared" si="5"/>
        <v>452716</v>
      </c>
      <c r="D56" s="36">
        <f t="shared" si="5"/>
        <v>452681</v>
      </c>
      <c r="E56" s="36">
        <f t="shared" si="5"/>
        <v>452430</v>
      </c>
      <c r="F56" s="36">
        <f t="shared" si="5"/>
        <v>452404</v>
      </c>
      <c r="G56" s="36">
        <f t="shared" si="5"/>
        <v>452346</v>
      </c>
      <c r="H56" s="36">
        <f t="shared" si="5"/>
        <v>452409</v>
      </c>
      <c r="I56" s="36">
        <f t="shared" si="5"/>
        <v>452269</v>
      </c>
      <c r="J56" s="36">
        <f t="shared" si="5"/>
        <v>452081</v>
      </c>
      <c r="K56" s="36">
        <f t="shared" si="5"/>
        <v>451797</v>
      </c>
      <c r="L56" s="36">
        <f t="shared" si="5"/>
        <v>451607</v>
      </c>
      <c r="M56" s="36">
        <f t="shared" si="5"/>
        <v>451434</v>
      </c>
    </row>
    <row r="57" spans="1:13" ht="16.5" customHeight="1">
      <c r="A57" s="193" t="s">
        <v>4</v>
      </c>
      <c r="B57" s="112">
        <v>51983</v>
      </c>
      <c r="C57" s="36">
        <v>52001</v>
      </c>
      <c r="D57" s="36">
        <v>51980</v>
      </c>
      <c r="E57" s="36">
        <v>51947</v>
      </c>
      <c r="F57" s="36">
        <v>51941</v>
      </c>
      <c r="G57" s="36">
        <v>51855</v>
      </c>
      <c r="H57" s="36">
        <v>51811</v>
      </c>
      <c r="I57" s="36">
        <v>51749</v>
      </c>
      <c r="J57" s="36">
        <v>51716</v>
      </c>
      <c r="K57" s="36">
        <v>51666</v>
      </c>
      <c r="L57" s="36">
        <v>51568</v>
      </c>
      <c r="M57" s="36">
        <v>51536</v>
      </c>
    </row>
    <row r="58" spans="1:13" ht="13.5" customHeight="1">
      <c r="A58" s="193" t="s">
        <v>5</v>
      </c>
      <c r="B58" s="112">
        <v>74440</v>
      </c>
      <c r="C58" s="36">
        <v>74422</v>
      </c>
      <c r="D58" s="36">
        <v>74436</v>
      </c>
      <c r="E58" s="36">
        <v>74452</v>
      </c>
      <c r="F58" s="36">
        <v>74441</v>
      </c>
      <c r="G58" s="36">
        <v>74537</v>
      </c>
      <c r="H58" s="36">
        <v>74576</v>
      </c>
      <c r="I58" s="36">
        <v>74540</v>
      </c>
      <c r="J58" s="36">
        <v>74515</v>
      </c>
      <c r="K58" s="36">
        <v>74451</v>
      </c>
      <c r="L58" s="36">
        <v>74512</v>
      </c>
      <c r="M58" s="36">
        <v>74410</v>
      </c>
    </row>
    <row r="59" spans="1:13" ht="13.5" customHeight="1">
      <c r="A59" s="193" t="s">
        <v>6</v>
      </c>
      <c r="B59" s="112">
        <v>52958</v>
      </c>
      <c r="C59" s="36">
        <v>52925</v>
      </c>
      <c r="D59" s="36">
        <v>52871</v>
      </c>
      <c r="E59" s="36">
        <v>52822</v>
      </c>
      <c r="F59" s="36">
        <v>52767</v>
      </c>
      <c r="G59" s="36">
        <v>52873</v>
      </c>
      <c r="H59" s="36">
        <v>52865</v>
      </c>
      <c r="I59" s="36">
        <v>52805</v>
      </c>
      <c r="J59" s="36">
        <v>52739</v>
      </c>
      <c r="K59" s="36">
        <v>52629</v>
      </c>
      <c r="L59" s="36">
        <v>52562</v>
      </c>
      <c r="M59" s="36">
        <v>52512</v>
      </c>
    </row>
    <row r="60" spans="1:13" ht="13.5" customHeight="1">
      <c r="A60" s="193" t="s">
        <v>7</v>
      </c>
      <c r="B60" s="112">
        <v>106587</v>
      </c>
      <c r="C60" s="36">
        <v>106573</v>
      </c>
      <c r="D60" s="36">
        <v>106600</v>
      </c>
      <c r="E60" s="36">
        <v>106494</v>
      </c>
      <c r="F60" s="36">
        <v>106537</v>
      </c>
      <c r="G60" s="36">
        <v>106540</v>
      </c>
      <c r="H60" s="36">
        <v>106590</v>
      </c>
      <c r="I60" s="36">
        <v>106559</v>
      </c>
      <c r="J60" s="36">
        <v>106527</v>
      </c>
      <c r="K60" s="36">
        <v>106411</v>
      </c>
      <c r="L60" s="36">
        <v>106381</v>
      </c>
      <c r="M60" s="36">
        <v>106318</v>
      </c>
    </row>
    <row r="61" spans="1:13" ht="13.5" customHeight="1">
      <c r="A61" s="193" t="s">
        <v>8</v>
      </c>
      <c r="B61" s="112">
        <v>74977</v>
      </c>
      <c r="C61" s="36">
        <v>75038</v>
      </c>
      <c r="D61" s="36">
        <v>75035</v>
      </c>
      <c r="E61" s="36">
        <v>74997</v>
      </c>
      <c r="F61" s="36">
        <v>74925</v>
      </c>
      <c r="G61" s="36">
        <v>74771</v>
      </c>
      <c r="H61" s="36">
        <v>74784</v>
      </c>
      <c r="I61" s="36">
        <v>74857</v>
      </c>
      <c r="J61" s="36">
        <v>74851</v>
      </c>
      <c r="K61" s="36">
        <v>74892</v>
      </c>
      <c r="L61" s="36">
        <v>74843</v>
      </c>
      <c r="M61" s="36">
        <v>74618</v>
      </c>
    </row>
    <row r="62" spans="1:13" ht="13.5" customHeight="1">
      <c r="A62" s="193" t="s">
        <v>9</v>
      </c>
      <c r="B62" s="112">
        <v>91663</v>
      </c>
      <c r="C62" s="36">
        <v>91757</v>
      </c>
      <c r="D62" s="36">
        <v>91759</v>
      </c>
      <c r="E62" s="36">
        <v>91718</v>
      </c>
      <c r="F62" s="36">
        <v>91793</v>
      </c>
      <c r="G62" s="36">
        <v>91770</v>
      </c>
      <c r="H62" s="36">
        <v>91783</v>
      </c>
      <c r="I62" s="36">
        <v>91759</v>
      </c>
      <c r="J62" s="36">
        <v>91733</v>
      </c>
      <c r="K62" s="36">
        <v>91748</v>
      </c>
      <c r="L62" s="36">
        <v>91741</v>
      </c>
      <c r="M62" s="36">
        <v>92040</v>
      </c>
    </row>
    <row r="63" spans="1:13" ht="4.5" customHeight="1">
      <c r="A63" s="61"/>
      <c r="B63" s="125"/>
      <c r="C63" s="61"/>
      <c r="D63" s="61"/>
      <c r="E63" s="61"/>
      <c r="F63" s="61"/>
      <c r="G63" s="61"/>
      <c r="H63" s="61"/>
      <c r="I63" s="61"/>
      <c r="J63" s="61"/>
      <c r="K63" s="61"/>
      <c r="L63" s="61"/>
      <c r="M63" s="61"/>
    </row>
    <row r="64" spans="1:13">
      <c r="A64" s="115" t="s">
        <v>149</v>
      </c>
      <c r="G64" s="196"/>
    </row>
    <row r="65" spans="1:13">
      <c r="A65" s="258"/>
      <c r="B65" s="258"/>
      <c r="C65" s="258"/>
      <c r="D65" s="258"/>
      <c r="E65" s="258"/>
      <c r="F65" s="258"/>
      <c r="G65" s="258"/>
      <c r="H65" s="258"/>
      <c r="I65" s="258"/>
      <c r="J65" s="258"/>
      <c r="K65" s="258"/>
      <c r="L65" s="258"/>
      <c r="M65" s="258"/>
    </row>
  </sheetData>
  <mergeCells count="13">
    <mergeCell ref="A65:M65"/>
    <mergeCell ref="A45:A46"/>
    <mergeCell ref="B45:J45"/>
    <mergeCell ref="K45:M45"/>
    <mergeCell ref="B47:M47"/>
    <mergeCell ref="B55:M55"/>
    <mergeCell ref="B16:M16"/>
    <mergeCell ref="B24:M24"/>
    <mergeCell ref="B32:M32"/>
    <mergeCell ref="A4:C4"/>
    <mergeCell ref="B6:M6"/>
    <mergeCell ref="B8:M8"/>
    <mergeCell ref="A6:A7"/>
  </mergeCells>
  <phoneticPr fontId="2"/>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1.25"/>
  <cols>
    <col min="1" max="1" width="13.375" style="79" customWidth="1"/>
    <col min="2" max="11" width="8.125" style="79" customWidth="1"/>
    <col min="12" max="12" width="9" style="79"/>
    <col min="13" max="16384" width="9" style="1"/>
  </cols>
  <sheetData>
    <row r="1" spans="1:12" ht="14.25" customHeight="1">
      <c r="K1" s="80" t="s">
        <v>744</v>
      </c>
    </row>
    <row r="2" spans="1:12" ht="14.25" customHeight="1"/>
    <row r="3" spans="1:12" ht="14.25">
      <c r="A3" s="81" t="s">
        <v>776</v>
      </c>
    </row>
    <row r="4" spans="1:12" ht="13.5" customHeight="1">
      <c r="J4" s="259" t="s">
        <v>154</v>
      </c>
      <c r="K4" s="259"/>
    </row>
    <row r="5" spans="1:12" s="3" customFormat="1" ht="15" customHeight="1">
      <c r="A5" s="109" t="s">
        <v>146</v>
      </c>
      <c r="B5" s="222" t="s">
        <v>755</v>
      </c>
      <c r="C5" s="223" t="s">
        <v>140</v>
      </c>
      <c r="D5" s="224" t="s">
        <v>141</v>
      </c>
      <c r="E5" s="223" t="s">
        <v>142</v>
      </c>
      <c r="F5" s="224" t="s">
        <v>143</v>
      </c>
      <c r="G5" s="223" t="s">
        <v>144</v>
      </c>
      <c r="H5" s="224" t="s">
        <v>145</v>
      </c>
      <c r="I5" s="223" t="s">
        <v>147</v>
      </c>
      <c r="J5" s="224" t="s">
        <v>723</v>
      </c>
      <c r="K5" s="222" t="s">
        <v>756</v>
      </c>
      <c r="L5" s="85"/>
    </row>
    <row r="6" spans="1:12" ht="13.5" customHeight="1">
      <c r="B6" s="256" t="s">
        <v>161</v>
      </c>
      <c r="C6" s="257"/>
      <c r="D6" s="257"/>
      <c r="E6" s="257"/>
      <c r="F6" s="257"/>
      <c r="G6" s="257"/>
      <c r="H6" s="257"/>
      <c r="I6" s="257"/>
      <c r="J6" s="257"/>
      <c r="K6" s="257"/>
    </row>
    <row r="7" spans="1:12" ht="13.5" customHeight="1">
      <c r="A7" s="111" t="s">
        <v>59</v>
      </c>
      <c r="B7" s="112">
        <f>SUM(B8:B13)</f>
        <v>6473</v>
      </c>
      <c r="C7" s="36">
        <f t="shared" ref="C7:K7" si="0">SUM(C8:C13)</f>
        <v>6546</v>
      </c>
      <c r="D7" s="36">
        <f t="shared" si="0"/>
        <v>6549</v>
      </c>
      <c r="E7" s="36">
        <f t="shared" si="0"/>
        <v>6395</v>
      </c>
      <c r="F7" s="36">
        <f t="shared" si="0"/>
        <v>6239</v>
      </c>
      <c r="G7" s="36">
        <f t="shared" si="0"/>
        <v>6213</v>
      </c>
      <c r="H7" s="36">
        <f t="shared" si="0"/>
        <v>6114</v>
      </c>
      <c r="I7" s="36">
        <f t="shared" si="0"/>
        <v>6139</v>
      </c>
      <c r="J7" s="36">
        <f t="shared" si="0"/>
        <v>6399</v>
      </c>
      <c r="K7" s="36">
        <f t="shared" si="0"/>
        <v>6524</v>
      </c>
    </row>
    <row r="8" spans="1:12" ht="18" customHeight="1">
      <c r="A8" s="111" t="s">
        <v>60</v>
      </c>
      <c r="B8" s="112">
        <v>826</v>
      </c>
      <c r="C8" s="36">
        <v>856</v>
      </c>
      <c r="D8" s="36">
        <v>872</v>
      </c>
      <c r="E8" s="36">
        <v>865</v>
      </c>
      <c r="F8" s="36">
        <v>868</v>
      </c>
      <c r="G8" s="36">
        <v>896</v>
      </c>
      <c r="H8" s="36">
        <v>910</v>
      </c>
      <c r="I8" s="36">
        <v>954</v>
      </c>
      <c r="J8" s="36">
        <v>1036</v>
      </c>
      <c r="K8" s="36">
        <v>1042</v>
      </c>
    </row>
    <row r="9" spans="1:12" ht="13.5" customHeight="1">
      <c r="A9" s="111" t="s">
        <v>61</v>
      </c>
      <c r="B9" s="112">
        <v>900</v>
      </c>
      <c r="C9" s="36">
        <v>947</v>
      </c>
      <c r="D9" s="36">
        <v>963</v>
      </c>
      <c r="E9" s="36">
        <v>883</v>
      </c>
      <c r="F9" s="36">
        <v>832</v>
      </c>
      <c r="G9" s="36">
        <v>819</v>
      </c>
      <c r="H9" s="36">
        <v>806</v>
      </c>
      <c r="I9" s="36">
        <v>831</v>
      </c>
      <c r="J9" s="36">
        <v>857</v>
      </c>
      <c r="K9" s="36">
        <v>900</v>
      </c>
    </row>
    <row r="10" spans="1:12" ht="13.5" customHeight="1">
      <c r="A10" s="111" t="s">
        <v>62</v>
      </c>
      <c r="B10" s="112">
        <v>1091</v>
      </c>
      <c r="C10" s="36">
        <v>1068</v>
      </c>
      <c r="D10" s="36">
        <v>1068</v>
      </c>
      <c r="E10" s="36">
        <v>1045</v>
      </c>
      <c r="F10" s="36">
        <v>1021</v>
      </c>
      <c r="G10" s="36">
        <v>1002</v>
      </c>
      <c r="H10" s="36">
        <v>985</v>
      </c>
      <c r="I10" s="36">
        <v>988</v>
      </c>
      <c r="J10" s="36">
        <v>1025</v>
      </c>
      <c r="K10" s="36">
        <v>1071</v>
      </c>
    </row>
    <row r="11" spans="1:12" ht="13.5" customHeight="1">
      <c r="A11" s="111" t="s">
        <v>63</v>
      </c>
      <c r="B11" s="112">
        <v>1412</v>
      </c>
      <c r="C11" s="36">
        <v>1418</v>
      </c>
      <c r="D11" s="36">
        <v>1417</v>
      </c>
      <c r="E11" s="36">
        <v>1413</v>
      </c>
      <c r="F11" s="36">
        <v>1362</v>
      </c>
      <c r="G11" s="36">
        <v>1353</v>
      </c>
      <c r="H11" s="36">
        <v>1329</v>
      </c>
      <c r="I11" s="36">
        <v>1314</v>
      </c>
      <c r="J11" s="36">
        <v>1295</v>
      </c>
      <c r="K11" s="36">
        <v>1319</v>
      </c>
    </row>
    <row r="12" spans="1:12" ht="13.5" customHeight="1">
      <c r="A12" s="111" t="s">
        <v>64</v>
      </c>
      <c r="B12" s="112">
        <v>1226</v>
      </c>
      <c r="C12" s="36">
        <v>1223</v>
      </c>
      <c r="D12" s="36">
        <v>1203</v>
      </c>
      <c r="E12" s="36">
        <v>1183</v>
      </c>
      <c r="F12" s="36">
        <v>1189</v>
      </c>
      <c r="G12" s="36">
        <v>1173</v>
      </c>
      <c r="H12" s="36">
        <v>1146</v>
      </c>
      <c r="I12" s="36">
        <v>1143</v>
      </c>
      <c r="J12" s="36">
        <v>1148</v>
      </c>
      <c r="K12" s="36">
        <v>1141</v>
      </c>
    </row>
    <row r="13" spans="1:12" ht="13.5" customHeight="1">
      <c r="A13" s="111" t="s">
        <v>148</v>
      </c>
      <c r="B13" s="112">
        <v>1018</v>
      </c>
      <c r="C13" s="36">
        <v>1034</v>
      </c>
      <c r="D13" s="36">
        <v>1026</v>
      </c>
      <c r="E13" s="36">
        <v>1006</v>
      </c>
      <c r="F13" s="36">
        <v>967</v>
      </c>
      <c r="G13" s="36">
        <v>970</v>
      </c>
      <c r="H13" s="36">
        <v>938</v>
      </c>
      <c r="I13" s="36">
        <v>909</v>
      </c>
      <c r="J13" s="36">
        <v>1038</v>
      </c>
      <c r="K13" s="36">
        <v>1051</v>
      </c>
    </row>
    <row r="14" spans="1:12" ht="7.5" customHeight="1">
      <c r="A14" s="85"/>
      <c r="B14" s="112"/>
      <c r="C14" s="36"/>
      <c r="D14" s="36"/>
      <c r="E14" s="36"/>
      <c r="F14" s="36"/>
      <c r="G14" s="36"/>
      <c r="H14" s="36"/>
      <c r="I14" s="36"/>
      <c r="J14" s="36"/>
      <c r="K14" s="36"/>
    </row>
    <row r="15" spans="1:12" ht="13.5" customHeight="1">
      <c r="A15" s="85"/>
      <c r="B15" s="249" t="s">
        <v>162</v>
      </c>
      <c r="C15" s="250"/>
      <c r="D15" s="250"/>
      <c r="E15" s="250"/>
      <c r="F15" s="250"/>
      <c r="G15" s="250"/>
      <c r="H15" s="250"/>
      <c r="I15" s="250"/>
      <c r="J15" s="250"/>
      <c r="K15" s="250"/>
    </row>
    <row r="16" spans="1:12" ht="13.5" customHeight="1">
      <c r="A16" s="111" t="s">
        <v>59</v>
      </c>
      <c r="B16" s="112">
        <f>SUM(B17:B22)</f>
        <v>12150</v>
      </c>
      <c r="C16" s="36">
        <f t="shared" ref="C16:K16" si="1">SUM(C17:C22)</f>
        <v>12192</v>
      </c>
      <c r="D16" s="36">
        <f t="shared" si="1"/>
        <v>12067</v>
      </c>
      <c r="E16" s="36">
        <f t="shared" si="1"/>
        <v>11758</v>
      </c>
      <c r="F16" s="36">
        <f t="shared" si="1"/>
        <v>11403</v>
      </c>
      <c r="G16" s="36">
        <f t="shared" si="1"/>
        <v>11081</v>
      </c>
      <c r="H16" s="36">
        <f t="shared" si="1"/>
        <v>10855</v>
      </c>
      <c r="I16" s="36">
        <f t="shared" si="1"/>
        <v>10778</v>
      </c>
      <c r="J16" s="36">
        <f t="shared" si="1"/>
        <v>10961</v>
      </c>
      <c r="K16" s="36">
        <f t="shared" si="1"/>
        <v>11086</v>
      </c>
    </row>
    <row r="17" spans="1:11" ht="18" customHeight="1">
      <c r="A17" s="111" t="s">
        <v>60</v>
      </c>
      <c r="B17" s="112">
        <v>1647</v>
      </c>
      <c r="C17" s="36">
        <v>1691</v>
      </c>
      <c r="D17" s="36">
        <v>1687</v>
      </c>
      <c r="E17" s="36">
        <v>1630</v>
      </c>
      <c r="F17" s="36">
        <v>1606</v>
      </c>
      <c r="G17" s="36">
        <v>1594</v>
      </c>
      <c r="H17" s="36">
        <v>1615</v>
      </c>
      <c r="I17" s="36">
        <v>1676</v>
      </c>
      <c r="J17" s="36">
        <v>1754</v>
      </c>
      <c r="K17" s="36">
        <v>1752</v>
      </c>
    </row>
    <row r="18" spans="1:11" ht="13.5" customHeight="1">
      <c r="A18" s="111" t="s">
        <v>61</v>
      </c>
      <c r="B18" s="112">
        <v>1534</v>
      </c>
      <c r="C18" s="36">
        <v>1570</v>
      </c>
      <c r="D18" s="36">
        <v>1579</v>
      </c>
      <c r="E18" s="36">
        <v>1507</v>
      </c>
      <c r="F18" s="36">
        <v>1441</v>
      </c>
      <c r="G18" s="36">
        <v>1418</v>
      </c>
      <c r="H18" s="36">
        <v>1387</v>
      </c>
      <c r="I18" s="36">
        <v>1407</v>
      </c>
      <c r="J18" s="36">
        <v>1414</v>
      </c>
      <c r="K18" s="36">
        <v>1477</v>
      </c>
    </row>
    <row r="19" spans="1:11" ht="13.5" customHeight="1">
      <c r="A19" s="111" t="s">
        <v>62</v>
      </c>
      <c r="B19" s="112">
        <v>2128</v>
      </c>
      <c r="C19" s="36">
        <v>2083</v>
      </c>
      <c r="D19" s="36">
        <v>2050</v>
      </c>
      <c r="E19" s="36">
        <v>1992</v>
      </c>
      <c r="F19" s="36">
        <v>1934</v>
      </c>
      <c r="G19" s="36">
        <v>1847</v>
      </c>
      <c r="H19" s="36">
        <v>1802</v>
      </c>
      <c r="I19" s="36">
        <v>1785</v>
      </c>
      <c r="J19" s="36">
        <v>1805</v>
      </c>
      <c r="K19" s="36">
        <v>1832</v>
      </c>
    </row>
    <row r="20" spans="1:11" ht="13.5" customHeight="1">
      <c r="A20" s="111" t="s">
        <v>63</v>
      </c>
      <c r="B20" s="112">
        <v>2604</v>
      </c>
      <c r="C20" s="36">
        <v>2588</v>
      </c>
      <c r="D20" s="36">
        <v>2568</v>
      </c>
      <c r="E20" s="36">
        <v>2545</v>
      </c>
      <c r="F20" s="36">
        <v>2452</v>
      </c>
      <c r="G20" s="36">
        <v>2398</v>
      </c>
      <c r="H20" s="36">
        <v>2338</v>
      </c>
      <c r="I20" s="36">
        <v>2296</v>
      </c>
      <c r="J20" s="36">
        <v>2242</v>
      </c>
      <c r="K20" s="36">
        <v>2288</v>
      </c>
    </row>
    <row r="21" spans="1:11" ht="13.5" customHeight="1">
      <c r="A21" s="111" t="s">
        <v>64</v>
      </c>
      <c r="B21" s="112">
        <v>2347</v>
      </c>
      <c r="C21" s="36">
        <v>2326</v>
      </c>
      <c r="D21" s="36">
        <v>2282</v>
      </c>
      <c r="E21" s="36">
        <v>2221</v>
      </c>
      <c r="F21" s="36">
        <v>2197</v>
      </c>
      <c r="G21" s="36">
        <v>2129</v>
      </c>
      <c r="H21" s="36">
        <v>2072</v>
      </c>
      <c r="I21" s="36">
        <v>2055</v>
      </c>
      <c r="J21" s="36">
        <v>2038</v>
      </c>
      <c r="K21" s="36">
        <v>2006</v>
      </c>
    </row>
    <row r="22" spans="1:11" ht="13.5" customHeight="1">
      <c r="A22" s="111" t="s">
        <v>148</v>
      </c>
      <c r="B22" s="112">
        <v>1890</v>
      </c>
      <c r="C22" s="36">
        <v>1934</v>
      </c>
      <c r="D22" s="36">
        <v>1901</v>
      </c>
      <c r="E22" s="36">
        <v>1863</v>
      </c>
      <c r="F22" s="36">
        <v>1773</v>
      </c>
      <c r="G22" s="36">
        <v>1695</v>
      </c>
      <c r="H22" s="36">
        <v>1641</v>
      </c>
      <c r="I22" s="36">
        <v>1559</v>
      </c>
      <c r="J22" s="36">
        <v>1708</v>
      </c>
      <c r="K22" s="36">
        <v>1731</v>
      </c>
    </row>
    <row r="23" spans="1:11" ht="4.5" customHeight="1">
      <c r="A23" s="103"/>
      <c r="B23" s="113"/>
      <c r="C23" s="114"/>
      <c r="D23" s="114"/>
      <c r="E23" s="114"/>
      <c r="F23" s="114"/>
      <c r="G23" s="114"/>
      <c r="H23" s="114"/>
      <c r="I23" s="114"/>
      <c r="J23" s="114"/>
      <c r="K23" s="114"/>
    </row>
    <row r="24" spans="1:11" ht="13.5" customHeight="1">
      <c r="A24" s="115" t="s">
        <v>149</v>
      </c>
      <c r="B24" s="116"/>
      <c r="C24" s="116"/>
      <c r="D24" s="117"/>
      <c r="E24" s="117"/>
      <c r="F24" s="117"/>
      <c r="G24" s="117"/>
      <c r="H24" s="117"/>
      <c r="I24" s="117"/>
      <c r="J24" s="117"/>
      <c r="K24" s="117"/>
    </row>
    <row r="25" spans="1:11" ht="13.5" customHeight="1">
      <c r="A25" s="85"/>
      <c r="B25" s="117"/>
      <c r="C25" s="117"/>
      <c r="D25" s="117"/>
      <c r="E25" s="117"/>
      <c r="F25" s="117"/>
      <c r="G25" s="117"/>
      <c r="H25" s="117"/>
      <c r="I25" s="117"/>
      <c r="J25" s="117"/>
      <c r="K25" s="117"/>
    </row>
    <row r="26" spans="1:11" ht="13.5" customHeight="1">
      <c r="A26" s="85"/>
      <c r="B26" s="117"/>
      <c r="C26" s="117"/>
      <c r="D26" s="117"/>
      <c r="E26" s="117"/>
      <c r="F26" s="117"/>
      <c r="G26" s="117"/>
      <c r="H26" s="117"/>
      <c r="I26" s="117"/>
      <c r="J26" s="117"/>
      <c r="K26" s="117"/>
    </row>
    <row r="27" spans="1:11" ht="14.25" customHeight="1">
      <c r="A27" s="118" t="s">
        <v>777</v>
      </c>
      <c r="B27" s="117"/>
      <c r="C27" s="117"/>
      <c r="D27" s="117"/>
      <c r="E27" s="117"/>
      <c r="F27" s="117"/>
      <c r="G27" s="117"/>
      <c r="H27" s="117"/>
      <c r="I27" s="117"/>
      <c r="J27" s="117"/>
      <c r="K27" s="117"/>
    </row>
    <row r="28" spans="1:11" ht="14.25" customHeight="1">
      <c r="A28" s="85"/>
      <c r="B28" s="117"/>
      <c r="C28" s="117"/>
      <c r="D28" s="117"/>
      <c r="E28" s="117"/>
      <c r="F28" s="117"/>
      <c r="G28" s="117"/>
      <c r="H28" s="117"/>
      <c r="I28" s="117"/>
      <c r="J28" s="259" t="s">
        <v>154</v>
      </c>
      <c r="K28" s="259"/>
    </row>
    <row r="29" spans="1:11" ht="14.25" customHeight="1">
      <c r="A29" s="204" t="s">
        <v>150</v>
      </c>
      <c r="B29" s="260" t="s">
        <v>757</v>
      </c>
      <c r="C29" s="261"/>
      <c r="D29" s="260" t="s">
        <v>152</v>
      </c>
      <c r="E29" s="262"/>
      <c r="F29" s="263" t="s">
        <v>153</v>
      </c>
      <c r="G29" s="263"/>
      <c r="H29" s="260" t="s">
        <v>724</v>
      </c>
      <c r="I29" s="262"/>
      <c r="J29" s="263" t="s">
        <v>758</v>
      </c>
      <c r="K29" s="263"/>
    </row>
    <row r="30" spans="1:11" ht="14.25" customHeight="1">
      <c r="A30" s="202"/>
      <c r="B30" s="119"/>
      <c r="C30" s="120"/>
      <c r="D30" s="117"/>
      <c r="E30" s="117"/>
      <c r="F30" s="117"/>
      <c r="G30" s="117"/>
      <c r="H30" s="117"/>
      <c r="I30" s="117"/>
      <c r="J30" s="117"/>
      <c r="K30" s="117"/>
    </row>
    <row r="31" spans="1:11" ht="14.25" customHeight="1">
      <c r="A31" s="202" t="s">
        <v>151</v>
      </c>
      <c r="B31" s="119"/>
      <c r="C31" s="44">
        <v>11081</v>
      </c>
      <c r="D31" s="121"/>
      <c r="E31" s="121">
        <v>10855</v>
      </c>
      <c r="F31" s="121"/>
      <c r="G31" s="121">
        <v>10778</v>
      </c>
      <c r="H31" s="121"/>
      <c r="I31" s="121">
        <v>10961</v>
      </c>
      <c r="J31" s="121"/>
      <c r="K31" s="121">
        <v>11086</v>
      </c>
    </row>
    <row r="32" spans="1:11" ht="14.25" customHeight="1">
      <c r="A32" s="202"/>
      <c r="B32" s="119"/>
      <c r="C32" s="122"/>
      <c r="D32" s="123"/>
      <c r="E32" s="123"/>
      <c r="F32" s="123"/>
      <c r="G32" s="123"/>
      <c r="H32" s="123"/>
      <c r="I32" s="123"/>
      <c r="J32" s="123"/>
      <c r="K32" s="123"/>
    </row>
    <row r="33" spans="1:11" ht="14.25" customHeight="1">
      <c r="A33" s="115" t="s">
        <v>155</v>
      </c>
      <c r="B33" s="119"/>
      <c r="C33" s="36">
        <v>8128</v>
      </c>
      <c r="D33" s="124"/>
      <c r="E33" s="124">
        <v>7921</v>
      </c>
      <c r="F33" s="124"/>
      <c r="G33" s="124">
        <v>7744</v>
      </c>
      <c r="H33" s="124"/>
      <c r="I33" s="124">
        <v>7600</v>
      </c>
      <c r="J33" s="121"/>
      <c r="K33" s="121">
        <v>7410</v>
      </c>
    </row>
    <row r="34" spans="1:11" ht="14.25" customHeight="1">
      <c r="A34" s="115" t="s">
        <v>156</v>
      </c>
      <c r="B34" s="119"/>
      <c r="C34" s="36">
        <v>1661</v>
      </c>
      <c r="D34" s="124"/>
      <c r="E34" s="124">
        <v>1476</v>
      </c>
      <c r="F34" s="124"/>
      <c r="G34" s="124">
        <v>1447</v>
      </c>
      <c r="H34" s="124"/>
      <c r="I34" s="124">
        <v>1526</v>
      </c>
      <c r="J34" s="121"/>
      <c r="K34" s="121">
        <v>1553</v>
      </c>
    </row>
    <row r="35" spans="1:11" ht="14.25" customHeight="1">
      <c r="A35" s="115" t="s">
        <v>790</v>
      </c>
      <c r="B35" s="119"/>
      <c r="C35" s="36">
        <v>161</v>
      </c>
      <c r="D35" s="124"/>
      <c r="E35" s="124">
        <v>155</v>
      </c>
      <c r="F35" s="124"/>
      <c r="G35" s="124">
        <v>141</v>
      </c>
      <c r="H35" s="124"/>
      <c r="I35" s="124">
        <v>143</v>
      </c>
      <c r="J35" s="121"/>
      <c r="K35" s="121">
        <v>149</v>
      </c>
    </row>
    <row r="36" spans="1:11" ht="14.25" customHeight="1">
      <c r="A36" s="115" t="s">
        <v>791</v>
      </c>
      <c r="B36" s="119"/>
      <c r="C36" s="36">
        <v>264</v>
      </c>
      <c r="D36" s="124"/>
      <c r="E36" s="124">
        <v>283</v>
      </c>
      <c r="F36" s="124"/>
      <c r="G36" s="124">
        <v>297</v>
      </c>
      <c r="H36" s="124"/>
      <c r="I36" s="124">
        <v>319</v>
      </c>
      <c r="J36" s="121"/>
      <c r="K36" s="121">
        <v>327</v>
      </c>
    </row>
    <row r="37" spans="1:11" ht="14.25" customHeight="1">
      <c r="A37" s="115" t="s">
        <v>792</v>
      </c>
      <c r="B37" s="119"/>
      <c r="C37" s="36">
        <v>253</v>
      </c>
      <c r="D37" s="124"/>
      <c r="E37" s="124">
        <v>312</v>
      </c>
      <c r="F37" s="124"/>
      <c r="G37" s="124">
        <v>403</v>
      </c>
      <c r="H37" s="124"/>
      <c r="I37" s="124">
        <v>564</v>
      </c>
      <c r="J37" s="121"/>
      <c r="K37" s="121">
        <v>736</v>
      </c>
    </row>
    <row r="38" spans="1:11" ht="14.25" customHeight="1">
      <c r="A38" s="115" t="s">
        <v>157</v>
      </c>
      <c r="B38" s="119"/>
      <c r="C38" s="36">
        <v>110</v>
      </c>
      <c r="D38" s="124"/>
      <c r="E38" s="124">
        <v>102</v>
      </c>
      <c r="F38" s="124"/>
      <c r="G38" s="124">
        <v>114</v>
      </c>
      <c r="H38" s="124"/>
      <c r="I38" s="124">
        <v>119</v>
      </c>
      <c r="J38" s="121"/>
      <c r="K38" s="121">
        <v>126</v>
      </c>
    </row>
    <row r="39" spans="1:11" ht="14.25" customHeight="1">
      <c r="A39" s="115" t="s">
        <v>793</v>
      </c>
      <c r="B39" s="119"/>
      <c r="C39" s="36">
        <v>31</v>
      </c>
      <c r="D39" s="124"/>
      <c r="E39" s="124">
        <v>38</v>
      </c>
      <c r="F39" s="124"/>
      <c r="G39" s="124">
        <v>36</v>
      </c>
      <c r="H39" s="124"/>
      <c r="I39" s="124">
        <v>46</v>
      </c>
      <c r="J39" s="121"/>
      <c r="K39" s="121">
        <v>59</v>
      </c>
    </row>
    <row r="40" spans="1:11" ht="14.25" customHeight="1">
      <c r="A40" s="115" t="s">
        <v>794</v>
      </c>
      <c r="B40" s="119"/>
      <c r="C40" s="36">
        <v>59</v>
      </c>
      <c r="D40" s="124"/>
      <c r="E40" s="124">
        <v>58</v>
      </c>
      <c r="F40" s="124"/>
      <c r="G40" s="124">
        <v>53</v>
      </c>
      <c r="H40" s="124"/>
      <c r="I40" s="124">
        <v>51</v>
      </c>
      <c r="J40" s="121"/>
      <c r="K40" s="121">
        <v>54</v>
      </c>
    </row>
    <row r="41" spans="1:11" ht="14.25" customHeight="1">
      <c r="A41" s="115" t="s">
        <v>795</v>
      </c>
      <c r="B41" s="119"/>
      <c r="C41" s="36">
        <v>19</v>
      </c>
      <c r="D41" s="124"/>
      <c r="E41" s="124">
        <v>19</v>
      </c>
      <c r="F41" s="124"/>
      <c r="G41" s="124">
        <v>19</v>
      </c>
      <c r="H41" s="124"/>
      <c r="I41" s="124">
        <v>18</v>
      </c>
      <c r="J41" s="121"/>
      <c r="K41" s="121">
        <v>20</v>
      </c>
    </row>
    <row r="42" spans="1:11" ht="14.25" customHeight="1">
      <c r="A42" s="115" t="s">
        <v>796</v>
      </c>
      <c r="B42" s="119"/>
      <c r="C42" s="36">
        <v>38</v>
      </c>
      <c r="D42" s="124"/>
      <c r="E42" s="124">
        <v>37</v>
      </c>
      <c r="F42" s="124"/>
      <c r="G42" s="124">
        <v>34</v>
      </c>
      <c r="H42" s="124"/>
      <c r="I42" s="124">
        <v>38</v>
      </c>
      <c r="J42" s="121"/>
      <c r="K42" s="121">
        <v>35</v>
      </c>
    </row>
    <row r="43" spans="1:11" ht="14.25" customHeight="1">
      <c r="A43" s="115" t="s">
        <v>797</v>
      </c>
      <c r="B43" s="119"/>
      <c r="C43" s="36">
        <v>57</v>
      </c>
      <c r="D43" s="124"/>
      <c r="E43" s="124">
        <v>60</v>
      </c>
      <c r="F43" s="124"/>
      <c r="G43" s="124">
        <v>62</v>
      </c>
      <c r="H43" s="124"/>
      <c r="I43" s="124">
        <v>64</v>
      </c>
      <c r="J43" s="121"/>
      <c r="K43" s="121">
        <v>58</v>
      </c>
    </row>
    <row r="44" spans="1:11" ht="14.25" customHeight="1">
      <c r="A44" s="115" t="s">
        <v>158</v>
      </c>
      <c r="B44" s="119"/>
      <c r="C44" s="36">
        <v>27</v>
      </c>
      <c r="D44" s="124"/>
      <c r="E44" s="124">
        <v>22</v>
      </c>
      <c r="F44" s="124"/>
      <c r="G44" s="124">
        <v>23</v>
      </c>
      <c r="H44" s="124"/>
      <c r="I44" s="124">
        <v>21</v>
      </c>
      <c r="J44" s="121"/>
      <c r="K44" s="121">
        <v>25</v>
      </c>
    </row>
    <row r="45" spans="1:11" ht="14.25" customHeight="1">
      <c r="A45" s="115" t="s">
        <v>798</v>
      </c>
      <c r="B45" s="119"/>
      <c r="C45" s="36">
        <v>11</v>
      </c>
      <c r="D45" s="124"/>
      <c r="E45" s="124">
        <v>12</v>
      </c>
      <c r="F45" s="124"/>
      <c r="G45" s="124">
        <v>11</v>
      </c>
      <c r="H45" s="124"/>
      <c r="I45" s="124">
        <v>11</v>
      </c>
      <c r="J45" s="121"/>
      <c r="K45" s="121">
        <v>11</v>
      </c>
    </row>
    <row r="46" spans="1:11" ht="14.25" customHeight="1">
      <c r="A46" s="115" t="s">
        <v>799</v>
      </c>
      <c r="B46" s="119"/>
      <c r="C46" s="36">
        <v>15</v>
      </c>
      <c r="D46" s="124"/>
      <c r="E46" s="124">
        <v>9</v>
      </c>
      <c r="F46" s="124"/>
      <c r="G46" s="124">
        <v>8</v>
      </c>
      <c r="H46" s="124"/>
      <c r="I46" s="124">
        <v>12</v>
      </c>
      <c r="J46" s="121"/>
      <c r="K46" s="121">
        <v>12</v>
      </c>
    </row>
    <row r="47" spans="1:11" ht="14.25" customHeight="1">
      <c r="A47" s="115" t="s">
        <v>800</v>
      </c>
      <c r="B47" s="119"/>
      <c r="C47" s="36">
        <v>13</v>
      </c>
      <c r="D47" s="124"/>
      <c r="E47" s="124">
        <v>10</v>
      </c>
      <c r="F47" s="124"/>
      <c r="G47" s="124">
        <v>12</v>
      </c>
      <c r="H47" s="124"/>
      <c r="I47" s="124">
        <v>10</v>
      </c>
      <c r="J47" s="121"/>
      <c r="K47" s="121">
        <v>9</v>
      </c>
    </row>
    <row r="48" spans="1:11" ht="14.25" customHeight="1">
      <c r="A48" s="115" t="s">
        <v>801</v>
      </c>
      <c r="B48" s="119"/>
      <c r="C48" s="36">
        <v>56</v>
      </c>
      <c r="D48" s="124"/>
      <c r="E48" s="124">
        <v>43</v>
      </c>
      <c r="F48" s="124"/>
      <c r="G48" s="124">
        <v>34</v>
      </c>
      <c r="H48" s="124"/>
      <c r="I48" s="124">
        <v>40</v>
      </c>
      <c r="J48" s="121"/>
      <c r="K48" s="121">
        <v>34</v>
      </c>
    </row>
    <row r="49" spans="1:11" ht="14.25" customHeight="1">
      <c r="A49" s="115"/>
      <c r="B49" s="119"/>
      <c r="C49" s="36"/>
      <c r="D49" s="124"/>
      <c r="E49" s="124"/>
      <c r="F49" s="124"/>
      <c r="G49" s="124"/>
      <c r="H49" s="124"/>
      <c r="I49" s="124"/>
      <c r="J49" s="121"/>
      <c r="K49" s="121"/>
    </row>
    <row r="50" spans="1:11" ht="14.25" customHeight="1">
      <c r="A50" s="115" t="s">
        <v>159</v>
      </c>
      <c r="B50" s="119"/>
      <c r="C50" s="36">
        <v>167</v>
      </c>
      <c r="D50" s="124"/>
      <c r="E50" s="124">
        <v>297</v>
      </c>
      <c r="F50" s="124"/>
      <c r="G50" s="124">
        <v>338</v>
      </c>
      <c r="H50" s="124"/>
      <c r="I50" s="124">
        <v>378</v>
      </c>
      <c r="J50" s="121"/>
      <c r="K50" s="121">
        <v>467</v>
      </c>
    </row>
    <row r="51" spans="1:11" ht="14.25" customHeight="1">
      <c r="A51" s="115" t="s">
        <v>160</v>
      </c>
      <c r="B51" s="119"/>
      <c r="C51" s="36">
        <v>11</v>
      </c>
      <c r="D51" s="124"/>
      <c r="E51" s="124">
        <v>1</v>
      </c>
      <c r="F51" s="124"/>
      <c r="G51" s="124">
        <v>2</v>
      </c>
      <c r="H51" s="124"/>
      <c r="I51" s="124">
        <v>1</v>
      </c>
      <c r="J51" s="121"/>
      <c r="K51" s="121">
        <v>1</v>
      </c>
    </row>
    <row r="52" spans="1:11" ht="4.5" customHeight="1">
      <c r="A52" s="203"/>
      <c r="B52" s="125"/>
      <c r="C52" s="61"/>
      <c r="D52" s="61"/>
      <c r="E52" s="61"/>
      <c r="F52" s="61"/>
      <c r="G52" s="61"/>
      <c r="H52" s="61"/>
      <c r="I52" s="61"/>
      <c r="J52" s="61"/>
      <c r="K52" s="61"/>
    </row>
    <row r="53" spans="1:11" ht="13.5" customHeight="1">
      <c r="A53" s="115" t="s">
        <v>149</v>
      </c>
    </row>
    <row r="64" spans="1:11">
      <c r="A64" s="126"/>
      <c r="B64" s="126"/>
      <c r="C64" s="126"/>
      <c r="D64" s="126"/>
      <c r="E64" s="126"/>
      <c r="F64" s="126"/>
      <c r="G64" s="126"/>
      <c r="H64" s="126"/>
      <c r="I64" s="126"/>
      <c r="J64" s="126"/>
      <c r="K64" s="126"/>
    </row>
  </sheetData>
  <mergeCells count="9">
    <mergeCell ref="J4:K4"/>
    <mergeCell ref="J28:K28"/>
    <mergeCell ref="B6:K6"/>
    <mergeCell ref="B15:K15"/>
    <mergeCell ref="B29:C29"/>
    <mergeCell ref="D29:E29"/>
    <mergeCell ref="F29:G29"/>
    <mergeCell ref="H29:I29"/>
    <mergeCell ref="J29:K29"/>
  </mergeCells>
  <phoneticPr fontId="2"/>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workbookViewId="0"/>
  </sheetViews>
  <sheetFormatPr defaultRowHeight="11.25"/>
  <cols>
    <col min="1" max="1" width="10.625" style="79" customWidth="1"/>
    <col min="2" max="11" width="8.375" style="79" customWidth="1"/>
    <col min="12" max="12" width="9" style="79"/>
    <col min="13" max="16384" width="9" style="1"/>
  </cols>
  <sheetData>
    <row r="1" spans="1:13" ht="13.5" customHeight="1">
      <c r="A1" s="1" t="s">
        <v>743</v>
      </c>
    </row>
    <row r="2" spans="1:13" ht="13.5" customHeight="1"/>
    <row r="3" spans="1:13" ht="14.25" customHeight="1">
      <c r="A3" s="81" t="s">
        <v>778</v>
      </c>
    </row>
    <row r="4" spans="1:13" ht="22.5" customHeight="1">
      <c r="A4" s="268" t="s">
        <v>114</v>
      </c>
      <c r="B4" s="268"/>
      <c r="C4" s="268"/>
      <c r="D4" s="268"/>
      <c r="E4" s="268"/>
      <c r="F4" s="268"/>
      <c r="G4" s="268"/>
      <c r="H4" s="268"/>
      <c r="I4" s="268"/>
      <c r="J4" s="268"/>
    </row>
    <row r="5" spans="1:13" ht="22.5" customHeight="1">
      <c r="A5" s="268" t="s">
        <v>115</v>
      </c>
      <c r="B5" s="268"/>
      <c r="C5" s="268"/>
      <c r="D5" s="268"/>
      <c r="E5" s="268"/>
      <c r="F5" s="268"/>
      <c r="G5" s="268"/>
      <c r="H5" s="268"/>
      <c r="I5" s="268"/>
      <c r="J5" s="268"/>
    </row>
    <row r="6" spans="1:13" ht="22.5" customHeight="1">
      <c r="A6" s="268" t="s">
        <v>116</v>
      </c>
      <c r="B6" s="268"/>
      <c r="C6" s="268"/>
      <c r="D6" s="268"/>
      <c r="E6" s="268"/>
      <c r="F6" s="268"/>
      <c r="G6" s="268"/>
      <c r="H6" s="268"/>
      <c r="I6" s="268"/>
      <c r="J6" s="268"/>
    </row>
    <row r="7" spans="1:13" ht="13.5" customHeight="1"/>
    <row r="8" spans="1:13" ht="13.5" customHeight="1">
      <c r="A8" s="269" t="s">
        <v>111</v>
      </c>
      <c r="B8" s="240" t="s">
        <v>117</v>
      </c>
      <c r="C8" s="241"/>
      <c r="D8" s="242"/>
      <c r="E8" s="240" t="s">
        <v>118</v>
      </c>
      <c r="F8" s="241"/>
      <c r="G8" s="242"/>
      <c r="H8" s="274" t="s">
        <v>123</v>
      </c>
      <c r="I8" s="276"/>
      <c r="J8" s="274" t="s">
        <v>126</v>
      </c>
      <c r="K8" s="275"/>
      <c r="M8" s="4"/>
    </row>
    <row r="9" spans="1:13" ht="13.5" customHeight="1">
      <c r="A9" s="270"/>
      <c r="B9" s="103" t="s">
        <v>119</v>
      </c>
      <c r="C9" s="98" t="s">
        <v>120</v>
      </c>
      <c r="D9" s="103" t="s">
        <v>112</v>
      </c>
      <c r="E9" s="98" t="s">
        <v>121</v>
      </c>
      <c r="F9" s="103" t="s">
        <v>122</v>
      </c>
      <c r="G9" s="110" t="s">
        <v>113</v>
      </c>
      <c r="H9" s="271" t="s">
        <v>124</v>
      </c>
      <c r="I9" s="273"/>
      <c r="J9" s="271" t="s">
        <v>125</v>
      </c>
      <c r="K9" s="272"/>
    </row>
    <row r="10" spans="1:13" ht="10.5" customHeight="1">
      <c r="A10" s="115" t="s">
        <v>759</v>
      </c>
      <c r="B10" s="58">
        <v>6116</v>
      </c>
      <c r="C10" s="59">
        <v>3090</v>
      </c>
      <c r="D10" s="60">
        <v>3026</v>
      </c>
      <c r="E10" s="59">
        <v>24651</v>
      </c>
      <c r="F10" s="59">
        <v>29628</v>
      </c>
      <c r="G10" s="60">
        <v>-4977</v>
      </c>
      <c r="H10" s="60">
        <v>-1951</v>
      </c>
      <c r="I10" s="267" t="s">
        <v>732</v>
      </c>
      <c r="J10" s="267"/>
      <c r="K10" s="59">
        <v>511544</v>
      </c>
    </row>
    <row r="11" spans="1:13" ht="10.5" customHeight="1">
      <c r="A11" s="85">
        <v>61</v>
      </c>
      <c r="B11" s="58">
        <v>6032</v>
      </c>
      <c r="C11" s="59">
        <v>3179</v>
      </c>
      <c r="D11" s="60">
        <v>2853</v>
      </c>
      <c r="E11" s="59">
        <v>23785</v>
      </c>
      <c r="F11" s="59">
        <v>28290</v>
      </c>
      <c r="G11" s="60">
        <v>-4505</v>
      </c>
      <c r="H11" s="60">
        <v>-1652</v>
      </c>
      <c r="I11" s="264"/>
      <c r="J11" s="264"/>
      <c r="K11" s="59">
        <v>509405</v>
      </c>
    </row>
    <row r="12" spans="1:13" ht="10.5" customHeight="1">
      <c r="A12" s="85">
        <v>62</v>
      </c>
      <c r="B12" s="58">
        <v>5638</v>
      </c>
      <c r="C12" s="59">
        <v>3173</v>
      </c>
      <c r="D12" s="60">
        <v>2465</v>
      </c>
      <c r="E12" s="59">
        <v>24138</v>
      </c>
      <c r="F12" s="59">
        <v>29477</v>
      </c>
      <c r="G12" s="60">
        <v>-5339</v>
      </c>
      <c r="H12" s="60">
        <v>-2874</v>
      </c>
      <c r="I12" s="264"/>
      <c r="J12" s="264"/>
      <c r="K12" s="59">
        <v>507753</v>
      </c>
    </row>
    <row r="13" spans="1:13" ht="10.5" customHeight="1">
      <c r="A13" s="85">
        <v>63</v>
      </c>
      <c r="B13" s="58">
        <v>5668</v>
      </c>
      <c r="C13" s="59">
        <v>3336</v>
      </c>
      <c r="D13" s="60">
        <v>2332</v>
      </c>
      <c r="E13" s="59">
        <v>24128</v>
      </c>
      <c r="F13" s="59">
        <v>28612</v>
      </c>
      <c r="G13" s="60">
        <v>-4484</v>
      </c>
      <c r="H13" s="60">
        <v>-2152</v>
      </c>
      <c r="I13" s="264"/>
      <c r="J13" s="264"/>
      <c r="K13" s="59">
        <v>504879</v>
      </c>
    </row>
    <row r="14" spans="1:13" ht="12.75" customHeight="1">
      <c r="A14" s="115" t="s">
        <v>127</v>
      </c>
      <c r="B14" s="58">
        <v>5385</v>
      </c>
      <c r="C14" s="59">
        <v>3240</v>
      </c>
      <c r="D14" s="60">
        <v>2145</v>
      </c>
      <c r="E14" s="59">
        <v>23880</v>
      </c>
      <c r="F14" s="59">
        <v>27904</v>
      </c>
      <c r="G14" s="60">
        <v>-4024</v>
      </c>
      <c r="H14" s="60">
        <v>-1879</v>
      </c>
      <c r="I14" s="264"/>
      <c r="J14" s="264"/>
      <c r="K14" s="59">
        <v>502727</v>
      </c>
    </row>
    <row r="15" spans="1:13" ht="10.5" customHeight="1">
      <c r="A15" s="85">
        <v>2</v>
      </c>
      <c r="B15" s="58">
        <v>5233</v>
      </c>
      <c r="C15" s="59">
        <v>3331</v>
      </c>
      <c r="D15" s="60">
        <v>1902</v>
      </c>
      <c r="E15" s="59">
        <v>23351</v>
      </c>
      <c r="F15" s="59">
        <v>27224</v>
      </c>
      <c r="G15" s="60">
        <v>-3873</v>
      </c>
      <c r="H15" s="60">
        <v>-1971</v>
      </c>
      <c r="I15" s="264" t="s">
        <v>733</v>
      </c>
      <c r="J15" s="264"/>
      <c r="K15" s="59">
        <v>500848</v>
      </c>
    </row>
    <row r="16" spans="1:13" ht="10.5" customHeight="1">
      <c r="A16" s="85">
        <v>3</v>
      </c>
      <c r="B16" s="58">
        <v>5259</v>
      </c>
      <c r="C16" s="59">
        <v>3468</v>
      </c>
      <c r="D16" s="60">
        <v>1791</v>
      </c>
      <c r="E16" s="59">
        <v>23835</v>
      </c>
      <c r="F16" s="59">
        <v>26764</v>
      </c>
      <c r="G16" s="60">
        <v>-2929</v>
      </c>
      <c r="H16" s="60">
        <v>-1138</v>
      </c>
      <c r="I16" s="265"/>
      <c r="J16" s="265"/>
      <c r="K16" s="59">
        <v>499068</v>
      </c>
    </row>
    <row r="17" spans="1:11" ht="10.5" customHeight="1">
      <c r="A17" s="85">
        <v>4</v>
      </c>
      <c r="B17" s="58">
        <v>5390</v>
      </c>
      <c r="C17" s="59">
        <v>3526</v>
      </c>
      <c r="D17" s="60">
        <v>1864</v>
      </c>
      <c r="E17" s="59">
        <v>24108</v>
      </c>
      <c r="F17" s="59">
        <v>26619</v>
      </c>
      <c r="G17" s="60">
        <v>-2511</v>
      </c>
      <c r="H17" s="60">
        <v>-647</v>
      </c>
      <c r="I17" s="264"/>
      <c r="J17" s="264"/>
      <c r="K17" s="59">
        <v>497930</v>
      </c>
    </row>
    <row r="18" spans="1:11" ht="10.5" customHeight="1">
      <c r="A18" s="85">
        <v>5</v>
      </c>
      <c r="B18" s="58">
        <v>5143</v>
      </c>
      <c r="C18" s="59">
        <v>3649</v>
      </c>
      <c r="D18" s="60">
        <v>1494</v>
      </c>
      <c r="E18" s="59">
        <v>24463</v>
      </c>
      <c r="F18" s="59">
        <v>27346</v>
      </c>
      <c r="G18" s="60">
        <v>-2883</v>
      </c>
      <c r="H18" s="60">
        <v>-1389</v>
      </c>
      <c r="I18" s="264"/>
      <c r="J18" s="264"/>
      <c r="K18" s="59">
        <v>497283</v>
      </c>
    </row>
    <row r="19" spans="1:11" ht="12.75" customHeight="1">
      <c r="A19" s="85">
        <v>6</v>
      </c>
      <c r="B19" s="58">
        <v>5422</v>
      </c>
      <c r="C19" s="59">
        <v>3599</v>
      </c>
      <c r="D19" s="60">
        <v>1823</v>
      </c>
      <c r="E19" s="59">
        <v>24253</v>
      </c>
      <c r="F19" s="59">
        <v>29177</v>
      </c>
      <c r="G19" s="60">
        <v>-4924</v>
      </c>
      <c r="H19" s="60">
        <v>-3101</v>
      </c>
      <c r="I19" s="264"/>
      <c r="J19" s="264"/>
      <c r="K19" s="59">
        <v>495894</v>
      </c>
    </row>
    <row r="20" spans="1:11" ht="10.5" customHeight="1">
      <c r="A20" s="85">
        <v>7</v>
      </c>
      <c r="B20" s="58">
        <v>5115</v>
      </c>
      <c r="C20" s="59">
        <v>3665</v>
      </c>
      <c r="D20" s="60">
        <v>1450</v>
      </c>
      <c r="E20" s="59">
        <v>25179</v>
      </c>
      <c r="F20" s="59">
        <v>33216</v>
      </c>
      <c r="G20" s="60">
        <v>-8037</v>
      </c>
      <c r="H20" s="60">
        <v>-6587</v>
      </c>
      <c r="I20" s="264" t="s">
        <v>734</v>
      </c>
      <c r="J20" s="264"/>
      <c r="K20" s="59">
        <v>492793</v>
      </c>
    </row>
    <row r="21" spans="1:11" ht="10.5" customHeight="1">
      <c r="A21" s="85">
        <v>8</v>
      </c>
      <c r="B21" s="58">
        <v>5003</v>
      </c>
      <c r="C21" s="59">
        <v>3491</v>
      </c>
      <c r="D21" s="60">
        <v>1512</v>
      </c>
      <c r="E21" s="59">
        <v>24970</v>
      </c>
      <c r="F21" s="59">
        <v>29423</v>
      </c>
      <c r="G21" s="60">
        <v>-4453</v>
      </c>
      <c r="H21" s="60">
        <v>-2941</v>
      </c>
      <c r="I21" s="265"/>
      <c r="J21" s="265"/>
      <c r="K21" s="59">
        <v>487665</v>
      </c>
    </row>
    <row r="22" spans="1:11" ht="10.5" customHeight="1">
      <c r="A22" s="85">
        <v>9</v>
      </c>
      <c r="B22" s="58">
        <v>4966</v>
      </c>
      <c r="C22" s="59">
        <v>3545</v>
      </c>
      <c r="D22" s="60">
        <v>1421</v>
      </c>
      <c r="E22" s="59">
        <v>23602</v>
      </c>
      <c r="F22" s="59">
        <v>29365</v>
      </c>
      <c r="G22" s="60">
        <v>-5763</v>
      </c>
      <c r="H22" s="60">
        <v>-4342</v>
      </c>
      <c r="I22" s="264"/>
      <c r="J22" s="264"/>
      <c r="K22" s="59">
        <v>484724</v>
      </c>
    </row>
    <row r="23" spans="1:11" ht="10.5" customHeight="1">
      <c r="A23" s="85">
        <v>10</v>
      </c>
      <c r="B23" s="58">
        <v>5068</v>
      </c>
      <c r="C23" s="59">
        <v>3772</v>
      </c>
      <c r="D23" s="60">
        <v>1296</v>
      </c>
      <c r="E23" s="59">
        <v>23526</v>
      </c>
      <c r="F23" s="59">
        <v>27204</v>
      </c>
      <c r="G23" s="60">
        <v>-3678</v>
      </c>
      <c r="H23" s="60">
        <v>-2382</v>
      </c>
      <c r="I23" s="264"/>
      <c r="J23" s="264"/>
      <c r="K23" s="59">
        <v>480382</v>
      </c>
    </row>
    <row r="24" spans="1:11" ht="13.5" customHeight="1">
      <c r="A24" s="85">
        <v>11</v>
      </c>
      <c r="B24" s="58">
        <v>4856</v>
      </c>
      <c r="C24" s="59">
        <v>3818</v>
      </c>
      <c r="D24" s="60">
        <v>1038</v>
      </c>
      <c r="E24" s="59">
        <v>22552</v>
      </c>
      <c r="F24" s="59">
        <v>26617</v>
      </c>
      <c r="G24" s="60">
        <v>-4065</v>
      </c>
      <c r="H24" s="60">
        <v>-3027</v>
      </c>
      <c r="I24" s="264"/>
      <c r="J24" s="264"/>
      <c r="K24" s="59">
        <v>478000</v>
      </c>
    </row>
    <row r="25" spans="1:11" ht="10.5" customHeight="1">
      <c r="A25" s="85">
        <v>12</v>
      </c>
      <c r="B25" s="58">
        <v>4754</v>
      </c>
      <c r="C25" s="59">
        <v>3752</v>
      </c>
      <c r="D25" s="60">
        <v>1002</v>
      </c>
      <c r="E25" s="59">
        <v>21688</v>
      </c>
      <c r="F25" s="59">
        <v>25883</v>
      </c>
      <c r="G25" s="60">
        <v>-4195</v>
      </c>
      <c r="H25" s="60">
        <v>-3193</v>
      </c>
      <c r="I25" s="264" t="s">
        <v>735</v>
      </c>
      <c r="J25" s="264"/>
      <c r="K25" s="59">
        <v>474973</v>
      </c>
    </row>
    <row r="26" spans="1:11" ht="10.5" customHeight="1">
      <c r="A26" s="85">
        <v>13</v>
      </c>
      <c r="B26" s="58">
        <v>4613</v>
      </c>
      <c r="C26" s="59">
        <v>3715</v>
      </c>
      <c r="D26" s="60">
        <v>898</v>
      </c>
      <c r="E26" s="59">
        <v>22388</v>
      </c>
      <c r="F26" s="59">
        <v>24135</v>
      </c>
      <c r="G26" s="60">
        <v>-1747</v>
      </c>
      <c r="H26" s="60">
        <v>-849</v>
      </c>
      <c r="I26" s="265"/>
      <c r="J26" s="265"/>
      <c r="K26" s="59">
        <v>465135</v>
      </c>
    </row>
    <row r="27" spans="1:11" ht="10.5" customHeight="1">
      <c r="A27" s="85">
        <v>14</v>
      </c>
      <c r="B27" s="58">
        <v>4671</v>
      </c>
      <c r="C27" s="59">
        <v>3741</v>
      </c>
      <c r="D27" s="60">
        <v>930</v>
      </c>
      <c r="E27" s="59">
        <v>21517</v>
      </c>
      <c r="F27" s="59">
        <v>23189</v>
      </c>
      <c r="G27" s="60">
        <v>-1672</v>
      </c>
      <c r="H27" s="60">
        <v>-742</v>
      </c>
      <c r="I27" s="264"/>
      <c r="J27" s="264"/>
      <c r="K27" s="59">
        <v>464286</v>
      </c>
    </row>
    <row r="28" spans="1:11" ht="10.5" customHeight="1">
      <c r="A28" s="85">
        <v>15</v>
      </c>
      <c r="B28" s="58">
        <v>4473</v>
      </c>
      <c r="C28" s="59">
        <v>3890</v>
      </c>
      <c r="D28" s="60">
        <v>583</v>
      </c>
      <c r="E28" s="59">
        <v>21577</v>
      </c>
      <c r="F28" s="59">
        <v>22855</v>
      </c>
      <c r="G28" s="60">
        <v>-1278</v>
      </c>
      <c r="H28" s="60">
        <v>-695</v>
      </c>
      <c r="I28" s="264"/>
      <c r="J28" s="264"/>
      <c r="K28" s="59">
        <v>463544</v>
      </c>
    </row>
    <row r="29" spans="1:11" ht="12.75" customHeight="1">
      <c r="A29" s="85">
        <v>16</v>
      </c>
      <c r="B29" s="58">
        <v>4492</v>
      </c>
      <c r="C29" s="59">
        <v>4040</v>
      </c>
      <c r="D29" s="60">
        <v>452</v>
      </c>
      <c r="E29" s="59">
        <v>20299</v>
      </c>
      <c r="F29" s="59">
        <v>21887</v>
      </c>
      <c r="G29" s="60">
        <v>-1588</v>
      </c>
      <c r="H29" s="60">
        <v>-1136</v>
      </c>
      <c r="I29" s="264"/>
      <c r="J29" s="264"/>
      <c r="K29" s="59">
        <v>462849</v>
      </c>
    </row>
    <row r="30" spans="1:11" ht="10.5" customHeight="1">
      <c r="A30" s="85">
        <v>17</v>
      </c>
      <c r="B30" s="58">
        <v>4136</v>
      </c>
      <c r="C30" s="59">
        <v>4198</v>
      </c>
      <c r="D30" s="60">
        <v>-62</v>
      </c>
      <c r="E30" s="59">
        <v>19626</v>
      </c>
      <c r="F30" s="59">
        <v>21129</v>
      </c>
      <c r="G30" s="60">
        <v>-1503</v>
      </c>
      <c r="H30" s="60">
        <v>-1565</v>
      </c>
      <c r="I30" s="264" t="s">
        <v>736</v>
      </c>
      <c r="J30" s="264"/>
      <c r="K30" s="59">
        <v>461713</v>
      </c>
    </row>
    <row r="31" spans="1:11" ht="10.5" customHeight="1">
      <c r="A31" s="85">
        <v>18</v>
      </c>
      <c r="B31" s="58">
        <v>4406</v>
      </c>
      <c r="C31" s="59">
        <v>4143</v>
      </c>
      <c r="D31" s="60">
        <v>263</v>
      </c>
      <c r="E31" s="59">
        <v>20017</v>
      </c>
      <c r="F31" s="59">
        <v>20833</v>
      </c>
      <c r="G31" s="60">
        <v>-816</v>
      </c>
      <c r="H31" s="60">
        <v>-553</v>
      </c>
      <c r="I31" s="266"/>
      <c r="J31" s="266"/>
      <c r="K31" s="59">
        <v>462753</v>
      </c>
    </row>
    <row r="32" spans="1:11" ht="10.5" customHeight="1">
      <c r="A32" s="85">
        <v>19</v>
      </c>
      <c r="B32" s="58">
        <v>4370</v>
      </c>
      <c r="C32" s="59">
        <v>4319</v>
      </c>
      <c r="D32" s="60">
        <v>51</v>
      </c>
      <c r="E32" s="59">
        <v>19516</v>
      </c>
      <c r="F32" s="59">
        <v>20565</v>
      </c>
      <c r="G32" s="60">
        <v>-1049</v>
      </c>
      <c r="H32" s="60">
        <v>-998</v>
      </c>
      <c r="I32" s="264"/>
      <c r="J32" s="264"/>
      <c r="K32" s="59">
        <v>462200</v>
      </c>
    </row>
    <row r="33" spans="1:11" ht="10.5" customHeight="1">
      <c r="A33" s="85">
        <v>20</v>
      </c>
      <c r="B33" s="58">
        <v>4431</v>
      </c>
      <c r="C33" s="59">
        <v>4370</v>
      </c>
      <c r="D33" s="60">
        <v>61</v>
      </c>
      <c r="E33" s="59">
        <v>20324</v>
      </c>
      <c r="F33" s="59">
        <v>19585</v>
      </c>
      <c r="G33" s="60">
        <v>739</v>
      </c>
      <c r="H33" s="60">
        <v>800</v>
      </c>
      <c r="I33" s="264"/>
      <c r="J33" s="264"/>
      <c r="K33" s="59">
        <v>461202</v>
      </c>
    </row>
    <row r="34" spans="1:11" ht="12.75" customHeight="1">
      <c r="A34" s="85">
        <v>21</v>
      </c>
      <c r="B34" s="58">
        <v>4194</v>
      </c>
      <c r="C34" s="59">
        <v>4239</v>
      </c>
      <c r="D34" s="60">
        <v>-45</v>
      </c>
      <c r="E34" s="59">
        <v>19763</v>
      </c>
      <c r="F34" s="59">
        <v>18972</v>
      </c>
      <c r="G34" s="60">
        <v>791</v>
      </c>
      <c r="H34" s="60">
        <v>746</v>
      </c>
      <c r="I34" s="264"/>
      <c r="J34" s="264"/>
      <c r="K34" s="59">
        <v>462002</v>
      </c>
    </row>
    <row r="35" spans="1:11" ht="10.5" customHeight="1">
      <c r="A35" s="85">
        <v>22</v>
      </c>
      <c r="B35" s="58">
        <v>4362</v>
      </c>
      <c r="C35" s="59">
        <v>4503</v>
      </c>
      <c r="D35" s="60">
        <v>-141</v>
      </c>
      <c r="E35" s="59">
        <v>18072</v>
      </c>
      <c r="F35" s="59">
        <v>19152</v>
      </c>
      <c r="G35" s="60">
        <v>-1080</v>
      </c>
      <c r="H35" s="60">
        <v>-1221</v>
      </c>
      <c r="I35" s="264" t="s">
        <v>737</v>
      </c>
      <c r="J35" s="264"/>
      <c r="K35" s="59">
        <v>462748</v>
      </c>
    </row>
    <row r="36" spans="1:11" ht="10.5" customHeight="1">
      <c r="A36" s="85">
        <v>23</v>
      </c>
      <c r="B36" s="58">
        <v>4270</v>
      </c>
      <c r="C36" s="59">
        <v>4720</v>
      </c>
      <c r="D36" s="60">
        <v>-450</v>
      </c>
      <c r="E36" s="59">
        <v>17631</v>
      </c>
      <c r="F36" s="59">
        <v>19172</v>
      </c>
      <c r="G36" s="60">
        <v>-1541</v>
      </c>
      <c r="H36" s="60">
        <v>-1991</v>
      </c>
      <c r="I36" s="265"/>
      <c r="J36" s="265"/>
      <c r="K36" s="59">
        <v>453582</v>
      </c>
    </row>
    <row r="37" spans="1:11" ht="10.5" customHeight="1">
      <c r="A37" s="85">
        <v>24</v>
      </c>
      <c r="B37" s="58">
        <v>4148</v>
      </c>
      <c r="C37" s="59">
        <v>4772</v>
      </c>
      <c r="D37" s="60">
        <v>-624</v>
      </c>
      <c r="E37" s="59">
        <v>18327</v>
      </c>
      <c r="F37" s="59">
        <v>19152</v>
      </c>
      <c r="G37" s="60">
        <v>-825</v>
      </c>
      <c r="H37" s="60">
        <v>-1449</v>
      </c>
      <c r="I37" s="264"/>
      <c r="J37" s="264"/>
      <c r="K37" s="59">
        <v>451591</v>
      </c>
    </row>
    <row r="38" spans="1:11" ht="10.5" customHeight="1">
      <c r="A38" s="85">
        <v>25</v>
      </c>
      <c r="B38" s="58">
        <v>4145</v>
      </c>
      <c r="C38" s="59">
        <v>4635</v>
      </c>
      <c r="D38" s="60">
        <v>-490</v>
      </c>
      <c r="E38" s="59">
        <v>18224</v>
      </c>
      <c r="F38" s="59">
        <v>19188</v>
      </c>
      <c r="G38" s="60">
        <v>-964</v>
      </c>
      <c r="H38" s="60">
        <v>-1454</v>
      </c>
      <c r="I38" s="264"/>
      <c r="J38" s="264"/>
      <c r="K38" s="59">
        <v>450142</v>
      </c>
    </row>
    <row r="39" spans="1:11" ht="12.75" customHeight="1">
      <c r="A39" s="85">
        <v>26</v>
      </c>
      <c r="B39" s="58">
        <v>3927</v>
      </c>
      <c r="C39" s="59">
        <v>4678</v>
      </c>
      <c r="D39" s="60">
        <v>-751</v>
      </c>
      <c r="E39" s="59">
        <v>18268</v>
      </c>
      <c r="F39" s="59">
        <v>19406</v>
      </c>
      <c r="G39" s="60">
        <v>-1138</v>
      </c>
      <c r="H39" s="60">
        <v>-1889</v>
      </c>
      <c r="I39" s="264"/>
      <c r="J39" s="264"/>
      <c r="K39" s="59">
        <v>448688</v>
      </c>
    </row>
    <row r="40" spans="1:11" ht="12.75" customHeight="1">
      <c r="A40" s="200">
        <v>27</v>
      </c>
      <c r="B40" s="58">
        <v>3995</v>
      </c>
      <c r="C40" s="59">
        <v>4850</v>
      </c>
      <c r="D40" s="60">
        <v>-855</v>
      </c>
      <c r="E40" s="59">
        <v>18342</v>
      </c>
      <c r="F40" s="59">
        <v>18783</v>
      </c>
      <c r="G40" s="60">
        <v>-441</v>
      </c>
      <c r="H40" s="60">
        <v>-1296</v>
      </c>
      <c r="I40" s="264"/>
      <c r="J40" s="264"/>
      <c r="K40" s="59">
        <v>446799</v>
      </c>
    </row>
    <row r="41" spans="1:11" ht="12.75" customHeight="1">
      <c r="A41" s="200" t="s">
        <v>109</v>
      </c>
      <c r="B41" s="127">
        <v>3826</v>
      </c>
      <c r="C41" s="60">
        <v>4807</v>
      </c>
      <c r="D41" s="60">
        <v>-981</v>
      </c>
      <c r="E41" s="60">
        <v>18382</v>
      </c>
      <c r="F41" s="60">
        <v>18181</v>
      </c>
      <c r="G41" s="60">
        <v>201</v>
      </c>
      <c r="H41" s="60">
        <v>-780</v>
      </c>
      <c r="I41" s="264"/>
      <c r="J41" s="264"/>
      <c r="K41" s="59">
        <v>452185</v>
      </c>
    </row>
    <row r="42" spans="1:11" ht="10.5" customHeight="1">
      <c r="A42" s="200" t="s">
        <v>128</v>
      </c>
      <c r="B42" s="58">
        <v>303</v>
      </c>
      <c r="C42" s="59">
        <v>459</v>
      </c>
      <c r="D42" s="60">
        <v>-156</v>
      </c>
      <c r="E42" s="59">
        <v>1082</v>
      </c>
      <c r="F42" s="59">
        <v>1088</v>
      </c>
      <c r="G42" s="60">
        <v>-6</v>
      </c>
      <c r="H42" s="60">
        <v>-162</v>
      </c>
      <c r="I42" s="264"/>
      <c r="J42" s="264"/>
      <c r="K42" s="59">
        <v>452185</v>
      </c>
    </row>
    <row r="43" spans="1:11" ht="10.5" customHeight="1">
      <c r="A43" s="200" t="s">
        <v>129</v>
      </c>
      <c r="B43" s="58">
        <v>329</v>
      </c>
      <c r="C43" s="59">
        <v>433</v>
      </c>
      <c r="D43" s="60">
        <v>-104</v>
      </c>
      <c r="E43" s="59">
        <v>1356</v>
      </c>
      <c r="F43" s="59">
        <v>1318</v>
      </c>
      <c r="G43" s="60">
        <v>38</v>
      </c>
      <c r="H43" s="60">
        <v>-66</v>
      </c>
      <c r="I43" s="264"/>
      <c r="J43" s="264"/>
      <c r="K43" s="59">
        <v>452023</v>
      </c>
    </row>
    <row r="44" spans="1:11" ht="10.5" customHeight="1">
      <c r="A44" s="200" t="s">
        <v>130</v>
      </c>
      <c r="B44" s="58">
        <v>328</v>
      </c>
      <c r="C44" s="59">
        <v>476</v>
      </c>
      <c r="D44" s="60">
        <v>-148</v>
      </c>
      <c r="E44" s="59">
        <v>3325</v>
      </c>
      <c r="F44" s="59">
        <v>3227</v>
      </c>
      <c r="G44" s="60">
        <v>98</v>
      </c>
      <c r="H44" s="60">
        <v>-50</v>
      </c>
      <c r="I44" s="264"/>
      <c r="J44" s="264"/>
      <c r="K44" s="59">
        <v>451957</v>
      </c>
    </row>
    <row r="45" spans="1:11" ht="10.5" customHeight="1">
      <c r="A45" s="200" t="s">
        <v>131</v>
      </c>
      <c r="B45" s="58">
        <v>302</v>
      </c>
      <c r="C45" s="59">
        <v>403</v>
      </c>
      <c r="D45" s="60">
        <v>-101</v>
      </c>
      <c r="E45" s="59">
        <v>2190</v>
      </c>
      <c r="F45" s="59">
        <v>2127</v>
      </c>
      <c r="G45" s="60">
        <v>63</v>
      </c>
      <c r="H45" s="60">
        <v>-38</v>
      </c>
      <c r="I45" s="264"/>
      <c r="J45" s="264"/>
      <c r="K45" s="59">
        <v>451907</v>
      </c>
    </row>
    <row r="46" spans="1:11" ht="12.75" customHeight="1">
      <c r="A46" s="200" t="s">
        <v>132</v>
      </c>
      <c r="B46" s="58">
        <v>312</v>
      </c>
      <c r="C46" s="59">
        <v>407</v>
      </c>
      <c r="D46" s="60">
        <v>-95</v>
      </c>
      <c r="E46" s="59">
        <v>1487</v>
      </c>
      <c r="F46" s="59">
        <v>1290</v>
      </c>
      <c r="G46" s="60">
        <v>197</v>
      </c>
      <c r="H46" s="60">
        <v>102</v>
      </c>
      <c r="I46" s="264"/>
      <c r="J46" s="264"/>
      <c r="K46" s="59">
        <v>451869</v>
      </c>
    </row>
    <row r="47" spans="1:11" ht="10.5" customHeight="1">
      <c r="A47" s="200" t="s">
        <v>133</v>
      </c>
      <c r="B47" s="58">
        <v>316</v>
      </c>
      <c r="C47" s="59">
        <v>370</v>
      </c>
      <c r="D47" s="60">
        <v>-54</v>
      </c>
      <c r="E47" s="59">
        <v>1361</v>
      </c>
      <c r="F47" s="59">
        <v>1331</v>
      </c>
      <c r="G47" s="60">
        <v>30</v>
      </c>
      <c r="H47" s="60">
        <v>-24</v>
      </c>
      <c r="I47" s="264"/>
      <c r="J47" s="264"/>
      <c r="K47" s="59">
        <v>451971</v>
      </c>
    </row>
    <row r="48" spans="1:11" ht="10.5" customHeight="1">
      <c r="A48" s="200" t="s">
        <v>134</v>
      </c>
      <c r="B48" s="58">
        <v>309</v>
      </c>
      <c r="C48" s="59">
        <v>342</v>
      </c>
      <c r="D48" s="60">
        <v>-33</v>
      </c>
      <c r="E48" s="59">
        <v>1210</v>
      </c>
      <c r="F48" s="59">
        <v>1401</v>
      </c>
      <c r="G48" s="60">
        <v>-191</v>
      </c>
      <c r="H48" s="60">
        <v>-224</v>
      </c>
      <c r="I48" s="264"/>
      <c r="J48" s="264"/>
      <c r="K48" s="59">
        <v>451947</v>
      </c>
    </row>
    <row r="49" spans="1:11" ht="10.5" customHeight="1">
      <c r="A49" s="200" t="s">
        <v>135</v>
      </c>
      <c r="B49" s="58">
        <v>364</v>
      </c>
      <c r="C49" s="59">
        <v>379</v>
      </c>
      <c r="D49" s="60">
        <v>-15</v>
      </c>
      <c r="E49" s="59">
        <v>1430</v>
      </c>
      <c r="F49" s="59">
        <v>1436</v>
      </c>
      <c r="G49" s="60">
        <v>-6</v>
      </c>
      <c r="H49" s="60">
        <v>-21</v>
      </c>
      <c r="I49" s="264"/>
      <c r="J49" s="264"/>
      <c r="K49" s="59">
        <v>451723</v>
      </c>
    </row>
    <row r="50" spans="1:11" ht="10.5" customHeight="1">
      <c r="A50" s="200" t="s">
        <v>136</v>
      </c>
      <c r="B50" s="58">
        <v>324</v>
      </c>
      <c r="C50" s="59">
        <v>364</v>
      </c>
      <c r="D50" s="60">
        <v>-40</v>
      </c>
      <c r="E50" s="59">
        <v>1325</v>
      </c>
      <c r="F50" s="59">
        <v>1279</v>
      </c>
      <c r="G50" s="60">
        <v>46</v>
      </c>
      <c r="H50" s="60">
        <v>6</v>
      </c>
      <c r="I50" s="264"/>
      <c r="J50" s="264"/>
      <c r="K50" s="59">
        <v>451702</v>
      </c>
    </row>
    <row r="51" spans="1:11" ht="12.75" customHeight="1">
      <c r="A51" s="200" t="s">
        <v>137</v>
      </c>
      <c r="B51" s="58">
        <v>301</v>
      </c>
      <c r="C51" s="59">
        <v>335</v>
      </c>
      <c r="D51" s="60">
        <v>-34</v>
      </c>
      <c r="E51" s="59">
        <v>1343</v>
      </c>
      <c r="F51" s="59">
        <v>1241</v>
      </c>
      <c r="G51" s="60">
        <v>102</v>
      </c>
      <c r="H51" s="60">
        <v>68</v>
      </c>
      <c r="I51" s="264"/>
      <c r="J51" s="264"/>
      <c r="K51" s="59">
        <v>451708</v>
      </c>
    </row>
    <row r="52" spans="1:11" ht="10.5" customHeight="1">
      <c r="A52" s="200" t="s">
        <v>138</v>
      </c>
      <c r="B52" s="58">
        <v>316</v>
      </c>
      <c r="C52" s="59">
        <v>459</v>
      </c>
      <c r="D52" s="60">
        <v>-143</v>
      </c>
      <c r="E52" s="59">
        <v>1235</v>
      </c>
      <c r="F52" s="59">
        <v>1231</v>
      </c>
      <c r="G52" s="60">
        <v>4</v>
      </c>
      <c r="H52" s="60">
        <v>-139</v>
      </c>
      <c r="I52" s="264"/>
      <c r="J52" s="264"/>
      <c r="K52" s="59">
        <v>451776</v>
      </c>
    </row>
    <row r="53" spans="1:11" ht="10.5" customHeight="1">
      <c r="A53" s="200" t="s">
        <v>139</v>
      </c>
      <c r="B53" s="58">
        <v>322</v>
      </c>
      <c r="C53" s="59">
        <v>380</v>
      </c>
      <c r="D53" s="60">
        <v>-58</v>
      </c>
      <c r="E53" s="59">
        <v>1038</v>
      </c>
      <c r="F53" s="59">
        <v>1212</v>
      </c>
      <c r="G53" s="60">
        <v>-174</v>
      </c>
      <c r="H53" s="60">
        <v>-232</v>
      </c>
      <c r="I53" s="264"/>
      <c r="J53" s="264"/>
      <c r="K53" s="59">
        <v>451637</v>
      </c>
    </row>
    <row r="54" spans="1:11" ht="12.75" customHeight="1">
      <c r="A54" s="200" t="s">
        <v>731</v>
      </c>
      <c r="B54" s="127">
        <f>SUM(B55:B66)</f>
        <v>3796</v>
      </c>
      <c r="C54" s="60">
        <f t="shared" ref="C54:H54" si="0">SUM(C55:C66)</f>
        <v>5145</v>
      </c>
      <c r="D54" s="60">
        <f t="shared" si="0"/>
        <v>-1349</v>
      </c>
      <c r="E54" s="60">
        <f t="shared" si="0"/>
        <v>19533</v>
      </c>
      <c r="F54" s="60">
        <f t="shared" si="0"/>
        <v>18600</v>
      </c>
      <c r="G54" s="60">
        <f t="shared" si="0"/>
        <v>933</v>
      </c>
      <c r="H54" s="60">
        <f t="shared" si="0"/>
        <v>-416</v>
      </c>
      <c r="I54" s="264"/>
      <c r="J54" s="264"/>
      <c r="K54" s="59">
        <v>451405</v>
      </c>
    </row>
    <row r="55" spans="1:11" ht="10.5" customHeight="1">
      <c r="A55" s="85" t="s">
        <v>128</v>
      </c>
      <c r="B55" s="58">
        <v>346</v>
      </c>
      <c r="C55" s="59">
        <v>555</v>
      </c>
      <c r="D55" s="60">
        <f>B55-C55</f>
        <v>-209</v>
      </c>
      <c r="E55" s="59">
        <v>1103</v>
      </c>
      <c r="F55" s="59">
        <v>1176</v>
      </c>
      <c r="G55" s="60">
        <f t="shared" ref="G55:G66" si="1">E55-F55</f>
        <v>-73</v>
      </c>
      <c r="H55" s="60">
        <f>D55+G55</f>
        <v>-282</v>
      </c>
      <c r="I55" s="264"/>
      <c r="J55" s="264"/>
      <c r="K55" s="59">
        <v>451405</v>
      </c>
    </row>
    <row r="56" spans="1:11" ht="12.75" customHeight="1">
      <c r="A56" s="85" t="s">
        <v>129</v>
      </c>
      <c r="B56" s="58">
        <v>284</v>
      </c>
      <c r="C56" s="59">
        <v>464</v>
      </c>
      <c r="D56" s="60">
        <f t="shared" ref="D56:D66" si="2">B56-C56</f>
        <v>-180</v>
      </c>
      <c r="E56" s="59">
        <v>1327</v>
      </c>
      <c r="F56" s="59">
        <v>1318</v>
      </c>
      <c r="G56" s="60">
        <f t="shared" si="1"/>
        <v>9</v>
      </c>
      <c r="H56" s="60">
        <f t="shared" ref="H56:H66" si="3">D56+G56</f>
        <v>-171</v>
      </c>
      <c r="I56" s="264"/>
      <c r="J56" s="264"/>
      <c r="K56" s="59">
        <v>451123</v>
      </c>
    </row>
    <row r="57" spans="1:11" ht="10.5" customHeight="1">
      <c r="A57" s="85" t="s">
        <v>130</v>
      </c>
      <c r="B57" s="58">
        <v>326</v>
      </c>
      <c r="C57" s="59">
        <v>476</v>
      </c>
      <c r="D57" s="60">
        <f t="shared" si="2"/>
        <v>-150</v>
      </c>
      <c r="E57" s="59">
        <v>3361</v>
      </c>
      <c r="F57" s="59">
        <v>3398</v>
      </c>
      <c r="G57" s="60">
        <f t="shared" si="1"/>
        <v>-37</v>
      </c>
      <c r="H57" s="60">
        <f t="shared" si="3"/>
        <v>-187</v>
      </c>
      <c r="I57" s="264"/>
      <c r="J57" s="264"/>
      <c r="K57" s="59">
        <v>450952</v>
      </c>
    </row>
    <row r="58" spans="1:11" ht="10.5" customHeight="1">
      <c r="A58" s="85" t="s">
        <v>131</v>
      </c>
      <c r="B58" s="58">
        <v>250</v>
      </c>
      <c r="C58" s="59">
        <v>378</v>
      </c>
      <c r="D58" s="60">
        <f t="shared" si="2"/>
        <v>-128</v>
      </c>
      <c r="E58" s="59">
        <v>2607</v>
      </c>
      <c r="F58" s="59">
        <v>2118</v>
      </c>
      <c r="G58" s="60">
        <f t="shared" si="1"/>
        <v>489</v>
      </c>
      <c r="H58" s="60">
        <f t="shared" si="3"/>
        <v>361</v>
      </c>
      <c r="I58" s="264"/>
      <c r="J58" s="264"/>
      <c r="K58" s="59">
        <v>450765</v>
      </c>
    </row>
    <row r="59" spans="1:11" ht="10.5" customHeight="1">
      <c r="A59" s="85" t="s">
        <v>132</v>
      </c>
      <c r="B59" s="58">
        <v>357</v>
      </c>
      <c r="C59" s="59">
        <v>457</v>
      </c>
      <c r="D59" s="60">
        <f t="shared" si="2"/>
        <v>-100</v>
      </c>
      <c r="E59" s="59">
        <v>1660</v>
      </c>
      <c r="F59" s="59">
        <v>1399</v>
      </c>
      <c r="G59" s="60">
        <f t="shared" si="1"/>
        <v>261</v>
      </c>
      <c r="H59" s="60">
        <f t="shared" si="3"/>
        <v>161</v>
      </c>
      <c r="I59" s="264"/>
      <c r="J59" s="264"/>
      <c r="K59" s="59">
        <v>451126</v>
      </c>
    </row>
    <row r="60" spans="1:11" ht="10.5" customHeight="1">
      <c r="A60" s="85" t="s">
        <v>133</v>
      </c>
      <c r="B60" s="58">
        <v>304</v>
      </c>
      <c r="C60" s="59">
        <v>391</v>
      </c>
      <c r="D60" s="60">
        <f t="shared" si="2"/>
        <v>-87</v>
      </c>
      <c r="E60" s="59">
        <v>1400</v>
      </c>
      <c r="F60" s="59">
        <v>1305</v>
      </c>
      <c r="G60" s="60">
        <f t="shared" si="1"/>
        <v>95</v>
      </c>
      <c r="H60" s="60">
        <f t="shared" si="3"/>
        <v>8</v>
      </c>
      <c r="I60" s="264"/>
      <c r="J60" s="264"/>
      <c r="K60" s="59">
        <v>451287</v>
      </c>
    </row>
    <row r="61" spans="1:11" ht="12.75" customHeight="1">
      <c r="A61" s="85" t="s">
        <v>134</v>
      </c>
      <c r="B61" s="58">
        <v>332</v>
      </c>
      <c r="C61" s="59">
        <v>394</v>
      </c>
      <c r="D61" s="60">
        <f t="shared" si="2"/>
        <v>-62</v>
      </c>
      <c r="E61" s="59">
        <v>1362</v>
      </c>
      <c r="F61" s="59">
        <v>1388</v>
      </c>
      <c r="G61" s="60">
        <f t="shared" si="1"/>
        <v>-26</v>
      </c>
      <c r="H61" s="60">
        <f t="shared" si="3"/>
        <v>-88</v>
      </c>
      <c r="I61" s="264"/>
      <c r="J61" s="264"/>
      <c r="K61" s="59">
        <v>451295</v>
      </c>
    </row>
    <row r="62" spans="1:11" ht="10.5" customHeight="1">
      <c r="A62" s="85" t="s">
        <v>135</v>
      </c>
      <c r="B62" s="58">
        <v>324</v>
      </c>
      <c r="C62" s="59">
        <v>379</v>
      </c>
      <c r="D62" s="60">
        <f t="shared" si="2"/>
        <v>-55</v>
      </c>
      <c r="E62" s="59">
        <v>1420</v>
      </c>
      <c r="F62" s="59">
        <v>1388</v>
      </c>
      <c r="G62" s="60">
        <f t="shared" si="1"/>
        <v>32</v>
      </c>
      <c r="H62" s="60">
        <f t="shared" si="3"/>
        <v>-23</v>
      </c>
      <c r="I62" s="264"/>
      <c r="J62" s="264"/>
      <c r="K62" s="59">
        <v>451207</v>
      </c>
    </row>
    <row r="63" spans="1:11" ht="10.5" customHeight="1">
      <c r="A63" s="85" t="s">
        <v>136</v>
      </c>
      <c r="B63" s="58">
        <v>308</v>
      </c>
      <c r="C63" s="59">
        <v>370</v>
      </c>
      <c r="D63" s="60">
        <f t="shared" si="2"/>
        <v>-62</v>
      </c>
      <c r="E63" s="59">
        <v>1267</v>
      </c>
      <c r="F63" s="59">
        <v>1389</v>
      </c>
      <c r="G63" s="60">
        <f t="shared" si="1"/>
        <v>-122</v>
      </c>
      <c r="H63" s="60">
        <f t="shared" si="3"/>
        <v>-184</v>
      </c>
      <c r="I63" s="264"/>
      <c r="J63" s="264"/>
      <c r="K63" s="59">
        <v>451184</v>
      </c>
    </row>
    <row r="64" spans="1:11" ht="10.5" customHeight="1">
      <c r="A64" s="85" t="s">
        <v>137</v>
      </c>
      <c r="B64" s="58">
        <v>305</v>
      </c>
      <c r="C64" s="59">
        <v>408</v>
      </c>
      <c r="D64" s="60">
        <f t="shared" si="2"/>
        <v>-103</v>
      </c>
      <c r="E64" s="59">
        <v>1485</v>
      </c>
      <c r="F64" s="59">
        <v>1300</v>
      </c>
      <c r="G64" s="60">
        <f t="shared" si="1"/>
        <v>185</v>
      </c>
      <c r="H64" s="60">
        <f t="shared" si="3"/>
        <v>82</v>
      </c>
      <c r="I64" s="264"/>
      <c r="J64" s="264"/>
      <c r="K64" s="59">
        <v>451000</v>
      </c>
    </row>
    <row r="65" spans="1:11" ht="10.5" customHeight="1">
      <c r="A65" s="85" t="s">
        <v>138</v>
      </c>
      <c r="B65" s="58">
        <v>348</v>
      </c>
      <c r="C65" s="59">
        <v>456</v>
      </c>
      <c r="D65" s="60">
        <f t="shared" si="2"/>
        <v>-108</v>
      </c>
      <c r="E65" s="59">
        <v>1316</v>
      </c>
      <c r="F65" s="59">
        <v>1195</v>
      </c>
      <c r="G65" s="60">
        <f t="shared" si="1"/>
        <v>121</v>
      </c>
      <c r="H65" s="60">
        <f t="shared" si="3"/>
        <v>13</v>
      </c>
      <c r="I65" s="264"/>
      <c r="J65" s="264"/>
      <c r="K65" s="59">
        <v>451082</v>
      </c>
    </row>
    <row r="66" spans="1:11" ht="12.75" customHeight="1">
      <c r="A66" s="85" t="s">
        <v>139</v>
      </c>
      <c r="B66" s="58">
        <v>312</v>
      </c>
      <c r="C66" s="59">
        <v>417</v>
      </c>
      <c r="D66" s="60">
        <f t="shared" si="2"/>
        <v>-105</v>
      </c>
      <c r="E66" s="59">
        <v>1225</v>
      </c>
      <c r="F66" s="59">
        <v>1226</v>
      </c>
      <c r="G66" s="60">
        <f t="shared" si="1"/>
        <v>-1</v>
      </c>
      <c r="H66" s="60">
        <f t="shared" si="3"/>
        <v>-106</v>
      </c>
      <c r="I66" s="264"/>
      <c r="J66" s="264"/>
      <c r="K66" s="59">
        <v>451095</v>
      </c>
    </row>
    <row r="67" spans="1:11" ht="12.75" customHeight="1">
      <c r="A67" s="200" t="s">
        <v>760</v>
      </c>
      <c r="B67" s="58"/>
      <c r="C67" s="59"/>
      <c r="D67" s="60"/>
      <c r="E67" s="59"/>
      <c r="F67" s="59"/>
      <c r="G67" s="60"/>
      <c r="H67" s="60"/>
      <c r="I67" s="59"/>
      <c r="J67" s="59"/>
      <c r="K67" s="59">
        <v>450989</v>
      </c>
    </row>
    <row r="68" spans="1:11" ht="4.5" customHeight="1">
      <c r="A68" s="61"/>
      <c r="B68" s="125"/>
      <c r="C68" s="61"/>
      <c r="D68" s="61"/>
      <c r="E68" s="61"/>
      <c r="F68" s="61"/>
      <c r="G68" s="61"/>
      <c r="H68" s="61"/>
      <c r="I68" s="61"/>
      <c r="J68" s="61"/>
      <c r="K68" s="61"/>
    </row>
    <row r="69" spans="1:11" ht="13.5" customHeight="1">
      <c r="A69" s="128" t="s">
        <v>443</v>
      </c>
      <c r="B69" s="129"/>
      <c r="C69" s="129"/>
      <c r="D69" s="129"/>
      <c r="E69" s="129"/>
      <c r="F69" s="129"/>
    </row>
    <row r="70" spans="1:11" ht="13.5" customHeight="1">
      <c r="A70" s="130" t="s">
        <v>442</v>
      </c>
    </row>
    <row r="71" spans="1:11" ht="13.5" customHeight="1">
      <c r="A71" s="117" t="s">
        <v>42</v>
      </c>
    </row>
    <row r="73" spans="1:11">
      <c r="A73" s="126"/>
      <c r="B73" s="126"/>
      <c r="C73" s="126"/>
      <c r="D73" s="126"/>
      <c r="E73" s="126"/>
      <c r="F73" s="126"/>
      <c r="G73" s="126"/>
      <c r="H73" s="126"/>
      <c r="I73" s="126"/>
      <c r="J73" s="126"/>
      <c r="K73" s="126"/>
    </row>
  </sheetData>
  <mergeCells count="67">
    <mergeCell ref="A4:J4"/>
    <mergeCell ref="A5:J5"/>
    <mergeCell ref="A6:J6"/>
    <mergeCell ref="I16:J16"/>
    <mergeCell ref="I21:J21"/>
    <mergeCell ref="E8:G8"/>
    <mergeCell ref="B8:D8"/>
    <mergeCell ref="A8:A9"/>
    <mergeCell ref="I11:J11"/>
    <mergeCell ref="J9:K9"/>
    <mergeCell ref="H9:I9"/>
    <mergeCell ref="J8:K8"/>
    <mergeCell ref="H8:I8"/>
    <mergeCell ref="I17:J17"/>
    <mergeCell ref="I18:J18"/>
    <mergeCell ref="I19:J19"/>
    <mergeCell ref="I23:J23"/>
    <mergeCell ref="I24:J24"/>
    <mergeCell ref="I25:J25"/>
    <mergeCell ref="I27:J27"/>
    <mergeCell ref="I26:J26"/>
    <mergeCell ref="I20:J20"/>
    <mergeCell ref="I22:J22"/>
    <mergeCell ref="I10:J10"/>
    <mergeCell ref="I12:J12"/>
    <mergeCell ref="I13:J13"/>
    <mergeCell ref="I14:J14"/>
    <mergeCell ref="I15:J15"/>
    <mergeCell ref="I28:J28"/>
    <mergeCell ref="I29:J29"/>
    <mergeCell ref="I36:J36"/>
    <mergeCell ref="I30:J30"/>
    <mergeCell ref="I32:J32"/>
    <mergeCell ref="I33:J33"/>
    <mergeCell ref="I34:J34"/>
    <mergeCell ref="I35:J35"/>
    <mergeCell ref="I31:J31"/>
    <mergeCell ref="I43:J43"/>
    <mergeCell ref="I44:J44"/>
    <mergeCell ref="I45:J45"/>
    <mergeCell ref="I46:J46"/>
    <mergeCell ref="I37:J37"/>
    <mergeCell ref="I38:J38"/>
    <mergeCell ref="I39:J39"/>
    <mergeCell ref="I41:J41"/>
    <mergeCell ref="I42:J42"/>
    <mergeCell ref="I40:J40"/>
    <mergeCell ref="I66:J66"/>
    <mergeCell ref="I61:J61"/>
    <mergeCell ref="I62:J62"/>
    <mergeCell ref="I63:J63"/>
    <mergeCell ref="I64:J64"/>
    <mergeCell ref="I65:J65"/>
    <mergeCell ref="I57:J57"/>
    <mergeCell ref="I58:J58"/>
    <mergeCell ref="I59:J59"/>
    <mergeCell ref="I60:J60"/>
    <mergeCell ref="I52:J52"/>
    <mergeCell ref="I53:J53"/>
    <mergeCell ref="I54:J54"/>
    <mergeCell ref="I55:J55"/>
    <mergeCell ref="I56:J56"/>
    <mergeCell ref="I47:J47"/>
    <mergeCell ref="I48:J48"/>
    <mergeCell ref="I49:J49"/>
    <mergeCell ref="I50:J50"/>
    <mergeCell ref="I51:J51"/>
  </mergeCells>
  <phoneticPr fontId="2"/>
  <pageMargins left="0.39370078740157483" right="0.59055118110236227" top="0.39370078740157483" bottom="0.39370078740157483" header="0.31496062992125984" footer="0.31496062992125984"/>
  <pageSetup paperSize="9" firstPageNumber="14"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heetViews>
  <sheetFormatPr defaultRowHeight="13.5"/>
  <cols>
    <col min="1" max="1" width="7.5" style="67" customWidth="1"/>
    <col min="2" max="3" width="6.625" style="67" customWidth="1"/>
    <col min="4" max="15" width="6.125" style="67" customWidth="1"/>
    <col min="16" max="16" width="9" style="67"/>
  </cols>
  <sheetData>
    <row r="1" spans="1:15">
      <c r="O1" s="80" t="s">
        <v>744</v>
      </c>
    </row>
    <row r="3" spans="1:15" ht="15" customHeight="1">
      <c r="A3" s="81" t="s">
        <v>779</v>
      </c>
    </row>
    <row r="4" spans="1:15">
      <c r="A4" s="277" t="s">
        <v>85</v>
      </c>
      <c r="B4" s="277"/>
      <c r="C4" s="277"/>
      <c r="D4" s="277"/>
      <c r="E4" s="277"/>
      <c r="F4" s="277"/>
      <c r="G4" s="277"/>
      <c r="H4" s="277"/>
      <c r="I4" s="277"/>
    </row>
    <row r="6" spans="1:15" ht="13.5" customHeight="1">
      <c r="A6" s="236" t="s">
        <v>100</v>
      </c>
      <c r="B6" s="131" t="s">
        <v>86</v>
      </c>
      <c r="C6" s="241" t="s">
        <v>761</v>
      </c>
      <c r="D6" s="241"/>
      <c r="E6" s="241"/>
      <c r="F6" s="241"/>
      <c r="G6" s="241"/>
      <c r="H6" s="241"/>
      <c r="I6" s="241"/>
      <c r="J6" s="241"/>
      <c r="K6" s="241"/>
      <c r="L6" s="241"/>
      <c r="M6" s="241"/>
      <c r="N6" s="241"/>
      <c r="O6" s="241"/>
    </row>
    <row r="7" spans="1:15" ht="13.5" customHeight="1">
      <c r="A7" s="237"/>
      <c r="B7" s="199" t="s">
        <v>110</v>
      </c>
      <c r="C7" s="110" t="s">
        <v>87</v>
      </c>
      <c r="D7" s="98" t="s">
        <v>88</v>
      </c>
      <c r="E7" s="109" t="s">
        <v>89</v>
      </c>
      <c r="F7" s="98" t="s">
        <v>90</v>
      </c>
      <c r="G7" s="109" t="s">
        <v>91</v>
      </c>
      <c r="H7" s="98" t="s">
        <v>92</v>
      </c>
      <c r="I7" s="109" t="s">
        <v>93</v>
      </c>
      <c r="J7" s="98" t="s">
        <v>94</v>
      </c>
      <c r="K7" s="109" t="s">
        <v>95</v>
      </c>
      <c r="L7" s="98" t="s">
        <v>96</v>
      </c>
      <c r="M7" s="109" t="s">
        <v>97</v>
      </c>
      <c r="N7" s="98" t="s">
        <v>98</v>
      </c>
      <c r="O7" s="109" t="s">
        <v>99</v>
      </c>
    </row>
    <row r="8" spans="1:15" ht="12" customHeight="1">
      <c r="A8" s="79"/>
      <c r="B8" s="74"/>
      <c r="C8" s="257" t="s">
        <v>104</v>
      </c>
      <c r="D8" s="257"/>
      <c r="E8" s="257"/>
      <c r="F8" s="257"/>
      <c r="G8" s="257"/>
      <c r="H8" s="257"/>
      <c r="I8" s="257"/>
      <c r="J8" s="257"/>
      <c r="K8" s="257"/>
      <c r="L8" s="257"/>
      <c r="M8" s="257"/>
      <c r="N8" s="257"/>
      <c r="O8" s="257"/>
    </row>
    <row r="9" spans="1:15" ht="12.75" customHeight="1">
      <c r="A9" s="111" t="s">
        <v>3</v>
      </c>
      <c r="B9" s="112">
        <v>3995</v>
      </c>
      <c r="C9" s="36">
        <f>SUM(D9:O9)</f>
        <v>3826</v>
      </c>
      <c r="D9" s="36">
        <f>SUM(D10:D15)</f>
        <v>303</v>
      </c>
      <c r="E9" s="36">
        <f t="shared" ref="E9:O9" si="0">SUM(E10:E15)</f>
        <v>329</v>
      </c>
      <c r="F9" s="36">
        <f t="shared" si="0"/>
        <v>328</v>
      </c>
      <c r="G9" s="36">
        <f t="shared" si="0"/>
        <v>302</v>
      </c>
      <c r="H9" s="36">
        <f t="shared" si="0"/>
        <v>312</v>
      </c>
      <c r="I9" s="36">
        <f t="shared" si="0"/>
        <v>316</v>
      </c>
      <c r="J9" s="36">
        <f t="shared" si="0"/>
        <v>309</v>
      </c>
      <c r="K9" s="36">
        <f t="shared" si="0"/>
        <v>364</v>
      </c>
      <c r="L9" s="36">
        <f t="shared" si="0"/>
        <v>324</v>
      </c>
      <c r="M9" s="36">
        <f t="shared" si="0"/>
        <v>301</v>
      </c>
      <c r="N9" s="36">
        <f t="shared" si="0"/>
        <v>316</v>
      </c>
      <c r="O9" s="36">
        <f t="shared" si="0"/>
        <v>322</v>
      </c>
    </row>
    <row r="10" spans="1:15" ht="12.75" customHeight="1">
      <c r="A10" s="111" t="s">
        <v>4</v>
      </c>
      <c r="B10" s="112">
        <v>312</v>
      </c>
      <c r="C10" s="36">
        <f t="shared" ref="C10:C15" si="1">SUM(D10:O10)</f>
        <v>353</v>
      </c>
      <c r="D10" s="36">
        <v>26</v>
      </c>
      <c r="E10" s="36">
        <v>36</v>
      </c>
      <c r="F10" s="36">
        <v>35</v>
      </c>
      <c r="G10" s="36">
        <v>24</v>
      </c>
      <c r="H10" s="36">
        <v>41</v>
      </c>
      <c r="I10" s="36">
        <v>34</v>
      </c>
      <c r="J10" s="36">
        <v>17</v>
      </c>
      <c r="K10" s="36">
        <v>21</v>
      </c>
      <c r="L10" s="36">
        <v>31</v>
      </c>
      <c r="M10" s="36">
        <v>28</v>
      </c>
      <c r="N10" s="36">
        <v>33</v>
      </c>
      <c r="O10" s="36">
        <v>27</v>
      </c>
    </row>
    <row r="11" spans="1:15" ht="12.75" customHeight="1">
      <c r="A11" s="111" t="s">
        <v>5</v>
      </c>
      <c r="B11" s="112">
        <v>661</v>
      </c>
      <c r="C11" s="36">
        <f t="shared" si="1"/>
        <v>677</v>
      </c>
      <c r="D11" s="36">
        <v>48</v>
      </c>
      <c r="E11" s="36">
        <v>49</v>
      </c>
      <c r="F11" s="36">
        <v>57</v>
      </c>
      <c r="G11" s="36">
        <v>47</v>
      </c>
      <c r="H11" s="36">
        <v>50</v>
      </c>
      <c r="I11" s="36">
        <v>53</v>
      </c>
      <c r="J11" s="36">
        <v>68</v>
      </c>
      <c r="K11" s="36">
        <v>71</v>
      </c>
      <c r="L11" s="36">
        <v>64</v>
      </c>
      <c r="M11" s="36">
        <v>61</v>
      </c>
      <c r="N11" s="36">
        <v>53</v>
      </c>
      <c r="O11" s="36">
        <v>56</v>
      </c>
    </row>
    <row r="12" spans="1:15" ht="12.75" customHeight="1">
      <c r="A12" s="111" t="s">
        <v>6</v>
      </c>
      <c r="B12" s="112">
        <v>440</v>
      </c>
      <c r="C12" s="36">
        <f t="shared" si="1"/>
        <v>339</v>
      </c>
      <c r="D12" s="36">
        <v>36</v>
      </c>
      <c r="E12" s="36">
        <v>30</v>
      </c>
      <c r="F12" s="36">
        <v>25</v>
      </c>
      <c r="G12" s="36">
        <v>32</v>
      </c>
      <c r="H12" s="36">
        <v>20</v>
      </c>
      <c r="I12" s="36">
        <v>25</v>
      </c>
      <c r="J12" s="36">
        <v>37</v>
      </c>
      <c r="K12" s="36">
        <v>26</v>
      </c>
      <c r="L12" s="36">
        <v>29</v>
      </c>
      <c r="M12" s="36">
        <v>29</v>
      </c>
      <c r="N12" s="36">
        <v>18</v>
      </c>
      <c r="O12" s="36">
        <v>32</v>
      </c>
    </row>
    <row r="13" spans="1:15" ht="12.75" customHeight="1">
      <c r="A13" s="111" t="s">
        <v>7</v>
      </c>
      <c r="B13" s="112">
        <v>950</v>
      </c>
      <c r="C13" s="36">
        <f t="shared" si="1"/>
        <v>917</v>
      </c>
      <c r="D13" s="36">
        <v>78</v>
      </c>
      <c r="E13" s="36">
        <v>80</v>
      </c>
      <c r="F13" s="36">
        <v>71</v>
      </c>
      <c r="G13" s="36">
        <v>81</v>
      </c>
      <c r="H13" s="36">
        <v>67</v>
      </c>
      <c r="I13" s="36">
        <v>71</v>
      </c>
      <c r="J13" s="36">
        <v>65</v>
      </c>
      <c r="K13" s="36">
        <v>89</v>
      </c>
      <c r="L13" s="36">
        <v>91</v>
      </c>
      <c r="M13" s="36">
        <v>64</v>
      </c>
      <c r="N13" s="36">
        <v>78</v>
      </c>
      <c r="O13" s="36">
        <v>82</v>
      </c>
    </row>
    <row r="14" spans="1:15" ht="12.75" customHeight="1">
      <c r="A14" s="111" t="s">
        <v>8</v>
      </c>
      <c r="B14" s="112">
        <v>742</v>
      </c>
      <c r="C14" s="36">
        <f t="shared" si="1"/>
        <v>703</v>
      </c>
      <c r="D14" s="36">
        <v>57</v>
      </c>
      <c r="E14" s="36">
        <v>53</v>
      </c>
      <c r="F14" s="36">
        <v>72</v>
      </c>
      <c r="G14" s="36">
        <v>59</v>
      </c>
      <c r="H14" s="36">
        <v>58</v>
      </c>
      <c r="I14" s="36">
        <v>60</v>
      </c>
      <c r="J14" s="36">
        <v>53</v>
      </c>
      <c r="K14" s="36">
        <v>72</v>
      </c>
      <c r="L14" s="36">
        <v>46</v>
      </c>
      <c r="M14" s="36">
        <v>57</v>
      </c>
      <c r="N14" s="36">
        <v>62</v>
      </c>
      <c r="O14" s="36">
        <v>54</v>
      </c>
    </row>
    <row r="15" spans="1:15" ht="12.75" customHeight="1">
      <c r="A15" s="111" t="s">
        <v>9</v>
      </c>
      <c r="B15" s="112">
        <v>890</v>
      </c>
      <c r="C15" s="36">
        <f t="shared" si="1"/>
        <v>837</v>
      </c>
      <c r="D15" s="36">
        <v>58</v>
      </c>
      <c r="E15" s="36">
        <v>81</v>
      </c>
      <c r="F15" s="36">
        <v>68</v>
      </c>
      <c r="G15" s="36">
        <v>59</v>
      </c>
      <c r="H15" s="36">
        <v>76</v>
      </c>
      <c r="I15" s="36">
        <v>73</v>
      </c>
      <c r="J15" s="36">
        <v>69</v>
      </c>
      <c r="K15" s="36">
        <v>85</v>
      </c>
      <c r="L15" s="36">
        <v>63</v>
      </c>
      <c r="M15" s="36">
        <v>62</v>
      </c>
      <c r="N15" s="36">
        <v>72</v>
      </c>
      <c r="O15" s="36">
        <v>71</v>
      </c>
    </row>
    <row r="16" spans="1:15" ht="12" customHeight="1">
      <c r="B16" s="58"/>
      <c r="C16" s="255" t="s">
        <v>103</v>
      </c>
      <c r="D16" s="255"/>
      <c r="E16" s="255"/>
      <c r="F16" s="255"/>
      <c r="G16" s="255"/>
      <c r="H16" s="255"/>
      <c r="I16" s="255"/>
      <c r="J16" s="255"/>
      <c r="K16" s="255"/>
      <c r="L16" s="255"/>
      <c r="M16" s="255"/>
      <c r="N16" s="255"/>
      <c r="O16" s="255"/>
    </row>
    <row r="17" spans="1:15" ht="12.75" customHeight="1">
      <c r="A17" s="111" t="s">
        <v>3</v>
      </c>
      <c r="B17" s="112">
        <v>4850</v>
      </c>
      <c r="C17" s="36">
        <f>SUM(D17:O17)</f>
        <v>4807</v>
      </c>
      <c r="D17" s="36">
        <f>SUM(D18:D23)</f>
        <v>459</v>
      </c>
      <c r="E17" s="36">
        <f t="shared" ref="E17" si="2">SUM(E18:E23)</f>
        <v>433</v>
      </c>
      <c r="F17" s="36">
        <f t="shared" ref="F17" si="3">SUM(F18:F23)</f>
        <v>476</v>
      </c>
      <c r="G17" s="36">
        <f t="shared" ref="G17" si="4">SUM(G18:G23)</f>
        <v>403</v>
      </c>
      <c r="H17" s="36">
        <f t="shared" ref="H17" si="5">SUM(H18:H23)</f>
        <v>407</v>
      </c>
      <c r="I17" s="36">
        <f t="shared" ref="I17" si="6">SUM(I18:I23)</f>
        <v>370</v>
      </c>
      <c r="J17" s="36">
        <f t="shared" ref="J17" si="7">SUM(J18:J23)</f>
        <v>342</v>
      </c>
      <c r="K17" s="36">
        <f t="shared" ref="K17" si="8">SUM(K18:K23)</f>
        <v>379</v>
      </c>
      <c r="L17" s="36">
        <f t="shared" ref="L17" si="9">SUM(L18:L23)</f>
        <v>364</v>
      </c>
      <c r="M17" s="36">
        <f t="shared" ref="M17" si="10">SUM(M18:M23)</f>
        <v>335</v>
      </c>
      <c r="N17" s="36">
        <f t="shared" ref="N17" si="11">SUM(N18:N23)</f>
        <v>459</v>
      </c>
      <c r="O17" s="36">
        <f t="shared" ref="O17" si="12">SUM(O18:O23)</f>
        <v>380</v>
      </c>
    </row>
    <row r="18" spans="1:15" ht="12.75" customHeight="1">
      <c r="A18" s="111" t="s">
        <v>4</v>
      </c>
      <c r="B18" s="112">
        <v>710</v>
      </c>
      <c r="C18" s="36">
        <f t="shared" ref="C18:C23" si="13">SUM(D18:O18)</f>
        <v>707</v>
      </c>
      <c r="D18" s="36">
        <v>77</v>
      </c>
      <c r="E18" s="36">
        <v>59</v>
      </c>
      <c r="F18" s="36">
        <v>62</v>
      </c>
      <c r="G18" s="36">
        <v>59</v>
      </c>
      <c r="H18" s="36">
        <v>66</v>
      </c>
      <c r="I18" s="36">
        <v>47</v>
      </c>
      <c r="J18" s="36">
        <v>51</v>
      </c>
      <c r="K18" s="36">
        <v>58</v>
      </c>
      <c r="L18" s="36">
        <v>60</v>
      </c>
      <c r="M18" s="36">
        <v>59</v>
      </c>
      <c r="N18" s="36">
        <v>60</v>
      </c>
      <c r="O18" s="36">
        <v>49</v>
      </c>
    </row>
    <row r="19" spans="1:15" ht="12.75" customHeight="1">
      <c r="A19" s="111" t="s">
        <v>5</v>
      </c>
      <c r="B19" s="112">
        <v>910</v>
      </c>
      <c r="C19" s="36">
        <f t="shared" si="13"/>
        <v>880</v>
      </c>
      <c r="D19" s="36">
        <v>74</v>
      </c>
      <c r="E19" s="36">
        <v>80</v>
      </c>
      <c r="F19" s="36">
        <v>80</v>
      </c>
      <c r="G19" s="36">
        <v>88</v>
      </c>
      <c r="H19" s="36">
        <v>68</v>
      </c>
      <c r="I19" s="36">
        <v>73</v>
      </c>
      <c r="J19" s="36">
        <v>58</v>
      </c>
      <c r="K19" s="36">
        <v>66</v>
      </c>
      <c r="L19" s="36">
        <v>64</v>
      </c>
      <c r="M19" s="36">
        <v>60</v>
      </c>
      <c r="N19" s="36">
        <v>90</v>
      </c>
      <c r="O19" s="36">
        <v>79</v>
      </c>
    </row>
    <row r="20" spans="1:15" ht="12.75" customHeight="1">
      <c r="A20" s="111" t="s">
        <v>6</v>
      </c>
      <c r="B20" s="112">
        <v>687</v>
      </c>
      <c r="C20" s="36">
        <f t="shared" si="13"/>
        <v>690</v>
      </c>
      <c r="D20" s="36">
        <v>59</v>
      </c>
      <c r="E20" s="36">
        <v>55</v>
      </c>
      <c r="F20" s="36">
        <v>74</v>
      </c>
      <c r="G20" s="36">
        <v>58</v>
      </c>
      <c r="H20" s="36">
        <v>64</v>
      </c>
      <c r="I20" s="36">
        <v>57</v>
      </c>
      <c r="J20" s="36">
        <v>51</v>
      </c>
      <c r="K20" s="36">
        <v>66</v>
      </c>
      <c r="L20" s="36">
        <v>44</v>
      </c>
      <c r="M20" s="36">
        <v>52</v>
      </c>
      <c r="N20" s="36">
        <v>62</v>
      </c>
      <c r="O20" s="36">
        <v>48</v>
      </c>
    </row>
    <row r="21" spans="1:15" ht="12.75" customHeight="1">
      <c r="A21" s="111" t="s">
        <v>7</v>
      </c>
      <c r="B21" s="112">
        <v>1068</v>
      </c>
      <c r="C21" s="36">
        <f t="shared" si="13"/>
        <v>1050</v>
      </c>
      <c r="D21" s="36">
        <v>103</v>
      </c>
      <c r="E21" s="36">
        <v>108</v>
      </c>
      <c r="F21" s="36">
        <v>106</v>
      </c>
      <c r="G21" s="36">
        <v>84</v>
      </c>
      <c r="H21" s="36">
        <v>85</v>
      </c>
      <c r="I21" s="36">
        <v>82</v>
      </c>
      <c r="J21" s="36">
        <v>82</v>
      </c>
      <c r="K21" s="36">
        <v>85</v>
      </c>
      <c r="L21" s="36">
        <v>69</v>
      </c>
      <c r="M21" s="36">
        <v>64</v>
      </c>
      <c r="N21" s="36">
        <v>93</v>
      </c>
      <c r="O21" s="36">
        <v>89</v>
      </c>
    </row>
    <row r="22" spans="1:15" ht="12.75" customHeight="1">
      <c r="A22" s="111" t="s">
        <v>8</v>
      </c>
      <c r="B22" s="112">
        <v>642</v>
      </c>
      <c r="C22" s="36">
        <f t="shared" si="13"/>
        <v>694</v>
      </c>
      <c r="D22" s="36">
        <v>72</v>
      </c>
      <c r="E22" s="36">
        <v>62</v>
      </c>
      <c r="F22" s="36">
        <v>82</v>
      </c>
      <c r="G22" s="36">
        <v>56</v>
      </c>
      <c r="H22" s="36">
        <v>48</v>
      </c>
      <c r="I22" s="36">
        <v>44</v>
      </c>
      <c r="J22" s="36">
        <v>45</v>
      </c>
      <c r="K22" s="36">
        <v>52</v>
      </c>
      <c r="L22" s="36">
        <v>61</v>
      </c>
      <c r="M22" s="36">
        <v>51</v>
      </c>
      <c r="N22" s="36">
        <v>59</v>
      </c>
      <c r="O22" s="36">
        <v>62</v>
      </c>
    </row>
    <row r="23" spans="1:15" ht="12.75" customHeight="1">
      <c r="A23" s="111" t="s">
        <v>9</v>
      </c>
      <c r="B23" s="112">
        <v>833</v>
      </c>
      <c r="C23" s="36">
        <f t="shared" si="13"/>
        <v>786</v>
      </c>
      <c r="D23" s="36">
        <v>74</v>
      </c>
      <c r="E23" s="36">
        <v>69</v>
      </c>
      <c r="F23" s="36">
        <v>72</v>
      </c>
      <c r="G23" s="36">
        <v>58</v>
      </c>
      <c r="H23" s="36">
        <v>76</v>
      </c>
      <c r="I23" s="36">
        <v>67</v>
      </c>
      <c r="J23" s="36">
        <v>55</v>
      </c>
      <c r="K23" s="36">
        <v>52</v>
      </c>
      <c r="L23" s="36">
        <v>66</v>
      </c>
      <c r="M23" s="36">
        <v>49</v>
      </c>
      <c r="N23" s="36">
        <v>95</v>
      </c>
      <c r="O23" s="36">
        <v>53</v>
      </c>
    </row>
    <row r="24" spans="1:15" ht="12" customHeight="1">
      <c r="B24" s="58"/>
      <c r="C24" s="255" t="s">
        <v>102</v>
      </c>
      <c r="D24" s="255"/>
      <c r="E24" s="255"/>
      <c r="F24" s="255"/>
      <c r="G24" s="255"/>
      <c r="H24" s="255"/>
      <c r="I24" s="255"/>
      <c r="J24" s="255"/>
      <c r="K24" s="255"/>
      <c r="L24" s="255"/>
      <c r="M24" s="255"/>
      <c r="N24" s="255"/>
      <c r="O24" s="255"/>
    </row>
    <row r="25" spans="1:15" ht="12.75" customHeight="1">
      <c r="A25" s="111" t="s">
        <v>3</v>
      </c>
      <c r="B25" s="112">
        <v>18342</v>
      </c>
      <c r="C25" s="36">
        <f>SUM(D25:O25)</f>
        <v>18382</v>
      </c>
      <c r="D25" s="36">
        <f>SUM(D26:D31)</f>
        <v>1082</v>
      </c>
      <c r="E25" s="36">
        <f t="shared" ref="E25" si="14">SUM(E26:E31)</f>
        <v>1356</v>
      </c>
      <c r="F25" s="36">
        <f t="shared" ref="F25" si="15">SUM(F26:F31)</f>
        <v>3325</v>
      </c>
      <c r="G25" s="36">
        <f t="shared" ref="G25" si="16">SUM(G26:G31)</f>
        <v>2190</v>
      </c>
      <c r="H25" s="36">
        <f t="shared" ref="H25" si="17">SUM(H26:H31)</f>
        <v>1487</v>
      </c>
      <c r="I25" s="36">
        <f t="shared" ref="I25" si="18">SUM(I26:I31)</f>
        <v>1361</v>
      </c>
      <c r="J25" s="36">
        <f t="shared" ref="J25" si="19">SUM(J26:J31)</f>
        <v>1210</v>
      </c>
      <c r="K25" s="36">
        <f t="shared" ref="K25" si="20">SUM(K26:K31)</f>
        <v>1430</v>
      </c>
      <c r="L25" s="36">
        <f t="shared" ref="L25" si="21">SUM(L26:L31)</f>
        <v>1325</v>
      </c>
      <c r="M25" s="36">
        <f t="shared" ref="M25" si="22">SUM(M26:M31)</f>
        <v>1343</v>
      </c>
      <c r="N25" s="36">
        <f t="shared" ref="N25" si="23">SUM(N26:N31)</f>
        <v>1235</v>
      </c>
      <c r="O25" s="36">
        <f t="shared" ref="O25" si="24">SUM(O26:O31)</f>
        <v>1038</v>
      </c>
    </row>
    <row r="26" spans="1:15" ht="12.75" customHeight="1">
      <c r="A26" s="111" t="s">
        <v>4</v>
      </c>
      <c r="B26" s="112">
        <v>2317</v>
      </c>
      <c r="C26" s="36">
        <f t="shared" ref="C26:C31" si="25">SUM(D26:O26)</f>
        <v>2195</v>
      </c>
      <c r="D26" s="36">
        <v>140</v>
      </c>
      <c r="E26" s="36">
        <v>180</v>
      </c>
      <c r="F26" s="36">
        <v>463</v>
      </c>
      <c r="G26" s="36">
        <v>212</v>
      </c>
      <c r="H26" s="36">
        <v>153</v>
      </c>
      <c r="I26" s="36">
        <v>167</v>
      </c>
      <c r="J26" s="36">
        <v>136</v>
      </c>
      <c r="K26" s="36">
        <v>169</v>
      </c>
      <c r="L26" s="36">
        <v>161</v>
      </c>
      <c r="M26" s="36">
        <v>135</v>
      </c>
      <c r="N26" s="36">
        <v>175</v>
      </c>
      <c r="O26" s="36">
        <v>104</v>
      </c>
    </row>
    <row r="27" spans="1:15" ht="12.75" customHeight="1">
      <c r="A27" s="111" t="s">
        <v>5</v>
      </c>
      <c r="B27" s="112">
        <v>2723</v>
      </c>
      <c r="C27" s="36">
        <f t="shared" si="25"/>
        <v>2806</v>
      </c>
      <c r="D27" s="36">
        <v>148</v>
      </c>
      <c r="E27" s="36">
        <v>213</v>
      </c>
      <c r="F27" s="36">
        <v>470</v>
      </c>
      <c r="G27" s="36">
        <v>300</v>
      </c>
      <c r="H27" s="36">
        <v>223</v>
      </c>
      <c r="I27" s="36">
        <v>198</v>
      </c>
      <c r="J27" s="36">
        <v>188</v>
      </c>
      <c r="K27" s="36">
        <v>220</v>
      </c>
      <c r="L27" s="36">
        <v>242</v>
      </c>
      <c r="M27" s="36">
        <v>246</v>
      </c>
      <c r="N27" s="36">
        <v>170</v>
      </c>
      <c r="O27" s="36">
        <v>188</v>
      </c>
    </row>
    <row r="28" spans="1:15" ht="12.75" customHeight="1">
      <c r="A28" s="111" t="s">
        <v>6</v>
      </c>
      <c r="B28" s="112">
        <v>1709</v>
      </c>
      <c r="C28" s="36">
        <f t="shared" si="25"/>
        <v>1779</v>
      </c>
      <c r="D28" s="36">
        <v>108</v>
      </c>
      <c r="E28" s="36">
        <v>105</v>
      </c>
      <c r="F28" s="36">
        <v>309</v>
      </c>
      <c r="G28" s="36">
        <v>218</v>
      </c>
      <c r="H28" s="36">
        <v>151</v>
      </c>
      <c r="I28" s="36">
        <v>122</v>
      </c>
      <c r="J28" s="36">
        <v>118</v>
      </c>
      <c r="K28" s="36">
        <v>159</v>
      </c>
      <c r="L28" s="36">
        <v>157</v>
      </c>
      <c r="M28" s="36">
        <v>108</v>
      </c>
      <c r="N28" s="36">
        <v>135</v>
      </c>
      <c r="O28" s="36">
        <v>89</v>
      </c>
    </row>
    <row r="29" spans="1:15" ht="12.75" customHeight="1">
      <c r="A29" s="111" t="s">
        <v>7</v>
      </c>
      <c r="B29" s="112">
        <v>4374</v>
      </c>
      <c r="C29" s="36">
        <f t="shared" si="25"/>
        <v>4136</v>
      </c>
      <c r="D29" s="36">
        <v>222</v>
      </c>
      <c r="E29" s="36">
        <v>331</v>
      </c>
      <c r="F29" s="36">
        <v>727</v>
      </c>
      <c r="G29" s="36">
        <v>504</v>
      </c>
      <c r="H29" s="36">
        <v>336</v>
      </c>
      <c r="I29" s="36">
        <v>327</v>
      </c>
      <c r="J29" s="36">
        <v>268</v>
      </c>
      <c r="K29" s="36">
        <v>333</v>
      </c>
      <c r="L29" s="36">
        <v>282</v>
      </c>
      <c r="M29" s="36">
        <v>300</v>
      </c>
      <c r="N29" s="36">
        <v>255</v>
      </c>
      <c r="O29" s="36">
        <v>251</v>
      </c>
    </row>
    <row r="30" spans="1:15" ht="12.75" customHeight="1">
      <c r="A30" s="111" t="s">
        <v>8</v>
      </c>
      <c r="B30" s="112">
        <v>3157</v>
      </c>
      <c r="C30" s="36">
        <f t="shared" si="25"/>
        <v>3153</v>
      </c>
      <c r="D30" s="36">
        <v>203</v>
      </c>
      <c r="E30" s="36">
        <v>214</v>
      </c>
      <c r="F30" s="36">
        <v>569</v>
      </c>
      <c r="G30" s="36">
        <v>348</v>
      </c>
      <c r="H30" s="36">
        <v>251</v>
      </c>
      <c r="I30" s="36">
        <v>240</v>
      </c>
      <c r="J30" s="36">
        <v>208</v>
      </c>
      <c r="K30" s="36">
        <v>223</v>
      </c>
      <c r="L30" s="36">
        <v>194</v>
      </c>
      <c r="M30" s="36">
        <v>253</v>
      </c>
      <c r="N30" s="36">
        <v>238</v>
      </c>
      <c r="O30" s="36">
        <v>212</v>
      </c>
    </row>
    <row r="31" spans="1:15" ht="12.75" customHeight="1">
      <c r="A31" s="111" t="s">
        <v>9</v>
      </c>
      <c r="B31" s="112">
        <v>4062</v>
      </c>
      <c r="C31" s="36">
        <f t="shared" si="25"/>
        <v>4313</v>
      </c>
      <c r="D31" s="36">
        <v>261</v>
      </c>
      <c r="E31" s="36">
        <v>313</v>
      </c>
      <c r="F31" s="36">
        <v>787</v>
      </c>
      <c r="G31" s="36">
        <v>608</v>
      </c>
      <c r="H31" s="36">
        <v>373</v>
      </c>
      <c r="I31" s="36">
        <v>307</v>
      </c>
      <c r="J31" s="36">
        <v>292</v>
      </c>
      <c r="K31" s="36">
        <v>326</v>
      </c>
      <c r="L31" s="36">
        <v>289</v>
      </c>
      <c r="M31" s="36">
        <v>301</v>
      </c>
      <c r="N31" s="36">
        <v>262</v>
      </c>
      <c r="O31" s="36">
        <v>194</v>
      </c>
    </row>
    <row r="32" spans="1:15" ht="12" customHeight="1">
      <c r="B32" s="58"/>
      <c r="C32" s="255" t="s">
        <v>108</v>
      </c>
      <c r="D32" s="255"/>
      <c r="E32" s="255"/>
      <c r="F32" s="255"/>
      <c r="G32" s="255"/>
      <c r="H32" s="255"/>
      <c r="I32" s="255"/>
      <c r="J32" s="255"/>
      <c r="K32" s="255"/>
      <c r="L32" s="255"/>
      <c r="M32" s="255"/>
      <c r="N32" s="255"/>
      <c r="O32" s="255"/>
    </row>
    <row r="33" spans="1:15" ht="12.75" customHeight="1">
      <c r="A33" s="111" t="s">
        <v>3</v>
      </c>
      <c r="B33" s="112">
        <v>18783</v>
      </c>
      <c r="C33" s="36">
        <f>SUM(D33:O33)</f>
        <v>18181</v>
      </c>
      <c r="D33" s="36">
        <f>SUM(D34:D39)</f>
        <v>1088</v>
      </c>
      <c r="E33" s="36">
        <f t="shared" ref="E33" si="26">SUM(E34:E39)</f>
        <v>1318</v>
      </c>
      <c r="F33" s="36">
        <f t="shared" ref="F33" si="27">SUM(F34:F39)</f>
        <v>3227</v>
      </c>
      <c r="G33" s="36">
        <f t="shared" ref="G33" si="28">SUM(G34:G39)</f>
        <v>2127</v>
      </c>
      <c r="H33" s="36">
        <f t="shared" ref="H33" si="29">SUM(H34:H39)</f>
        <v>1290</v>
      </c>
      <c r="I33" s="36">
        <f t="shared" ref="I33" si="30">SUM(I34:I39)</f>
        <v>1331</v>
      </c>
      <c r="J33" s="36">
        <f t="shared" ref="J33" si="31">SUM(J34:J39)</f>
        <v>1401</v>
      </c>
      <c r="K33" s="36">
        <f t="shared" ref="K33" si="32">SUM(K34:K39)</f>
        <v>1436</v>
      </c>
      <c r="L33" s="36">
        <f t="shared" ref="L33" si="33">SUM(L34:L39)</f>
        <v>1279</v>
      </c>
      <c r="M33" s="36">
        <f t="shared" ref="M33" si="34">SUM(M34:M39)</f>
        <v>1241</v>
      </c>
      <c r="N33" s="36">
        <f t="shared" ref="N33" si="35">SUM(N34:N39)</f>
        <v>1231</v>
      </c>
      <c r="O33" s="36">
        <f t="shared" ref="O33" si="36">SUM(O34:O39)</f>
        <v>1212</v>
      </c>
    </row>
    <row r="34" spans="1:15" ht="12.75" customHeight="1">
      <c r="A34" s="111" t="s">
        <v>4</v>
      </c>
      <c r="B34" s="112">
        <v>2070</v>
      </c>
      <c r="C34" s="36">
        <f t="shared" ref="C34:C39" si="37">SUM(D34:O34)</f>
        <v>2029</v>
      </c>
      <c r="D34" s="36">
        <v>118</v>
      </c>
      <c r="E34" s="36">
        <v>165</v>
      </c>
      <c r="F34" s="36">
        <v>285</v>
      </c>
      <c r="G34" s="36">
        <v>209</v>
      </c>
      <c r="H34" s="36">
        <v>130</v>
      </c>
      <c r="I34" s="36">
        <v>163</v>
      </c>
      <c r="J34" s="36">
        <v>152</v>
      </c>
      <c r="K34" s="36">
        <v>150</v>
      </c>
      <c r="L34" s="36">
        <v>173</v>
      </c>
      <c r="M34" s="36">
        <v>168</v>
      </c>
      <c r="N34" s="36">
        <v>180</v>
      </c>
      <c r="O34" s="36">
        <v>136</v>
      </c>
    </row>
    <row r="35" spans="1:15" ht="12.75" customHeight="1">
      <c r="A35" s="111" t="s">
        <v>5</v>
      </c>
      <c r="B35" s="112">
        <v>2638</v>
      </c>
      <c r="C35" s="36">
        <f t="shared" si="37"/>
        <v>2696</v>
      </c>
      <c r="D35" s="36">
        <v>170</v>
      </c>
      <c r="E35" s="36">
        <v>167</v>
      </c>
      <c r="F35" s="36">
        <v>470</v>
      </c>
      <c r="G35" s="36">
        <v>287</v>
      </c>
      <c r="H35" s="36">
        <v>208</v>
      </c>
      <c r="I35" s="36">
        <v>210</v>
      </c>
      <c r="J35" s="36">
        <v>190</v>
      </c>
      <c r="K35" s="36">
        <v>228</v>
      </c>
      <c r="L35" s="36">
        <v>166</v>
      </c>
      <c r="M35" s="36">
        <v>195</v>
      </c>
      <c r="N35" s="36">
        <v>194</v>
      </c>
      <c r="O35" s="36">
        <v>211</v>
      </c>
    </row>
    <row r="36" spans="1:15" ht="12.75" customHeight="1">
      <c r="A36" s="111" t="s">
        <v>6</v>
      </c>
      <c r="B36" s="112">
        <v>1873</v>
      </c>
      <c r="C36" s="36">
        <f t="shared" si="37"/>
        <v>1862</v>
      </c>
      <c r="D36" s="36">
        <v>116</v>
      </c>
      <c r="E36" s="36">
        <v>142</v>
      </c>
      <c r="F36" s="36">
        <v>274</v>
      </c>
      <c r="G36" s="36">
        <v>195</v>
      </c>
      <c r="H36" s="36">
        <v>139</v>
      </c>
      <c r="I36" s="36">
        <v>135</v>
      </c>
      <c r="J36" s="36">
        <v>152</v>
      </c>
      <c r="K36" s="36">
        <v>160</v>
      </c>
      <c r="L36" s="36">
        <v>129</v>
      </c>
      <c r="M36" s="36">
        <v>121</v>
      </c>
      <c r="N36" s="36">
        <v>157</v>
      </c>
      <c r="O36" s="36">
        <v>142</v>
      </c>
    </row>
    <row r="37" spans="1:15" ht="12.75" customHeight="1">
      <c r="A37" s="111" t="s">
        <v>7</v>
      </c>
      <c r="B37" s="112">
        <v>4440</v>
      </c>
      <c r="C37" s="36">
        <f t="shared" si="37"/>
        <v>4420</v>
      </c>
      <c r="D37" s="36">
        <v>281</v>
      </c>
      <c r="E37" s="36">
        <v>331</v>
      </c>
      <c r="F37" s="36">
        <v>842</v>
      </c>
      <c r="G37" s="36">
        <v>545</v>
      </c>
      <c r="H37" s="36">
        <v>309</v>
      </c>
      <c r="I37" s="36">
        <v>323</v>
      </c>
      <c r="J37" s="36">
        <v>353</v>
      </c>
      <c r="K37" s="36">
        <v>324</v>
      </c>
      <c r="L37" s="36">
        <v>282</v>
      </c>
      <c r="M37" s="36">
        <v>275</v>
      </c>
      <c r="N37" s="36">
        <v>285</v>
      </c>
      <c r="O37" s="36">
        <v>270</v>
      </c>
    </row>
    <row r="38" spans="1:15" ht="12.75" customHeight="1">
      <c r="A38" s="111" t="s">
        <v>8</v>
      </c>
      <c r="B38" s="112">
        <v>3646</v>
      </c>
      <c r="C38" s="36">
        <f t="shared" si="37"/>
        <v>3328</v>
      </c>
      <c r="D38" s="36">
        <v>202</v>
      </c>
      <c r="E38" s="36">
        <v>233</v>
      </c>
      <c r="F38" s="36">
        <v>683</v>
      </c>
      <c r="G38" s="36">
        <v>415</v>
      </c>
      <c r="H38" s="36">
        <v>223</v>
      </c>
      <c r="I38" s="36">
        <v>231</v>
      </c>
      <c r="J38" s="36">
        <v>256</v>
      </c>
      <c r="K38" s="36">
        <v>285</v>
      </c>
      <c r="L38" s="36">
        <v>221</v>
      </c>
      <c r="M38" s="36">
        <v>211</v>
      </c>
      <c r="N38" s="36">
        <v>178</v>
      </c>
      <c r="O38" s="36">
        <v>190</v>
      </c>
    </row>
    <row r="39" spans="1:15" ht="12.75" customHeight="1">
      <c r="A39" s="111" t="s">
        <v>9</v>
      </c>
      <c r="B39" s="112">
        <v>4116</v>
      </c>
      <c r="C39" s="36">
        <f t="shared" si="37"/>
        <v>3846</v>
      </c>
      <c r="D39" s="36">
        <v>201</v>
      </c>
      <c r="E39" s="36">
        <v>280</v>
      </c>
      <c r="F39" s="36">
        <v>673</v>
      </c>
      <c r="G39" s="36">
        <v>476</v>
      </c>
      <c r="H39" s="36">
        <v>281</v>
      </c>
      <c r="I39" s="36">
        <v>269</v>
      </c>
      <c r="J39" s="36">
        <v>298</v>
      </c>
      <c r="K39" s="36">
        <v>289</v>
      </c>
      <c r="L39" s="36">
        <v>308</v>
      </c>
      <c r="M39" s="36">
        <v>271</v>
      </c>
      <c r="N39" s="36">
        <v>237</v>
      </c>
      <c r="O39" s="36">
        <v>263</v>
      </c>
    </row>
    <row r="40" spans="1:15" ht="12" customHeight="1">
      <c r="B40" s="58"/>
      <c r="C40" s="255" t="s">
        <v>105</v>
      </c>
      <c r="D40" s="255"/>
      <c r="E40" s="255"/>
      <c r="F40" s="255"/>
      <c r="G40" s="255"/>
      <c r="H40" s="255"/>
      <c r="I40" s="255"/>
      <c r="J40" s="255"/>
      <c r="K40" s="255"/>
      <c r="L40" s="255"/>
      <c r="M40" s="255"/>
      <c r="N40" s="255"/>
      <c r="O40" s="255"/>
    </row>
    <row r="41" spans="1:15" ht="12.75" customHeight="1">
      <c r="A41" s="111" t="s">
        <v>3</v>
      </c>
      <c r="B41" s="112">
        <v>7520</v>
      </c>
      <c r="C41" s="36">
        <f>SUM(D41:O41)</f>
        <v>7360</v>
      </c>
      <c r="D41" s="36">
        <f>SUM(D42:D47)</f>
        <v>488</v>
      </c>
      <c r="E41" s="36">
        <f t="shared" ref="E41" si="38">SUM(E42:E47)</f>
        <v>653</v>
      </c>
      <c r="F41" s="36">
        <f t="shared" ref="F41" si="39">SUM(F42:F47)</f>
        <v>794</v>
      </c>
      <c r="G41" s="36">
        <f t="shared" ref="G41" si="40">SUM(G42:G47)</f>
        <v>699</v>
      </c>
      <c r="H41" s="36">
        <f t="shared" ref="H41" si="41">SUM(H42:H47)</f>
        <v>589</v>
      </c>
      <c r="I41" s="36">
        <f t="shared" ref="I41" si="42">SUM(I42:I47)</f>
        <v>579</v>
      </c>
      <c r="J41" s="36">
        <f t="shared" ref="J41" si="43">SUM(J42:J47)</f>
        <v>571</v>
      </c>
      <c r="K41" s="36">
        <f t="shared" ref="K41" si="44">SUM(K42:K47)</f>
        <v>679</v>
      </c>
      <c r="L41" s="36">
        <f t="shared" ref="L41" si="45">SUM(L42:L47)</f>
        <v>648</v>
      </c>
      <c r="M41" s="36">
        <f t="shared" ref="M41" si="46">SUM(M42:M47)</f>
        <v>637</v>
      </c>
      <c r="N41" s="36">
        <f t="shared" ref="N41" si="47">SUM(N42:N47)</f>
        <v>508</v>
      </c>
      <c r="O41" s="36">
        <f t="shared" ref="O41" si="48">SUM(O42:O47)</f>
        <v>515</v>
      </c>
    </row>
    <row r="42" spans="1:15" ht="12.75" customHeight="1">
      <c r="A42" s="111" t="s">
        <v>4</v>
      </c>
      <c r="B42" s="112">
        <v>1158</v>
      </c>
      <c r="C42" s="36">
        <f t="shared" ref="C42:C47" si="49">SUM(D42:O42)</f>
        <v>1007</v>
      </c>
      <c r="D42" s="216">
        <v>81</v>
      </c>
      <c r="E42" s="216">
        <v>91</v>
      </c>
      <c r="F42" s="36">
        <v>106</v>
      </c>
      <c r="G42" s="36">
        <v>97</v>
      </c>
      <c r="H42" s="36">
        <v>103</v>
      </c>
      <c r="I42" s="36">
        <v>72</v>
      </c>
      <c r="J42" s="36">
        <v>95</v>
      </c>
      <c r="K42" s="36">
        <v>100</v>
      </c>
      <c r="L42" s="36">
        <v>50</v>
      </c>
      <c r="M42" s="36">
        <v>90</v>
      </c>
      <c r="N42" s="36">
        <v>58</v>
      </c>
      <c r="O42" s="36">
        <v>64</v>
      </c>
    </row>
    <row r="43" spans="1:15" ht="12.75" customHeight="1">
      <c r="A43" s="111" t="s">
        <v>5</v>
      </c>
      <c r="B43" s="112">
        <v>1099</v>
      </c>
      <c r="C43" s="36">
        <f t="shared" si="49"/>
        <v>1155</v>
      </c>
      <c r="D43" s="216">
        <v>81</v>
      </c>
      <c r="E43" s="216">
        <v>102</v>
      </c>
      <c r="F43" s="36">
        <v>113</v>
      </c>
      <c r="G43" s="36">
        <v>88</v>
      </c>
      <c r="H43" s="36">
        <v>80</v>
      </c>
      <c r="I43" s="36">
        <v>101</v>
      </c>
      <c r="J43" s="36">
        <v>112</v>
      </c>
      <c r="K43" s="36">
        <v>96</v>
      </c>
      <c r="L43" s="36">
        <v>109</v>
      </c>
      <c r="M43" s="36">
        <v>86</v>
      </c>
      <c r="N43" s="36">
        <v>106</v>
      </c>
      <c r="O43" s="36">
        <v>81</v>
      </c>
    </row>
    <row r="44" spans="1:15" ht="12.75" customHeight="1">
      <c r="A44" s="111" t="s">
        <v>6</v>
      </c>
      <c r="B44" s="112">
        <v>857</v>
      </c>
      <c r="C44" s="36">
        <f t="shared" si="49"/>
        <v>999</v>
      </c>
      <c r="D44" s="216">
        <v>58</v>
      </c>
      <c r="E44" s="216">
        <v>78</v>
      </c>
      <c r="F44" s="36">
        <v>84</v>
      </c>
      <c r="G44" s="36">
        <v>71</v>
      </c>
      <c r="H44" s="36">
        <v>78</v>
      </c>
      <c r="I44" s="36">
        <v>55</v>
      </c>
      <c r="J44" s="36">
        <v>79</v>
      </c>
      <c r="K44" s="36">
        <v>81</v>
      </c>
      <c r="L44" s="36">
        <v>176</v>
      </c>
      <c r="M44" s="36">
        <v>105</v>
      </c>
      <c r="N44" s="36">
        <v>62</v>
      </c>
      <c r="O44" s="36">
        <v>72</v>
      </c>
    </row>
    <row r="45" spans="1:15" ht="12.75" customHeight="1">
      <c r="A45" s="111" t="s">
        <v>7</v>
      </c>
      <c r="B45" s="112">
        <v>1973</v>
      </c>
      <c r="C45" s="36">
        <f t="shared" si="49"/>
        <v>1943</v>
      </c>
      <c r="D45" s="216">
        <v>123</v>
      </c>
      <c r="E45" s="216">
        <v>198</v>
      </c>
      <c r="F45" s="36">
        <v>203</v>
      </c>
      <c r="G45" s="36">
        <v>158</v>
      </c>
      <c r="H45" s="36">
        <v>144</v>
      </c>
      <c r="I45" s="36">
        <v>186</v>
      </c>
      <c r="J45" s="36">
        <v>147</v>
      </c>
      <c r="K45" s="36">
        <v>220</v>
      </c>
      <c r="L45" s="36">
        <v>136</v>
      </c>
      <c r="M45" s="36">
        <v>163</v>
      </c>
      <c r="N45" s="36">
        <v>135</v>
      </c>
      <c r="O45" s="36">
        <v>130</v>
      </c>
    </row>
    <row r="46" spans="1:15" ht="12.75" customHeight="1">
      <c r="A46" s="111" t="s">
        <v>8</v>
      </c>
      <c r="B46" s="112">
        <v>1229</v>
      </c>
      <c r="C46" s="36">
        <f t="shared" si="49"/>
        <v>1017</v>
      </c>
      <c r="D46" s="216">
        <v>64</v>
      </c>
      <c r="E46" s="216">
        <v>91</v>
      </c>
      <c r="F46" s="36">
        <v>118</v>
      </c>
      <c r="G46" s="36">
        <v>86</v>
      </c>
      <c r="H46" s="36">
        <v>90</v>
      </c>
      <c r="I46" s="36">
        <v>77</v>
      </c>
      <c r="J46" s="36">
        <v>75</v>
      </c>
      <c r="K46" s="36">
        <v>74</v>
      </c>
      <c r="L46" s="36">
        <v>77</v>
      </c>
      <c r="M46" s="36">
        <v>107</v>
      </c>
      <c r="N46" s="36">
        <v>77</v>
      </c>
      <c r="O46" s="36">
        <v>81</v>
      </c>
    </row>
    <row r="47" spans="1:15" ht="12.75" customHeight="1">
      <c r="A47" s="111" t="s">
        <v>9</v>
      </c>
      <c r="B47" s="112">
        <v>1204</v>
      </c>
      <c r="C47" s="36">
        <f t="shared" si="49"/>
        <v>1239</v>
      </c>
      <c r="D47" s="216">
        <v>81</v>
      </c>
      <c r="E47" s="216">
        <v>93</v>
      </c>
      <c r="F47" s="36">
        <v>170</v>
      </c>
      <c r="G47" s="36">
        <v>199</v>
      </c>
      <c r="H47" s="36">
        <v>94</v>
      </c>
      <c r="I47" s="36">
        <v>88</v>
      </c>
      <c r="J47" s="36">
        <v>63</v>
      </c>
      <c r="K47" s="36">
        <v>108</v>
      </c>
      <c r="L47" s="36">
        <v>100</v>
      </c>
      <c r="M47" s="36">
        <v>86</v>
      </c>
      <c r="N47" s="36">
        <v>70</v>
      </c>
      <c r="O47" s="36">
        <v>87</v>
      </c>
    </row>
    <row r="48" spans="1:15" ht="12.75" customHeight="1">
      <c r="B48" s="58"/>
      <c r="C48" s="255" t="s">
        <v>106</v>
      </c>
      <c r="D48" s="255"/>
      <c r="E48" s="255"/>
      <c r="F48" s="255"/>
      <c r="G48" s="255"/>
      <c r="H48" s="255"/>
      <c r="I48" s="255"/>
      <c r="J48" s="255"/>
      <c r="K48" s="255"/>
      <c r="L48" s="255"/>
      <c r="M48" s="255"/>
      <c r="N48" s="255"/>
      <c r="O48" s="255"/>
    </row>
    <row r="49" spans="1:15" ht="12.75" customHeight="1">
      <c r="A49" s="111" t="s">
        <v>3</v>
      </c>
      <c r="B49" s="112">
        <v>7520</v>
      </c>
      <c r="C49" s="36">
        <f>SUM(D49:O49)</f>
        <v>7360</v>
      </c>
      <c r="D49" s="36">
        <f>SUM(D50:D55)</f>
        <v>488</v>
      </c>
      <c r="E49" s="36">
        <f t="shared" ref="E49" si="50">SUM(E50:E55)</f>
        <v>653</v>
      </c>
      <c r="F49" s="36">
        <f t="shared" ref="F49" si="51">SUM(F50:F55)</f>
        <v>794</v>
      </c>
      <c r="G49" s="36">
        <f t="shared" ref="G49" si="52">SUM(G50:G55)</f>
        <v>699</v>
      </c>
      <c r="H49" s="36">
        <f t="shared" ref="H49" si="53">SUM(H50:H55)</f>
        <v>589</v>
      </c>
      <c r="I49" s="36">
        <f t="shared" ref="I49" si="54">SUM(I50:I55)</f>
        <v>579</v>
      </c>
      <c r="J49" s="36">
        <f t="shared" ref="J49" si="55">SUM(J50:J55)</f>
        <v>571</v>
      </c>
      <c r="K49" s="36">
        <f t="shared" ref="K49" si="56">SUM(K50:K55)</f>
        <v>679</v>
      </c>
      <c r="L49" s="36">
        <f t="shared" ref="L49" si="57">SUM(L50:L55)</f>
        <v>648</v>
      </c>
      <c r="M49" s="36">
        <f t="shared" ref="M49" si="58">SUM(M50:M55)</f>
        <v>637</v>
      </c>
      <c r="N49" s="36">
        <f t="shared" ref="N49" si="59">SUM(N50:N55)</f>
        <v>508</v>
      </c>
      <c r="O49" s="36">
        <f t="shared" ref="O49" si="60">SUM(O50:O55)</f>
        <v>515</v>
      </c>
    </row>
    <row r="50" spans="1:15" ht="12.75" customHeight="1">
      <c r="A50" s="111" t="s">
        <v>4</v>
      </c>
      <c r="B50" s="112">
        <v>961</v>
      </c>
      <c r="C50" s="36">
        <f t="shared" ref="C50:C55" si="61">SUM(D50:O50)</f>
        <v>966</v>
      </c>
      <c r="D50" s="36">
        <v>60</v>
      </c>
      <c r="E50" s="36">
        <v>93</v>
      </c>
      <c r="F50" s="36">
        <v>101</v>
      </c>
      <c r="G50" s="36">
        <v>77</v>
      </c>
      <c r="H50" s="36">
        <v>78</v>
      </c>
      <c r="I50" s="36">
        <v>85</v>
      </c>
      <c r="J50" s="36">
        <v>75</v>
      </c>
      <c r="K50" s="36">
        <v>95</v>
      </c>
      <c r="L50" s="36">
        <v>72</v>
      </c>
      <c r="M50" s="36">
        <v>86</v>
      </c>
      <c r="N50" s="36">
        <v>80</v>
      </c>
      <c r="O50" s="36">
        <v>64</v>
      </c>
    </row>
    <row r="51" spans="1:15" ht="12.75" customHeight="1">
      <c r="A51" s="111" t="s">
        <v>5</v>
      </c>
      <c r="B51" s="112">
        <v>1176</v>
      </c>
      <c r="C51" s="36">
        <f t="shared" si="61"/>
        <v>1133</v>
      </c>
      <c r="D51" s="36">
        <v>83</v>
      </c>
      <c r="E51" s="36">
        <v>102</v>
      </c>
      <c r="F51" s="36">
        <v>174</v>
      </c>
      <c r="G51" s="36">
        <v>114</v>
      </c>
      <c r="H51" s="36">
        <v>90</v>
      </c>
      <c r="I51" s="36">
        <v>62</v>
      </c>
      <c r="J51" s="36">
        <v>90</v>
      </c>
      <c r="K51" s="36">
        <v>101</v>
      </c>
      <c r="L51" s="36">
        <v>77</v>
      </c>
      <c r="M51" s="36">
        <v>90</v>
      </c>
      <c r="N51" s="36">
        <v>87</v>
      </c>
      <c r="O51" s="36">
        <v>63</v>
      </c>
    </row>
    <row r="52" spans="1:15" ht="12.75" customHeight="1">
      <c r="A52" s="111" t="s">
        <v>6</v>
      </c>
      <c r="B52" s="112">
        <v>990</v>
      </c>
      <c r="C52" s="36">
        <f t="shared" si="61"/>
        <v>903</v>
      </c>
      <c r="D52" s="36">
        <v>82</v>
      </c>
      <c r="E52" s="36">
        <v>80</v>
      </c>
      <c r="F52" s="36">
        <v>94</v>
      </c>
      <c r="G52" s="36">
        <v>91</v>
      </c>
      <c r="H52" s="36">
        <v>74</v>
      </c>
      <c r="I52" s="36">
        <v>55</v>
      </c>
      <c r="J52" s="36">
        <v>71</v>
      </c>
      <c r="K52" s="36">
        <v>80</v>
      </c>
      <c r="L52" s="36">
        <v>57</v>
      </c>
      <c r="M52" s="36">
        <v>83</v>
      </c>
      <c r="N52" s="36">
        <v>65</v>
      </c>
      <c r="O52" s="36">
        <v>71</v>
      </c>
    </row>
    <row r="53" spans="1:15" ht="12.75" customHeight="1">
      <c r="A53" s="111" t="s">
        <v>7</v>
      </c>
      <c r="B53" s="112">
        <v>2024</v>
      </c>
      <c r="C53" s="36">
        <f t="shared" si="61"/>
        <v>1792</v>
      </c>
      <c r="D53" s="36">
        <v>111</v>
      </c>
      <c r="E53" s="36">
        <v>152</v>
      </c>
      <c r="F53" s="36">
        <v>182</v>
      </c>
      <c r="G53" s="36">
        <v>180</v>
      </c>
      <c r="H53" s="36">
        <v>176</v>
      </c>
      <c r="I53" s="36">
        <v>130</v>
      </c>
      <c r="J53" s="36">
        <v>149</v>
      </c>
      <c r="K53" s="36">
        <v>174</v>
      </c>
      <c r="L53" s="36">
        <v>148</v>
      </c>
      <c r="M53" s="36">
        <v>143</v>
      </c>
      <c r="N53" s="36">
        <v>114</v>
      </c>
      <c r="O53" s="36">
        <v>133</v>
      </c>
    </row>
    <row r="54" spans="1:15" ht="12.75" customHeight="1">
      <c r="A54" s="111" t="s">
        <v>8</v>
      </c>
      <c r="B54" s="112">
        <v>1158</v>
      </c>
      <c r="C54" s="36">
        <f t="shared" si="61"/>
        <v>1324</v>
      </c>
      <c r="D54" s="36">
        <v>71</v>
      </c>
      <c r="E54" s="36">
        <v>107</v>
      </c>
      <c r="F54" s="36">
        <v>120</v>
      </c>
      <c r="G54" s="36">
        <v>146</v>
      </c>
      <c r="H54" s="36">
        <v>77</v>
      </c>
      <c r="I54" s="36">
        <v>117</v>
      </c>
      <c r="J54" s="36">
        <v>75</v>
      </c>
      <c r="K54" s="36">
        <v>109</v>
      </c>
      <c r="L54" s="36">
        <v>194</v>
      </c>
      <c r="M54" s="36">
        <v>139</v>
      </c>
      <c r="N54" s="36">
        <v>67</v>
      </c>
      <c r="O54" s="36">
        <v>102</v>
      </c>
    </row>
    <row r="55" spans="1:15" ht="12.75" customHeight="1">
      <c r="A55" s="111" t="s">
        <v>9</v>
      </c>
      <c r="B55" s="112">
        <v>1211</v>
      </c>
      <c r="C55" s="36">
        <f t="shared" si="61"/>
        <v>1242</v>
      </c>
      <c r="D55" s="36">
        <v>81</v>
      </c>
      <c r="E55" s="36">
        <v>119</v>
      </c>
      <c r="F55" s="36">
        <v>123</v>
      </c>
      <c r="G55" s="36">
        <v>91</v>
      </c>
      <c r="H55" s="36">
        <v>94</v>
      </c>
      <c r="I55" s="36">
        <v>130</v>
      </c>
      <c r="J55" s="36">
        <v>111</v>
      </c>
      <c r="K55" s="36">
        <v>120</v>
      </c>
      <c r="L55" s="36">
        <v>100</v>
      </c>
      <c r="M55" s="36">
        <v>96</v>
      </c>
      <c r="N55" s="36">
        <v>95</v>
      </c>
      <c r="O55" s="36">
        <v>82</v>
      </c>
    </row>
    <row r="56" spans="1:15" ht="12" customHeight="1">
      <c r="B56" s="58"/>
      <c r="C56" s="255" t="s">
        <v>101</v>
      </c>
      <c r="D56" s="255"/>
      <c r="E56" s="255"/>
      <c r="F56" s="255"/>
      <c r="G56" s="255"/>
      <c r="H56" s="255"/>
      <c r="I56" s="255"/>
      <c r="J56" s="255"/>
      <c r="K56" s="255"/>
      <c r="L56" s="255"/>
      <c r="M56" s="255"/>
      <c r="N56" s="255"/>
      <c r="O56" s="255"/>
    </row>
    <row r="57" spans="1:15" ht="12.75" customHeight="1">
      <c r="A57" s="111" t="s">
        <v>3</v>
      </c>
      <c r="B57" s="133">
        <v>-1296</v>
      </c>
      <c r="C57" s="64">
        <f>C9-C17+C25-C33</f>
        <v>-780</v>
      </c>
      <c r="D57" s="64">
        <f>D9-D17+D25-D33</f>
        <v>-162</v>
      </c>
      <c r="E57" s="64">
        <f>E9-E17+E25-E33</f>
        <v>-66</v>
      </c>
      <c r="F57" s="64">
        <f t="shared" ref="F57:N57" si="62">F9-F17+F25-F33</f>
        <v>-50</v>
      </c>
      <c r="G57" s="64">
        <f t="shared" si="62"/>
        <v>-38</v>
      </c>
      <c r="H57" s="64">
        <f t="shared" si="62"/>
        <v>102</v>
      </c>
      <c r="I57" s="64">
        <f t="shared" si="62"/>
        <v>-24</v>
      </c>
      <c r="J57" s="64">
        <f t="shared" si="62"/>
        <v>-224</v>
      </c>
      <c r="K57" s="64">
        <f t="shared" si="62"/>
        <v>-21</v>
      </c>
      <c r="L57" s="64">
        <f t="shared" si="62"/>
        <v>6</v>
      </c>
      <c r="M57" s="64">
        <f t="shared" si="62"/>
        <v>68</v>
      </c>
      <c r="N57" s="64">
        <f t="shared" si="62"/>
        <v>-139</v>
      </c>
      <c r="O57" s="64">
        <f>O9-O17+O25-O33</f>
        <v>-232</v>
      </c>
    </row>
    <row r="58" spans="1:15" ht="12.75" customHeight="1">
      <c r="A58" s="111" t="s">
        <v>4</v>
      </c>
      <c r="B58" s="133">
        <v>-151</v>
      </c>
      <c r="C58" s="64">
        <f>C10-C18+C26-C34</f>
        <v>-188</v>
      </c>
      <c r="D58" s="64">
        <f>D10-D18+D26-D34</f>
        <v>-29</v>
      </c>
      <c r="E58" s="64">
        <f t="shared" ref="D58:O63" si="63">E10-E18+E26-E34</f>
        <v>-8</v>
      </c>
      <c r="F58" s="64">
        <f t="shared" si="63"/>
        <v>151</v>
      </c>
      <c r="G58" s="64">
        <f t="shared" si="63"/>
        <v>-32</v>
      </c>
      <c r="H58" s="64">
        <f t="shared" si="63"/>
        <v>-2</v>
      </c>
      <c r="I58" s="64">
        <f t="shared" si="63"/>
        <v>-9</v>
      </c>
      <c r="J58" s="64">
        <f t="shared" si="63"/>
        <v>-50</v>
      </c>
      <c r="K58" s="64">
        <f t="shared" si="63"/>
        <v>-18</v>
      </c>
      <c r="L58" s="64">
        <f t="shared" si="63"/>
        <v>-41</v>
      </c>
      <c r="M58" s="64">
        <f t="shared" si="63"/>
        <v>-64</v>
      </c>
      <c r="N58" s="64">
        <f t="shared" si="63"/>
        <v>-32</v>
      </c>
      <c r="O58" s="64">
        <f>O10-O18+O26-O34</f>
        <v>-54</v>
      </c>
    </row>
    <row r="59" spans="1:15" ht="12.75" customHeight="1">
      <c r="A59" s="111" t="s">
        <v>5</v>
      </c>
      <c r="B59" s="133">
        <v>-164</v>
      </c>
      <c r="C59" s="64">
        <f t="shared" ref="C59:C62" si="64">C11-C19+C27-C35</f>
        <v>-93</v>
      </c>
      <c r="D59" s="64">
        <f t="shared" si="63"/>
        <v>-48</v>
      </c>
      <c r="E59" s="64">
        <f t="shared" si="63"/>
        <v>15</v>
      </c>
      <c r="F59" s="64">
        <f t="shared" si="63"/>
        <v>-23</v>
      </c>
      <c r="G59" s="64">
        <f t="shared" si="63"/>
        <v>-28</v>
      </c>
      <c r="H59" s="64">
        <f t="shared" si="63"/>
        <v>-3</v>
      </c>
      <c r="I59" s="64">
        <f t="shared" si="63"/>
        <v>-32</v>
      </c>
      <c r="J59" s="64">
        <f t="shared" si="63"/>
        <v>8</v>
      </c>
      <c r="K59" s="64">
        <f t="shared" si="63"/>
        <v>-3</v>
      </c>
      <c r="L59" s="64">
        <f t="shared" si="63"/>
        <v>76</v>
      </c>
      <c r="M59" s="64">
        <f t="shared" si="63"/>
        <v>52</v>
      </c>
      <c r="N59" s="64">
        <f t="shared" si="63"/>
        <v>-61</v>
      </c>
      <c r="O59" s="64">
        <f t="shared" si="63"/>
        <v>-46</v>
      </c>
    </row>
    <row r="60" spans="1:15" ht="12.75" customHeight="1">
      <c r="A60" s="111" t="s">
        <v>6</v>
      </c>
      <c r="B60" s="133">
        <v>-411</v>
      </c>
      <c r="C60" s="64">
        <f t="shared" si="64"/>
        <v>-434</v>
      </c>
      <c r="D60" s="64">
        <f t="shared" si="63"/>
        <v>-31</v>
      </c>
      <c r="E60" s="64">
        <f t="shared" si="63"/>
        <v>-62</v>
      </c>
      <c r="F60" s="64">
        <f t="shared" si="63"/>
        <v>-14</v>
      </c>
      <c r="G60" s="64">
        <f t="shared" si="63"/>
        <v>-3</v>
      </c>
      <c r="H60" s="64">
        <f t="shared" si="63"/>
        <v>-32</v>
      </c>
      <c r="I60" s="64">
        <f t="shared" si="63"/>
        <v>-45</v>
      </c>
      <c r="J60" s="64">
        <f t="shared" si="63"/>
        <v>-48</v>
      </c>
      <c r="K60" s="64">
        <f t="shared" si="63"/>
        <v>-41</v>
      </c>
      <c r="L60" s="64">
        <f t="shared" si="63"/>
        <v>13</v>
      </c>
      <c r="M60" s="64">
        <f t="shared" si="63"/>
        <v>-36</v>
      </c>
      <c r="N60" s="64">
        <f t="shared" si="63"/>
        <v>-66</v>
      </c>
      <c r="O60" s="64">
        <f t="shared" si="63"/>
        <v>-69</v>
      </c>
    </row>
    <row r="61" spans="1:15" ht="12.75" customHeight="1">
      <c r="A61" s="111" t="s">
        <v>7</v>
      </c>
      <c r="B61" s="133">
        <v>-184</v>
      </c>
      <c r="C61" s="64">
        <f t="shared" si="64"/>
        <v>-417</v>
      </c>
      <c r="D61" s="64">
        <f t="shared" si="63"/>
        <v>-84</v>
      </c>
      <c r="E61" s="64">
        <f t="shared" si="63"/>
        <v>-28</v>
      </c>
      <c r="F61" s="64">
        <f t="shared" si="63"/>
        <v>-150</v>
      </c>
      <c r="G61" s="64">
        <f t="shared" si="63"/>
        <v>-44</v>
      </c>
      <c r="H61" s="64">
        <f t="shared" si="63"/>
        <v>9</v>
      </c>
      <c r="I61" s="64">
        <f t="shared" si="63"/>
        <v>-7</v>
      </c>
      <c r="J61" s="64">
        <f t="shared" si="63"/>
        <v>-102</v>
      </c>
      <c r="K61" s="64">
        <f t="shared" si="63"/>
        <v>13</v>
      </c>
      <c r="L61" s="64">
        <f t="shared" si="63"/>
        <v>22</v>
      </c>
      <c r="M61" s="64">
        <f t="shared" si="63"/>
        <v>25</v>
      </c>
      <c r="N61" s="64">
        <f t="shared" si="63"/>
        <v>-45</v>
      </c>
      <c r="O61" s="64">
        <f t="shared" si="63"/>
        <v>-26</v>
      </c>
    </row>
    <row r="62" spans="1:15" ht="12.75" customHeight="1">
      <c r="A62" s="111" t="s">
        <v>8</v>
      </c>
      <c r="B62" s="133">
        <v>-389</v>
      </c>
      <c r="C62" s="64">
        <f t="shared" si="64"/>
        <v>-166</v>
      </c>
      <c r="D62" s="64">
        <f t="shared" si="63"/>
        <v>-14</v>
      </c>
      <c r="E62" s="64">
        <f t="shared" si="63"/>
        <v>-28</v>
      </c>
      <c r="F62" s="64">
        <f t="shared" si="63"/>
        <v>-124</v>
      </c>
      <c r="G62" s="64">
        <f t="shared" si="63"/>
        <v>-64</v>
      </c>
      <c r="H62" s="64">
        <f t="shared" si="63"/>
        <v>38</v>
      </c>
      <c r="I62" s="64">
        <f t="shared" si="63"/>
        <v>25</v>
      </c>
      <c r="J62" s="64">
        <f t="shared" si="63"/>
        <v>-40</v>
      </c>
      <c r="K62" s="64">
        <f t="shared" si="63"/>
        <v>-42</v>
      </c>
      <c r="L62" s="64">
        <f t="shared" si="63"/>
        <v>-42</v>
      </c>
      <c r="M62" s="64">
        <f t="shared" si="63"/>
        <v>48</v>
      </c>
      <c r="N62" s="64">
        <f t="shared" si="63"/>
        <v>63</v>
      </c>
      <c r="O62" s="64">
        <f t="shared" si="63"/>
        <v>14</v>
      </c>
    </row>
    <row r="63" spans="1:15" ht="12.75" customHeight="1">
      <c r="A63" s="111" t="s">
        <v>9</v>
      </c>
      <c r="B63" s="133">
        <v>3</v>
      </c>
      <c r="C63" s="64">
        <f>C15-C23+C31-C39</f>
        <v>518</v>
      </c>
      <c r="D63" s="64">
        <f t="shared" si="63"/>
        <v>44</v>
      </c>
      <c r="E63" s="64">
        <f t="shared" si="63"/>
        <v>45</v>
      </c>
      <c r="F63" s="64">
        <f t="shared" si="63"/>
        <v>110</v>
      </c>
      <c r="G63" s="64">
        <f t="shared" si="63"/>
        <v>133</v>
      </c>
      <c r="H63" s="64">
        <f t="shared" si="63"/>
        <v>92</v>
      </c>
      <c r="I63" s="64">
        <f t="shared" si="63"/>
        <v>44</v>
      </c>
      <c r="J63" s="64">
        <f t="shared" si="63"/>
        <v>8</v>
      </c>
      <c r="K63" s="64">
        <f t="shared" si="63"/>
        <v>70</v>
      </c>
      <c r="L63" s="64">
        <f t="shared" si="63"/>
        <v>-22</v>
      </c>
      <c r="M63" s="64">
        <f t="shared" si="63"/>
        <v>43</v>
      </c>
      <c r="N63" s="64">
        <f t="shared" si="63"/>
        <v>2</v>
      </c>
      <c r="O63" s="64">
        <f t="shared" si="63"/>
        <v>-51</v>
      </c>
    </row>
    <row r="64" spans="1:15" ht="4.5" customHeight="1">
      <c r="A64" s="134"/>
      <c r="B64" s="70"/>
      <c r="C64" s="134"/>
      <c r="D64" s="134"/>
      <c r="E64" s="134"/>
      <c r="F64" s="134"/>
      <c r="G64" s="134"/>
      <c r="H64" s="134"/>
      <c r="I64" s="134"/>
      <c r="J64" s="134"/>
      <c r="K64" s="134"/>
      <c r="L64" s="134"/>
      <c r="M64" s="134"/>
      <c r="N64" s="134"/>
      <c r="O64" s="134"/>
    </row>
    <row r="65" spans="1:15">
      <c r="A65" s="277" t="s">
        <v>444</v>
      </c>
      <c r="B65" s="277"/>
      <c r="C65" s="277"/>
      <c r="D65" s="277"/>
      <c r="E65" s="277"/>
    </row>
    <row r="66" spans="1:15">
      <c r="A66" s="277" t="s">
        <v>107</v>
      </c>
      <c r="B66" s="277"/>
      <c r="C66" s="277"/>
      <c r="D66" s="277"/>
      <c r="E66" s="277"/>
      <c r="F66" s="277"/>
    </row>
    <row r="67" spans="1:15">
      <c r="A67" s="117" t="s">
        <v>42</v>
      </c>
    </row>
    <row r="68" spans="1:15">
      <c r="A68" s="258"/>
      <c r="B68" s="258"/>
      <c r="C68" s="258"/>
      <c r="D68" s="258"/>
      <c r="E68" s="258"/>
      <c r="F68" s="258"/>
      <c r="G68" s="258"/>
      <c r="H68" s="258"/>
      <c r="I68" s="258"/>
      <c r="J68" s="258"/>
      <c r="K68" s="258"/>
      <c r="L68" s="258"/>
      <c r="M68" s="258"/>
      <c r="N68" s="258"/>
      <c r="O68" s="258"/>
    </row>
  </sheetData>
  <mergeCells count="13">
    <mergeCell ref="A66:F66"/>
    <mergeCell ref="A68:O68"/>
    <mergeCell ref="C40:O40"/>
    <mergeCell ref="C48:O48"/>
    <mergeCell ref="C56:O56"/>
    <mergeCell ref="A65:E65"/>
    <mergeCell ref="C16:O16"/>
    <mergeCell ref="C24:O24"/>
    <mergeCell ref="C32:O32"/>
    <mergeCell ref="A4:I4"/>
    <mergeCell ref="A6:A7"/>
    <mergeCell ref="C6:O6"/>
    <mergeCell ref="C8:O8"/>
  </mergeCells>
  <phoneticPr fontId="2"/>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workbookViewId="0"/>
  </sheetViews>
  <sheetFormatPr defaultRowHeight="13.5"/>
  <cols>
    <col min="1" max="1" width="14.25" style="67" customWidth="1"/>
    <col min="2" max="12" width="7.125" style="67" customWidth="1"/>
    <col min="13" max="13" width="2.875" style="67" customWidth="1"/>
    <col min="14" max="14" width="3.125" style="67" customWidth="1"/>
    <col min="15" max="24" width="7.875" style="67" customWidth="1"/>
    <col min="25" max="25" width="14.25" style="67" customWidth="1"/>
    <col min="26" max="26" width="9" style="143"/>
    <col min="27" max="27" width="9" style="67"/>
  </cols>
  <sheetData>
    <row r="1" spans="1:26">
      <c r="A1" s="1" t="s">
        <v>743</v>
      </c>
      <c r="B1" s="79"/>
      <c r="C1" s="79"/>
      <c r="D1" s="79"/>
      <c r="E1" s="79"/>
      <c r="F1" s="79"/>
      <c r="G1" s="79"/>
      <c r="H1" s="79"/>
      <c r="I1" s="79"/>
      <c r="J1" s="79"/>
      <c r="K1" s="79"/>
      <c r="L1" s="79"/>
      <c r="M1" s="79"/>
      <c r="N1" s="79"/>
      <c r="O1" s="79"/>
      <c r="P1" s="79"/>
      <c r="Q1" s="79"/>
      <c r="R1" s="79"/>
      <c r="S1" s="79"/>
      <c r="T1" s="79"/>
      <c r="U1" s="79"/>
      <c r="V1" s="79"/>
      <c r="W1" s="79"/>
      <c r="X1" s="79"/>
      <c r="Y1" s="80" t="s">
        <v>744</v>
      </c>
      <c r="Z1" s="67"/>
    </row>
    <row r="2" spans="1:26">
      <c r="A2" s="79"/>
      <c r="B2" s="79"/>
      <c r="C2" s="79"/>
      <c r="D2" s="79"/>
      <c r="E2" s="79"/>
      <c r="F2" s="79"/>
      <c r="G2" s="79"/>
      <c r="H2" s="79"/>
      <c r="I2" s="79"/>
      <c r="J2" s="79"/>
      <c r="K2" s="79"/>
      <c r="L2" s="79"/>
      <c r="M2" s="79"/>
      <c r="N2" s="79"/>
      <c r="O2" s="79"/>
      <c r="P2" s="79"/>
      <c r="Q2" s="79"/>
      <c r="R2" s="79"/>
      <c r="S2" s="79"/>
      <c r="T2" s="79"/>
      <c r="U2" s="79"/>
      <c r="V2" s="79"/>
      <c r="W2" s="79"/>
      <c r="X2" s="79"/>
      <c r="Y2" s="79"/>
      <c r="Z2" s="67"/>
    </row>
    <row r="3" spans="1:26" ht="14.25">
      <c r="A3" s="81" t="s">
        <v>780</v>
      </c>
      <c r="B3" s="79"/>
      <c r="C3" s="79"/>
      <c r="D3" s="79"/>
      <c r="E3" s="79"/>
      <c r="F3" s="79"/>
      <c r="G3" s="79"/>
      <c r="H3" s="79"/>
      <c r="I3" s="79"/>
      <c r="J3" s="79"/>
      <c r="K3" s="79"/>
      <c r="L3" s="79"/>
      <c r="M3" s="79"/>
      <c r="N3" s="79"/>
      <c r="O3" s="79"/>
      <c r="P3" s="79"/>
      <c r="Q3" s="79"/>
      <c r="R3" s="79"/>
      <c r="S3" s="79"/>
      <c r="T3" s="79"/>
      <c r="U3" s="79"/>
      <c r="V3" s="79"/>
      <c r="W3" s="79"/>
      <c r="X3" s="79"/>
      <c r="Y3" s="79"/>
      <c r="Z3" s="67"/>
    </row>
    <row r="4" spans="1:26">
      <c r="A4" s="82" t="s">
        <v>513</v>
      </c>
      <c r="B4" s="79"/>
      <c r="C4" s="79"/>
      <c r="D4" s="79"/>
      <c r="E4" s="79"/>
      <c r="F4" s="79"/>
      <c r="G4" s="79"/>
      <c r="H4" s="79"/>
      <c r="I4" s="79"/>
      <c r="J4" s="79"/>
      <c r="K4" s="79"/>
      <c r="L4" s="79"/>
      <c r="M4" s="79"/>
      <c r="N4" s="79"/>
      <c r="O4" s="79"/>
      <c r="P4" s="79"/>
      <c r="Q4" s="79"/>
      <c r="R4" s="79"/>
      <c r="S4" s="79"/>
      <c r="T4" s="79"/>
      <c r="U4" s="79"/>
      <c r="V4" s="79"/>
      <c r="W4" s="79"/>
      <c r="X4" s="79"/>
      <c r="Y4" s="79"/>
      <c r="Z4" s="67"/>
    </row>
    <row r="5" spans="1:26">
      <c r="A5" s="91" t="s">
        <v>512</v>
      </c>
      <c r="B5" s="79"/>
      <c r="C5" s="79"/>
      <c r="D5" s="79"/>
      <c r="E5" s="79"/>
      <c r="F5" s="79"/>
      <c r="G5" s="79"/>
      <c r="H5" s="79"/>
      <c r="I5" s="79"/>
      <c r="J5" s="79"/>
      <c r="K5" s="79"/>
      <c r="L5" s="79"/>
      <c r="M5" s="79"/>
      <c r="N5" s="79"/>
      <c r="O5" s="79"/>
      <c r="P5" s="79"/>
      <c r="Q5" s="79"/>
      <c r="R5" s="79"/>
      <c r="S5" s="79"/>
      <c r="T5" s="79"/>
      <c r="U5" s="79"/>
      <c r="V5" s="79"/>
      <c r="W5" s="79"/>
      <c r="X5" s="79"/>
      <c r="Y5" s="79"/>
      <c r="Z5" s="67"/>
    </row>
    <row r="6" spans="1:26">
      <c r="A6" s="99" t="s">
        <v>511</v>
      </c>
      <c r="B6" s="78" t="s">
        <v>762</v>
      </c>
      <c r="C6" s="78"/>
      <c r="D6" s="78" t="s">
        <v>763</v>
      </c>
      <c r="E6" s="78"/>
      <c r="F6" s="78" t="s">
        <v>764</v>
      </c>
      <c r="G6" s="78"/>
      <c r="H6" s="78" t="s">
        <v>765</v>
      </c>
      <c r="I6" s="78"/>
      <c r="J6" s="78" t="s">
        <v>766</v>
      </c>
      <c r="K6" s="78"/>
      <c r="L6" s="135"/>
      <c r="M6" s="102"/>
      <c r="N6" s="102"/>
      <c r="O6" s="136" t="s">
        <v>766</v>
      </c>
      <c r="P6" s="78"/>
      <c r="Q6" s="78"/>
      <c r="R6" s="78" t="s">
        <v>767</v>
      </c>
      <c r="S6" s="78"/>
      <c r="T6" s="78"/>
      <c r="U6" s="78"/>
      <c r="V6" s="78"/>
      <c r="W6" s="78"/>
      <c r="X6" s="78"/>
      <c r="Y6" s="77" t="s">
        <v>511</v>
      </c>
      <c r="Z6" s="67"/>
    </row>
    <row r="7" spans="1:26">
      <c r="A7" s="100" t="s">
        <v>505</v>
      </c>
      <c r="B7" s="238" t="s">
        <v>510</v>
      </c>
      <c r="C7" s="238" t="s">
        <v>509</v>
      </c>
      <c r="D7" s="238" t="s">
        <v>510</v>
      </c>
      <c r="E7" s="238" t="s">
        <v>509</v>
      </c>
      <c r="F7" s="238" t="s">
        <v>510</v>
      </c>
      <c r="G7" s="238" t="s">
        <v>509</v>
      </c>
      <c r="H7" s="238" t="s">
        <v>510</v>
      </c>
      <c r="I7" s="238" t="s">
        <v>509</v>
      </c>
      <c r="J7" s="279" t="s">
        <v>508</v>
      </c>
      <c r="K7" s="279"/>
      <c r="L7" s="240"/>
      <c r="M7" s="102"/>
      <c r="N7" s="100"/>
      <c r="O7" s="279" t="s">
        <v>507</v>
      </c>
      <c r="P7" s="279"/>
      <c r="Q7" s="279"/>
      <c r="R7" s="279" t="s">
        <v>508</v>
      </c>
      <c r="S7" s="279"/>
      <c r="T7" s="279"/>
      <c r="U7" s="279" t="s">
        <v>507</v>
      </c>
      <c r="V7" s="279"/>
      <c r="W7" s="279"/>
      <c r="X7" s="279" t="s">
        <v>506</v>
      </c>
      <c r="Y7" s="76" t="s">
        <v>505</v>
      </c>
      <c r="Z7" s="67"/>
    </row>
    <row r="8" spans="1:26">
      <c r="A8" s="101" t="s">
        <v>501</v>
      </c>
      <c r="B8" s="239"/>
      <c r="C8" s="239"/>
      <c r="D8" s="239"/>
      <c r="E8" s="239"/>
      <c r="F8" s="239"/>
      <c r="G8" s="239"/>
      <c r="H8" s="239"/>
      <c r="I8" s="239"/>
      <c r="J8" s="98" t="s">
        <v>504</v>
      </c>
      <c r="K8" s="98" t="s">
        <v>503</v>
      </c>
      <c r="L8" s="110" t="s">
        <v>502</v>
      </c>
      <c r="M8" s="102"/>
      <c r="N8" s="100"/>
      <c r="O8" s="98" t="s">
        <v>504</v>
      </c>
      <c r="P8" s="98" t="s">
        <v>503</v>
      </c>
      <c r="Q8" s="98" t="s">
        <v>502</v>
      </c>
      <c r="R8" s="98" t="s">
        <v>504</v>
      </c>
      <c r="S8" s="98" t="s">
        <v>503</v>
      </c>
      <c r="T8" s="98" t="s">
        <v>502</v>
      </c>
      <c r="U8" s="98" t="s">
        <v>504</v>
      </c>
      <c r="V8" s="98" t="s">
        <v>503</v>
      </c>
      <c r="W8" s="98" t="s">
        <v>502</v>
      </c>
      <c r="X8" s="279"/>
      <c r="Y8" s="75" t="s">
        <v>501</v>
      </c>
      <c r="Z8" s="67"/>
    </row>
    <row r="9" spans="1:26" ht="5.0999999999999996" customHeight="1">
      <c r="A9" s="137"/>
      <c r="B9" s="69"/>
      <c r="C9" s="69"/>
      <c r="D9" s="69"/>
      <c r="E9" s="69"/>
      <c r="F9" s="69"/>
      <c r="G9" s="69"/>
      <c r="H9" s="69"/>
      <c r="I9" s="69"/>
      <c r="J9" s="69"/>
      <c r="K9" s="69"/>
      <c r="L9" s="69"/>
      <c r="M9" s="69"/>
      <c r="N9" s="69"/>
      <c r="O9" s="69"/>
      <c r="P9" s="69"/>
      <c r="Q9" s="69"/>
      <c r="R9" s="69"/>
      <c r="S9" s="69"/>
      <c r="T9" s="69"/>
      <c r="U9" s="69"/>
      <c r="V9" s="69"/>
      <c r="W9" s="69"/>
      <c r="X9" s="138"/>
      <c r="Y9" s="139"/>
      <c r="Z9" s="67"/>
    </row>
    <row r="10" spans="1:26" ht="12" customHeight="1">
      <c r="A10" s="83" t="s">
        <v>500</v>
      </c>
      <c r="B10" s="66">
        <v>18327</v>
      </c>
      <c r="C10" s="66">
        <v>19152</v>
      </c>
      <c r="D10" s="66">
        <v>18224</v>
      </c>
      <c r="E10" s="66">
        <v>19188</v>
      </c>
      <c r="F10" s="66">
        <v>18268</v>
      </c>
      <c r="G10" s="66">
        <v>19406</v>
      </c>
      <c r="H10" s="66">
        <v>18342</v>
      </c>
      <c r="I10" s="66">
        <v>18783</v>
      </c>
      <c r="J10" s="66">
        <v>18382</v>
      </c>
      <c r="K10" s="66">
        <v>9745</v>
      </c>
      <c r="L10" s="66">
        <v>8637</v>
      </c>
      <c r="M10" s="66"/>
      <c r="N10" s="66"/>
      <c r="O10" s="66">
        <v>18181</v>
      </c>
      <c r="P10" s="66">
        <v>9623</v>
      </c>
      <c r="Q10" s="66">
        <v>8558</v>
      </c>
      <c r="R10" s="66">
        <f>SUM(S10:T10)</f>
        <v>19533</v>
      </c>
      <c r="S10" s="66">
        <f>SUM(S12,S14,S22,S31,S37,S45,'18-19ページ'!S22,'18-19ページ'!S29,'18-19ページ'!S35,'18-19ページ'!S45:S47)</f>
        <v>10346</v>
      </c>
      <c r="T10" s="66">
        <f>SUM(T12,T14,T22,T31,T37,T45,'18-19ページ'!T22,'18-19ページ'!T29,'18-19ページ'!T35,'18-19ページ'!T45:T47)</f>
        <v>9187</v>
      </c>
      <c r="U10" s="66">
        <f>SUM(V10:W10)</f>
        <v>18600</v>
      </c>
      <c r="V10" s="66">
        <f>SUM(V12,V14,V22,V31,V37,V45,'18-19ページ'!V22,'18-19ページ'!V29,'18-19ページ'!V35,'18-19ページ'!V45:V47)</f>
        <v>9888</v>
      </c>
      <c r="W10" s="66">
        <f>SUM(W12,W14,W22,W31,W37,W45,'18-19ページ'!W22,'18-19ページ'!W29,'18-19ページ'!W35,'18-19ページ'!W45:W47)</f>
        <v>8712</v>
      </c>
      <c r="X10" s="60">
        <f>R10-U10</f>
        <v>933</v>
      </c>
      <c r="Y10" s="68" t="s">
        <v>500</v>
      </c>
      <c r="Z10" s="67"/>
    </row>
    <row r="11" spans="1:26" ht="9" customHeight="1">
      <c r="A11" s="83"/>
      <c r="B11" s="66"/>
      <c r="C11" s="66"/>
      <c r="D11" s="66"/>
      <c r="E11" s="66"/>
      <c r="F11" s="66"/>
      <c r="G11" s="66"/>
      <c r="H11" s="66"/>
      <c r="I11" s="66"/>
      <c r="J11" s="66"/>
      <c r="K11" s="66"/>
      <c r="L11" s="66"/>
      <c r="M11" s="66"/>
      <c r="N11" s="66"/>
      <c r="O11" s="66"/>
      <c r="P11" s="66"/>
      <c r="Q11" s="66"/>
      <c r="R11" s="66"/>
      <c r="S11" s="66"/>
      <c r="T11" s="66"/>
      <c r="U11" s="66"/>
      <c r="V11" s="66"/>
      <c r="W11" s="66"/>
      <c r="X11" s="60"/>
      <c r="Y11" s="68"/>
      <c r="Z11" s="67"/>
    </row>
    <row r="12" spans="1:26" ht="12" customHeight="1">
      <c r="A12" s="83" t="s">
        <v>499</v>
      </c>
      <c r="B12" s="66">
        <v>118</v>
      </c>
      <c r="C12" s="66">
        <v>112</v>
      </c>
      <c r="D12" s="66">
        <v>92</v>
      </c>
      <c r="E12" s="66">
        <v>77</v>
      </c>
      <c r="F12" s="66">
        <v>77</v>
      </c>
      <c r="G12" s="66">
        <v>119</v>
      </c>
      <c r="H12" s="66">
        <v>98</v>
      </c>
      <c r="I12" s="66">
        <v>69</v>
      </c>
      <c r="J12" s="66">
        <v>106</v>
      </c>
      <c r="K12" s="66">
        <v>53</v>
      </c>
      <c r="L12" s="66">
        <v>53</v>
      </c>
      <c r="M12" s="66"/>
      <c r="N12" s="66"/>
      <c r="O12" s="66">
        <v>128</v>
      </c>
      <c r="P12" s="66">
        <v>70</v>
      </c>
      <c r="Q12" s="66">
        <v>58</v>
      </c>
      <c r="R12" s="66">
        <f>SUM(S12:T12)</f>
        <v>83</v>
      </c>
      <c r="S12" s="66">
        <v>52</v>
      </c>
      <c r="T12" s="66">
        <v>31</v>
      </c>
      <c r="U12" s="66">
        <f>SUM(V12:W12)</f>
        <v>83</v>
      </c>
      <c r="V12" s="66">
        <v>48</v>
      </c>
      <c r="W12" s="66">
        <v>35</v>
      </c>
      <c r="X12" s="60">
        <f>R12-U12</f>
        <v>0</v>
      </c>
      <c r="Y12" s="68" t="s">
        <v>499</v>
      </c>
      <c r="Z12" s="67"/>
    </row>
    <row r="13" spans="1:26" ht="9.75" customHeight="1">
      <c r="A13" s="83"/>
      <c r="B13" s="66"/>
      <c r="C13" s="66"/>
      <c r="D13" s="66"/>
      <c r="E13" s="66"/>
      <c r="F13" s="66"/>
      <c r="G13" s="66"/>
      <c r="H13" s="66"/>
      <c r="I13" s="66"/>
      <c r="J13" s="66"/>
      <c r="K13" s="66"/>
      <c r="L13" s="66"/>
      <c r="M13" s="66"/>
      <c r="N13" s="66"/>
      <c r="O13" s="66"/>
      <c r="P13" s="66"/>
      <c r="Q13" s="66"/>
      <c r="R13" s="66"/>
      <c r="S13" s="66"/>
      <c r="T13" s="66"/>
      <c r="U13" s="66"/>
      <c r="V13" s="66"/>
      <c r="W13" s="66"/>
      <c r="X13" s="60"/>
      <c r="Y13" s="68"/>
      <c r="Z13" s="67"/>
    </row>
    <row r="14" spans="1:26" ht="12" customHeight="1">
      <c r="A14" s="83" t="s">
        <v>498</v>
      </c>
      <c r="B14" s="66">
        <v>136</v>
      </c>
      <c r="C14" s="66">
        <v>160</v>
      </c>
      <c r="D14" s="66">
        <v>141</v>
      </c>
      <c r="E14" s="66">
        <v>144</v>
      </c>
      <c r="F14" s="66">
        <v>114</v>
      </c>
      <c r="G14" s="66">
        <v>136</v>
      </c>
      <c r="H14" s="66">
        <v>138</v>
      </c>
      <c r="I14" s="66">
        <v>127</v>
      </c>
      <c r="J14" s="66">
        <v>106</v>
      </c>
      <c r="K14" s="66">
        <v>69</v>
      </c>
      <c r="L14" s="66">
        <v>37</v>
      </c>
      <c r="M14" s="66"/>
      <c r="N14" s="66"/>
      <c r="O14" s="66">
        <v>138</v>
      </c>
      <c r="P14" s="66">
        <v>87</v>
      </c>
      <c r="Q14" s="66">
        <v>51</v>
      </c>
      <c r="R14" s="66">
        <f t="shared" ref="R14:R20" si="0">SUM(S14:T14)</f>
        <v>129</v>
      </c>
      <c r="S14" s="66">
        <f>SUM(S15:S20)</f>
        <v>71</v>
      </c>
      <c r="T14" s="66">
        <f>SUM(T15:T20)</f>
        <v>58</v>
      </c>
      <c r="U14" s="66">
        <f>SUM(V14:W14)</f>
        <v>136</v>
      </c>
      <c r="V14" s="66">
        <f>SUM(V15:V20)</f>
        <v>87</v>
      </c>
      <c r="W14" s="66">
        <f>SUM(W15:W20)</f>
        <v>49</v>
      </c>
      <c r="X14" s="60">
        <f t="shared" ref="X14:X20" si="1">R14-U14</f>
        <v>-7</v>
      </c>
      <c r="Y14" s="68" t="s">
        <v>498</v>
      </c>
      <c r="Z14" s="67"/>
    </row>
    <row r="15" spans="1:26" ht="12" customHeight="1">
      <c r="A15" s="83" t="s">
        <v>497</v>
      </c>
      <c r="B15" s="66">
        <v>8</v>
      </c>
      <c r="C15" s="66">
        <v>12</v>
      </c>
      <c r="D15" s="66">
        <v>12</v>
      </c>
      <c r="E15" s="66">
        <v>12</v>
      </c>
      <c r="F15" s="66">
        <v>7</v>
      </c>
      <c r="G15" s="66">
        <v>12</v>
      </c>
      <c r="H15" s="66">
        <v>16</v>
      </c>
      <c r="I15" s="66">
        <v>15</v>
      </c>
      <c r="J15" s="66">
        <v>15</v>
      </c>
      <c r="K15" s="66">
        <v>9</v>
      </c>
      <c r="L15" s="66">
        <v>6</v>
      </c>
      <c r="M15" s="66"/>
      <c r="N15" s="66"/>
      <c r="O15" s="66">
        <v>14</v>
      </c>
      <c r="P15" s="66">
        <v>9</v>
      </c>
      <c r="Q15" s="66">
        <v>5</v>
      </c>
      <c r="R15" s="66">
        <f t="shared" si="0"/>
        <v>14</v>
      </c>
      <c r="S15" s="66">
        <v>7</v>
      </c>
      <c r="T15" s="66">
        <v>7</v>
      </c>
      <c r="U15" s="66">
        <f>SUM(V15:W15)</f>
        <v>9</v>
      </c>
      <c r="V15" s="66">
        <v>6</v>
      </c>
      <c r="W15" s="66">
        <v>3</v>
      </c>
      <c r="X15" s="60">
        <f t="shared" si="1"/>
        <v>5</v>
      </c>
      <c r="Y15" s="68" t="s">
        <v>497</v>
      </c>
      <c r="Z15" s="67"/>
    </row>
    <row r="16" spans="1:26" ht="12" customHeight="1">
      <c r="A16" s="83" t="s">
        <v>496</v>
      </c>
      <c r="B16" s="66">
        <v>10</v>
      </c>
      <c r="C16" s="66">
        <v>24</v>
      </c>
      <c r="D16" s="66">
        <v>15</v>
      </c>
      <c r="E16" s="66">
        <v>22</v>
      </c>
      <c r="F16" s="66">
        <v>9</v>
      </c>
      <c r="G16" s="66">
        <v>6</v>
      </c>
      <c r="H16" s="66">
        <v>13</v>
      </c>
      <c r="I16" s="66">
        <v>8</v>
      </c>
      <c r="J16" s="66">
        <v>9</v>
      </c>
      <c r="K16" s="66">
        <v>7</v>
      </c>
      <c r="L16" s="66">
        <v>2</v>
      </c>
      <c r="M16" s="66"/>
      <c r="N16" s="66"/>
      <c r="O16" s="66">
        <v>26</v>
      </c>
      <c r="P16" s="66">
        <v>13</v>
      </c>
      <c r="Q16" s="66">
        <v>13</v>
      </c>
      <c r="R16" s="66">
        <f t="shared" si="0"/>
        <v>7</v>
      </c>
      <c r="S16" s="66">
        <v>4</v>
      </c>
      <c r="T16" s="66">
        <v>3</v>
      </c>
      <c r="U16" s="66">
        <f t="shared" ref="U16:U20" si="2">SUM(V16:W16)</f>
        <v>7</v>
      </c>
      <c r="V16" s="66">
        <v>6</v>
      </c>
      <c r="W16" s="66">
        <v>1</v>
      </c>
      <c r="X16" s="60">
        <f t="shared" si="1"/>
        <v>0</v>
      </c>
      <c r="Y16" s="68" t="s">
        <v>496</v>
      </c>
      <c r="Z16" s="67"/>
    </row>
    <row r="17" spans="1:26" ht="12" customHeight="1">
      <c r="A17" s="83" t="s">
        <v>495</v>
      </c>
      <c r="B17" s="66">
        <v>58</v>
      </c>
      <c r="C17" s="66">
        <v>81</v>
      </c>
      <c r="D17" s="66">
        <v>49</v>
      </c>
      <c r="E17" s="66">
        <v>58</v>
      </c>
      <c r="F17" s="66">
        <v>54</v>
      </c>
      <c r="G17" s="66">
        <v>49</v>
      </c>
      <c r="H17" s="66">
        <v>60</v>
      </c>
      <c r="I17" s="66">
        <v>43</v>
      </c>
      <c r="J17" s="66">
        <v>37</v>
      </c>
      <c r="K17" s="66">
        <v>22</v>
      </c>
      <c r="L17" s="66">
        <v>15</v>
      </c>
      <c r="M17" s="66"/>
      <c r="N17" s="66"/>
      <c r="O17" s="66">
        <v>51</v>
      </c>
      <c r="P17" s="66">
        <v>31</v>
      </c>
      <c r="Q17" s="66">
        <v>20</v>
      </c>
      <c r="R17" s="66">
        <f t="shared" si="0"/>
        <v>46</v>
      </c>
      <c r="S17" s="66">
        <v>24</v>
      </c>
      <c r="T17" s="66">
        <v>22</v>
      </c>
      <c r="U17" s="66">
        <f t="shared" si="2"/>
        <v>58</v>
      </c>
      <c r="V17" s="66">
        <v>38</v>
      </c>
      <c r="W17" s="66">
        <v>20</v>
      </c>
      <c r="X17" s="60">
        <f t="shared" si="1"/>
        <v>-12</v>
      </c>
      <c r="Y17" s="68" t="s">
        <v>495</v>
      </c>
      <c r="Z17" s="67"/>
    </row>
    <row r="18" spans="1:26" ht="12" customHeight="1">
      <c r="A18" s="83" t="s">
        <v>494</v>
      </c>
      <c r="B18" s="66">
        <v>13</v>
      </c>
      <c r="C18" s="66">
        <v>10</v>
      </c>
      <c r="D18" s="66">
        <v>7</v>
      </c>
      <c r="E18" s="66">
        <v>8</v>
      </c>
      <c r="F18" s="66">
        <v>12</v>
      </c>
      <c r="G18" s="66">
        <v>11</v>
      </c>
      <c r="H18" s="66">
        <v>13</v>
      </c>
      <c r="I18" s="66">
        <v>6</v>
      </c>
      <c r="J18" s="66">
        <v>3</v>
      </c>
      <c r="K18" s="66">
        <v>3</v>
      </c>
      <c r="L18" s="66">
        <v>0</v>
      </c>
      <c r="M18" s="66"/>
      <c r="N18" s="66"/>
      <c r="O18" s="66">
        <v>11</v>
      </c>
      <c r="P18" s="66">
        <v>7</v>
      </c>
      <c r="Q18" s="66">
        <v>4</v>
      </c>
      <c r="R18" s="66">
        <f t="shared" si="0"/>
        <v>4</v>
      </c>
      <c r="S18" s="66">
        <v>1</v>
      </c>
      <c r="T18" s="66">
        <v>3</v>
      </c>
      <c r="U18" s="66">
        <f t="shared" si="2"/>
        <v>9</v>
      </c>
      <c r="V18" s="66">
        <v>6</v>
      </c>
      <c r="W18" s="66">
        <v>3</v>
      </c>
      <c r="X18" s="60">
        <f t="shared" si="1"/>
        <v>-5</v>
      </c>
      <c r="Y18" s="68" t="s">
        <v>494</v>
      </c>
      <c r="Z18" s="67"/>
    </row>
    <row r="19" spans="1:26" ht="12" customHeight="1">
      <c r="A19" s="83" t="s">
        <v>493</v>
      </c>
      <c r="B19" s="66">
        <v>14</v>
      </c>
      <c r="C19" s="66">
        <v>7</v>
      </c>
      <c r="D19" s="66">
        <v>18</v>
      </c>
      <c r="E19" s="66">
        <v>17</v>
      </c>
      <c r="F19" s="66">
        <v>6</v>
      </c>
      <c r="G19" s="66">
        <v>10</v>
      </c>
      <c r="H19" s="66">
        <v>10</v>
      </c>
      <c r="I19" s="66">
        <v>12</v>
      </c>
      <c r="J19" s="66">
        <v>5</v>
      </c>
      <c r="K19" s="66">
        <v>2</v>
      </c>
      <c r="L19" s="66">
        <v>3</v>
      </c>
      <c r="M19" s="66"/>
      <c r="N19" s="66"/>
      <c r="O19" s="66">
        <v>8</v>
      </c>
      <c r="P19" s="66">
        <v>4</v>
      </c>
      <c r="Q19" s="66">
        <v>4</v>
      </c>
      <c r="R19" s="66">
        <f t="shared" si="0"/>
        <v>19</v>
      </c>
      <c r="S19" s="66">
        <v>13</v>
      </c>
      <c r="T19" s="66">
        <v>6</v>
      </c>
      <c r="U19" s="66">
        <f t="shared" si="2"/>
        <v>25</v>
      </c>
      <c r="V19" s="66">
        <v>12</v>
      </c>
      <c r="W19" s="66">
        <v>13</v>
      </c>
      <c r="X19" s="60">
        <f t="shared" si="1"/>
        <v>-6</v>
      </c>
      <c r="Y19" s="68" t="s">
        <v>493</v>
      </c>
      <c r="Z19" s="67"/>
    </row>
    <row r="20" spans="1:26" ht="12" customHeight="1">
      <c r="A20" s="83" t="s">
        <v>492</v>
      </c>
      <c r="B20" s="66">
        <v>33</v>
      </c>
      <c r="C20" s="66">
        <v>26</v>
      </c>
      <c r="D20" s="66">
        <v>40</v>
      </c>
      <c r="E20" s="66">
        <v>27</v>
      </c>
      <c r="F20" s="66">
        <v>26</v>
      </c>
      <c r="G20" s="66">
        <v>48</v>
      </c>
      <c r="H20" s="66">
        <v>26</v>
      </c>
      <c r="I20" s="66">
        <v>43</v>
      </c>
      <c r="J20" s="66">
        <v>37</v>
      </c>
      <c r="K20" s="66">
        <v>26</v>
      </c>
      <c r="L20" s="66">
        <v>11</v>
      </c>
      <c r="M20" s="66"/>
      <c r="N20" s="66"/>
      <c r="O20" s="66">
        <v>28</v>
      </c>
      <c r="P20" s="66">
        <v>23</v>
      </c>
      <c r="Q20" s="66">
        <v>5</v>
      </c>
      <c r="R20" s="66">
        <f t="shared" si="0"/>
        <v>39</v>
      </c>
      <c r="S20" s="66">
        <v>22</v>
      </c>
      <c r="T20" s="66">
        <v>17</v>
      </c>
      <c r="U20" s="66">
        <f t="shared" si="2"/>
        <v>28</v>
      </c>
      <c r="V20" s="66">
        <v>19</v>
      </c>
      <c r="W20" s="66">
        <v>9</v>
      </c>
      <c r="X20" s="60">
        <f t="shared" si="1"/>
        <v>11</v>
      </c>
      <c r="Y20" s="68" t="s">
        <v>492</v>
      </c>
      <c r="Z20" s="67"/>
    </row>
    <row r="21" spans="1:26" ht="9.75" customHeight="1">
      <c r="A21" s="83"/>
      <c r="B21" s="66"/>
      <c r="C21" s="66"/>
      <c r="D21" s="66"/>
      <c r="E21" s="66"/>
      <c r="F21" s="66"/>
      <c r="G21" s="66"/>
      <c r="H21" s="66"/>
      <c r="I21" s="66"/>
      <c r="J21" s="66"/>
      <c r="K21" s="66"/>
      <c r="L21" s="66"/>
      <c r="M21" s="66"/>
      <c r="N21" s="66"/>
      <c r="O21" s="66"/>
      <c r="P21" s="66"/>
      <c r="Q21" s="66"/>
      <c r="R21" s="66"/>
      <c r="S21" s="66"/>
      <c r="T21" s="66"/>
      <c r="U21" s="66"/>
      <c r="V21" s="66"/>
      <c r="W21" s="66"/>
      <c r="X21" s="60"/>
      <c r="Y21" s="68"/>
      <c r="Z21" s="67"/>
    </row>
    <row r="22" spans="1:26" ht="12" customHeight="1">
      <c r="A22" s="83" t="s">
        <v>491</v>
      </c>
      <c r="B22" s="66">
        <v>1866</v>
      </c>
      <c r="C22" s="66">
        <v>2339</v>
      </c>
      <c r="D22" s="66">
        <v>1767</v>
      </c>
      <c r="E22" s="66">
        <v>2520</v>
      </c>
      <c r="F22" s="66">
        <v>1623</v>
      </c>
      <c r="G22" s="66">
        <v>2592</v>
      </c>
      <c r="H22" s="66">
        <v>1647</v>
      </c>
      <c r="I22" s="66">
        <v>2450</v>
      </c>
      <c r="J22" s="66">
        <v>1558</v>
      </c>
      <c r="K22" s="66">
        <v>970</v>
      </c>
      <c r="L22" s="66">
        <v>588</v>
      </c>
      <c r="M22" s="66"/>
      <c r="N22" s="66"/>
      <c r="O22" s="66">
        <v>2338</v>
      </c>
      <c r="P22" s="66">
        <v>1368</v>
      </c>
      <c r="Q22" s="66">
        <v>970</v>
      </c>
      <c r="R22" s="66">
        <f t="shared" ref="R22:R29" si="3">SUM(S22:T22)</f>
        <v>1689</v>
      </c>
      <c r="S22" s="66">
        <f>SUM(S23:S29)</f>
        <v>1040</v>
      </c>
      <c r="T22" s="66">
        <f>SUM(T23:T29)</f>
        <v>649</v>
      </c>
      <c r="U22" s="66">
        <f t="shared" ref="U22:U29" si="4">SUM(V22:W22)</f>
        <v>2315</v>
      </c>
      <c r="V22" s="66">
        <f>SUM(V23:V29)</f>
        <v>1332</v>
      </c>
      <c r="W22" s="66">
        <f>SUM(W23:W29)</f>
        <v>983</v>
      </c>
      <c r="X22" s="60">
        <f t="shared" ref="X22:X29" si="5">R22-U22</f>
        <v>-626</v>
      </c>
      <c r="Y22" s="68" t="s">
        <v>491</v>
      </c>
      <c r="Z22" s="67"/>
    </row>
    <row r="23" spans="1:26" ht="12" customHeight="1">
      <c r="A23" s="83" t="s">
        <v>490</v>
      </c>
      <c r="B23" s="66">
        <v>64</v>
      </c>
      <c r="C23" s="66">
        <v>69</v>
      </c>
      <c r="D23" s="66">
        <v>62</v>
      </c>
      <c r="E23" s="66">
        <v>68</v>
      </c>
      <c r="F23" s="66">
        <v>56</v>
      </c>
      <c r="G23" s="66">
        <v>60</v>
      </c>
      <c r="H23" s="66">
        <v>56</v>
      </c>
      <c r="I23" s="66">
        <v>65</v>
      </c>
      <c r="J23" s="66">
        <v>59</v>
      </c>
      <c r="K23" s="66">
        <v>41</v>
      </c>
      <c r="L23" s="66">
        <v>18</v>
      </c>
      <c r="M23" s="66"/>
      <c r="N23" s="66"/>
      <c r="O23" s="66">
        <v>102</v>
      </c>
      <c r="P23" s="66">
        <v>62</v>
      </c>
      <c r="Q23" s="66">
        <v>40</v>
      </c>
      <c r="R23" s="66">
        <f t="shared" si="3"/>
        <v>54</v>
      </c>
      <c r="S23" s="66">
        <v>37</v>
      </c>
      <c r="T23" s="66">
        <v>17</v>
      </c>
      <c r="U23" s="66">
        <f t="shared" si="4"/>
        <v>61</v>
      </c>
      <c r="V23" s="66">
        <v>39</v>
      </c>
      <c r="W23" s="66">
        <v>22</v>
      </c>
      <c r="X23" s="60">
        <f t="shared" si="5"/>
        <v>-7</v>
      </c>
      <c r="Y23" s="68" t="s">
        <v>490</v>
      </c>
      <c r="Z23" s="67"/>
    </row>
    <row r="24" spans="1:26" ht="12" customHeight="1">
      <c r="A24" s="83" t="s">
        <v>489</v>
      </c>
      <c r="B24" s="66">
        <v>28</v>
      </c>
      <c r="C24" s="66">
        <v>41</v>
      </c>
      <c r="D24" s="66">
        <v>42</v>
      </c>
      <c r="E24" s="66">
        <v>55</v>
      </c>
      <c r="F24" s="66">
        <v>31</v>
      </c>
      <c r="G24" s="66">
        <v>34</v>
      </c>
      <c r="H24" s="66">
        <v>34</v>
      </c>
      <c r="I24" s="66">
        <v>32</v>
      </c>
      <c r="J24" s="66">
        <v>29</v>
      </c>
      <c r="K24" s="66">
        <v>15</v>
      </c>
      <c r="L24" s="66">
        <v>14</v>
      </c>
      <c r="M24" s="66"/>
      <c r="N24" s="66"/>
      <c r="O24" s="66">
        <v>42</v>
      </c>
      <c r="P24" s="66">
        <v>29</v>
      </c>
      <c r="Q24" s="66">
        <v>13</v>
      </c>
      <c r="R24" s="66">
        <f t="shared" si="3"/>
        <v>35</v>
      </c>
      <c r="S24" s="66">
        <v>22</v>
      </c>
      <c r="T24" s="66">
        <v>13</v>
      </c>
      <c r="U24" s="66">
        <f t="shared" si="4"/>
        <v>26</v>
      </c>
      <c r="V24" s="66">
        <v>17</v>
      </c>
      <c r="W24" s="66">
        <v>9</v>
      </c>
      <c r="X24" s="60">
        <f t="shared" si="5"/>
        <v>9</v>
      </c>
      <c r="Y24" s="68" t="s">
        <v>489</v>
      </c>
      <c r="Z24" s="67"/>
    </row>
    <row r="25" spans="1:26" ht="12" customHeight="1">
      <c r="A25" s="83" t="s">
        <v>488</v>
      </c>
      <c r="B25" s="66">
        <v>28</v>
      </c>
      <c r="C25" s="66">
        <v>22</v>
      </c>
      <c r="D25" s="66">
        <v>21</v>
      </c>
      <c r="E25" s="66">
        <v>49</v>
      </c>
      <c r="F25" s="66">
        <v>30</v>
      </c>
      <c r="G25" s="66">
        <v>36</v>
      </c>
      <c r="H25" s="66">
        <v>27</v>
      </c>
      <c r="I25" s="66">
        <v>44</v>
      </c>
      <c r="J25" s="66">
        <v>23</v>
      </c>
      <c r="K25" s="66">
        <v>13</v>
      </c>
      <c r="L25" s="66">
        <v>10</v>
      </c>
      <c r="M25" s="66"/>
      <c r="N25" s="66"/>
      <c r="O25" s="66">
        <v>20</v>
      </c>
      <c r="P25" s="66">
        <v>16</v>
      </c>
      <c r="Q25" s="66">
        <v>4</v>
      </c>
      <c r="R25" s="66">
        <f t="shared" si="3"/>
        <v>23</v>
      </c>
      <c r="S25" s="66">
        <v>14</v>
      </c>
      <c r="T25" s="66">
        <v>9</v>
      </c>
      <c r="U25" s="66">
        <f t="shared" si="4"/>
        <v>36</v>
      </c>
      <c r="V25" s="66">
        <v>24</v>
      </c>
      <c r="W25" s="66">
        <v>12</v>
      </c>
      <c r="X25" s="60">
        <f t="shared" si="5"/>
        <v>-13</v>
      </c>
      <c r="Y25" s="68" t="s">
        <v>488</v>
      </c>
      <c r="Z25" s="67"/>
    </row>
    <row r="26" spans="1:26" ht="12" customHeight="1">
      <c r="A26" s="83" t="s">
        <v>487</v>
      </c>
      <c r="B26" s="66">
        <v>230</v>
      </c>
      <c r="C26" s="66">
        <v>278</v>
      </c>
      <c r="D26" s="66">
        <v>234</v>
      </c>
      <c r="E26" s="66">
        <v>259</v>
      </c>
      <c r="F26" s="66">
        <v>242</v>
      </c>
      <c r="G26" s="66">
        <v>247</v>
      </c>
      <c r="H26" s="66">
        <v>185</v>
      </c>
      <c r="I26" s="66">
        <v>243</v>
      </c>
      <c r="J26" s="66">
        <v>207</v>
      </c>
      <c r="K26" s="66">
        <v>125</v>
      </c>
      <c r="L26" s="66">
        <v>82</v>
      </c>
      <c r="M26" s="66"/>
      <c r="N26" s="66"/>
      <c r="O26" s="66">
        <v>261</v>
      </c>
      <c r="P26" s="66">
        <v>160</v>
      </c>
      <c r="Q26" s="66">
        <v>101</v>
      </c>
      <c r="R26" s="66">
        <f t="shared" si="3"/>
        <v>205</v>
      </c>
      <c r="S26" s="66">
        <v>132</v>
      </c>
      <c r="T26" s="66">
        <v>73</v>
      </c>
      <c r="U26" s="66">
        <f t="shared" si="4"/>
        <v>249</v>
      </c>
      <c r="V26" s="66">
        <v>142</v>
      </c>
      <c r="W26" s="66">
        <v>107</v>
      </c>
      <c r="X26" s="60">
        <f t="shared" si="5"/>
        <v>-44</v>
      </c>
      <c r="Y26" s="68" t="s">
        <v>487</v>
      </c>
      <c r="Z26" s="67"/>
    </row>
    <row r="27" spans="1:26" ht="12" customHeight="1">
      <c r="A27" s="83" t="s">
        <v>486</v>
      </c>
      <c r="B27" s="66">
        <v>322</v>
      </c>
      <c r="C27" s="66">
        <v>333</v>
      </c>
      <c r="D27" s="66">
        <v>289</v>
      </c>
      <c r="E27" s="66">
        <v>381</v>
      </c>
      <c r="F27" s="66">
        <v>229</v>
      </c>
      <c r="G27" s="66">
        <v>456</v>
      </c>
      <c r="H27" s="66">
        <v>264</v>
      </c>
      <c r="I27" s="66">
        <v>392</v>
      </c>
      <c r="J27" s="66">
        <v>212</v>
      </c>
      <c r="K27" s="66">
        <v>143</v>
      </c>
      <c r="L27" s="66">
        <v>69</v>
      </c>
      <c r="M27" s="66"/>
      <c r="N27" s="66"/>
      <c r="O27" s="66">
        <v>343</v>
      </c>
      <c r="P27" s="66">
        <v>217</v>
      </c>
      <c r="Q27" s="66">
        <v>126</v>
      </c>
      <c r="R27" s="66">
        <f t="shared" si="3"/>
        <v>267</v>
      </c>
      <c r="S27" s="66">
        <v>177</v>
      </c>
      <c r="T27" s="66">
        <v>90</v>
      </c>
      <c r="U27" s="66">
        <f t="shared" si="4"/>
        <v>325</v>
      </c>
      <c r="V27" s="66">
        <v>188</v>
      </c>
      <c r="W27" s="66">
        <v>137</v>
      </c>
      <c r="X27" s="60">
        <f t="shared" si="5"/>
        <v>-58</v>
      </c>
      <c r="Y27" s="68" t="s">
        <v>486</v>
      </c>
      <c r="Z27" s="67"/>
    </row>
    <row r="28" spans="1:26" ht="12" customHeight="1">
      <c r="A28" s="83" t="s">
        <v>485</v>
      </c>
      <c r="B28" s="66">
        <v>713</v>
      </c>
      <c r="C28" s="66">
        <v>1080</v>
      </c>
      <c r="D28" s="66">
        <v>658</v>
      </c>
      <c r="E28" s="66">
        <v>1087</v>
      </c>
      <c r="F28" s="66">
        <v>675</v>
      </c>
      <c r="G28" s="66">
        <v>1196</v>
      </c>
      <c r="H28" s="66">
        <v>683</v>
      </c>
      <c r="I28" s="66">
        <v>1134</v>
      </c>
      <c r="J28" s="66">
        <v>692</v>
      </c>
      <c r="K28" s="66">
        <v>426</v>
      </c>
      <c r="L28" s="66">
        <v>266</v>
      </c>
      <c r="M28" s="66"/>
      <c r="N28" s="66"/>
      <c r="O28" s="66">
        <v>1106</v>
      </c>
      <c r="P28" s="66">
        <v>605</v>
      </c>
      <c r="Q28" s="66">
        <v>501</v>
      </c>
      <c r="R28" s="66">
        <f t="shared" si="3"/>
        <v>707</v>
      </c>
      <c r="S28" s="66">
        <v>409</v>
      </c>
      <c r="T28" s="66">
        <v>298</v>
      </c>
      <c r="U28" s="66">
        <f t="shared" si="4"/>
        <v>1088</v>
      </c>
      <c r="V28" s="66">
        <v>605</v>
      </c>
      <c r="W28" s="66">
        <v>483</v>
      </c>
      <c r="X28" s="60">
        <f t="shared" si="5"/>
        <v>-381</v>
      </c>
      <c r="Y28" s="68" t="s">
        <v>485</v>
      </c>
      <c r="Z28" s="67"/>
    </row>
    <row r="29" spans="1:26" ht="12" customHeight="1">
      <c r="A29" s="83" t="s">
        <v>484</v>
      </c>
      <c r="B29" s="66">
        <v>481</v>
      </c>
      <c r="C29" s="66">
        <v>516</v>
      </c>
      <c r="D29" s="66">
        <v>461</v>
      </c>
      <c r="E29" s="66">
        <v>621</v>
      </c>
      <c r="F29" s="66">
        <v>360</v>
      </c>
      <c r="G29" s="66">
        <v>563</v>
      </c>
      <c r="H29" s="66">
        <v>398</v>
      </c>
      <c r="I29" s="66">
        <v>540</v>
      </c>
      <c r="J29" s="66">
        <v>336</v>
      </c>
      <c r="K29" s="66">
        <v>207</v>
      </c>
      <c r="L29" s="66">
        <v>129</v>
      </c>
      <c r="M29" s="66"/>
      <c r="N29" s="66"/>
      <c r="O29" s="66">
        <v>464</v>
      </c>
      <c r="P29" s="66">
        <v>279</v>
      </c>
      <c r="Q29" s="66">
        <v>185</v>
      </c>
      <c r="R29" s="66">
        <f t="shared" si="3"/>
        <v>398</v>
      </c>
      <c r="S29" s="66">
        <v>249</v>
      </c>
      <c r="T29" s="66">
        <v>149</v>
      </c>
      <c r="U29" s="66">
        <f t="shared" si="4"/>
        <v>530</v>
      </c>
      <c r="V29" s="66">
        <v>317</v>
      </c>
      <c r="W29" s="66">
        <v>213</v>
      </c>
      <c r="X29" s="60">
        <f t="shared" si="5"/>
        <v>-132</v>
      </c>
      <c r="Y29" s="68" t="s">
        <v>484</v>
      </c>
      <c r="Z29" s="67"/>
    </row>
    <row r="30" spans="1:26" ht="9.75" customHeight="1">
      <c r="A30" s="83"/>
      <c r="B30" s="66"/>
      <c r="C30" s="66"/>
      <c r="D30" s="66"/>
      <c r="E30" s="66"/>
      <c r="F30" s="66"/>
      <c r="G30" s="66"/>
      <c r="H30" s="66"/>
      <c r="I30" s="66"/>
      <c r="J30" s="66"/>
      <c r="K30" s="66"/>
      <c r="L30" s="66"/>
      <c r="M30" s="66"/>
      <c r="N30" s="66"/>
      <c r="O30" s="66"/>
      <c r="P30" s="66"/>
      <c r="Q30" s="66"/>
      <c r="R30" s="66"/>
      <c r="S30" s="66"/>
      <c r="T30" s="66"/>
      <c r="U30" s="66"/>
      <c r="V30" s="66"/>
      <c r="W30" s="66"/>
      <c r="X30" s="60"/>
      <c r="Y30" s="68"/>
      <c r="Z30" s="67"/>
    </row>
    <row r="31" spans="1:26" ht="12" customHeight="1">
      <c r="A31" s="83" t="s">
        <v>483</v>
      </c>
      <c r="B31" s="66">
        <v>174</v>
      </c>
      <c r="C31" s="66">
        <v>187</v>
      </c>
      <c r="D31" s="66">
        <v>177</v>
      </c>
      <c r="E31" s="66">
        <v>191</v>
      </c>
      <c r="F31" s="66">
        <v>173</v>
      </c>
      <c r="G31" s="66">
        <v>155</v>
      </c>
      <c r="H31" s="66">
        <v>186</v>
      </c>
      <c r="I31" s="66">
        <v>176</v>
      </c>
      <c r="J31" s="66">
        <v>186</v>
      </c>
      <c r="K31" s="66">
        <v>108</v>
      </c>
      <c r="L31" s="66">
        <v>78</v>
      </c>
      <c r="M31" s="66"/>
      <c r="N31" s="66"/>
      <c r="O31" s="66">
        <v>185</v>
      </c>
      <c r="P31" s="66">
        <v>106</v>
      </c>
      <c r="Q31" s="66">
        <v>79</v>
      </c>
      <c r="R31" s="66">
        <f>SUM(S31:T31)</f>
        <v>163</v>
      </c>
      <c r="S31" s="66">
        <f>SUM(S32:S35)</f>
        <v>91</v>
      </c>
      <c r="T31" s="66">
        <f>SUM(T32:T35)</f>
        <v>72</v>
      </c>
      <c r="U31" s="66">
        <f>SUM(V31:W31)</f>
        <v>168</v>
      </c>
      <c r="V31" s="66">
        <f>SUM(V32:V35)</f>
        <v>101</v>
      </c>
      <c r="W31" s="66">
        <f>SUM(W32:W35)</f>
        <v>67</v>
      </c>
      <c r="X31" s="60">
        <f>R31-U31</f>
        <v>-5</v>
      </c>
      <c r="Y31" s="68" t="s">
        <v>483</v>
      </c>
      <c r="Z31" s="67"/>
    </row>
    <row r="32" spans="1:26" ht="12" customHeight="1">
      <c r="A32" s="83" t="s">
        <v>482</v>
      </c>
      <c r="B32" s="66">
        <v>33</v>
      </c>
      <c r="C32" s="66">
        <v>48</v>
      </c>
      <c r="D32" s="66">
        <v>32</v>
      </c>
      <c r="E32" s="66">
        <v>36</v>
      </c>
      <c r="F32" s="66">
        <v>29</v>
      </c>
      <c r="G32" s="66">
        <v>36</v>
      </c>
      <c r="H32" s="66">
        <v>32</v>
      </c>
      <c r="I32" s="66">
        <v>32</v>
      </c>
      <c r="J32" s="66">
        <v>51</v>
      </c>
      <c r="K32" s="66">
        <v>30</v>
      </c>
      <c r="L32" s="66">
        <v>21</v>
      </c>
      <c r="M32" s="66"/>
      <c r="N32" s="66"/>
      <c r="O32" s="66">
        <v>57</v>
      </c>
      <c r="P32" s="66">
        <v>31</v>
      </c>
      <c r="Q32" s="66">
        <v>26</v>
      </c>
      <c r="R32" s="66">
        <f>SUM(S32:T32)</f>
        <v>27</v>
      </c>
      <c r="S32" s="66">
        <v>15</v>
      </c>
      <c r="T32" s="66">
        <v>12</v>
      </c>
      <c r="U32" s="66">
        <f>SUM(V32:W32)</f>
        <v>18</v>
      </c>
      <c r="V32" s="66">
        <v>12</v>
      </c>
      <c r="W32" s="66">
        <v>6</v>
      </c>
      <c r="X32" s="60">
        <f>R32-U32</f>
        <v>9</v>
      </c>
      <c r="Y32" s="68" t="s">
        <v>482</v>
      </c>
      <c r="Z32" s="67"/>
    </row>
    <row r="33" spans="1:26" ht="12" customHeight="1">
      <c r="A33" s="83" t="s">
        <v>481</v>
      </c>
      <c r="B33" s="66">
        <v>40</v>
      </c>
      <c r="C33" s="66">
        <v>46</v>
      </c>
      <c r="D33" s="66">
        <v>32</v>
      </c>
      <c r="E33" s="66">
        <v>46</v>
      </c>
      <c r="F33" s="66">
        <v>31</v>
      </c>
      <c r="G33" s="66">
        <v>27</v>
      </c>
      <c r="H33" s="66">
        <v>35</v>
      </c>
      <c r="I33" s="66">
        <v>39</v>
      </c>
      <c r="J33" s="66">
        <v>25</v>
      </c>
      <c r="K33" s="66">
        <v>13</v>
      </c>
      <c r="L33" s="66">
        <v>12</v>
      </c>
      <c r="M33" s="66"/>
      <c r="N33" s="66"/>
      <c r="O33" s="66">
        <v>26</v>
      </c>
      <c r="P33" s="66">
        <v>14</v>
      </c>
      <c r="Q33" s="66">
        <v>12</v>
      </c>
      <c r="R33" s="66">
        <f>SUM(S33:T33)</f>
        <v>21</v>
      </c>
      <c r="S33" s="66">
        <v>12</v>
      </c>
      <c r="T33" s="66">
        <v>9</v>
      </c>
      <c r="U33" s="66">
        <f>SUM(V33:W33)</f>
        <v>23</v>
      </c>
      <c r="V33" s="66">
        <v>16</v>
      </c>
      <c r="W33" s="66">
        <v>7</v>
      </c>
      <c r="X33" s="60">
        <f>R33-U33</f>
        <v>-2</v>
      </c>
      <c r="Y33" s="68" t="s">
        <v>481</v>
      </c>
      <c r="Z33" s="67"/>
    </row>
    <row r="34" spans="1:26" ht="12" customHeight="1">
      <c r="A34" s="83" t="s">
        <v>480</v>
      </c>
      <c r="B34" s="66">
        <v>51</v>
      </c>
      <c r="C34" s="66">
        <v>46</v>
      </c>
      <c r="D34" s="66">
        <v>76</v>
      </c>
      <c r="E34" s="66">
        <v>66</v>
      </c>
      <c r="F34" s="66">
        <v>59</v>
      </c>
      <c r="G34" s="66">
        <v>52</v>
      </c>
      <c r="H34" s="66">
        <v>65</v>
      </c>
      <c r="I34" s="66">
        <v>70</v>
      </c>
      <c r="J34" s="66">
        <v>62</v>
      </c>
      <c r="K34" s="66">
        <v>41</v>
      </c>
      <c r="L34" s="66">
        <v>21</v>
      </c>
      <c r="M34" s="66"/>
      <c r="N34" s="66"/>
      <c r="O34" s="66">
        <v>71</v>
      </c>
      <c r="P34" s="66">
        <v>44</v>
      </c>
      <c r="Q34" s="66">
        <v>27</v>
      </c>
      <c r="R34" s="66">
        <f>SUM(S34:T34)</f>
        <v>59</v>
      </c>
      <c r="S34" s="66">
        <v>34</v>
      </c>
      <c r="T34" s="66">
        <v>25</v>
      </c>
      <c r="U34" s="66">
        <f>SUM(V34:W34)</f>
        <v>71</v>
      </c>
      <c r="V34" s="66">
        <v>34</v>
      </c>
      <c r="W34" s="66">
        <v>37</v>
      </c>
      <c r="X34" s="60">
        <f>R34-U34</f>
        <v>-12</v>
      </c>
      <c r="Y34" s="68" t="s">
        <v>480</v>
      </c>
      <c r="Z34" s="67"/>
    </row>
    <row r="35" spans="1:26" ht="12" customHeight="1">
      <c r="A35" s="83" t="s">
        <v>479</v>
      </c>
      <c r="B35" s="66">
        <v>50</v>
      </c>
      <c r="C35" s="66">
        <v>47</v>
      </c>
      <c r="D35" s="66">
        <v>37</v>
      </c>
      <c r="E35" s="66">
        <v>43</v>
      </c>
      <c r="F35" s="66">
        <v>54</v>
      </c>
      <c r="G35" s="66">
        <v>40</v>
      </c>
      <c r="H35" s="66">
        <v>54</v>
      </c>
      <c r="I35" s="66">
        <v>35</v>
      </c>
      <c r="J35" s="66">
        <v>48</v>
      </c>
      <c r="K35" s="66">
        <v>24</v>
      </c>
      <c r="L35" s="66">
        <v>24</v>
      </c>
      <c r="M35" s="66"/>
      <c r="N35" s="66"/>
      <c r="O35" s="66">
        <v>31</v>
      </c>
      <c r="P35" s="66">
        <v>17</v>
      </c>
      <c r="Q35" s="66">
        <v>14</v>
      </c>
      <c r="R35" s="66">
        <f>SUM(S35:T35)</f>
        <v>56</v>
      </c>
      <c r="S35" s="66">
        <v>30</v>
      </c>
      <c r="T35" s="66">
        <v>26</v>
      </c>
      <c r="U35" s="66">
        <f>SUM(V35:W35)</f>
        <v>56</v>
      </c>
      <c r="V35" s="66">
        <v>39</v>
      </c>
      <c r="W35" s="66">
        <v>17</v>
      </c>
      <c r="X35" s="60">
        <f>R35-U35</f>
        <v>0</v>
      </c>
      <c r="Y35" s="68" t="s">
        <v>479</v>
      </c>
      <c r="Z35" s="67"/>
    </row>
    <row r="36" spans="1:26" ht="9.75" customHeight="1">
      <c r="A36" s="83"/>
      <c r="B36" s="66"/>
      <c r="C36" s="66"/>
      <c r="D36" s="66"/>
      <c r="E36" s="66"/>
      <c r="F36" s="66"/>
      <c r="G36" s="66"/>
      <c r="H36" s="66"/>
      <c r="I36" s="66"/>
      <c r="J36" s="66"/>
      <c r="K36" s="66"/>
      <c r="L36" s="66"/>
      <c r="M36" s="66"/>
      <c r="N36" s="66"/>
      <c r="O36" s="66"/>
      <c r="P36" s="66"/>
      <c r="Q36" s="66"/>
      <c r="R36" s="66"/>
      <c r="S36" s="66"/>
      <c r="T36" s="66"/>
      <c r="U36" s="66"/>
      <c r="V36" s="66"/>
      <c r="W36" s="66"/>
      <c r="X36" s="60"/>
      <c r="Y36" s="68"/>
      <c r="Z36" s="67"/>
    </row>
    <row r="37" spans="1:26" ht="12" customHeight="1">
      <c r="A37" s="83" t="s">
        <v>478</v>
      </c>
      <c r="B37" s="66">
        <v>655</v>
      </c>
      <c r="C37" s="66">
        <v>764</v>
      </c>
      <c r="D37" s="66">
        <v>755</v>
      </c>
      <c r="E37" s="66">
        <v>701</v>
      </c>
      <c r="F37" s="66">
        <v>639</v>
      </c>
      <c r="G37" s="66">
        <v>740</v>
      </c>
      <c r="H37" s="66">
        <v>686</v>
      </c>
      <c r="I37" s="66">
        <v>749</v>
      </c>
      <c r="J37" s="66">
        <v>648</v>
      </c>
      <c r="K37" s="66">
        <v>396</v>
      </c>
      <c r="L37" s="66">
        <v>252</v>
      </c>
      <c r="M37" s="66"/>
      <c r="N37" s="66"/>
      <c r="O37" s="66">
        <v>760</v>
      </c>
      <c r="P37" s="66">
        <v>457</v>
      </c>
      <c r="Q37" s="66">
        <v>303</v>
      </c>
      <c r="R37" s="66">
        <f t="shared" ref="R37:R43" si="6">SUM(S37:T37)</f>
        <v>700</v>
      </c>
      <c r="S37" s="66">
        <f>SUM(S38:S43)</f>
        <v>405</v>
      </c>
      <c r="T37" s="66">
        <f>SUM(T38:T43)</f>
        <v>295</v>
      </c>
      <c r="U37" s="66">
        <f t="shared" ref="U37:U43" si="7">SUM(V37:W37)</f>
        <v>704</v>
      </c>
      <c r="V37" s="66">
        <f>SUM(V38:V43)</f>
        <v>433</v>
      </c>
      <c r="W37" s="66">
        <f>SUM(W38:W43)</f>
        <v>271</v>
      </c>
      <c r="X37" s="60">
        <f t="shared" ref="X37:X43" si="8">R37-U37</f>
        <v>-4</v>
      </c>
      <c r="Y37" s="68" t="s">
        <v>478</v>
      </c>
      <c r="Z37" s="67"/>
    </row>
    <row r="38" spans="1:26" ht="12" customHeight="1">
      <c r="A38" s="83" t="s">
        <v>477</v>
      </c>
      <c r="B38" s="66">
        <v>14</v>
      </c>
      <c r="C38" s="66">
        <v>13</v>
      </c>
      <c r="D38" s="66">
        <v>12</v>
      </c>
      <c r="E38" s="66">
        <v>11</v>
      </c>
      <c r="F38" s="66">
        <v>19</v>
      </c>
      <c r="G38" s="66">
        <v>13</v>
      </c>
      <c r="H38" s="66">
        <v>12</v>
      </c>
      <c r="I38" s="66">
        <v>17</v>
      </c>
      <c r="J38" s="66">
        <v>16</v>
      </c>
      <c r="K38" s="66">
        <v>7</v>
      </c>
      <c r="L38" s="66">
        <v>9</v>
      </c>
      <c r="M38" s="66"/>
      <c r="N38" s="66"/>
      <c r="O38" s="66">
        <v>11</v>
      </c>
      <c r="P38" s="66">
        <v>6</v>
      </c>
      <c r="Q38" s="66">
        <v>5</v>
      </c>
      <c r="R38" s="66">
        <f t="shared" si="6"/>
        <v>5</v>
      </c>
      <c r="S38" s="66">
        <v>2</v>
      </c>
      <c r="T38" s="66">
        <v>3</v>
      </c>
      <c r="U38" s="66">
        <f t="shared" si="7"/>
        <v>11</v>
      </c>
      <c r="V38" s="66">
        <v>7</v>
      </c>
      <c r="W38" s="66">
        <v>4</v>
      </c>
      <c r="X38" s="60">
        <f t="shared" si="8"/>
        <v>-6</v>
      </c>
      <c r="Y38" s="68" t="s">
        <v>477</v>
      </c>
      <c r="Z38" s="67"/>
    </row>
    <row r="39" spans="1:26" ht="12" customHeight="1">
      <c r="A39" s="83" t="s">
        <v>476</v>
      </c>
      <c r="B39" s="66">
        <v>30</v>
      </c>
      <c r="C39" s="66">
        <v>34</v>
      </c>
      <c r="D39" s="66">
        <v>34</v>
      </c>
      <c r="E39" s="66">
        <v>31</v>
      </c>
      <c r="F39" s="66">
        <v>42</v>
      </c>
      <c r="G39" s="66">
        <v>35</v>
      </c>
      <c r="H39" s="66">
        <v>29</v>
      </c>
      <c r="I39" s="66">
        <v>49</v>
      </c>
      <c r="J39" s="66">
        <v>30</v>
      </c>
      <c r="K39" s="66">
        <v>17</v>
      </c>
      <c r="L39" s="66">
        <v>13</v>
      </c>
      <c r="M39" s="66"/>
      <c r="N39" s="66"/>
      <c r="O39" s="66">
        <v>46</v>
      </c>
      <c r="P39" s="66">
        <v>25</v>
      </c>
      <c r="Q39" s="66">
        <v>21</v>
      </c>
      <c r="R39" s="66">
        <f t="shared" si="6"/>
        <v>31</v>
      </c>
      <c r="S39" s="66">
        <v>16</v>
      </c>
      <c r="T39" s="66">
        <v>15</v>
      </c>
      <c r="U39" s="66">
        <f t="shared" si="7"/>
        <v>60</v>
      </c>
      <c r="V39" s="66">
        <v>36</v>
      </c>
      <c r="W39" s="66">
        <v>24</v>
      </c>
      <c r="X39" s="60">
        <f t="shared" si="8"/>
        <v>-29</v>
      </c>
      <c r="Y39" s="68" t="s">
        <v>476</v>
      </c>
      <c r="Z39" s="67"/>
    </row>
    <row r="40" spans="1:26" ht="12" customHeight="1">
      <c r="A40" s="83" t="s">
        <v>475</v>
      </c>
      <c r="B40" s="66">
        <v>60</v>
      </c>
      <c r="C40" s="66">
        <v>44</v>
      </c>
      <c r="D40" s="66">
        <v>67</v>
      </c>
      <c r="E40" s="66">
        <v>42</v>
      </c>
      <c r="F40" s="66">
        <v>38</v>
      </c>
      <c r="G40" s="66">
        <v>58</v>
      </c>
      <c r="H40" s="66">
        <v>59</v>
      </c>
      <c r="I40" s="66">
        <v>56</v>
      </c>
      <c r="J40" s="66">
        <v>49</v>
      </c>
      <c r="K40" s="66">
        <v>26</v>
      </c>
      <c r="L40" s="66">
        <v>23</v>
      </c>
      <c r="M40" s="66"/>
      <c r="N40" s="66"/>
      <c r="O40" s="66">
        <v>63</v>
      </c>
      <c r="P40" s="66">
        <v>33</v>
      </c>
      <c r="Q40" s="66">
        <v>30</v>
      </c>
      <c r="R40" s="66">
        <f t="shared" si="6"/>
        <v>63</v>
      </c>
      <c r="S40" s="66">
        <v>39</v>
      </c>
      <c r="T40" s="66">
        <v>24</v>
      </c>
      <c r="U40" s="66">
        <f t="shared" si="7"/>
        <v>46</v>
      </c>
      <c r="V40" s="66">
        <v>28</v>
      </c>
      <c r="W40" s="66">
        <v>18</v>
      </c>
      <c r="X40" s="60">
        <f t="shared" si="8"/>
        <v>17</v>
      </c>
      <c r="Y40" s="68" t="s">
        <v>475</v>
      </c>
      <c r="Z40" s="67"/>
    </row>
    <row r="41" spans="1:26" ht="12" customHeight="1">
      <c r="A41" s="83" t="s">
        <v>474</v>
      </c>
      <c r="B41" s="66">
        <v>77</v>
      </c>
      <c r="C41" s="66">
        <v>96</v>
      </c>
      <c r="D41" s="66">
        <v>91</v>
      </c>
      <c r="E41" s="66">
        <v>107</v>
      </c>
      <c r="F41" s="66">
        <v>79</v>
      </c>
      <c r="G41" s="66">
        <v>100</v>
      </c>
      <c r="H41" s="66">
        <v>104</v>
      </c>
      <c r="I41" s="66">
        <v>90</v>
      </c>
      <c r="J41" s="66">
        <v>87</v>
      </c>
      <c r="K41" s="66">
        <v>53</v>
      </c>
      <c r="L41" s="66">
        <v>34</v>
      </c>
      <c r="M41" s="66"/>
      <c r="N41" s="66"/>
      <c r="O41" s="66">
        <v>102</v>
      </c>
      <c r="P41" s="66">
        <v>58</v>
      </c>
      <c r="Q41" s="66">
        <v>44</v>
      </c>
      <c r="R41" s="66">
        <f t="shared" si="6"/>
        <v>70</v>
      </c>
      <c r="S41" s="66">
        <v>42</v>
      </c>
      <c r="T41" s="66">
        <v>28</v>
      </c>
      <c r="U41" s="66">
        <f t="shared" si="7"/>
        <v>97</v>
      </c>
      <c r="V41" s="66">
        <v>65</v>
      </c>
      <c r="W41" s="66">
        <v>32</v>
      </c>
      <c r="X41" s="60">
        <f t="shared" si="8"/>
        <v>-27</v>
      </c>
      <c r="Y41" s="68" t="s">
        <v>474</v>
      </c>
      <c r="Z41" s="67"/>
    </row>
    <row r="42" spans="1:26" ht="12" customHeight="1">
      <c r="A42" s="83" t="s">
        <v>473</v>
      </c>
      <c r="B42" s="66">
        <v>368</v>
      </c>
      <c r="C42" s="66">
        <v>451</v>
      </c>
      <c r="D42" s="66">
        <v>416</v>
      </c>
      <c r="E42" s="66">
        <v>423</v>
      </c>
      <c r="F42" s="66">
        <v>342</v>
      </c>
      <c r="G42" s="66">
        <v>439</v>
      </c>
      <c r="H42" s="66">
        <v>345</v>
      </c>
      <c r="I42" s="66">
        <v>446</v>
      </c>
      <c r="J42" s="66">
        <v>360</v>
      </c>
      <c r="K42" s="66">
        <v>229</v>
      </c>
      <c r="L42" s="66">
        <v>131</v>
      </c>
      <c r="M42" s="66"/>
      <c r="N42" s="66"/>
      <c r="O42" s="66">
        <v>440</v>
      </c>
      <c r="P42" s="66">
        <v>285</v>
      </c>
      <c r="Q42" s="66">
        <v>155</v>
      </c>
      <c r="R42" s="66">
        <f t="shared" si="6"/>
        <v>406</v>
      </c>
      <c r="S42" s="66">
        <v>238</v>
      </c>
      <c r="T42" s="66">
        <v>168</v>
      </c>
      <c r="U42" s="66">
        <f t="shared" si="7"/>
        <v>387</v>
      </c>
      <c r="V42" s="66">
        <v>245</v>
      </c>
      <c r="W42" s="66">
        <v>142</v>
      </c>
      <c r="X42" s="60">
        <f t="shared" si="8"/>
        <v>19</v>
      </c>
      <c r="Y42" s="68" t="s">
        <v>473</v>
      </c>
      <c r="Z42" s="67"/>
    </row>
    <row r="43" spans="1:26" ht="12" customHeight="1">
      <c r="A43" s="83" t="s">
        <v>472</v>
      </c>
      <c r="B43" s="66">
        <v>106</v>
      </c>
      <c r="C43" s="66">
        <v>126</v>
      </c>
      <c r="D43" s="66">
        <v>135</v>
      </c>
      <c r="E43" s="66">
        <v>87</v>
      </c>
      <c r="F43" s="66">
        <v>119</v>
      </c>
      <c r="G43" s="66">
        <v>95</v>
      </c>
      <c r="H43" s="66">
        <v>137</v>
      </c>
      <c r="I43" s="66">
        <v>91</v>
      </c>
      <c r="J43" s="66">
        <v>106</v>
      </c>
      <c r="K43" s="66">
        <v>64</v>
      </c>
      <c r="L43" s="66">
        <v>42</v>
      </c>
      <c r="M43" s="66"/>
      <c r="N43" s="66"/>
      <c r="O43" s="66">
        <v>98</v>
      </c>
      <c r="P43" s="66">
        <v>50</v>
      </c>
      <c r="Q43" s="66">
        <v>48</v>
      </c>
      <c r="R43" s="66">
        <f t="shared" si="6"/>
        <v>125</v>
      </c>
      <c r="S43" s="66">
        <v>68</v>
      </c>
      <c r="T43" s="66">
        <v>57</v>
      </c>
      <c r="U43" s="66">
        <f t="shared" si="7"/>
        <v>103</v>
      </c>
      <c r="V43" s="66">
        <v>52</v>
      </c>
      <c r="W43" s="66">
        <v>51</v>
      </c>
      <c r="X43" s="60">
        <f t="shared" si="8"/>
        <v>22</v>
      </c>
      <c r="Y43" s="68" t="s">
        <v>472</v>
      </c>
      <c r="Z43" s="67"/>
    </row>
    <row r="44" spans="1:26" ht="9.75" customHeight="1">
      <c r="A44" s="83"/>
      <c r="B44" s="66"/>
      <c r="C44" s="66"/>
      <c r="D44" s="66"/>
      <c r="E44" s="66"/>
      <c r="F44" s="66"/>
      <c r="G44" s="66"/>
      <c r="H44" s="66"/>
      <c r="I44" s="66"/>
      <c r="J44" s="66"/>
      <c r="K44" s="66"/>
      <c r="L44" s="66"/>
      <c r="M44" s="66"/>
      <c r="N44" s="66"/>
      <c r="O44" s="66"/>
      <c r="P44" s="66"/>
      <c r="Q44" s="66"/>
      <c r="R44" s="66"/>
      <c r="S44" s="66"/>
      <c r="T44" s="66"/>
      <c r="U44" s="66"/>
      <c r="V44" s="66"/>
      <c r="W44" s="66"/>
      <c r="X44" s="60"/>
      <c r="Y44" s="68"/>
      <c r="Z44" s="67"/>
    </row>
    <row r="45" spans="1:26" ht="12" customHeight="1">
      <c r="A45" s="83" t="s">
        <v>471</v>
      </c>
      <c r="B45" s="66">
        <v>11824</v>
      </c>
      <c r="C45" s="66">
        <v>12131</v>
      </c>
      <c r="D45" s="66">
        <v>11359</v>
      </c>
      <c r="E45" s="66">
        <v>12052</v>
      </c>
      <c r="F45" s="66">
        <v>11796</v>
      </c>
      <c r="G45" s="66">
        <v>12128</v>
      </c>
      <c r="H45" s="66">
        <v>11632</v>
      </c>
      <c r="I45" s="66">
        <v>11830</v>
      </c>
      <c r="J45" s="66">
        <v>11864</v>
      </c>
      <c r="K45" s="66">
        <v>6161</v>
      </c>
      <c r="L45" s="66">
        <v>5703</v>
      </c>
      <c r="M45" s="66"/>
      <c r="N45" s="66"/>
      <c r="O45" s="66">
        <v>11312</v>
      </c>
      <c r="P45" s="66">
        <v>5764</v>
      </c>
      <c r="Q45" s="66">
        <v>5548</v>
      </c>
      <c r="R45" s="66">
        <f t="shared" ref="R45:R70" si="9">SUM(S45:T45)</f>
        <v>12743</v>
      </c>
      <c r="S45" s="66">
        <f>SUM(S46,'18-19ページ'!S16:S20)</f>
        <v>6526</v>
      </c>
      <c r="T45" s="66">
        <f>SUM(T46,'18-19ページ'!T16:T20)</f>
        <v>6217</v>
      </c>
      <c r="U45" s="66">
        <f t="shared" ref="U45:U70" si="10">SUM(V45:W45)</f>
        <v>11638</v>
      </c>
      <c r="V45" s="66">
        <f>SUM(V46,'18-19ページ'!V16:V20)</f>
        <v>6008</v>
      </c>
      <c r="W45" s="66">
        <f>SUM(W46,'18-19ページ'!W16:W20)</f>
        <v>5630</v>
      </c>
      <c r="X45" s="60">
        <f>R45-U45</f>
        <v>1105</v>
      </c>
      <c r="Y45" s="68" t="s">
        <v>471</v>
      </c>
      <c r="Z45" s="67"/>
    </row>
    <row r="46" spans="1:26" ht="12" customHeight="1">
      <c r="A46" s="83" t="s">
        <v>470</v>
      </c>
      <c r="B46" s="66">
        <v>6068</v>
      </c>
      <c r="C46" s="66">
        <v>6301</v>
      </c>
      <c r="D46" s="66">
        <v>5814</v>
      </c>
      <c r="E46" s="66">
        <v>6168</v>
      </c>
      <c r="F46" s="66">
        <v>5975</v>
      </c>
      <c r="G46" s="66">
        <v>6183</v>
      </c>
      <c r="H46" s="66">
        <v>5851</v>
      </c>
      <c r="I46" s="66">
        <v>6032</v>
      </c>
      <c r="J46" s="66">
        <v>5940</v>
      </c>
      <c r="K46" s="66">
        <v>3049</v>
      </c>
      <c r="L46" s="66">
        <v>2891</v>
      </c>
      <c r="M46" s="66"/>
      <c r="N46" s="66"/>
      <c r="O46" s="66">
        <v>5714</v>
      </c>
      <c r="P46" s="66">
        <v>2877</v>
      </c>
      <c r="Q46" s="66">
        <v>2837</v>
      </c>
      <c r="R46" s="66">
        <f t="shared" si="9"/>
        <v>6492</v>
      </c>
      <c r="S46" s="66">
        <f>SUM(S47:S70,'18-19ページ'!S10:S14)</f>
        <v>3257</v>
      </c>
      <c r="T46" s="66">
        <f>SUM(T47:T70,'18-19ページ'!T10:T14)</f>
        <v>3235</v>
      </c>
      <c r="U46" s="66">
        <f t="shared" si="10"/>
        <v>5741</v>
      </c>
      <c r="V46" s="66">
        <f>SUM(V47:V70,'18-19ページ'!V10:V14)</f>
        <v>2913</v>
      </c>
      <c r="W46" s="66">
        <f>SUM(W47:W70,'18-19ページ'!W10:W14)</f>
        <v>2828</v>
      </c>
      <c r="X46" s="60">
        <f>SUM(X47:X70,'18-19ページ'!X10:X14)</f>
        <v>751</v>
      </c>
      <c r="Y46" s="68" t="s">
        <v>470</v>
      </c>
      <c r="Z46" s="67"/>
    </row>
    <row r="47" spans="1:26" ht="12" customHeight="1">
      <c r="A47" s="140" t="s">
        <v>469</v>
      </c>
      <c r="B47" s="66">
        <v>1529</v>
      </c>
      <c r="C47" s="66">
        <v>1472</v>
      </c>
      <c r="D47" s="66">
        <v>1463</v>
      </c>
      <c r="E47" s="66">
        <v>1447</v>
      </c>
      <c r="F47" s="66">
        <v>1545</v>
      </c>
      <c r="G47" s="66">
        <v>1265</v>
      </c>
      <c r="H47" s="66">
        <v>1502</v>
      </c>
      <c r="I47" s="66">
        <v>1368</v>
      </c>
      <c r="J47" s="66">
        <v>1531</v>
      </c>
      <c r="K47" s="66">
        <v>741</v>
      </c>
      <c r="L47" s="66">
        <v>790</v>
      </c>
      <c r="M47" s="66"/>
      <c r="N47" s="66"/>
      <c r="O47" s="66">
        <v>1295</v>
      </c>
      <c r="P47" s="66">
        <v>647</v>
      </c>
      <c r="Q47" s="66">
        <v>648</v>
      </c>
      <c r="R47" s="66">
        <f t="shared" si="9"/>
        <v>1774</v>
      </c>
      <c r="S47" s="66">
        <v>880</v>
      </c>
      <c r="T47" s="66">
        <v>894</v>
      </c>
      <c r="U47" s="66">
        <f t="shared" si="10"/>
        <v>1354</v>
      </c>
      <c r="V47" s="66">
        <v>671</v>
      </c>
      <c r="W47" s="66">
        <v>683</v>
      </c>
      <c r="X47" s="60">
        <f t="shared" ref="X47:X70" si="11">R47-U47</f>
        <v>420</v>
      </c>
      <c r="Y47" s="141" t="s">
        <v>469</v>
      </c>
      <c r="Z47" s="67"/>
    </row>
    <row r="48" spans="1:26" ht="12" customHeight="1">
      <c r="A48" s="140" t="s">
        <v>468</v>
      </c>
      <c r="B48" s="66">
        <v>195</v>
      </c>
      <c r="C48" s="66">
        <v>156</v>
      </c>
      <c r="D48" s="66">
        <v>204</v>
      </c>
      <c r="E48" s="66">
        <v>175</v>
      </c>
      <c r="F48" s="66">
        <v>194</v>
      </c>
      <c r="G48" s="66">
        <v>190</v>
      </c>
      <c r="H48" s="66">
        <v>225</v>
      </c>
      <c r="I48" s="66">
        <v>139</v>
      </c>
      <c r="J48" s="66">
        <v>196</v>
      </c>
      <c r="K48" s="66">
        <v>95</v>
      </c>
      <c r="L48" s="66">
        <v>101</v>
      </c>
      <c r="M48" s="66"/>
      <c r="N48" s="66"/>
      <c r="O48" s="66">
        <v>187</v>
      </c>
      <c r="P48" s="66">
        <v>98</v>
      </c>
      <c r="Q48" s="66">
        <v>89</v>
      </c>
      <c r="R48" s="66">
        <f t="shared" si="9"/>
        <v>231</v>
      </c>
      <c r="S48" s="66">
        <v>111</v>
      </c>
      <c r="T48" s="66">
        <v>120</v>
      </c>
      <c r="U48" s="66">
        <f t="shared" si="10"/>
        <v>153</v>
      </c>
      <c r="V48" s="66">
        <v>89</v>
      </c>
      <c r="W48" s="66">
        <v>64</v>
      </c>
      <c r="X48" s="60">
        <f t="shared" si="11"/>
        <v>78</v>
      </c>
      <c r="Y48" s="141" t="s">
        <v>468</v>
      </c>
      <c r="Z48" s="67"/>
    </row>
    <row r="49" spans="1:26" ht="12" customHeight="1">
      <c r="A49" s="140" t="s">
        <v>467</v>
      </c>
      <c r="B49" s="66">
        <v>223</v>
      </c>
      <c r="C49" s="66">
        <v>160</v>
      </c>
      <c r="D49" s="66">
        <v>168</v>
      </c>
      <c r="E49" s="66">
        <v>185</v>
      </c>
      <c r="F49" s="66">
        <v>203</v>
      </c>
      <c r="G49" s="66">
        <v>208</v>
      </c>
      <c r="H49" s="66">
        <v>201</v>
      </c>
      <c r="I49" s="66">
        <v>211</v>
      </c>
      <c r="J49" s="66">
        <v>182</v>
      </c>
      <c r="K49" s="66">
        <v>93</v>
      </c>
      <c r="L49" s="66">
        <v>89</v>
      </c>
      <c r="M49" s="66"/>
      <c r="N49" s="66"/>
      <c r="O49" s="66">
        <v>213</v>
      </c>
      <c r="P49" s="66">
        <v>105</v>
      </c>
      <c r="Q49" s="66">
        <v>108</v>
      </c>
      <c r="R49" s="66">
        <f t="shared" si="9"/>
        <v>222</v>
      </c>
      <c r="S49" s="66">
        <v>107</v>
      </c>
      <c r="T49" s="66">
        <v>115</v>
      </c>
      <c r="U49" s="66">
        <f t="shared" si="10"/>
        <v>213</v>
      </c>
      <c r="V49" s="66">
        <v>117</v>
      </c>
      <c r="W49" s="66">
        <v>96</v>
      </c>
      <c r="X49" s="60">
        <f t="shared" si="11"/>
        <v>9</v>
      </c>
      <c r="Y49" s="141" t="s">
        <v>467</v>
      </c>
      <c r="Z49" s="67"/>
    </row>
    <row r="50" spans="1:26" ht="12" customHeight="1">
      <c r="A50" s="140" t="s">
        <v>466</v>
      </c>
      <c r="B50" s="66">
        <v>1349</v>
      </c>
      <c r="C50" s="66">
        <v>1602</v>
      </c>
      <c r="D50" s="66">
        <v>1384</v>
      </c>
      <c r="E50" s="66">
        <v>1458</v>
      </c>
      <c r="F50" s="66">
        <v>1333</v>
      </c>
      <c r="G50" s="66">
        <v>1448</v>
      </c>
      <c r="H50" s="66">
        <v>1281</v>
      </c>
      <c r="I50" s="66">
        <v>1397</v>
      </c>
      <c r="J50" s="66">
        <v>1440</v>
      </c>
      <c r="K50" s="66">
        <v>759</v>
      </c>
      <c r="L50" s="66">
        <v>681</v>
      </c>
      <c r="M50" s="66"/>
      <c r="N50" s="66"/>
      <c r="O50" s="66">
        <v>1388</v>
      </c>
      <c r="P50" s="66">
        <v>723</v>
      </c>
      <c r="Q50" s="66">
        <v>665</v>
      </c>
      <c r="R50" s="66">
        <f t="shared" si="9"/>
        <v>1486</v>
      </c>
      <c r="S50" s="66">
        <v>752</v>
      </c>
      <c r="T50" s="66">
        <v>734</v>
      </c>
      <c r="U50" s="66">
        <f t="shared" si="10"/>
        <v>1307</v>
      </c>
      <c r="V50" s="66">
        <v>681</v>
      </c>
      <c r="W50" s="66">
        <v>626</v>
      </c>
      <c r="X50" s="60">
        <f t="shared" si="11"/>
        <v>179</v>
      </c>
      <c r="Y50" s="141" t="s">
        <v>466</v>
      </c>
      <c r="Z50" s="67"/>
    </row>
    <row r="51" spans="1:26" ht="12" customHeight="1">
      <c r="A51" s="140" t="s">
        <v>465</v>
      </c>
      <c r="B51" s="66">
        <v>35</v>
      </c>
      <c r="C51" s="66">
        <v>14</v>
      </c>
      <c r="D51" s="66">
        <v>29</v>
      </c>
      <c r="E51" s="66">
        <v>29</v>
      </c>
      <c r="F51" s="66">
        <v>28</v>
      </c>
      <c r="G51" s="66">
        <v>19</v>
      </c>
      <c r="H51" s="66">
        <v>34</v>
      </c>
      <c r="I51" s="66">
        <v>20</v>
      </c>
      <c r="J51" s="66">
        <v>35</v>
      </c>
      <c r="K51" s="66">
        <v>12</v>
      </c>
      <c r="L51" s="66">
        <v>23</v>
      </c>
      <c r="M51" s="66"/>
      <c r="N51" s="66"/>
      <c r="O51" s="66">
        <v>27</v>
      </c>
      <c r="P51" s="66">
        <v>16</v>
      </c>
      <c r="Q51" s="66">
        <v>11</v>
      </c>
      <c r="R51" s="66">
        <f t="shared" si="9"/>
        <v>46</v>
      </c>
      <c r="S51" s="66">
        <v>22</v>
      </c>
      <c r="T51" s="66">
        <v>24</v>
      </c>
      <c r="U51" s="66">
        <f t="shared" si="10"/>
        <v>17</v>
      </c>
      <c r="V51" s="66">
        <v>10</v>
      </c>
      <c r="W51" s="66">
        <v>7</v>
      </c>
      <c r="X51" s="60">
        <f t="shared" si="11"/>
        <v>29</v>
      </c>
      <c r="Y51" s="141" t="s">
        <v>465</v>
      </c>
      <c r="Z51" s="67"/>
    </row>
    <row r="52" spans="1:26" ht="12" customHeight="1">
      <c r="A52" s="140" t="s">
        <v>464</v>
      </c>
      <c r="B52" s="66">
        <v>179</v>
      </c>
      <c r="C52" s="66">
        <v>191</v>
      </c>
      <c r="D52" s="66">
        <v>191</v>
      </c>
      <c r="E52" s="66">
        <v>171</v>
      </c>
      <c r="F52" s="66">
        <v>191</v>
      </c>
      <c r="G52" s="66">
        <v>174</v>
      </c>
      <c r="H52" s="66">
        <v>199</v>
      </c>
      <c r="I52" s="66">
        <v>148</v>
      </c>
      <c r="J52" s="66">
        <v>188</v>
      </c>
      <c r="K52" s="66">
        <v>111</v>
      </c>
      <c r="L52" s="66">
        <v>77</v>
      </c>
      <c r="M52" s="66"/>
      <c r="N52" s="66"/>
      <c r="O52" s="66">
        <v>170</v>
      </c>
      <c r="P52" s="66">
        <v>75</v>
      </c>
      <c r="Q52" s="66">
        <v>95</v>
      </c>
      <c r="R52" s="66">
        <f t="shared" si="9"/>
        <v>157</v>
      </c>
      <c r="S52" s="66">
        <v>88</v>
      </c>
      <c r="T52" s="66">
        <v>69</v>
      </c>
      <c r="U52" s="66">
        <f t="shared" si="10"/>
        <v>167</v>
      </c>
      <c r="V52" s="66">
        <v>84</v>
      </c>
      <c r="W52" s="66">
        <v>83</v>
      </c>
      <c r="X52" s="60">
        <f t="shared" si="11"/>
        <v>-10</v>
      </c>
      <c r="Y52" s="141" t="s">
        <v>464</v>
      </c>
      <c r="Z52" s="67"/>
    </row>
    <row r="53" spans="1:26" ht="12" customHeight="1">
      <c r="A53" s="140" t="s">
        <v>463</v>
      </c>
      <c r="B53" s="66">
        <v>1181</v>
      </c>
      <c r="C53" s="66">
        <v>1238</v>
      </c>
      <c r="D53" s="66">
        <v>978</v>
      </c>
      <c r="E53" s="66">
        <v>1213</v>
      </c>
      <c r="F53" s="66">
        <v>1066</v>
      </c>
      <c r="G53" s="66">
        <v>1355</v>
      </c>
      <c r="H53" s="66">
        <v>966</v>
      </c>
      <c r="I53" s="66">
        <v>1207</v>
      </c>
      <c r="J53" s="66">
        <v>943</v>
      </c>
      <c r="K53" s="66">
        <v>523</v>
      </c>
      <c r="L53" s="66">
        <v>420</v>
      </c>
      <c r="M53" s="66"/>
      <c r="N53" s="66"/>
      <c r="O53" s="66">
        <v>1066</v>
      </c>
      <c r="P53" s="66">
        <v>539</v>
      </c>
      <c r="Q53" s="66">
        <v>527</v>
      </c>
      <c r="R53" s="66">
        <f t="shared" si="9"/>
        <v>1043</v>
      </c>
      <c r="S53" s="66">
        <v>533</v>
      </c>
      <c r="T53" s="66">
        <v>510</v>
      </c>
      <c r="U53" s="66">
        <f t="shared" si="10"/>
        <v>1122</v>
      </c>
      <c r="V53" s="66">
        <v>554</v>
      </c>
      <c r="W53" s="66">
        <v>568</v>
      </c>
      <c r="X53" s="60">
        <f t="shared" si="11"/>
        <v>-79</v>
      </c>
      <c r="Y53" s="141" t="s">
        <v>463</v>
      </c>
      <c r="Z53" s="67"/>
    </row>
    <row r="54" spans="1:26" ht="12" customHeight="1">
      <c r="A54" s="140" t="s">
        <v>462</v>
      </c>
      <c r="B54" s="66">
        <v>6</v>
      </c>
      <c r="C54" s="66">
        <v>7</v>
      </c>
      <c r="D54" s="66">
        <v>6</v>
      </c>
      <c r="E54" s="142">
        <v>5</v>
      </c>
      <c r="F54" s="66">
        <v>2</v>
      </c>
      <c r="G54" s="66">
        <v>5</v>
      </c>
      <c r="H54" s="66">
        <v>8</v>
      </c>
      <c r="I54" s="66">
        <v>2</v>
      </c>
      <c r="J54" s="66">
        <v>3</v>
      </c>
      <c r="K54" s="66">
        <v>1</v>
      </c>
      <c r="L54" s="66">
        <v>2</v>
      </c>
      <c r="M54" s="66"/>
      <c r="N54" s="66"/>
      <c r="O54" s="66">
        <v>8</v>
      </c>
      <c r="P54" s="66">
        <v>4</v>
      </c>
      <c r="Q54" s="66">
        <v>4</v>
      </c>
      <c r="R54" s="66">
        <f t="shared" si="9"/>
        <v>13</v>
      </c>
      <c r="S54" s="66">
        <v>6</v>
      </c>
      <c r="T54" s="66">
        <v>7</v>
      </c>
      <c r="U54" s="66">
        <f t="shared" si="10"/>
        <v>1</v>
      </c>
      <c r="V54" s="66">
        <v>1</v>
      </c>
      <c r="W54" s="225">
        <v>0</v>
      </c>
      <c r="X54" s="60">
        <f t="shared" si="11"/>
        <v>12</v>
      </c>
      <c r="Y54" s="141" t="s">
        <v>462</v>
      </c>
      <c r="Z54" s="67"/>
    </row>
    <row r="55" spans="1:26" ht="12" customHeight="1">
      <c r="A55" s="140" t="s">
        <v>461</v>
      </c>
      <c r="B55" s="66">
        <v>33</v>
      </c>
      <c r="C55" s="66">
        <v>24</v>
      </c>
      <c r="D55" s="66">
        <v>29</v>
      </c>
      <c r="E55" s="66">
        <v>34</v>
      </c>
      <c r="F55" s="66">
        <v>48</v>
      </c>
      <c r="G55" s="66">
        <v>22</v>
      </c>
      <c r="H55" s="66">
        <v>43</v>
      </c>
      <c r="I55" s="66">
        <v>28</v>
      </c>
      <c r="J55" s="66">
        <v>52</v>
      </c>
      <c r="K55" s="66">
        <v>26</v>
      </c>
      <c r="L55" s="66">
        <v>26</v>
      </c>
      <c r="M55" s="66"/>
      <c r="N55" s="66"/>
      <c r="O55" s="66">
        <v>30</v>
      </c>
      <c r="P55" s="66">
        <v>17</v>
      </c>
      <c r="Q55" s="66">
        <v>13</v>
      </c>
      <c r="R55" s="66">
        <f t="shared" si="9"/>
        <v>32</v>
      </c>
      <c r="S55" s="66">
        <v>19</v>
      </c>
      <c r="T55" s="66">
        <v>13</v>
      </c>
      <c r="U55" s="66">
        <f t="shared" si="10"/>
        <v>21</v>
      </c>
      <c r="V55" s="66">
        <v>9</v>
      </c>
      <c r="W55" s="66">
        <v>12</v>
      </c>
      <c r="X55" s="60">
        <f t="shared" si="11"/>
        <v>11</v>
      </c>
      <c r="Y55" s="141" t="s">
        <v>461</v>
      </c>
      <c r="Z55" s="67"/>
    </row>
    <row r="56" spans="1:26" ht="12" customHeight="1">
      <c r="A56" s="140" t="s">
        <v>460</v>
      </c>
      <c r="B56" s="66">
        <v>104</v>
      </c>
      <c r="C56" s="66">
        <v>91</v>
      </c>
      <c r="D56" s="66">
        <v>120</v>
      </c>
      <c r="E56" s="66">
        <v>93</v>
      </c>
      <c r="F56" s="66">
        <v>136</v>
      </c>
      <c r="G56" s="66">
        <v>117</v>
      </c>
      <c r="H56" s="66">
        <v>136</v>
      </c>
      <c r="I56" s="66">
        <v>99</v>
      </c>
      <c r="J56" s="66">
        <v>110</v>
      </c>
      <c r="K56" s="66">
        <v>58</v>
      </c>
      <c r="L56" s="66">
        <v>52</v>
      </c>
      <c r="M56" s="66"/>
      <c r="N56" s="66"/>
      <c r="O56" s="66">
        <v>81</v>
      </c>
      <c r="P56" s="66">
        <v>42</v>
      </c>
      <c r="Q56" s="66">
        <v>39</v>
      </c>
      <c r="R56" s="66">
        <f t="shared" si="9"/>
        <v>134</v>
      </c>
      <c r="S56" s="66">
        <v>62</v>
      </c>
      <c r="T56" s="66">
        <v>72</v>
      </c>
      <c r="U56" s="66">
        <f t="shared" si="10"/>
        <v>88</v>
      </c>
      <c r="V56" s="66">
        <v>49</v>
      </c>
      <c r="W56" s="66">
        <v>39</v>
      </c>
      <c r="X56" s="60">
        <f t="shared" si="11"/>
        <v>46</v>
      </c>
      <c r="Y56" s="141" t="s">
        <v>460</v>
      </c>
      <c r="Z56" s="67"/>
    </row>
    <row r="57" spans="1:26" ht="12" customHeight="1">
      <c r="A57" s="140" t="s">
        <v>459</v>
      </c>
      <c r="B57" s="66">
        <v>16</v>
      </c>
      <c r="C57" s="66">
        <v>15</v>
      </c>
      <c r="D57" s="66">
        <v>15</v>
      </c>
      <c r="E57" s="66">
        <v>12</v>
      </c>
      <c r="F57" s="66">
        <v>18</v>
      </c>
      <c r="G57" s="66">
        <v>16</v>
      </c>
      <c r="H57" s="66">
        <v>24</v>
      </c>
      <c r="I57" s="66">
        <v>21</v>
      </c>
      <c r="J57" s="66">
        <v>11</v>
      </c>
      <c r="K57" s="66">
        <v>5</v>
      </c>
      <c r="L57" s="66">
        <v>6</v>
      </c>
      <c r="M57" s="66"/>
      <c r="N57" s="66"/>
      <c r="O57" s="66">
        <v>11</v>
      </c>
      <c r="P57" s="66">
        <v>3</v>
      </c>
      <c r="Q57" s="66">
        <v>8</v>
      </c>
      <c r="R57" s="66">
        <f t="shared" si="9"/>
        <v>20</v>
      </c>
      <c r="S57" s="66">
        <v>11</v>
      </c>
      <c r="T57" s="66">
        <v>9</v>
      </c>
      <c r="U57" s="66">
        <f t="shared" si="10"/>
        <v>13</v>
      </c>
      <c r="V57" s="66">
        <v>5</v>
      </c>
      <c r="W57" s="66">
        <v>8</v>
      </c>
      <c r="X57" s="60">
        <f t="shared" si="11"/>
        <v>7</v>
      </c>
      <c r="Y57" s="141" t="s">
        <v>459</v>
      </c>
      <c r="Z57" s="67"/>
    </row>
    <row r="58" spans="1:26" ht="12" customHeight="1">
      <c r="A58" s="140" t="s">
        <v>458</v>
      </c>
      <c r="B58" s="66">
        <v>22</v>
      </c>
      <c r="C58" s="66">
        <v>15</v>
      </c>
      <c r="D58" s="66">
        <v>16</v>
      </c>
      <c r="E58" s="66">
        <v>11</v>
      </c>
      <c r="F58" s="66">
        <v>23</v>
      </c>
      <c r="G58" s="66">
        <v>18</v>
      </c>
      <c r="H58" s="66">
        <v>11</v>
      </c>
      <c r="I58" s="66">
        <v>11</v>
      </c>
      <c r="J58" s="66">
        <v>36</v>
      </c>
      <c r="K58" s="66">
        <v>12</v>
      </c>
      <c r="L58" s="66">
        <v>24</v>
      </c>
      <c r="M58" s="66"/>
      <c r="N58" s="66"/>
      <c r="O58" s="66">
        <v>16</v>
      </c>
      <c r="P58" s="66">
        <v>6</v>
      </c>
      <c r="Q58" s="66">
        <v>10</v>
      </c>
      <c r="R58" s="66">
        <f t="shared" si="9"/>
        <v>30</v>
      </c>
      <c r="S58" s="66">
        <v>14</v>
      </c>
      <c r="T58" s="66">
        <v>16</v>
      </c>
      <c r="U58" s="66">
        <f t="shared" si="10"/>
        <v>14</v>
      </c>
      <c r="V58" s="66">
        <v>4</v>
      </c>
      <c r="W58" s="66">
        <v>10</v>
      </c>
      <c r="X58" s="60">
        <f t="shared" si="11"/>
        <v>16</v>
      </c>
      <c r="Y58" s="141" t="s">
        <v>458</v>
      </c>
      <c r="Z58" s="67"/>
    </row>
    <row r="59" spans="1:26" ht="12" customHeight="1">
      <c r="A59" s="140" t="s">
        <v>457</v>
      </c>
      <c r="B59" s="66">
        <v>31</v>
      </c>
      <c r="C59" s="66">
        <v>24</v>
      </c>
      <c r="D59" s="66">
        <v>24</v>
      </c>
      <c r="E59" s="66">
        <v>24</v>
      </c>
      <c r="F59" s="66">
        <v>23</v>
      </c>
      <c r="G59" s="66">
        <v>13</v>
      </c>
      <c r="H59" s="66">
        <v>22</v>
      </c>
      <c r="I59" s="66">
        <v>14</v>
      </c>
      <c r="J59" s="66">
        <v>25</v>
      </c>
      <c r="K59" s="66">
        <v>14</v>
      </c>
      <c r="L59" s="66">
        <v>11</v>
      </c>
      <c r="M59" s="66"/>
      <c r="N59" s="66"/>
      <c r="O59" s="66">
        <v>14</v>
      </c>
      <c r="P59" s="66">
        <v>6</v>
      </c>
      <c r="Q59" s="66">
        <v>8</v>
      </c>
      <c r="R59" s="66">
        <f t="shared" si="9"/>
        <v>19</v>
      </c>
      <c r="S59" s="66">
        <v>7</v>
      </c>
      <c r="T59" s="66">
        <v>12</v>
      </c>
      <c r="U59" s="66">
        <f t="shared" si="10"/>
        <v>15</v>
      </c>
      <c r="V59" s="66">
        <v>12</v>
      </c>
      <c r="W59" s="66">
        <v>3</v>
      </c>
      <c r="X59" s="60">
        <f t="shared" si="11"/>
        <v>4</v>
      </c>
      <c r="Y59" s="141" t="s">
        <v>457</v>
      </c>
      <c r="Z59" s="67"/>
    </row>
    <row r="60" spans="1:26" ht="12" customHeight="1">
      <c r="A60" s="140" t="s">
        <v>456</v>
      </c>
      <c r="B60" s="66">
        <v>353</v>
      </c>
      <c r="C60" s="66">
        <v>510</v>
      </c>
      <c r="D60" s="66">
        <v>378</v>
      </c>
      <c r="E60" s="66">
        <v>506</v>
      </c>
      <c r="F60" s="66">
        <v>349</v>
      </c>
      <c r="G60" s="66">
        <v>508</v>
      </c>
      <c r="H60" s="66">
        <v>401</v>
      </c>
      <c r="I60" s="66">
        <v>604</v>
      </c>
      <c r="J60" s="66">
        <v>352</v>
      </c>
      <c r="K60" s="66">
        <v>175</v>
      </c>
      <c r="L60" s="66">
        <v>177</v>
      </c>
      <c r="M60" s="66"/>
      <c r="N60" s="66"/>
      <c r="O60" s="66">
        <v>505</v>
      </c>
      <c r="P60" s="66">
        <v>241</v>
      </c>
      <c r="Q60" s="66">
        <v>264</v>
      </c>
      <c r="R60" s="66">
        <f t="shared" si="9"/>
        <v>447</v>
      </c>
      <c r="S60" s="66">
        <v>213</v>
      </c>
      <c r="T60" s="66">
        <v>234</v>
      </c>
      <c r="U60" s="66">
        <f t="shared" si="10"/>
        <v>530</v>
      </c>
      <c r="V60" s="66">
        <v>246</v>
      </c>
      <c r="W60" s="66">
        <v>284</v>
      </c>
      <c r="X60" s="60">
        <f t="shared" si="11"/>
        <v>-83</v>
      </c>
      <c r="Y60" s="141" t="s">
        <v>456</v>
      </c>
      <c r="Z60" s="67"/>
    </row>
    <row r="61" spans="1:26" ht="12" customHeight="1">
      <c r="A61" s="140" t="s">
        <v>455</v>
      </c>
      <c r="B61" s="66">
        <v>40</v>
      </c>
      <c r="C61" s="66">
        <v>25</v>
      </c>
      <c r="D61" s="66">
        <v>44</v>
      </c>
      <c r="E61" s="66">
        <v>27</v>
      </c>
      <c r="F61" s="66">
        <v>42</v>
      </c>
      <c r="G61" s="66">
        <v>20</v>
      </c>
      <c r="H61" s="66">
        <v>28</v>
      </c>
      <c r="I61" s="66">
        <v>32</v>
      </c>
      <c r="J61" s="66">
        <v>32</v>
      </c>
      <c r="K61" s="66">
        <v>16</v>
      </c>
      <c r="L61" s="66">
        <v>16</v>
      </c>
      <c r="M61" s="66"/>
      <c r="N61" s="66"/>
      <c r="O61" s="66">
        <v>31</v>
      </c>
      <c r="P61" s="66">
        <v>12</v>
      </c>
      <c r="Q61" s="66">
        <v>19</v>
      </c>
      <c r="R61" s="66">
        <f t="shared" si="9"/>
        <v>31</v>
      </c>
      <c r="S61" s="66">
        <v>11</v>
      </c>
      <c r="T61" s="66">
        <v>20</v>
      </c>
      <c r="U61" s="66">
        <f t="shared" si="10"/>
        <v>26</v>
      </c>
      <c r="V61" s="66">
        <v>15</v>
      </c>
      <c r="W61" s="66">
        <v>11</v>
      </c>
      <c r="X61" s="60">
        <f t="shared" si="11"/>
        <v>5</v>
      </c>
      <c r="Y61" s="141" t="s">
        <v>455</v>
      </c>
      <c r="Z61" s="67"/>
    </row>
    <row r="62" spans="1:26" ht="12" customHeight="1">
      <c r="A62" s="140" t="s">
        <v>454</v>
      </c>
      <c r="B62" s="66">
        <v>40</v>
      </c>
      <c r="C62" s="66">
        <v>25</v>
      </c>
      <c r="D62" s="66">
        <v>34</v>
      </c>
      <c r="E62" s="66">
        <v>41</v>
      </c>
      <c r="F62" s="66">
        <v>38</v>
      </c>
      <c r="G62" s="66">
        <v>29</v>
      </c>
      <c r="H62" s="66">
        <v>47</v>
      </c>
      <c r="I62" s="66">
        <v>24</v>
      </c>
      <c r="J62" s="66">
        <v>29</v>
      </c>
      <c r="K62" s="66">
        <v>15</v>
      </c>
      <c r="L62" s="66">
        <v>14</v>
      </c>
      <c r="M62" s="66"/>
      <c r="N62" s="66"/>
      <c r="O62" s="66">
        <v>25</v>
      </c>
      <c r="P62" s="66">
        <v>17</v>
      </c>
      <c r="Q62" s="66">
        <v>8</v>
      </c>
      <c r="R62" s="66">
        <f t="shared" si="9"/>
        <v>28</v>
      </c>
      <c r="S62" s="66">
        <v>13</v>
      </c>
      <c r="T62" s="66">
        <v>15</v>
      </c>
      <c r="U62" s="66">
        <f t="shared" si="10"/>
        <v>23</v>
      </c>
      <c r="V62" s="66">
        <v>13</v>
      </c>
      <c r="W62" s="66">
        <v>10</v>
      </c>
      <c r="X62" s="60">
        <f t="shared" si="11"/>
        <v>5</v>
      </c>
      <c r="Y62" s="141" t="s">
        <v>454</v>
      </c>
      <c r="Z62" s="67"/>
    </row>
    <row r="63" spans="1:26" ht="12" customHeight="1">
      <c r="A63" s="140" t="s">
        <v>453</v>
      </c>
      <c r="B63" s="66">
        <v>212</v>
      </c>
      <c r="C63" s="66">
        <v>321</v>
      </c>
      <c r="D63" s="66">
        <v>207</v>
      </c>
      <c r="E63" s="66">
        <v>283</v>
      </c>
      <c r="F63" s="66">
        <v>247</v>
      </c>
      <c r="G63" s="66">
        <v>289</v>
      </c>
      <c r="H63" s="66">
        <v>217</v>
      </c>
      <c r="I63" s="66">
        <v>287</v>
      </c>
      <c r="J63" s="66">
        <v>232</v>
      </c>
      <c r="K63" s="66">
        <v>122</v>
      </c>
      <c r="L63" s="66">
        <v>110</v>
      </c>
      <c r="M63" s="66"/>
      <c r="N63" s="66"/>
      <c r="O63" s="66">
        <v>258</v>
      </c>
      <c r="P63" s="66">
        <v>130</v>
      </c>
      <c r="Q63" s="66">
        <v>128</v>
      </c>
      <c r="R63" s="66">
        <f t="shared" si="9"/>
        <v>235</v>
      </c>
      <c r="S63" s="66">
        <v>125</v>
      </c>
      <c r="T63" s="66">
        <v>110</v>
      </c>
      <c r="U63" s="66">
        <f t="shared" si="10"/>
        <v>281</v>
      </c>
      <c r="V63" s="66">
        <v>147</v>
      </c>
      <c r="W63" s="66">
        <v>134</v>
      </c>
      <c r="X63" s="60">
        <f t="shared" si="11"/>
        <v>-46</v>
      </c>
      <c r="Y63" s="141" t="s">
        <v>453</v>
      </c>
      <c r="Z63" s="67"/>
    </row>
    <row r="64" spans="1:26" ht="12" customHeight="1">
      <c r="A64" s="140" t="s">
        <v>452</v>
      </c>
      <c r="B64" s="66">
        <v>22</v>
      </c>
      <c r="C64" s="66">
        <v>7</v>
      </c>
      <c r="D64" s="66">
        <v>27</v>
      </c>
      <c r="E64" s="66">
        <v>17</v>
      </c>
      <c r="F64" s="66">
        <v>31</v>
      </c>
      <c r="G64" s="66">
        <v>5</v>
      </c>
      <c r="H64" s="66">
        <v>21</v>
      </c>
      <c r="I64" s="66">
        <v>20</v>
      </c>
      <c r="J64" s="66">
        <v>16</v>
      </c>
      <c r="K64" s="66">
        <v>9</v>
      </c>
      <c r="L64" s="66">
        <v>7</v>
      </c>
      <c r="M64" s="66"/>
      <c r="N64" s="66"/>
      <c r="O64" s="66">
        <v>7</v>
      </c>
      <c r="P64" s="66">
        <v>5</v>
      </c>
      <c r="Q64" s="66">
        <v>2</v>
      </c>
      <c r="R64" s="66">
        <f t="shared" si="9"/>
        <v>27</v>
      </c>
      <c r="S64" s="66">
        <v>11</v>
      </c>
      <c r="T64" s="66">
        <v>16</v>
      </c>
      <c r="U64" s="66">
        <f t="shared" si="10"/>
        <v>17</v>
      </c>
      <c r="V64" s="66">
        <v>10</v>
      </c>
      <c r="W64" s="66">
        <v>7</v>
      </c>
      <c r="X64" s="60">
        <f t="shared" si="11"/>
        <v>10</v>
      </c>
      <c r="Y64" s="141" t="s">
        <v>452</v>
      </c>
      <c r="Z64" s="67"/>
    </row>
    <row r="65" spans="1:26" ht="12" customHeight="1">
      <c r="A65" s="140" t="s">
        <v>451</v>
      </c>
      <c r="B65" s="66">
        <v>188</v>
      </c>
      <c r="C65" s="66">
        <v>131</v>
      </c>
      <c r="D65" s="66">
        <v>148</v>
      </c>
      <c r="E65" s="66">
        <v>163</v>
      </c>
      <c r="F65" s="66">
        <v>138</v>
      </c>
      <c r="G65" s="66">
        <v>167</v>
      </c>
      <c r="H65" s="66">
        <v>154</v>
      </c>
      <c r="I65" s="66">
        <v>129</v>
      </c>
      <c r="J65" s="66">
        <v>162</v>
      </c>
      <c r="K65" s="66">
        <v>78</v>
      </c>
      <c r="L65" s="66">
        <v>84</v>
      </c>
      <c r="M65" s="66"/>
      <c r="N65" s="66"/>
      <c r="O65" s="66">
        <v>122</v>
      </c>
      <c r="P65" s="66">
        <v>65</v>
      </c>
      <c r="Q65" s="66">
        <v>57</v>
      </c>
      <c r="R65" s="66">
        <f t="shared" si="9"/>
        <v>174</v>
      </c>
      <c r="S65" s="66">
        <v>95</v>
      </c>
      <c r="T65" s="66">
        <v>79</v>
      </c>
      <c r="U65" s="66">
        <f t="shared" si="10"/>
        <v>132</v>
      </c>
      <c r="V65" s="66">
        <v>69</v>
      </c>
      <c r="W65" s="66">
        <v>63</v>
      </c>
      <c r="X65" s="60">
        <f t="shared" si="11"/>
        <v>42</v>
      </c>
      <c r="Y65" s="141" t="s">
        <v>451</v>
      </c>
      <c r="Z65" s="67"/>
    </row>
    <row r="66" spans="1:26" ht="12" customHeight="1">
      <c r="A66" s="140" t="s">
        <v>450</v>
      </c>
      <c r="B66" s="66">
        <v>7</v>
      </c>
      <c r="C66" s="66">
        <v>8</v>
      </c>
      <c r="D66" s="66">
        <v>11</v>
      </c>
      <c r="E66" s="66">
        <v>8</v>
      </c>
      <c r="F66" s="66">
        <v>15</v>
      </c>
      <c r="G66" s="66">
        <v>10</v>
      </c>
      <c r="H66" s="66">
        <v>11</v>
      </c>
      <c r="I66" s="66">
        <v>12</v>
      </c>
      <c r="J66" s="66">
        <v>11</v>
      </c>
      <c r="K66" s="66">
        <v>6</v>
      </c>
      <c r="L66" s="66">
        <v>5</v>
      </c>
      <c r="M66" s="66"/>
      <c r="N66" s="66"/>
      <c r="O66" s="66">
        <v>9</v>
      </c>
      <c r="P66" s="66">
        <v>6</v>
      </c>
      <c r="Q66" s="66">
        <v>3</v>
      </c>
      <c r="R66" s="66">
        <f t="shared" si="9"/>
        <v>10</v>
      </c>
      <c r="S66" s="66">
        <v>6</v>
      </c>
      <c r="T66" s="66">
        <v>4</v>
      </c>
      <c r="U66" s="66">
        <f t="shared" si="10"/>
        <v>5</v>
      </c>
      <c r="V66" s="66">
        <v>2</v>
      </c>
      <c r="W66" s="66">
        <v>3</v>
      </c>
      <c r="X66" s="60">
        <f t="shared" si="11"/>
        <v>5</v>
      </c>
      <c r="Y66" s="141" t="s">
        <v>450</v>
      </c>
      <c r="Z66" s="67"/>
    </row>
    <row r="67" spans="1:26" ht="12" customHeight="1">
      <c r="A67" s="140" t="s">
        <v>449</v>
      </c>
      <c r="B67" s="66">
        <v>35</v>
      </c>
      <c r="C67" s="66">
        <v>35</v>
      </c>
      <c r="D67" s="66">
        <v>30</v>
      </c>
      <c r="E67" s="66">
        <v>37</v>
      </c>
      <c r="F67" s="66">
        <v>31</v>
      </c>
      <c r="G67" s="66">
        <v>32</v>
      </c>
      <c r="H67" s="66">
        <v>47</v>
      </c>
      <c r="I67" s="66">
        <v>26</v>
      </c>
      <c r="J67" s="66">
        <v>40</v>
      </c>
      <c r="K67" s="66">
        <v>19</v>
      </c>
      <c r="L67" s="66">
        <v>21</v>
      </c>
      <c r="M67" s="66"/>
      <c r="N67" s="66"/>
      <c r="O67" s="66">
        <v>32</v>
      </c>
      <c r="P67" s="66">
        <v>16</v>
      </c>
      <c r="Q67" s="66">
        <v>16</v>
      </c>
      <c r="R67" s="66">
        <f t="shared" si="9"/>
        <v>50</v>
      </c>
      <c r="S67" s="66">
        <v>23</v>
      </c>
      <c r="T67" s="66">
        <v>27</v>
      </c>
      <c r="U67" s="66">
        <f t="shared" si="10"/>
        <v>29</v>
      </c>
      <c r="V67" s="66">
        <v>15</v>
      </c>
      <c r="W67" s="66">
        <v>14</v>
      </c>
      <c r="X67" s="60">
        <f t="shared" si="11"/>
        <v>21</v>
      </c>
      <c r="Y67" s="141" t="s">
        <v>449</v>
      </c>
      <c r="Z67" s="67"/>
    </row>
    <row r="68" spans="1:26" ht="12" customHeight="1">
      <c r="A68" s="140" t="s">
        <v>448</v>
      </c>
      <c r="B68" s="66">
        <v>10</v>
      </c>
      <c r="C68" s="66">
        <v>9</v>
      </c>
      <c r="D68" s="66">
        <v>12</v>
      </c>
      <c r="E68" s="66">
        <v>12</v>
      </c>
      <c r="F68" s="66">
        <v>12</v>
      </c>
      <c r="G68" s="66">
        <v>5</v>
      </c>
      <c r="H68" s="66">
        <v>12</v>
      </c>
      <c r="I68" s="66">
        <v>15</v>
      </c>
      <c r="J68" s="66">
        <v>15</v>
      </c>
      <c r="K68" s="66">
        <v>7</v>
      </c>
      <c r="L68" s="66">
        <v>8</v>
      </c>
      <c r="M68" s="66"/>
      <c r="N68" s="66"/>
      <c r="O68" s="66">
        <v>7</v>
      </c>
      <c r="P68" s="66">
        <v>2</v>
      </c>
      <c r="Q68" s="66">
        <v>5</v>
      </c>
      <c r="R68" s="66">
        <f t="shared" si="9"/>
        <v>17</v>
      </c>
      <c r="S68" s="66">
        <v>6</v>
      </c>
      <c r="T68" s="66">
        <v>11</v>
      </c>
      <c r="U68" s="66">
        <f t="shared" si="10"/>
        <v>5</v>
      </c>
      <c r="V68" s="66">
        <v>2</v>
      </c>
      <c r="W68" s="66">
        <v>3</v>
      </c>
      <c r="X68" s="60">
        <f t="shared" si="11"/>
        <v>12</v>
      </c>
      <c r="Y68" s="141" t="s">
        <v>448</v>
      </c>
      <c r="Z68" s="67"/>
    </row>
    <row r="69" spans="1:26" ht="12" customHeight="1">
      <c r="A69" s="140" t="s">
        <v>447</v>
      </c>
      <c r="B69" s="66">
        <v>34</v>
      </c>
      <c r="C69" s="66">
        <v>40</v>
      </c>
      <c r="D69" s="66">
        <v>42</v>
      </c>
      <c r="E69" s="66">
        <v>49</v>
      </c>
      <c r="F69" s="66">
        <v>46</v>
      </c>
      <c r="G69" s="66">
        <v>48</v>
      </c>
      <c r="H69" s="66">
        <v>38</v>
      </c>
      <c r="I69" s="66">
        <v>22</v>
      </c>
      <c r="J69" s="66">
        <v>42</v>
      </c>
      <c r="K69" s="66">
        <v>19</v>
      </c>
      <c r="L69" s="66">
        <v>23</v>
      </c>
      <c r="M69" s="66"/>
      <c r="N69" s="66"/>
      <c r="O69" s="66">
        <v>26</v>
      </c>
      <c r="P69" s="66">
        <v>12</v>
      </c>
      <c r="Q69" s="66">
        <v>14</v>
      </c>
      <c r="R69" s="66">
        <f t="shared" si="9"/>
        <v>32</v>
      </c>
      <c r="S69" s="66">
        <v>17</v>
      </c>
      <c r="T69" s="66">
        <v>15</v>
      </c>
      <c r="U69" s="66">
        <f t="shared" si="10"/>
        <v>37</v>
      </c>
      <c r="V69" s="66">
        <v>17</v>
      </c>
      <c r="W69" s="66">
        <v>20</v>
      </c>
      <c r="X69" s="60">
        <f t="shared" si="11"/>
        <v>-5</v>
      </c>
      <c r="Y69" s="141" t="s">
        <v>447</v>
      </c>
      <c r="Z69" s="67"/>
    </row>
    <row r="70" spans="1:26" ht="12" customHeight="1">
      <c r="A70" s="140" t="s">
        <v>446</v>
      </c>
      <c r="B70" s="66">
        <v>28</v>
      </c>
      <c r="C70" s="66">
        <v>21</v>
      </c>
      <c r="D70" s="66">
        <v>31</v>
      </c>
      <c r="E70" s="66">
        <v>23</v>
      </c>
      <c r="F70" s="66">
        <v>23</v>
      </c>
      <c r="G70" s="66">
        <v>23</v>
      </c>
      <c r="H70" s="66">
        <v>30</v>
      </c>
      <c r="I70" s="66">
        <v>15</v>
      </c>
      <c r="J70" s="66">
        <v>30</v>
      </c>
      <c r="K70" s="66">
        <v>11</v>
      </c>
      <c r="L70" s="66">
        <v>19</v>
      </c>
      <c r="M70" s="66"/>
      <c r="N70" s="66"/>
      <c r="O70" s="66">
        <v>20</v>
      </c>
      <c r="P70" s="66">
        <v>8</v>
      </c>
      <c r="Q70" s="66">
        <v>12</v>
      </c>
      <c r="R70" s="66">
        <f t="shared" si="9"/>
        <v>29</v>
      </c>
      <c r="S70" s="66">
        <v>17</v>
      </c>
      <c r="T70" s="66">
        <v>12</v>
      </c>
      <c r="U70" s="66">
        <f t="shared" si="10"/>
        <v>12</v>
      </c>
      <c r="V70" s="66">
        <v>7</v>
      </c>
      <c r="W70" s="66">
        <v>5</v>
      </c>
      <c r="X70" s="60">
        <f t="shared" si="11"/>
        <v>17</v>
      </c>
      <c r="Y70" s="141" t="s">
        <v>446</v>
      </c>
      <c r="Z70" s="67"/>
    </row>
    <row r="71" spans="1:26" ht="5.0999999999999996" customHeight="1">
      <c r="A71" s="108"/>
      <c r="B71" s="61"/>
      <c r="C71" s="61"/>
      <c r="D71" s="61"/>
      <c r="E71" s="61"/>
      <c r="F71" s="61"/>
      <c r="G71" s="61"/>
      <c r="H71" s="61"/>
      <c r="I71" s="61"/>
      <c r="J71" s="61"/>
      <c r="K71" s="61"/>
      <c r="L71" s="61"/>
      <c r="M71" s="79"/>
      <c r="N71" s="79"/>
      <c r="O71" s="61"/>
      <c r="P71" s="61"/>
      <c r="Q71" s="61"/>
      <c r="R71" s="61"/>
      <c r="S71" s="61"/>
      <c r="T71" s="61"/>
      <c r="U71" s="61"/>
      <c r="V71" s="61"/>
      <c r="W71" s="61"/>
      <c r="X71" s="61"/>
      <c r="Y71" s="61"/>
      <c r="Z71" s="67"/>
    </row>
    <row r="72" spans="1:26">
      <c r="A72" s="79" t="s">
        <v>445</v>
      </c>
      <c r="B72" s="79"/>
      <c r="C72" s="278"/>
      <c r="D72" s="278"/>
      <c r="E72" s="278"/>
      <c r="F72" s="278"/>
      <c r="G72" s="278"/>
      <c r="H72" s="278"/>
      <c r="I72" s="278"/>
      <c r="J72" s="278"/>
      <c r="K72" s="79"/>
      <c r="L72" s="79"/>
      <c r="M72" s="79"/>
      <c r="N72" s="79"/>
      <c r="O72" s="275"/>
      <c r="P72" s="275"/>
      <c r="Q72" s="275"/>
      <c r="R72" s="275"/>
      <c r="S72" s="275"/>
      <c r="T72" s="275"/>
      <c r="U72" s="275"/>
      <c r="V72" s="275"/>
      <c r="W72" s="275"/>
      <c r="X72" s="275"/>
      <c r="Y72" s="275"/>
      <c r="Z72" s="67"/>
    </row>
  </sheetData>
  <mergeCells count="15">
    <mergeCell ref="B7:B8"/>
    <mergeCell ref="C7:C8"/>
    <mergeCell ref="D7:D8"/>
    <mergeCell ref="E7:E8"/>
    <mergeCell ref="O72:Y72"/>
    <mergeCell ref="C72:J72"/>
    <mergeCell ref="J7:L7"/>
    <mergeCell ref="F7:F8"/>
    <mergeCell ref="G7:G8"/>
    <mergeCell ref="X7:X8"/>
    <mergeCell ref="O7:Q7"/>
    <mergeCell ref="H7:H8"/>
    <mergeCell ref="I7:I8"/>
    <mergeCell ref="U7:W7"/>
    <mergeCell ref="R7:T7"/>
  </mergeCells>
  <phoneticPr fontId="2"/>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workbookViewId="0"/>
  </sheetViews>
  <sheetFormatPr defaultRowHeight="13.5"/>
  <cols>
    <col min="1" max="1" width="14.25" style="67" bestFit="1" customWidth="1"/>
    <col min="2" max="12" width="7.125" style="67" customWidth="1"/>
    <col min="13" max="13" width="2.875" style="67" customWidth="1"/>
    <col min="14" max="14" width="3.125" style="67" customWidth="1"/>
    <col min="15" max="24" width="7.875" style="67" customWidth="1"/>
    <col min="25" max="25" width="14.25" style="67" customWidth="1"/>
    <col min="26" max="26" width="9" style="67"/>
  </cols>
  <sheetData>
    <row r="1" spans="1:26">
      <c r="A1" s="1" t="s">
        <v>743</v>
      </c>
      <c r="B1" s="79"/>
      <c r="C1" s="79"/>
      <c r="D1" s="79"/>
      <c r="E1" s="79"/>
      <c r="F1" s="79"/>
      <c r="G1" s="79"/>
      <c r="H1" s="79"/>
      <c r="I1" s="79"/>
      <c r="J1" s="79"/>
      <c r="K1" s="79"/>
      <c r="L1" s="79"/>
      <c r="M1" s="79"/>
      <c r="N1" s="79"/>
      <c r="O1" s="79"/>
      <c r="P1" s="79"/>
      <c r="Q1" s="79"/>
      <c r="R1" s="79"/>
      <c r="S1" s="79"/>
      <c r="T1" s="79"/>
      <c r="U1" s="79"/>
      <c r="V1" s="79"/>
      <c r="W1" s="79"/>
      <c r="X1" s="79"/>
      <c r="Y1" s="80" t="s">
        <v>744</v>
      </c>
    </row>
    <row r="2" spans="1:26">
      <c r="A2" s="79"/>
      <c r="B2" s="79"/>
      <c r="C2" s="79"/>
      <c r="D2" s="79"/>
      <c r="E2" s="79"/>
      <c r="F2" s="79"/>
      <c r="G2" s="79"/>
      <c r="H2" s="79"/>
      <c r="I2" s="79"/>
      <c r="J2" s="79"/>
      <c r="K2" s="79"/>
      <c r="L2" s="79"/>
      <c r="M2" s="79"/>
      <c r="N2" s="79"/>
      <c r="O2" s="79"/>
      <c r="P2" s="79"/>
      <c r="Q2" s="79"/>
      <c r="R2" s="79"/>
      <c r="S2" s="79"/>
      <c r="T2" s="79"/>
      <c r="U2" s="79"/>
      <c r="V2" s="79"/>
      <c r="W2" s="79"/>
      <c r="X2" s="79"/>
      <c r="Y2" s="79"/>
    </row>
    <row r="3" spans="1:26" ht="14.25">
      <c r="A3" s="81" t="s">
        <v>781</v>
      </c>
      <c r="B3" s="79"/>
      <c r="C3" s="79"/>
      <c r="D3" s="79"/>
      <c r="E3" s="79"/>
      <c r="F3" s="79"/>
      <c r="G3" s="79"/>
      <c r="H3" s="79"/>
      <c r="I3" s="79"/>
      <c r="J3" s="79"/>
      <c r="K3" s="79"/>
      <c r="L3" s="79"/>
      <c r="M3" s="79"/>
      <c r="N3" s="79"/>
      <c r="O3" s="79"/>
      <c r="P3" s="79"/>
      <c r="Q3" s="79"/>
      <c r="R3" s="79"/>
      <c r="S3" s="79"/>
      <c r="T3" s="79"/>
      <c r="U3" s="79"/>
      <c r="V3" s="79"/>
      <c r="W3" s="79"/>
      <c r="X3" s="79"/>
      <c r="Y3" s="79"/>
    </row>
    <row r="4" spans="1:26">
      <c r="A4" s="79"/>
      <c r="B4" s="79"/>
      <c r="C4" s="79"/>
      <c r="D4" s="79"/>
      <c r="E4" s="79"/>
      <c r="F4" s="79"/>
      <c r="G4" s="79"/>
      <c r="H4" s="79"/>
      <c r="I4" s="79"/>
      <c r="J4" s="79"/>
      <c r="K4" s="79"/>
      <c r="L4" s="79"/>
      <c r="M4" s="79"/>
      <c r="N4" s="79"/>
      <c r="O4" s="79"/>
      <c r="P4" s="79"/>
      <c r="Q4" s="79"/>
      <c r="R4" s="79"/>
      <c r="S4" s="79"/>
      <c r="T4" s="79"/>
      <c r="U4" s="79"/>
      <c r="V4" s="79"/>
      <c r="W4" s="79"/>
      <c r="X4" s="79"/>
      <c r="Y4" s="79"/>
    </row>
    <row r="5" spans="1:26">
      <c r="A5" s="79"/>
      <c r="B5" s="79"/>
      <c r="C5" s="79"/>
      <c r="D5" s="79"/>
      <c r="E5" s="79"/>
      <c r="F5" s="79"/>
      <c r="G5" s="79"/>
      <c r="H5" s="79"/>
      <c r="I5" s="79"/>
      <c r="J5" s="79"/>
      <c r="K5" s="79"/>
      <c r="L5" s="79"/>
      <c r="M5" s="79"/>
      <c r="N5" s="79"/>
      <c r="O5" s="79"/>
      <c r="P5" s="79"/>
      <c r="Q5" s="79"/>
      <c r="R5" s="79"/>
      <c r="S5" s="79"/>
      <c r="T5" s="79"/>
      <c r="U5" s="79"/>
      <c r="V5" s="79"/>
      <c r="W5" s="79"/>
      <c r="X5" s="79"/>
      <c r="Y5" s="79"/>
    </row>
    <row r="6" spans="1:26">
      <c r="A6" s="99" t="s">
        <v>511</v>
      </c>
      <c r="B6" s="78" t="s">
        <v>762</v>
      </c>
      <c r="C6" s="78"/>
      <c r="D6" s="78" t="s">
        <v>763</v>
      </c>
      <c r="E6" s="78"/>
      <c r="F6" s="78" t="s">
        <v>764</v>
      </c>
      <c r="G6" s="78"/>
      <c r="H6" s="78" t="s">
        <v>768</v>
      </c>
      <c r="I6" s="78"/>
      <c r="J6" s="78" t="s">
        <v>769</v>
      </c>
      <c r="K6" s="78"/>
      <c r="L6" s="135"/>
      <c r="M6" s="102"/>
      <c r="N6" s="102"/>
      <c r="O6" s="136" t="s">
        <v>766</v>
      </c>
      <c r="P6" s="78"/>
      <c r="Q6" s="78"/>
      <c r="R6" s="78" t="s">
        <v>767</v>
      </c>
      <c r="S6" s="78"/>
      <c r="T6" s="78"/>
      <c r="U6" s="78"/>
      <c r="V6" s="78"/>
      <c r="W6" s="78"/>
      <c r="X6" s="78"/>
      <c r="Y6" s="77" t="s">
        <v>511</v>
      </c>
      <c r="Z6" s="143"/>
    </row>
    <row r="7" spans="1:26">
      <c r="A7" s="100" t="s">
        <v>505</v>
      </c>
      <c r="B7" s="238" t="s">
        <v>510</v>
      </c>
      <c r="C7" s="238" t="s">
        <v>509</v>
      </c>
      <c r="D7" s="238" t="s">
        <v>510</v>
      </c>
      <c r="E7" s="238" t="s">
        <v>569</v>
      </c>
      <c r="F7" s="238" t="s">
        <v>510</v>
      </c>
      <c r="G7" s="238" t="s">
        <v>509</v>
      </c>
      <c r="H7" s="238" t="s">
        <v>510</v>
      </c>
      <c r="I7" s="238" t="s">
        <v>509</v>
      </c>
      <c r="J7" s="279" t="s">
        <v>508</v>
      </c>
      <c r="K7" s="279"/>
      <c r="L7" s="240"/>
      <c r="M7" s="102"/>
      <c r="N7" s="102"/>
      <c r="O7" s="279" t="s">
        <v>507</v>
      </c>
      <c r="P7" s="279"/>
      <c r="Q7" s="279"/>
      <c r="R7" s="279" t="s">
        <v>508</v>
      </c>
      <c r="S7" s="279"/>
      <c r="T7" s="279"/>
      <c r="U7" s="279" t="s">
        <v>507</v>
      </c>
      <c r="V7" s="279"/>
      <c r="W7" s="279"/>
      <c r="X7" s="279" t="s">
        <v>506</v>
      </c>
      <c r="Y7" s="76" t="s">
        <v>505</v>
      </c>
      <c r="Z7" s="143"/>
    </row>
    <row r="8" spans="1:26">
      <c r="A8" s="101" t="s">
        <v>501</v>
      </c>
      <c r="B8" s="239"/>
      <c r="C8" s="239"/>
      <c r="D8" s="239"/>
      <c r="E8" s="239"/>
      <c r="F8" s="239"/>
      <c r="G8" s="239"/>
      <c r="H8" s="239"/>
      <c r="I8" s="239"/>
      <c r="J8" s="98" t="s">
        <v>504</v>
      </c>
      <c r="K8" s="98" t="s">
        <v>503</v>
      </c>
      <c r="L8" s="110" t="s">
        <v>502</v>
      </c>
      <c r="M8" s="102"/>
      <c r="N8" s="102"/>
      <c r="O8" s="98" t="s">
        <v>504</v>
      </c>
      <c r="P8" s="98" t="s">
        <v>503</v>
      </c>
      <c r="Q8" s="98" t="s">
        <v>502</v>
      </c>
      <c r="R8" s="98" t="s">
        <v>504</v>
      </c>
      <c r="S8" s="98" t="s">
        <v>503</v>
      </c>
      <c r="T8" s="98" t="s">
        <v>502</v>
      </c>
      <c r="U8" s="98" t="s">
        <v>504</v>
      </c>
      <c r="V8" s="98" t="s">
        <v>503</v>
      </c>
      <c r="W8" s="98" t="s">
        <v>502</v>
      </c>
      <c r="X8" s="279"/>
      <c r="Y8" s="75" t="s">
        <v>501</v>
      </c>
      <c r="Z8" s="143"/>
    </row>
    <row r="9" spans="1:26" ht="5.0999999999999996" customHeight="1">
      <c r="A9" s="137"/>
      <c r="B9" s="69"/>
      <c r="C9" s="69"/>
      <c r="D9" s="69"/>
      <c r="E9" s="69"/>
      <c r="F9" s="69"/>
      <c r="G9" s="69"/>
      <c r="H9" s="69"/>
      <c r="I9" s="69"/>
      <c r="J9" s="69"/>
      <c r="K9" s="69"/>
      <c r="L9" s="69"/>
      <c r="M9" s="69"/>
      <c r="N9" s="69"/>
      <c r="O9" s="69"/>
      <c r="P9" s="69"/>
      <c r="Q9" s="69"/>
      <c r="R9" s="69"/>
      <c r="S9" s="69"/>
      <c r="T9" s="69"/>
      <c r="U9" s="69"/>
      <c r="V9" s="69"/>
      <c r="W9" s="69"/>
      <c r="X9" s="69"/>
      <c r="Y9" s="74"/>
      <c r="Z9" s="143"/>
    </row>
    <row r="10" spans="1:26" ht="12" customHeight="1">
      <c r="A10" s="83" t="s">
        <v>568</v>
      </c>
      <c r="B10" s="72">
        <v>10</v>
      </c>
      <c r="C10" s="72">
        <v>8</v>
      </c>
      <c r="D10" s="72">
        <v>18</v>
      </c>
      <c r="E10" s="72">
        <v>5</v>
      </c>
      <c r="F10" s="72">
        <v>11</v>
      </c>
      <c r="G10" s="72">
        <v>11</v>
      </c>
      <c r="H10" s="72">
        <v>27</v>
      </c>
      <c r="I10" s="72">
        <v>15</v>
      </c>
      <c r="J10" s="72">
        <f>K10+L10</f>
        <v>14</v>
      </c>
      <c r="K10" s="72">
        <v>7</v>
      </c>
      <c r="L10" s="72">
        <v>7</v>
      </c>
      <c r="M10" s="72"/>
      <c r="N10" s="72"/>
      <c r="O10" s="72">
        <v>11</v>
      </c>
      <c r="P10" s="72">
        <v>3</v>
      </c>
      <c r="Q10" s="72">
        <v>8</v>
      </c>
      <c r="R10" s="72">
        <f t="shared" ref="R10:R14" si="0">S10+T10</f>
        <v>14</v>
      </c>
      <c r="S10" s="72">
        <v>7</v>
      </c>
      <c r="T10" s="72">
        <v>7</v>
      </c>
      <c r="U10" s="72">
        <f t="shared" ref="U10:U14" si="1">V10+W10</f>
        <v>10</v>
      </c>
      <c r="V10" s="72">
        <v>5</v>
      </c>
      <c r="W10" s="72">
        <v>5</v>
      </c>
      <c r="X10" s="69">
        <f>IF(R10="","",(R10-U10))</f>
        <v>4</v>
      </c>
      <c r="Y10" s="107" t="s">
        <v>568</v>
      </c>
      <c r="Z10" s="143"/>
    </row>
    <row r="11" spans="1:26" ht="12" customHeight="1">
      <c r="A11" s="83" t="s">
        <v>567</v>
      </c>
      <c r="B11" s="72">
        <v>25</v>
      </c>
      <c r="C11" s="72">
        <v>27</v>
      </c>
      <c r="D11" s="72">
        <v>30</v>
      </c>
      <c r="E11" s="72">
        <v>29</v>
      </c>
      <c r="F11" s="72">
        <v>28</v>
      </c>
      <c r="G11" s="72">
        <v>37</v>
      </c>
      <c r="H11" s="72">
        <v>20</v>
      </c>
      <c r="I11" s="72">
        <v>16</v>
      </c>
      <c r="J11" s="72">
        <f t="shared" ref="J11:J47" si="2">K11+L11</f>
        <v>34</v>
      </c>
      <c r="K11" s="72">
        <v>23</v>
      </c>
      <c r="L11" s="72">
        <v>11</v>
      </c>
      <c r="M11" s="72"/>
      <c r="N11" s="72"/>
      <c r="O11" s="72">
        <v>17</v>
      </c>
      <c r="P11" s="72">
        <v>9</v>
      </c>
      <c r="Q11" s="72">
        <v>8</v>
      </c>
      <c r="R11" s="72">
        <f t="shared" si="0"/>
        <v>34</v>
      </c>
      <c r="S11" s="72">
        <v>23</v>
      </c>
      <c r="T11" s="72">
        <v>11</v>
      </c>
      <c r="U11" s="72">
        <f t="shared" si="1"/>
        <v>24</v>
      </c>
      <c r="V11" s="72">
        <v>15</v>
      </c>
      <c r="W11" s="72">
        <v>9</v>
      </c>
      <c r="X11" s="69">
        <f>IF(R11="","",(R11-U11))</f>
        <v>10</v>
      </c>
      <c r="Y11" s="107" t="s">
        <v>567</v>
      </c>
      <c r="Z11" s="143"/>
    </row>
    <row r="12" spans="1:26" ht="12" customHeight="1">
      <c r="A12" s="83" t="s">
        <v>566</v>
      </c>
      <c r="B12" s="72">
        <v>13</v>
      </c>
      <c r="C12" s="72">
        <v>10</v>
      </c>
      <c r="D12" s="72">
        <v>15</v>
      </c>
      <c r="E12" s="72">
        <v>12</v>
      </c>
      <c r="F12" s="72">
        <v>12</v>
      </c>
      <c r="G12" s="72">
        <v>6</v>
      </c>
      <c r="H12" s="72">
        <v>19</v>
      </c>
      <c r="I12" s="72">
        <v>6</v>
      </c>
      <c r="J12" s="72">
        <f t="shared" si="2"/>
        <v>18</v>
      </c>
      <c r="K12" s="72">
        <v>9</v>
      </c>
      <c r="L12" s="72">
        <v>9</v>
      </c>
      <c r="M12" s="72"/>
      <c r="N12" s="72"/>
      <c r="O12" s="72">
        <v>13</v>
      </c>
      <c r="P12" s="72">
        <v>6</v>
      </c>
      <c r="Q12" s="72">
        <v>7</v>
      </c>
      <c r="R12" s="72">
        <f t="shared" si="0"/>
        <v>17</v>
      </c>
      <c r="S12" s="72">
        <v>8</v>
      </c>
      <c r="T12" s="72">
        <v>9</v>
      </c>
      <c r="U12" s="72">
        <f t="shared" si="1"/>
        <v>10</v>
      </c>
      <c r="V12" s="72">
        <v>6</v>
      </c>
      <c r="W12" s="72">
        <v>4</v>
      </c>
      <c r="X12" s="69">
        <f>IF(R12="","",(R12-U12))</f>
        <v>7</v>
      </c>
      <c r="Y12" s="107" t="s">
        <v>566</v>
      </c>
      <c r="Z12" s="143"/>
    </row>
    <row r="13" spans="1:26" ht="12" customHeight="1">
      <c r="A13" s="83" t="s">
        <v>565</v>
      </c>
      <c r="B13" s="72">
        <v>21</v>
      </c>
      <c r="C13" s="72">
        <v>15</v>
      </c>
      <c r="D13" s="72">
        <v>37</v>
      </c>
      <c r="E13" s="72">
        <v>7</v>
      </c>
      <c r="F13" s="72">
        <v>14</v>
      </c>
      <c r="G13" s="72">
        <v>20</v>
      </c>
      <c r="H13" s="72">
        <v>13</v>
      </c>
      <c r="I13" s="72">
        <v>16</v>
      </c>
      <c r="J13" s="72">
        <f t="shared" si="2"/>
        <v>34</v>
      </c>
      <c r="K13" s="72">
        <v>18</v>
      </c>
      <c r="L13" s="72">
        <v>16</v>
      </c>
      <c r="M13" s="72"/>
      <c r="N13" s="72"/>
      <c r="O13" s="72">
        <v>13</v>
      </c>
      <c r="P13" s="72">
        <v>10</v>
      </c>
      <c r="Q13" s="72">
        <v>3</v>
      </c>
      <c r="R13" s="72">
        <f t="shared" si="0"/>
        <v>36</v>
      </c>
      <c r="S13" s="72">
        <v>18</v>
      </c>
      <c r="T13" s="72">
        <v>18</v>
      </c>
      <c r="U13" s="72">
        <f t="shared" si="1"/>
        <v>22</v>
      </c>
      <c r="V13" s="72">
        <v>15</v>
      </c>
      <c r="W13" s="72">
        <v>7</v>
      </c>
      <c r="X13" s="69">
        <f>IF(R13="","",(R13-U13))</f>
        <v>14</v>
      </c>
      <c r="Y13" s="107" t="s">
        <v>565</v>
      </c>
      <c r="Z13" s="143"/>
    </row>
    <row r="14" spans="1:26" ht="12" customHeight="1">
      <c r="A14" s="83" t="s">
        <v>564</v>
      </c>
      <c r="B14" s="72">
        <v>127</v>
      </c>
      <c r="C14" s="72">
        <v>100</v>
      </c>
      <c r="D14" s="72">
        <v>123</v>
      </c>
      <c r="E14" s="72">
        <v>92</v>
      </c>
      <c r="F14" s="72">
        <v>128</v>
      </c>
      <c r="G14" s="72">
        <v>123</v>
      </c>
      <c r="H14" s="72">
        <v>114</v>
      </c>
      <c r="I14" s="72">
        <v>128</v>
      </c>
      <c r="J14" s="72">
        <f t="shared" si="2"/>
        <v>109</v>
      </c>
      <c r="K14" s="72">
        <v>56</v>
      </c>
      <c r="L14" s="72">
        <v>53</v>
      </c>
      <c r="M14" s="72"/>
      <c r="N14" s="72"/>
      <c r="O14" s="72">
        <v>112</v>
      </c>
      <c r="P14" s="72">
        <v>54</v>
      </c>
      <c r="Q14" s="72">
        <v>58</v>
      </c>
      <c r="R14" s="72">
        <f t="shared" si="0"/>
        <v>104</v>
      </c>
      <c r="S14" s="72">
        <v>52</v>
      </c>
      <c r="T14" s="72">
        <v>52</v>
      </c>
      <c r="U14" s="72">
        <f t="shared" si="1"/>
        <v>93</v>
      </c>
      <c r="V14" s="72">
        <v>43</v>
      </c>
      <c r="W14" s="72">
        <v>50</v>
      </c>
      <c r="X14" s="69">
        <f>IF(R14="","",(R14-U14))</f>
        <v>11</v>
      </c>
      <c r="Y14" s="107" t="s">
        <v>564</v>
      </c>
      <c r="Z14" s="143"/>
    </row>
    <row r="15" spans="1:26" ht="4.5" customHeight="1">
      <c r="A15" s="83"/>
      <c r="B15" s="72"/>
      <c r="C15" s="72"/>
      <c r="D15" s="72"/>
      <c r="E15" s="72"/>
      <c r="F15" s="72"/>
      <c r="G15" s="72"/>
      <c r="H15" s="72"/>
      <c r="I15" s="72"/>
      <c r="J15" s="72"/>
      <c r="K15" s="72"/>
      <c r="L15" s="72"/>
      <c r="M15" s="72"/>
      <c r="N15" s="72"/>
      <c r="O15" s="72"/>
      <c r="P15" s="72"/>
      <c r="Q15" s="72"/>
      <c r="R15" s="72"/>
      <c r="S15" s="72"/>
      <c r="T15" s="72"/>
      <c r="U15" s="72"/>
      <c r="V15" s="72"/>
      <c r="W15" s="72"/>
      <c r="X15" s="69"/>
      <c r="Y15" s="107"/>
      <c r="Z15" s="143"/>
    </row>
    <row r="16" spans="1:26" ht="12" customHeight="1">
      <c r="A16" s="83" t="s">
        <v>563</v>
      </c>
      <c r="B16" s="72">
        <v>217</v>
      </c>
      <c r="C16" s="72">
        <v>213</v>
      </c>
      <c r="D16" s="72">
        <v>207</v>
      </c>
      <c r="E16" s="72">
        <v>252</v>
      </c>
      <c r="F16" s="72">
        <v>196</v>
      </c>
      <c r="G16" s="72">
        <v>202</v>
      </c>
      <c r="H16" s="72">
        <v>169</v>
      </c>
      <c r="I16" s="72">
        <v>187</v>
      </c>
      <c r="J16" s="72">
        <f t="shared" si="2"/>
        <v>232</v>
      </c>
      <c r="K16" s="72">
        <v>134</v>
      </c>
      <c r="L16" s="72">
        <v>98</v>
      </c>
      <c r="M16" s="72"/>
      <c r="N16" s="72"/>
      <c r="O16" s="72">
        <v>172</v>
      </c>
      <c r="P16" s="72">
        <v>102</v>
      </c>
      <c r="Q16" s="72">
        <v>70</v>
      </c>
      <c r="R16" s="72">
        <f t="shared" ref="R16:R20" si="3">S16+T16</f>
        <v>242</v>
      </c>
      <c r="S16" s="72">
        <v>131</v>
      </c>
      <c r="T16" s="72">
        <v>111</v>
      </c>
      <c r="U16" s="72">
        <f t="shared" ref="U16:U20" si="4">V16+W16</f>
        <v>230</v>
      </c>
      <c r="V16" s="72">
        <v>136</v>
      </c>
      <c r="W16" s="72">
        <v>94</v>
      </c>
      <c r="X16" s="69">
        <f>IF(R16="","",(R16-U16))</f>
        <v>12</v>
      </c>
      <c r="Y16" s="107" t="s">
        <v>563</v>
      </c>
      <c r="Z16" s="143"/>
    </row>
    <row r="17" spans="1:26" ht="12" customHeight="1">
      <c r="A17" s="83" t="s">
        <v>562</v>
      </c>
      <c r="B17" s="72">
        <v>499</v>
      </c>
      <c r="C17" s="72">
        <v>418</v>
      </c>
      <c r="D17" s="72">
        <v>447</v>
      </c>
      <c r="E17" s="72">
        <v>429</v>
      </c>
      <c r="F17" s="72">
        <v>501</v>
      </c>
      <c r="G17" s="72">
        <v>495</v>
      </c>
      <c r="H17" s="72">
        <v>491</v>
      </c>
      <c r="I17" s="72">
        <v>469</v>
      </c>
      <c r="J17" s="72">
        <f t="shared" si="2"/>
        <v>475</v>
      </c>
      <c r="K17" s="72">
        <v>251</v>
      </c>
      <c r="L17" s="72">
        <v>224</v>
      </c>
      <c r="M17" s="72"/>
      <c r="N17" s="72"/>
      <c r="O17" s="72">
        <v>415</v>
      </c>
      <c r="P17" s="72">
        <v>220</v>
      </c>
      <c r="Q17" s="72">
        <v>195</v>
      </c>
      <c r="R17" s="72">
        <f t="shared" si="3"/>
        <v>511</v>
      </c>
      <c r="S17" s="72">
        <v>252</v>
      </c>
      <c r="T17" s="72">
        <v>259</v>
      </c>
      <c r="U17" s="72">
        <f t="shared" si="4"/>
        <v>469</v>
      </c>
      <c r="V17" s="72">
        <v>247</v>
      </c>
      <c r="W17" s="72">
        <v>222</v>
      </c>
      <c r="X17" s="69">
        <f>IF(R17="","",(R17-U17))</f>
        <v>42</v>
      </c>
      <c r="Y17" s="107" t="s">
        <v>562</v>
      </c>
      <c r="Z17" s="143"/>
    </row>
    <row r="18" spans="1:26" ht="12" customHeight="1">
      <c r="A18" s="83" t="s">
        <v>561</v>
      </c>
      <c r="B18" s="72">
        <v>4621</v>
      </c>
      <c r="C18" s="72">
        <v>4840</v>
      </c>
      <c r="D18" s="72">
        <v>4510</v>
      </c>
      <c r="E18" s="72">
        <v>4822</v>
      </c>
      <c r="F18" s="72">
        <v>4742</v>
      </c>
      <c r="G18" s="72">
        <v>4897</v>
      </c>
      <c r="H18" s="72">
        <v>4721</v>
      </c>
      <c r="I18" s="72">
        <v>4773</v>
      </c>
      <c r="J18" s="72">
        <f t="shared" si="2"/>
        <v>4766</v>
      </c>
      <c r="K18" s="72">
        <v>2507</v>
      </c>
      <c r="L18" s="72">
        <v>2259</v>
      </c>
      <c r="M18" s="72"/>
      <c r="N18" s="72"/>
      <c r="O18" s="72">
        <v>4654</v>
      </c>
      <c r="P18" s="72">
        <v>2383</v>
      </c>
      <c r="Q18" s="72">
        <v>2271</v>
      </c>
      <c r="R18" s="72">
        <f t="shared" si="3"/>
        <v>5080</v>
      </c>
      <c r="S18" s="72">
        <v>2653</v>
      </c>
      <c r="T18" s="72">
        <v>2427</v>
      </c>
      <c r="U18" s="72">
        <f t="shared" si="4"/>
        <v>4838</v>
      </c>
      <c r="V18" s="72">
        <v>2526</v>
      </c>
      <c r="W18" s="72">
        <v>2312</v>
      </c>
      <c r="X18" s="69">
        <f>IF(R18="","",(R18-U18))</f>
        <v>242</v>
      </c>
      <c r="Y18" s="107" t="s">
        <v>561</v>
      </c>
      <c r="Z18" s="143"/>
    </row>
    <row r="19" spans="1:26" ht="12" customHeight="1">
      <c r="A19" s="83" t="s">
        <v>560</v>
      </c>
      <c r="B19" s="72">
        <v>266</v>
      </c>
      <c r="C19" s="72">
        <v>226</v>
      </c>
      <c r="D19" s="72">
        <v>234</v>
      </c>
      <c r="E19" s="72">
        <v>242</v>
      </c>
      <c r="F19" s="72">
        <v>220</v>
      </c>
      <c r="G19" s="72">
        <v>231</v>
      </c>
      <c r="H19" s="72">
        <v>254</v>
      </c>
      <c r="I19" s="72">
        <v>240</v>
      </c>
      <c r="J19" s="72">
        <f t="shared" si="2"/>
        <v>289</v>
      </c>
      <c r="K19" s="72">
        <v>140</v>
      </c>
      <c r="L19" s="72">
        <v>149</v>
      </c>
      <c r="M19" s="72"/>
      <c r="N19" s="72"/>
      <c r="O19" s="72">
        <v>238</v>
      </c>
      <c r="P19" s="72">
        <v>125</v>
      </c>
      <c r="Q19" s="72">
        <v>113</v>
      </c>
      <c r="R19" s="72">
        <f t="shared" si="3"/>
        <v>280</v>
      </c>
      <c r="S19" s="72">
        <v>155</v>
      </c>
      <c r="T19" s="72">
        <v>125</v>
      </c>
      <c r="U19" s="72">
        <f t="shared" si="4"/>
        <v>248</v>
      </c>
      <c r="V19" s="72">
        <v>124</v>
      </c>
      <c r="W19" s="72">
        <v>124</v>
      </c>
      <c r="X19" s="69">
        <f>IF(R19="","",(R19-U19))</f>
        <v>32</v>
      </c>
      <c r="Y19" s="107" t="s">
        <v>560</v>
      </c>
      <c r="Z19" s="143"/>
    </row>
    <row r="20" spans="1:26" ht="12" customHeight="1">
      <c r="A20" s="83" t="s">
        <v>559</v>
      </c>
      <c r="B20" s="73">
        <v>153</v>
      </c>
      <c r="C20" s="73">
        <v>133</v>
      </c>
      <c r="D20" s="72">
        <v>147</v>
      </c>
      <c r="E20" s="72">
        <v>139</v>
      </c>
      <c r="F20" s="72">
        <v>162</v>
      </c>
      <c r="G20" s="72">
        <v>120</v>
      </c>
      <c r="H20" s="72">
        <v>146</v>
      </c>
      <c r="I20" s="72">
        <v>129</v>
      </c>
      <c r="J20" s="72">
        <f t="shared" si="2"/>
        <v>162</v>
      </c>
      <c r="K20" s="72">
        <v>80</v>
      </c>
      <c r="L20" s="72">
        <v>82</v>
      </c>
      <c r="M20" s="72"/>
      <c r="N20" s="72"/>
      <c r="O20" s="72">
        <v>119</v>
      </c>
      <c r="P20" s="72">
        <v>57</v>
      </c>
      <c r="Q20" s="72">
        <v>62</v>
      </c>
      <c r="R20" s="72">
        <f t="shared" si="3"/>
        <v>138</v>
      </c>
      <c r="S20" s="72">
        <v>78</v>
      </c>
      <c r="T20" s="72">
        <v>60</v>
      </c>
      <c r="U20" s="72">
        <f t="shared" si="4"/>
        <v>112</v>
      </c>
      <c r="V20" s="72">
        <v>62</v>
      </c>
      <c r="W20" s="72">
        <v>50</v>
      </c>
      <c r="X20" s="69">
        <f>IF(R20="","",(R20-U20))</f>
        <v>26</v>
      </c>
      <c r="Y20" s="107" t="s">
        <v>559</v>
      </c>
      <c r="Z20" s="143"/>
    </row>
    <row r="21" spans="1:26" ht="12" customHeight="1">
      <c r="A21" s="83"/>
      <c r="B21" s="72"/>
      <c r="C21" s="72"/>
      <c r="D21" s="144"/>
      <c r="E21" s="144"/>
      <c r="F21" s="72"/>
      <c r="G21" s="72"/>
      <c r="H21" s="72"/>
      <c r="I21" s="72"/>
      <c r="J21" s="72"/>
      <c r="K21" s="72"/>
      <c r="L21" s="72"/>
      <c r="M21" s="72"/>
      <c r="N21" s="72"/>
      <c r="O21" s="72"/>
      <c r="P21" s="72"/>
      <c r="Q21" s="72"/>
      <c r="R21" s="72"/>
      <c r="S21" s="72"/>
      <c r="T21" s="72"/>
      <c r="U21" s="72"/>
      <c r="V21" s="72"/>
      <c r="W21" s="72"/>
      <c r="X21" s="69"/>
      <c r="Y21" s="107"/>
      <c r="Z21" s="143"/>
    </row>
    <row r="22" spans="1:26" ht="12" customHeight="1">
      <c r="A22" s="83" t="s">
        <v>558</v>
      </c>
      <c r="B22" s="72">
        <v>677</v>
      </c>
      <c r="C22" s="72">
        <v>667</v>
      </c>
      <c r="D22" s="72">
        <v>712</v>
      </c>
      <c r="E22" s="72">
        <v>600</v>
      </c>
      <c r="F22" s="72">
        <v>629</v>
      </c>
      <c r="G22" s="72">
        <v>586</v>
      </c>
      <c r="H22" s="72">
        <v>724</v>
      </c>
      <c r="I22" s="72">
        <v>588</v>
      </c>
      <c r="J22" s="72">
        <f t="shared" si="2"/>
        <v>679</v>
      </c>
      <c r="K22" s="72">
        <f>SUM(K23:K27)</f>
        <v>356</v>
      </c>
      <c r="L22" s="72">
        <f>SUM(L23:L27)</f>
        <v>323</v>
      </c>
      <c r="M22" s="72"/>
      <c r="N22" s="72"/>
      <c r="O22" s="72">
        <f t="shared" ref="O22:O27" si="5">P22+Q22</f>
        <v>565</v>
      </c>
      <c r="P22" s="72">
        <f t="shared" ref="P22:Q22" si="6">SUM(P23:P27)</f>
        <v>329</v>
      </c>
      <c r="Q22" s="72">
        <f t="shared" si="6"/>
        <v>236</v>
      </c>
      <c r="R22" s="72">
        <f>SUM(S22:T22)</f>
        <v>625</v>
      </c>
      <c r="S22" s="72">
        <f>SUM(S23:S27)</f>
        <v>336</v>
      </c>
      <c r="T22" s="72">
        <f>SUM(T23:T27)</f>
        <v>289</v>
      </c>
      <c r="U22" s="72">
        <f t="shared" ref="U22:U27" si="7">IF(V22="","",(SUM(V22,W22)))</f>
        <v>575</v>
      </c>
      <c r="V22" s="72">
        <f>SUM(V23:V27)</f>
        <v>320</v>
      </c>
      <c r="W22" s="72">
        <f>SUM(W23:W27)</f>
        <v>255</v>
      </c>
      <c r="X22" s="69">
        <f>R22-U22</f>
        <v>50</v>
      </c>
      <c r="Y22" s="107" t="s">
        <v>558</v>
      </c>
      <c r="Z22" s="143"/>
    </row>
    <row r="23" spans="1:26" ht="12" customHeight="1">
      <c r="A23" s="83" t="s">
        <v>557</v>
      </c>
      <c r="B23" s="72">
        <v>80</v>
      </c>
      <c r="C23" s="72">
        <v>72</v>
      </c>
      <c r="D23" s="72">
        <v>97</v>
      </c>
      <c r="E23" s="72">
        <v>63</v>
      </c>
      <c r="F23" s="72">
        <v>81</v>
      </c>
      <c r="G23" s="72">
        <v>49</v>
      </c>
      <c r="H23" s="72">
        <v>112</v>
      </c>
      <c r="I23" s="72">
        <v>66</v>
      </c>
      <c r="J23" s="72">
        <f t="shared" si="2"/>
        <v>72</v>
      </c>
      <c r="K23" s="72">
        <v>31</v>
      </c>
      <c r="L23" s="72">
        <v>41</v>
      </c>
      <c r="M23" s="72"/>
      <c r="N23" s="72"/>
      <c r="O23" s="72">
        <f t="shared" si="5"/>
        <v>79</v>
      </c>
      <c r="P23" s="72">
        <v>36</v>
      </c>
      <c r="Q23" s="72">
        <v>43</v>
      </c>
      <c r="R23" s="72">
        <f>IF(S23="","",(SUM(S23,T23)))</f>
        <v>44</v>
      </c>
      <c r="S23" s="72">
        <v>17</v>
      </c>
      <c r="T23" s="72">
        <v>27</v>
      </c>
      <c r="U23" s="72">
        <f t="shared" si="7"/>
        <v>49</v>
      </c>
      <c r="V23" s="72">
        <v>26</v>
      </c>
      <c r="W23" s="72">
        <v>23</v>
      </c>
      <c r="X23" s="69">
        <f>IF(R23="","",(R23-U23))</f>
        <v>-5</v>
      </c>
      <c r="Y23" s="107" t="s">
        <v>557</v>
      </c>
      <c r="Z23" s="143"/>
    </row>
    <row r="24" spans="1:26" ht="12" customHeight="1">
      <c r="A24" s="83" t="s">
        <v>556</v>
      </c>
      <c r="B24" s="72">
        <v>74</v>
      </c>
      <c r="C24" s="72">
        <v>61</v>
      </c>
      <c r="D24" s="72">
        <v>63</v>
      </c>
      <c r="E24" s="72">
        <v>48</v>
      </c>
      <c r="F24" s="72">
        <v>64</v>
      </c>
      <c r="G24" s="72">
        <v>66</v>
      </c>
      <c r="H24" s="72">
        <v>70</v>
      </c>
      <c r="I24" s="72">
        <v>43</v>
      </c>
      <c r="J24" s="72">
        <f t="shared" si="2"/>
        <v>57</v>
      </c>
      <c r="K24" s="72">
        <v>27</v>
      </c>
      <c r="L24" s="72">
        <v>30</v>
      </c>
      <c r="M24" s="72"/>
      <c r="N24" s="72"/>
      <c r="O24" s="72">
        <f t="shared" si="5"/>
        <v>47</v>
      </c>
      <c r="P24" s="72">
        <v>28</v>
      </c>
      <c r="Q24" s="72">
        <v>19</v>
      </c>
      <c r="R24" s="72">
        <f>IF(S24="","",(SUM(S24,T24)))</f>
        <v>52</v>
      </c>
      <c r="S24" s="72">
        <v>34</v>
      </c>
      <c r="T24" s="72">
        <v>18</v>
      </c>
      <c r="U24" s="72">
        <f t="shared" si="7"/>
        <v>54</v>
      </c>
      <c r="V24" s="72">
        <v>32</v>
      </c>
      <c r="W24" s="72">
        <v>22</v>
      </c>
      <c r="X24" s="69">
        <f>IF(R24="","",(R24-U24))</f>
        <v>-2</v>
      </c>
      <c r="Y24" s="107" t="s">
        <v>556</v>
      </c>
      <c r="Z24" s="143"/>
    </row>
    <row r="25" spans="1:26" ht="12" customHeight="1">
      <c r="A25" s="83" t="s">
        <v>555</v>
      </c>
      <c r="B25" s="72">
        <v>173</v>
      </c>
      <c r="C25" s="72">
        <v>202</v>
      </c>
      <c r="D25" s="72">
        <v>196</v>
      </c>
      <c r="E25" s="72">
        <v>198</v>
      </c>
      <c r="F25" s="72">
        <v>200</v>
      </c>
      <c r="G25" s="72">
        <v>192</v>
      </c>
      <c r="H25" s="72">
        <v>211</v>
      </c>
      <c r="I25" s="72">
        <v>179</v>
      </c>
      <c r="J25" s="72">
        <f t="shared" si="2"/>
        <v>214</v>
      </c>
      <c r="K25" s="72">
        <v>118</v>
      </c>
      <c r="L25" s="72">
        <v>96</v>
      </c>
      <c r="M25" s="72"/>
      <c r="N25" s="72"/>
      <c r="O25" s="72">
        <f t="shared" si="5"/>
        <v>149</v>
      </c>
      <c r="P25" s="72">
        <v>88</v>
      </c>
      <c r="Q25" s="72">
        <v>61</v>
      </c>
      <c r="R25" s="72">
        <f>IF(S25="","",(SUM(S25,T25)))</f>
        <v>222</v>
      </c>
      <c r="S25" s="72">
        <v>114</v>
      </c>
      <c r="T25" s="72">
        <v>108</v>
      </c>
      <c r="U25" s="72">
        <f t="shared" si="7"/>
        <v>206</v>
      </c>
      <c r="V25" s="72">
        <v>112</v>
      </c>
      <c r="W25" s="72">
        <v>94</v>
      </c>
      <c r="X25" s="69">
        <f>IF(R25="","",(R25-U25))</f>
        <v>16</v>
      </c>
      <c r="Y25" s="107" t="s">
        <v>555</v>
      </c>
      <c r="Z25" s="143"/>
    </row>
    <row r="26" spans="1:26" ht="12" customHeight="1">
      <c r="A26" s="83" t="s">
        <v>554</v>
      </c>
      <c r="B26" s="72">
        <v>277</v>
      </c>
      <c r="C26" s="72">
        <v>257</v>
      </c>
      <c r="D26" s="72">
        <v>281</v>
      </c>
      <c r="E26" s="72">
        <v>237</v>
      </c>
      <c r="F26" s="72">
        <v>226</v>
      </c>
      <c r="G26" s="72">
        <v>198</v>
      </c>
      <c r="H26" s="72">
        <v>247</v>
      </c>
      <c r="I26" s="72">
        <v>222</v>
      </c>
      <c r="J26" s="72">
        <f t="shared" si="2"/>
        <v>254</v>
      </c>
      <c r="K26" s="72">
        <v>140</v>
      </c>
      <c r="L26" s="72">
        <v>114</v>
      </c>
      <c r="M26" s="72"/>
      <c r="N26" s="72"/>
      <c r="O26" s="72">
        <f t="shared" si="5"/>
        <v>229</v>
      </c>
      <c r="P26" s="72">
        <v>135</v>
      </c>
      <c r="Q26" s="72">
        <v>94</v>
      </c>
      <c r="R26" s="72">
        <f>IF(S26="","",(SUM(S26,T26)))</f>
        <v>234</v>
      </c>
      <c r="S26" s="72">
        <v>135</v>
      </c>
      <c r="T26" s="72">
        <v>99</v>
      </c>
      <c r="U26" s="72">
        <f t="shared" si="7"/>
        <v>196</v>
      </c>
      <c r="V26" s="72">
        <v>110</v>
      </c>
      <c r="W26" s="72">
        <v>86</v>
      </c>
      <c r="X26" s="69">
        <f>IF(R26="","",(R26-U26))</f>
        <v>38</v>
      </c>
      <c r="Y26" s="107" t="s">
        <v>554</v>
      </c>
      <c r="Z26" s="143"/>
    </row>
    <row r="27" spans="1:26" ht="12" customHeight="1">
      <c r="A27" s="83" t="s">
        <v>553</v>
      </c>
      <c r="B27" s="72">
        <v>73</v>
      </c>
      <c r="C27" s="72">
        <v>75</v>
      </c>
      <c r="D27" s="72">
        <v>75</v>
      </c>
      <c r="E27" s="72">
        <v>54</v>
      </c>
      <c r="F27" s="72">
        <v>58</v>
      </c>
      <c r="G27" s="72">
        <v>81</v>
      </c>
      <c r="H27" s="72">
        <v>84</v>
      </c>
      <c r="I27" s="72">
        <v>78</v>
      </c>
      <c r="J27" s="72">
        <f t="shared" si="2"/>
        <v>82</v>
      </c>
      <c r="K27" s="72">
        <v>40</v>
      </c>
      <c r="L27" s="72">
        <v>42</v>
      </c>
      <c r="M27" s="72"/>
      <c r="N27" s="72"/>
      <c r="O27" s="72">
        <f t="shared" si="5"/>
        <v>61</v>
      </c>
      <c r="P27" s="72">
        <v>42</v>
      </c>
      <c r="Q27" s="72">
        <v>19</v>
      </c>
      <c r="R27" s="72">
        <f>IF(S27="","",(SUM(S27,T27)))</f>
        <v>73</v>
      </c>
      <c r="S27" s="72">
        <v>36</v>
      </c>
      <c r="T27" s="72">
        <v>37</v>
      </c>
      <c r="U27" s="72">
        <f t="shared" si="7"/>
        <v>70</v>
      </c>
      <c r="V27" s="72">
        <v>40</v>
      </c>
      <c r="W27" s="72">
        <v>30</v>
      </c>
      <c r="X27" s="69">
        <f>IF(R27="","",(R27-U27))</f>
        <v>3</v>
      </c>
      <c r="Y27" s="107" t="s">
        <v>553</v>
      </c>
      <c r="Z27" s="143"/>
    </row>
    <row r="28" spans="1:26" ht="12" customHeight="1">
      <c r="A28" s="83"/>
      <c r="B28" s="72"/>
      <c r="C28" s="72"/>
      <c r="D28" s="72"/>
      <c r="E28" s="72"/>
      <c r="F28" s="72"/>
      <c r="G28" s="72"/>
      <c r="H28" s="72"/>
      <c r="I28" s="72"/>
      <c r="J28" s="72"/>
      <c r="K28" s="72"/>
      <c r="L28" s="72"/>
      <c r="M28" s="72"/>
      <c r="N28" s="72"/>
      <c r="O28" s="72"/>
      <c r="P28" s="72"/>
      <c r="Q28" s="72"/>
      <c r="R28" s="72"/>
      <c r="S28" s="72"/>
      <c r="T28" s="72"/>
      <c r="U28" s="72"/>
      <c r="V28" s="72"/>
      <c r="W28" s="72"/>
      <c r="X28" s="69"/>
      <c r="Y28" s="107"/>
      <c r="Z28" s="143"/>
    </row>
    <row r="29" spans="1:26" ht="12" customHeight="1">
      <c r="A29" s="83" t="s">
        <v>552</v>
      </c>
      <c r="B29" s="72">
        <v>416</v>
      </c>
      <c r="C29" s="72">
        <v>393</v>
      </c>
      <c r="D29" s="72">
        <v>442</v>
      </c>
      <c r="E29" s="72">
        <v>336</v>
      </c>
      <c r="F29" s="72">
        <v>418</v>
      </c>
      <c r="G29" s="72">
        <v>303</v>
      </c>
      <c r="H29" s="72">
        <v>367</v>
      </c>
      <c r="I29" s="72">
        <v>375</v>
      </c>
      <c r="J29" s="72">
        <f t="shared" si="2"/>
        <v>392</v>
      </c>
      <c r="K29" s="72">
        <f>SUM(K30:K33)</f>
        <v>189</v>
      </c>
      <c r="L29" s="72">
        <f>SUM(L30:L33)</f>
        <v>203</v>
      </c>
      <c r="M29" s="72"/>
      <c r="N29" s="72"/>
      <c r="O29" s="72">
        <f t="shared" ref="O29:O47" si="8">P29+Q29</f>
        <v>304</v>
      </c>
      <c r="P29" s="72">
        <f t="shared" ref="P29:Q29" si="9">SUM(P30:P33)</f>
        <v>183</v>
      </c>
      <c r="Q29" s="72">
        <f t="shared" si="9"/>
        <v>121</v>
      </c>
      <c r="R29" s="72">
        <f t="shared" ref="R29:R33" si="10">S29+T29</f>
        <v>385</v>
      </c>
      <c r="S29" s="72">
        <f>SUM(S30:S33)</f>
        <v>210</v>
      </c>
      <c r="T29" s="72">
        <f>SUM(T30:T33)</f>
        <v>175</v>
      </c>
      <c r="U29" s="72">
        <f t="shared" ref="U29:U33" si="11">V29+W29</f>
        <v>314</v>
      </c>
      <c r="V29" s="72">
        <f>SUM(V30:V33)</f>
        <v>168</v>
      </c>
      <c r="W29" s="72">
        <f>SUM(W30:W33)</f>
        <v>146</v>
      </c>
      <c r="X29" s="69">
        <f>R29-U29</f>
        <v>71</v>
      </c>
      <c r="Y29" s="107" t="s">
        <v>552</v>
      </c>
      <c r="Z29" s="143"/>
    </row>
    <row r="30" spans="1:26" ht="12" customHeight="1">
      <c r="A30" s="83" t="s">
        <v>551</v>
      </c>
      <c r="B30" s="72">
        <v>89</v>
      </c>
      <c r="C30" s="72">
        <v>107</v>
      </c>
      <c r="D30" s="72">
        <v>96</v>
      </c>
      <c r="E30" s="72">
        <v>91</v>
      </c>
      <c r="F30" s="72">
        <v>84</v>
      </c>
      <c r="G30" s="72">
        <v>67</v>
      </c>
      <c r="H30" s="72">
        <v>84</v>
      </c>
      <c r="I30" s="72">
        <v>110</v>
      </c>
      <c r="J30" s="72">
        <f t="shared" si="2"/>
        <v>82</v>
      </c>
      <c r="K30" s="72">
        <v>43</v>
      </c>
      <c r="L30" s="72">
        <v>39</v>
      </c>
      <c r="M30" s="72"/>
      <c r="N30" s="72"/>
      <c r="O30" s="72">
        <f t="shared" si="8"/>
        <v>65</v>
      </c>
      <c r="P30" s="72">
        <v>38</v>
      </c>
      <c r="Q30" s="72">
        <v>27</v>
      </c>
      <c r="R30" s="72">
        <f t="shared" si="10"/>
        <v>83</v>
      </c>
      <c r="S30" s="72">
        <v>46</v>
      </c>
      <c r="T30" s="72">
        <v>37</v>
      </c>
      <c r="U30" s="72">
        <f t="shared" si="11"/>
        <v>67</v>
      </c>
      <c r="V30" s="72">
        <v>40</v>
      </c>
      <c r="W30" s="72">
        <v>27</v>
      </c>
      <c r="X30" s="69">
        <f>IF(R30="","",(R30-U30))</f>
        <v>16</v>
      </c>
      <c r="Y30" s="107" t="s">
        <v>551</v>
      </c>
      <c r="Z30" s="143"/>
    </row>
    <row r="31" spans="1:26" ht="9.75" customHeight="1">
      <c r="A31" s="83" t="s">
        <v>550</v>
      </c>
      <c r="B31" s="72">
        <v>125</v>
      </c>
      <c r="C31" s="72">
        <v>124</v>
      </c>
      <c r="D31" s="72">
        <v>124</v>
      </c>
      <c r="E31" s="72">
        <v>78</v>
      </c>
      <c r="F31" s="72">
        <v>138</v>
      </c>
      <c r="G31" s="72">
        <v>104</v>
      </c>
      <c r="H31" s="72">
        <v>97</v>
      </c>
      <c r="I31" s="72">
        <v>110</v>
      </c>
      <c r="J31" s="72">
        <f t="shared" si="2"/>
        <v>129</v>
      </c>
      <c r="K31" s="72">
        <v>61</v>
      </c>
      <c r="L31" s="72">
        <v>68</v>
      </c>
      <c r="M31" s="72"/>
      <c r="N31" s="72"/>
      <c r="O31" s="72">
        <f t="shared" si="8"/>
        <v>105</v>
      </c>
      <c r="P31" s="72">
        <v>64</v>
      </c>
      <c r="Q31" s="72">
        <v>41</v>
      </c>
      <c r="R31" s="72">
        <f t="shared" si="10"/>
        <v>119</v>
      </c>
      <c r="S31" s="72">
        <v>63</v>
      </c>
      <c r="T31" s="72">
        <v>56</v>
      </c>
      <c r="U31" s="72">
        <f t="shared" si="11"/>
        <v>108</v>
      </c>
      <c r="V31" s="72">
        <v>57</v>
      </c>
      <c r="W31" s="72">
        <v>51</v>
      </c>
      <c r="X31" s="69">
        <f>IF(R31="","",(R31-U31))</f>
        <v>11</v>
      </c>
      <c r="Y31" s="107" t="s">
        <v>550</v>
      </c>
      <c r="Z31" s="143"/>
    </row>
    <row r="32" spans="1:26" ht="12" customHeight="1">
      <c r="A32" s="83" t="s">
        <v>549</v>
      </c>
      <c r="B32" s="72">
        <v>120</v>
      </c>
      <c r="C32" s="72">
        <v>110</v>
      </c>
      <c r="D32" s="72">
        <v>149</v>
      </c>
      <c r="E32" s="72">
        <v>107</v>
      </c>
      <c r="F32" s="72">
        <v>115</v>
      </c>
      <c r="G32" s="72">
        <v>84</v>
      </c>
      <c r="H32" s="72">
        <v>128</v>
      </c>
      <c r="I32" s="72">
        <v>100</v>
      </c>
      <c r="J32" s="72">
        <f t="shared" si="2"/>
        <v>109</v>
      </c>
      <c r="K32" s="72">
        <v>50</v>
      </c>
      <c r="L32" s="72">
        <v>59</v>
      </c>
      <c r="M32" s="72"/>
      <c r="N32" s="72"/>
      <c r="O32" s="72">
        <f t="shared" si="8"/>
        <v>99</v>
      </c>
      <c r="P32" s="72">
        <v>63</v>
      </c>
      <c r="Q32" s="72">
        <v>36</v>
      </c>
      <c r="R32" s="72">
        <f t="shared" si="10"/>
        <v>103</v>
      </c>
      <c r="S32" s="72">
        <v>58</v>
      </c>
      <c r="T32" s="72">
        <v>45</v>
      </c>
      <c r="U32" s="72">
        <f t="shared" si="11"/>
        <v>81</v>
      </c>
      <c r="V32" s="72">
        <v>41</v>
      </c>
      <c r="W32" s="72">
        <v>40</v>
      </c>
      <c r="X32" s="69">
        <f>IF(R32="","",(R32-U32))</f>
        <v>22</v>
      </c>
      <c r="Y32" s="107" t="s">
        <v>549</v>
      </c>
      <c r="Z32" s="143"/>
    </row>
    <row r="33" spans="1:26" ht="12" customHeight="1">
      <c r="A33" s="83" t="s">
        <v>548</v>
      </c>
      <c r="B33" s="72">
        <v>82</v>
      </c>
      <c r="C33" s="72">
        <v>52</v>
      </c>
      <c r="D33" s="72">
        <v>73</v>
      </c>
      <c r="E33" s="72">
        <v>60</v>
      </c>
      <c r="F33" s="72">
        <v>81</v>
      </c>
      <c r="G33" s="72">
        <v>48</v>
      </c>
      <c r="H33" s="72">
        <v>58</v>
      </c>
      <c r="I33" s="72">
        <v>55</v>
      </c>
      <c r="J33" s="72">
        <f t="shared" si="2"/>
        <v>72</v>
      </c>
      <c r="K33" s="72">
        <v>35</v>
      </c>
      <c r="L33" s="72">
        <v>37</v>
      </c>
      <c r="M33" s="72"/>
      <c r="N33" s="72"/>
      <c r="O33" s="72">
        <f t="shared" si="8"/>
        <v>35</v>
      </c>
      <c r="P33" s="72">
        <v>18</v>
      </c>
      <c r="Q33" s="72">
        <v>17</v>
      </c>
      <c r="R33" s="72">
        <f t="shared" si="10"/>
        <v>80</v>
      </c>
      <c r="S33" s="72">
        <v>43</v>
      </c>
      <c r="T33" s="72">
        <v>37</v>
      </c>
      <c r="U33" s="72">
        <f t="shared" si="11"/>
        <v>58</v>
      </c>
      <c r="V33" s="72">
        <v>30</v>
      </c>
      <c r="W33" s="72">
        <v>28</v>
      </c>
      <c r="X33" s="69">
        <f>IF(R33="","",(R33-U33))</f>
        <v>22</v>
      </c>
      <c r="Y33" s="107" t="s">
        <v>548</v>
      </c>
      <c r="Z33" s="143"/>
    </row>
    <row r="34" spans="1:26" ht="12" customHeight="1">
      <c r="A34" s="83"/>
      <c r="B34" s="72"/>
      <c r="C34" s="72"/>
      <c r="D34" s="72"/>
      <c r="E34" s="72"/>
      <c r="F34" s="72"/>
      <c r="G34" s="72"/>
      <c r="H34" s="72"/>
      <c r="I34" s="72"/>
      <c r="J34" s="72"/>
      <c r="K34" s="72"/>
      <c r="L34" s="72"/>
      <c r="M34" s="72"/>
      <c r="N34" s="72"/>
      <c r="O34" s="72"/>
      <c r="P34" s="72"/>
      <c r="Q34" s="72"/>
      <c r="R34" s="72"/>
      <c r="S34" s="72"/>
      <c r="T34" s="72"/>
      <c r="U34" s="72"/>
      <c r="V34" s="72"/>
      <c r="W34" s="72"/>
      <c r="X34" s="69"/>
      <c r="Y34" s="107"/>
      <c r="Z34" s="143"/>
    </row>
    <row r="35" spans="1:26" ht="12" customHeight="1">
      <c r="A35" s="83" t="s">
        <v>547</v>
      </c>
      <c r="B35" s="72">
        <v>732</v>
      </c>
      <c r="C35" s="72">
        <v>745</v>
      </c>
      <c r="D35" s="72">
        <v>710</v>
      </c>
      <c r="E35" s="72">
        <v>777</v>
      </c>
      <c r="F35" s="72">
        <v>686</v>
      </c>
      <c r="G35" s="72">
        <v>712</v>
      </c>
      <c r="H35" s="72">
        <v>749</v>
      </c>
      <c r="I35" s="72">
        <v>716</v>
      </c>
      <c r="J35" s="72">
        <f t="shared" si="2"/>
        <v>659</v>
      </c>
      <c r="K35" s="72">
        <v>332</v>
      </c>
      <c r="L35" s="72">
        <v>327</v>
      </c>
      <c r="M35" s="72"/>
      <c r="N35" s="72"/>
      <c r="O35" s="72">
        <f t="shared" si="8"/>
        <v>704</v>
      </c>
      <c r="P35" s="72">
        <f>SUM(P36:P43)</f>
        <v>384</v>
      </c>
      <c r="Q35" s="72">
        <f>SUM(Q36:Q43)</f>
        <v>320</v>
      </c>
      <c r="R35" s="72">
        <f t="shared" ref="R35:R43" si="12">S35+T35</f>
        <v>653</v>
      </c>
      <c r="S35" s="72">
        <f>SUM(S36:S43)</f>
        <v>367</v>
      </c>
      <c r="T35" s="72">
        <f>SUM(T36:T43)</f>
        <v>286</v>
      </c>
      <c r="U35" s="72">
        <f t="shared" ref="U35:U43" si="13">V35+W35</f>
        <v>673</v>
      </c>
      <c r="V35" s="72">
        <f>SUM(V36:V43)</f>
        <v>373</v>
      </c>
      <c r="W35" s="72">
        <f>SUM(W36:W43)</f>
        <v>300</v>
      </c>
      <c r="X35" s="69">
        <f>R35-U35</f>
        <v>-20</v>
      </c>
      <c r="Y35" s="107" t="s">
        <v>547</v>
      </c>
      <c r="Z35" s="143"/>
    </row>
    <row r="36" spans="1:26" ht="12" customHeight="1">
      <c r="A36" s="83" t="s">
        <v>546</v>
      </c>
      <c r="B36" s="72">
        <v>248</v>
      </c>
      <c r="C36" s="72">
        <v>307</v>
      </c>
      <c r="D36" s="72">
        <v>291</v>
      </c>
      <c r="E36" s="72">
        <v>275</v>
      </c>
      <c r="F36" s="72">
        <v>246</v>
      </c>
      <c r="G36" s="72">
        <v>255</v>
      </c>
      <c r="H36" s="72">
        <v>263</v>
      </c>
      <c r="I36" s="72">
        <v>268</v>
      </c>
      <c r="J36" s="72">
        <f t="shared" si="2"/>
        <v>278</v>
      </c>
      <c r="K36" s="72">
        <v>153</v>
      </c>
      <c r="L36" s="72">
        <v>125</v>
      </c>
      <c r="M36" s="72"/>
      <c r="N36" s="72"/>
      <c r="O36" s="72">
        <f t="shared" si="8"/>
        <v>259</v>
      </c>
      <c r="P36" s="72">
        <v>138</v>
      </c>
      <c r="Q36" s="72">
        <v>121</v>
      </c>
      <c r="R36" s="72">
        <f t="shared" si="12"/>
        <v>252</v>
      </c>
      <c r="S36" s="72">
        <v>148</v>
      </c>
      <c r="T36" s="72">
        <v>104</v>
      </c>
      <c r="U36" s="72">
        <f t="shared" si="13"/>
        <v>248</v>
      </c>
      <c r="V36" s="72">
        <v>143</v>
      </c>
      <c r="W36" s="72">
        <v>105</v>
      </c>
      <c r="X36" s="69">
        <f t="shared" ref="X36:X43" si="14">IF(R36="","",(R36-U36))</f>
        <v>4</v>
      </c>
      <c r="Y36" s="107" t="s">
        <v>546</v>
      </c>
      <c r="Z36" s="143"/>
    </row>
    <row r="37" spans="1:26" ht="9.75" customHeight="1">
      <c r="A37" s="83" t="s">
        <v>545</v>
      </c>
      <c r="B37" s="72">
        <v>37</v>
      </c>
      <c r="C37" s="72">
        <v>21</v>
      </c>
      <c r="D37" s="72">
        <v>34</v>
      </c>
      <c r="E37" s="72">
        <v>20</v>
      </c>
      <c r="F37" s="72">
        <v>20</v>
      </c>
      <c r="G37" s="72">
        <v>22</v>
      </c>
      <c r="H37" s="72">
        <v>28</v>
      </c>
      <c r="I37" s="72">
        <v>16</v>
      </c>
      <c r="J37" s="72">
        <f t="shared" si="2"/>
        <v>26</v>
      </c>
      <c r="K37" s="72">
        <v>14</v>
      </c>
      <c r="L37" s="72">
        <v>12</v>
      </c>
      <c r="M37" s="72"/>
      <c r="N37" s="72"/>
      <c r="O37" s="72">
        <f t="shared" si="8"/>
        <v>17</v>
      </c>
      <c r="P37" s="72">
        <v>9</v>
      </c>
      <c r="Q37" s="72">
        <v>8</v>
      </c>
      <c r="R37" s="72">
        <f t="shared" si="12"/>
        <v>36</v>
      </c>
      <c r="S37" s="72">
        <v>21</v>
      </c>
      <c r="T37" s="72">
        <v>15</v>
      </c>
      <c r="U37" s="72">
        <f t="shared" si="13"/>
        <v>19</v>
      </c>
      <c r="V37" s="72">
        <v>13</v>
      </c>
      <c r="W37" s="72">
        <v>6</v>
      </c>
      <c r="X37" s="69">
        <f t="shared" si="14"/>
        <v>17</v>
      </c>
      <c r="Y37" s="107" t="s">
        <v>545</v>
      </c>
      <c r="Z37" s="143"/>
    </row>
    <row r="38" spans="1:26" ht="12" customHeight="1">
      <c r="A38" s="83" t="s">
        <v>544</v>
      </c>
      <c r="B38" s="72">
        <v>83</v>
      </c>
      <c r="C38" s="72">
        <v>44</v>
      </c>
      <c r="D38" s="72">
        <v>30</v>
      </c>
      <c r="E38" s="72">
        <v>60</v>
      </c>
      <c r="F38" s="72">
        <v>59</v>
      </c>
      <c r="G38" s="72">
        <v>63</v>
      </c>
      <c r="H38" s="72">
        <v>60</v>
      </c>
      <c r="I38" s="72">
        <v>59</v>
      </c>
      <c r="J38" s="72">
        <f t="shared" si="2"/>
        <v>45</v>
      </c>
      <c r="K38" s="72">
        <v>19</v>
      </c>
      <c r="L38" s="72">
        <v>26</v>
      </c>
      <c r="M38" s="72"/>
      <c r="N38" s="72"/>
      <c r="O38" s="72">
        <f t="shared" si="8"/>
        <v>46</v>
      </c>
      <c r="P38" s="72">
        <v>30</v>
      </c>
      <c r="Q38" s="72">
        <v>16</v>
      </c>
      <c r="R38" s="72">
        <f t="shared" si="12"/>
        <v>52</v>
      </c>
      <c r="S38" s="72">
        <v>28</v>
      </c>
      <c r="T38" s="72">
        <v>24</v>
      </c>
      <c r="U38" s="72">
        <f t="shared" si="13"/>
        <v>44</v>
      </c>
      <c r="V38" s="72">
        <v>23</v>
      </c>
      <c r="W38" s="72">
        <v>21</v>
      </c>
      <c r="X38" s="69">
        <f t="shared" si="14"/>
        <v>8</v>
      </c>
      <c r="Y38" s="107" t="s">
        <v>544</v>
      </c>
      <c r="Z38" s="143"/>
    </row>
    <row r="39" spans="1:26" ht="12" customHeight="1">
      <c r="A39" s="83" t="s">
        <v>543</v>
      </c>
      <c r="B39" s="72">
        <v>81</v>
      </c>
      <c r="C39" s="72">
        <v>62</v>
      </c>
      <c r="D39" s="72">
        <v>68</v>
      </c>
      <c r="E39" s="72">
        <v>81</v>
      </c>
      <c r="F39" s="72">
        <v>80</v>
      </c>
      <c r="G39" s="72">
        <v>60</v>
      </c>
      <c r="H39" s="72">
        <v>89</v>
      </c>
      <c r="I39" s="72">
        <v>91</v>
      </c>
      <c r="J39" s="72">
        <f t="shared" si="2"/>
        <v>88</v>
      </c>
      <c r="K39" s="72">
        <v>45</v>
      </c>
      <c r="L39" s="72">
        <v>43</v>
      </c>
      <c r="M39" s="72"/>
      <c r="N39" s="72"/>
      <c r="O39" s="72">
        <f t="shared" si="8"/>
        <v>82</v>
      </c>
      <c r="P39" s="72">
        <v>44</v>
      </c>
      <c r="Q39" s="72">
        <v>38</v>
      </c>
      <c r="R39" s="72">
        <f t="shared" si="12"/>
        <v>53</v>
      </c>
      <c r="S39" s="72">
        <v>28</v>
      </c>
      <c r="T39" s="72">
        <v>25</v>
      </c>
      <c r="U39" s="72">
        <f t="shared" si="13"/>
        <v>71</v>
      </c>
      <c r="V39" s="72">
        <v>42</v>
      </c>
      <c r="W39" s="72">
        <v>29</v>
      </c>
      <c r="X39" s="69">
        <f t="shared" si="14"/>
        <v>-18</v>
      </c>
      <c r="Y39" s="107" t="s">
        <v>543</v>
      </c>
      <c r="Z39" s="143"/>
    </row>
    <row r="40" spans="1:26" ht="12" customHeight="1">
      <c r="A40" s="83" t="s">
        <v>542</v>
      </c>
      <c r="B40" s="72">
        <v>43</v>
      </c>
      <c r="C40" s="72">
        <v>31</v>
      </c>
      <c r="D40" s="72">
        <v>51</v>
      </c>
      <c r="E40" s="72">
        <v>36</v>
      </c>
      <c r="F40" s="72">
        <v>52</v>
      </c>
      <c r="G40" s="72">
        <v>34</v>
      </c>
      <c r="H40" s="72">
        <v>59</v>
      </c>
      <c r="I40" s="72">
        <v>31</v>
      </c>
      <c r="J40" s="72">
        <f t="shared" si="2"/>
        <v>27</v>
      </c>
      <c r="K40" s="72">
        <v>16</v>
      </c>
      <c r="L40" s="72">
        <v>11</v>
      </c>
      <c r="M40" s="72"/>
      <c r="N40" s="72"/>
      <c r="O40" s="72">
        <f t="shared" si="8"/>
        <v>39</v>
      </c>
      <c r="P40" s="72">
        <v>19</v>
      </c>
      <c r="Q40" s="72">
        <v>20</v>
      </c>
      <c r="R40" s="72">
        <f t="shared" si="12"/>
        <v>38</v>
      </c>
      <c r="S40" s="72">
        <v>21</v>
      </c>
      <c r="T40" s="72">
        <v>17</v>
      </c>
      <c r="U40" s="72">
        <f t="shared" si="13"/>
        <v>34</v>
      </c>
      <c r="V40" s="72">
        <v>18</v>
      </c>
      <c r="W40" s="72">
        <v>16</v>
      </c>
      <c r="X40" s="69">
        <f t="shared" si="14"/>
        <v>4</v>
      </c>
      <c r="Y40" s="107" t="s">
        <v>542</v>
      </c>
      <c r="Z40" s="143"/>
    </row>
    <row r="41" spans="1:26" ht="12" customHeight="1">
      <c r="A41" s="83" t="s">
        <v>541</v>
      </c>
      <c r="B41" s="72">
        <v>41</v>
      </c>
      <c r="C41" s="72">
        <v>47</v>
      </c>
      <c r="D41" s="72">
        <v>43</v>
      </c>
      <c r="E41" s="72">
        <v>47</v>
      </c>
      <c r="F41" s="72">
        <v>42</v>
      </c>
      <c r="G41" s="72">
        <v>44</v>
      </c>
      <c r="H41" s="72">
        <v>38</v>
      </c>
      <c r="I41" s="72">
        <v>34</v>
      </c>
      <c r="J41" s="72">
        <f t="shared" si="2"/>
        <v>25</v>
      </c>
      <c r="K41" s="72">
        <v>10</v>
      </c>
      <c r="L41" s="72">
        <v>15</v>
      </c>
      <c r="M41" s="72"/>
      <c r="N41" s="72"/>
      <c r="O41" s="72">
        <f t="shared" si="8"/>
        <v>50</v>
      </c>
      <c r="P41" s="72">
        <v>29</v>
      </c>
      <c r="Q41" s="72">
        <v>21</v>
      </c>
      <c r="R41" s="72">
        <f t="shared" si="12"/>
        <v>44</v>
      </c>
      <c r="S41" s="72">
        <v>22</v>
      </c>
      <c r="T41" s="72">
        <v>22</v>
      </c>
      <c r="U41" s="72">
        <f t="shared" si="13"/>
        <v>33</v>
      </c>
      <c r="V41" s="72">
        <v>16</v>
      </c>
      <c r="W41" s="72">
        <v>17</v>
      </c>
      <c r="X41" s="69">
        <f t="shared" si="14"/>
        <v>11</v>
      </c>
      <c r="Y41" s="107" t="s">
        <v>541</v>
      </c>
      <c r="Z41" s="143"/>
    </row>
    <row r="42" spans="1:26" ht="12" customHeight="1">
      <c r="A42" s="83" t="s">
        <v>540</v>
      </c>
      <c r="B42" s="72">
        <v>132</v>
      </c>
      <c r="C42" s="72">
        <v>127</v>
      </c>
      <c r="D42" s="72">
        <v>107</v>
      </c>
      <c r="E42" s="72">
        <v>161</v>
      </c>
      <c r="F42" s="72">
        <v>102</v>
      </c>
      <c r="G42" s="72">
        <v>146</v>
      </c>
      <c r="H42" s="72">
        <v>107</v>
      </c>
      <c r="I42" s="72">
        <v>114</v>
      </c>
      <c r="J42" s="72">
        <f t="shared" si="2"/>
        <v>91</v>
      </c>
      <c r="K42" s="72">
        <v>37</v>
      </c>
      <c r="L42" s="72">
        <v>54</v>
      </c>
      <c r="M42" s="72"/>
      <c r="N42" s="72"/>
      <c r="O42" s="72">
        <f t="shared" si="8"/>
        <v>96</v>
      </c>
      <c r="P42" s="72">
        <v>54</v>
      </c>
      <c r="Q42" s="72">
        <v>42</v>
      </c>
      <c r="R42" s="72">
        <f t="shared" si="12"/>
        <v>102</v>
      </c>
      <c r="S42" s="72">
        <v>58</v>
      </c>
      <c r="T42" s="72">
        <v>44</v>
      </c>
      <c r="U42" s="72">
        <f t="shared" si="13"/>
        <v>129</v>
      </c>
      <c r="V42" s="72">
        <v>69</v>
      </c>
      <c r="W42" s="72">
        <v>60</v>
      </c>
      <c r="X42" s="69">
        <f t="shared" si="14"/>
        <v>-27</v>
      </c>
      <c r="Y42" s="107" t="s">
        <v>540</v>
      </c>
      <c r="Z42" s="143"/>
    </row>
    <row r="43" spans="1:26" ht="12" customHeight="1">
      <c r="A43" s="83" t="s">
        <v>539</v>
      </c>
      <c r="B43" s="72">
        <v>67</v>
      </c>
      <c r="C43" s="72">
        <v>106</v>
      </c>
      <c r="D43" s="72">
        <v>86</v>
      </c>
      <c r="E43" s="72">
        <v>97</v>
      </c>
      <c r="F43" s="72">
        <v>85</v>
      </c>
      <c r="G43" s="72">
        <v>88</v>
      </c>
      <c r="H43" s="72">
        <v>105</v>
      </c>
      <c r="I43" s="72">
        <v>103</v>
      </c>
      <c r="J43" s="72">
        <f t="shared" si="2"/>
        <v>79</v>
      </c>
      <c r="K43" s="72">
        <v>38</v>
      </c>
      <c r="L43" s="72">
        <v>41</v>
      </c>
      <c r="M43" s="72"/>
      <c r="N43" s="72"/>
      <c r="O43" s="72">
        <f t="shared" si="8"/>
        <v>115</v>
      </c>
      <c r="P43" s="72">
        <v>61</v>
      </c>
      <c r="Q43" s="72">
        <v>54</v>
      </c>
      <c r="R43" s="72">
        <f t="shared" si="12"/>
        <v>76</v>
      </c>
      <c r="S43" s="72">
        <v>41</v>
      </c>
      <c r="T43" s="72">
        <v>35</v>
      </c>
      <c r="U43" s="72">
        <f t="shared" si="13"/>
        <v>95</v>
      </c>
      <c r="V43" s="72">
        <v>49</v>
      </c>
      <c r="W43" s="72">
        <v>46</v>
      </c>
      <c r="X43" s="69">
        <f t="shared" si="14"/>
        <v>-19</v>
      </c>
      <c r="Y43" s="107" t="s">
        <v>539</v>
      </c>
      <c r="Z43" s="143"/>
    </row>
    <row r="44" spans="1:26" ht="12" customHeight="1">
      <c r="A44" s="83"/>
      <c r="B44" s="72"/>
      <c r="C44" s="72"/>
      <c r="D44" s="72"/>
      <c r="E44" s="72"/>
      <c r="F44" s="72"/>
      <c r="G44" s="72"/>
      <c r="H44" s="72"/>
      <c r="I44" s="72"/>
      <c r="J44" s="72"/>
      <c r="K44" s="72"/>
      <c r="L44" s="72"/>
      <c r="M44" s="72"/>
      <c r="N44" s="72"/>
      <c r="O44" s="72"/>
      <c r="P44" s="72"/>
      <c r="Q44" s="72"/>
      <c r="R44" s="72"/>
      <c r="S44" s="72"/>
      <c r="T44" s="72"/>
      <c r="U44" s="72"/>
      <c r="V44" s="72"/>
      <c r="W44" s="72"/>
      <c r="X44" s="69"/>
      <c r="Y44" s="107"/>
      <c r="Z44" s="143"/>
    </row>
    <row r="45" spans="1:26" ht="12" customHeight="1">
      <c r="A45" s="83" t="s">
        <v>538</v>
      </c>
      <c r="B45" s="72">
        <v>726</v>
      </c>
      <c r="C45" s="72">
        <v>767</v>
      </c>
      <c r="D45" s="72">
        <v>827</v>
      </c>
      <c r="E45" s="72">
        <v>712</v>
      </c>
      <c r="F45" s="72">
        <v>825</v>
      </c>
      <c r="G45" s="72">
        <v>753</v>
      </c>
      <c r="H45" s="72">
        <v>915</v>
      </c>
      <c r="I45" s="72">
        <v>749</v>
      </c>
      <c r="J45" s="72">
        <f t="shared" si="2"/>
        <v>968</v>
      </c>
      <c r="K45" s="72">
        <v>434</v>
      </c>
      <c r="L45" s="72">
        <v>534</v>
      </c>
      <c r="M45" s="72"/>
      <c r="N45" s="72"/>
      <c r="O45" s="72">
        <f t="shared" si="8"/>
        <v>789</v>
      </c>
      <c r="P45" s="72">
        <v>360</v>
      </c>
      <c r="Q45" s="72">
        <v>429</v>
      </c>
      <c r="R45" s="72">
        <f>IF(S45="","",(SUM(S45,T45)))</f>
        <v>1035</v>
      </c>
      <c r="S45" s="72">
        <v>485</v>
      </c>
      <c r="T45" s="72">
        <v>550</v>
      </c>
      <c r="U45" s="72">
        <f>IF(V45="","",(SUM(V45,W45)))</f>
        <v>857</v>
      </c>
      <c r="V45" s="72">
        <v>396</v>
      </c>
      <c r="W45" s="72">
        <v>461</v>
      </c>
      <c r="X45" s="69">
        <f>IF(R45="","",(R45-U45))</f>
        <v>178</v>
      </c>
      <c r="Y45" s="107" t="s">
        <v>538</v>
      </c>
      <c r="Z45" s="143"/>
    </row>
    <row r="46" spans="1:26" ht="12" customHeight="1">
      <c r="A46" s="83" t="s">
        <v>537</v>
      </c>
      <c r="B46" s="72">
        <v>592</v>
      </c>
      <c r="C46" s="73" t="s">
        <v>738</v>
      </c>
      <c r="D46" s="72">
        <v>835</v>
      </c>
      <c r="E46" s="73" t="s">
        <v>738</v>
      </c>
      <c r="F46" s="72">
        <v>885</v>
      </c>
      <c r="G46" s="73" t="s">
        <v>738</v>
      </c>
      <c r="H46" s="72">
        <v>859</v>
      </c>
      <c r="I46" s="73" t="s">
        <v>738</v>
      </c>
      <c r="J46" s="72">
        <f t="shared" si="2"/>
        <v>855</v>
      </c>
      <c r="K46" s="72">
        <v>486</v>
      </c>
      <c r="L46" s="72">
        <v>369</v>
      </c>
      <c r="M46" s="72"/>
      <c r="N46" s="72"/>
      <c r="O46" s="73" t="s">
        <v>738</v>
      </c>
      <c r="P46" s="73" t="s">
        <v>738</v>
      </c>
      <c r="Q46" s="73" t="s">
        <v>738</v>
      </c>
      <c r="R46" s="72">
        <f>IF(S46="","",(SUM(S46,T46)))</f>
        <v>931</v>
      </c>
      <c r="S46" s="72">
        <v>545</v>
      </c>
      <c r="T46" s="72">
        <v>386</v>
      </c>
      <c r="U46" s="73" t="s">
        <v>515</v>
      </c>
      <c r="V46" s="73" t="s">
        <v>515</v>
      </c>
      <c r="W46" s="73" t="s">
        <v>515</v>
      </c>
      <c r="X46" s="69">
        <f>R46</f>
        <v>931</v>
      </c>
      <c r="Y46" s="107" t="s">
        <v>537</v>
      </c>
      <c r="Z46" s="143"/>
    </row>
    <row r="47" spans="1:26" ht="12" customHeight="1">
      <c r="A47" s="83" t="s">
        <v>536</v>
      </c>
      <c r="B47" s="72">
        <v>411</v>
      </c>
      <c r="C47" s="73">
        <v>887</v>
      </c>
      <c r="D47" s="72">
        <v>407</v>
      </c>
      <c r="E47" s="72">
        <v>1078</v>
      </c>
      <c r="F47" s="72">
        <v>403</v>
      </c>
      <c r="G47" s="73">
        <v>1182</v>
      </c>
      <c r="H47" s="72">
        <v>341</v>
      </c>
      <c r="I47" s="73">
        <v>954</v>
      </c>
      <c r="J47" s="72">
        <f t="shared" si="2"/>
        <v>361</v>
      </c>
      <c r="K47" s="72">
        <v>191</v>
      </c>
      <c r="L47" s="72">
        <v>170</v>
      </c>
      <c r="M47" s="72"/>
      <c r="N47" s="72"/>
      <c r="O47" s="72">
        <f t="shared" si="8"/>
        <v>958</v>
      </c>
      <c r="P47" s="73">
        <v>515</v>
      </c>
      <c r="Q47" s="73">
        <v>443</v>
      </c>
      <c r="R47" s="72">
        <f>IF(S47="","",(SUM(S47,T47)))</f>
        <v>397</v>
      </c>
      <c r="S47" s="72">
        <v>218</v>
      </c>
      <c r="T47" s="72">
        <v>179</v>
      </c>
      <c r="U47" s="72">
        <f>IF(V47="","",(SUM(V47,W47)))</f>
        <v>1137</v>
      </c>
      <c r="V47" s="73">
        <v>622</v>
      </c>
      <c r="W47" s="73">
        <v>515</v>
      </c>
      <c r="X47" s="69">
        <f>IF(R47="","",(R47-U47))</f>
        <v>-740</v>
      </c>
      <c r="Y47" s="107" t="s">
        <v>536</v>
      </c>
      <c r="Z47" s="143"/>
    </row>
    <row r="48" spans="1:26" ht="12" customHeight="1">
      <c r="A48" s="83"/>
      <c r="B48" s="72"/>
      <c r="C48" s="72"/>
      <c r="D48" s="72"/>
      <c r="E48" s="72"/>
      <c r="F48" s="72"/>
      <c r="G48" s="72"/>
      <c r="H48" s="72"/>
      <c r="I48" s="72"/>
      <c r="J48" s="72"/>
      <c r="K48" s="72"/>
      <c r="L48" s="72"/>
      <c r="M48" s="72"/>
      <c r="N48" s="72"/>
      <c r="O48" s="72"/>
      <c r="P48" s="72"/>
      <c r="Q48" s="72"/>
      <c r="R48" s="72"/>
      <c r="S48" s="72"/>
      <c r="T48" s="72"/>
      <c r="U48" s="72"/>
      <c r="V48" s="72"/>
      <c r="W48" s="72"/>
      <c r="X48" s="69"/>
      <c r="Y48" s="107"/>
      <c r="Z48" s="143"/>
    </row>
    <row r="49" spans="1:26" ht="12" customHeight="1">
      <c r="A49" s="83"/>
      <c r="B49" s="72"/>
      <c r="C49" s="73"/>
      <c r="D49" s="72"/>
      <c r="E49" s="72"/>
      <c r="F49" s="72"/>
      <c r="G49" s="73"/>
      <c r="H49" s="72"/>
      <c r="I49" s="73"/>
      <c r="J49" s="72"/>
      <c r="K49" s="72"/>
      <c r="L49" s="72"/>
      <c r="M49" s="72"/>
      <c r="N49" s="72"/>
      <c r="O49" s="72"/>
      <c r="P49" s="73"/>
      <c r="Q49" s="73"/>
      <c r="R49" s="72"/>
      <c r="S49" s="72"/>
      <c r="T49" s="72"/>
      <c r="U49" s="72"/>
      <c r="V49" s="73"/>
      <c r="W49" s="73"/>
      <c r="X49" s="69"/>
      <c r="Y49" s="107"/>
      <c r="Z49" s="143"/>
    </row>
    <row r="50" spans="1:26" ht="12" customHeight="1">
      <c r="A50" s="83" t="s">
        <v>535</v>
      </c>
      <c r="B50" s="72"/>
      <c r="C50" s="73"/>
      <c r="D50" s="72"/>
      <c r="E50" s="72"/>
      <c r="F50" s="72"/>
      <c r="G50" s="73"/>
      <c r="H50" s="72"/>
      <c r="I50" s="73"/>
      <c r="J50" s="72"/>
      <c r="K50" s="72"/>
      <c r="L50" s="72"/>
      <c r="M50" s="72"/>
      <c r="N50" s="72"/>
      <c r="O50" s="72"/>
      <c r="P50" s="73"/>
      <c r="Q50" s="73"/>
      <c r="R50" s="72"/>
      <c r="S50" s="72"/>
      <c r="T50" s="72"/>
      <c r="U50" s="72"/>
      <c r="V50" s="73"/>
      <c r="W50" s="73"/>
      <c r="X50" s="69"/>
      <c r="Y50" s="107" t="s">
        <v>535</v>
      </c>
      <c r="Z50" s="143"/>
    </row>
    <row r="51" spans="1:26" ht="12" customHeight="1">
      <c r="A51" s="83" t="s">
        <v>534</v>
      </c>
      <c r="B51" s="72">
        <v>61</v>
      </c>
      <c r="C51" s="73">
        <v>62</v>
      </c>
      <c r="D51" s="72">
        <v>56</v>
      </c>
      <c r="E51" s="72">
        <v>49</v>
      </c>
      <c r="F51" s="72">
        <v>38</v>
      </c>
      <c r="G51" s="73">
        <v>52</v>
      </c>
      <c r="H51" s="72">
        <v>52</v>
      </c>
      <c r="I51" s="73">
        <v>36</v>
      </c>
      <c r="J51" s="72">
        <f t="shared" ref="J51:J70" si="15">K51+L51</f>
        <v>63</v>
      </c>
      <c r="K51" s="73">
        <v>28</v>
      </c>
      <c r="L51" s="73">
        <v>35</v>
      </c>
      <c r="M51" s="73"/>
      <c r="N51" s="73"/>
      <c r="O51" s="72">
        <f t="shared" ref="O51:O70" si="16">P51+Q51</f>
        <v>53</v>
      </c>
      <c r="P51" s="73">
        <v>29</v>
      </c>
      <c r="Q51" s="73">
        <v>24</v>
      </c>
      <c r="R51" s="72">
        <f t="shared" ref="R51:R70" si="17">S51+T51</f>
        <v>48</v>
      </c>
      <c r="S51" s="72">
        <v>29</v>
      </c>
      <c r="T51" s="72">
        <v>19</v>
      </c>
      <c r="U51" s="72">
        <f t="shared" ref="U51:U70" si="18">V51+W51</f>
        <v>31</v>
      </c>
      <c r="V51" s="73">
        <v>19</v>
      </c>
      <c r="W51" s="73">
        <v>12</v>
      </c>
      <c r="X51" s="69">
        <f t="shared" ref="X51:X70" si="19">IF(R51="","",(R51-U51))</f>
        <v>17</v>
      </c>
      <c r="Y51" s="107" t="s">
        <v>534</v>
      </c>
      <c r="Z51" s="143"/>
    </row>
    <row r="52" spans="1:26" ht="12" customHeight="1">
      <c r="A52" s="83" t="s">
        <v>533</v>
      </c>
      <c r="B52" s="72">
        <v>38</v>
      </c>
      <c r="C52" s="73">
        <v>56</v>
      </c>
      <c r="D52" s="72">
        <v>37</v>
      </c>
      <c r="E52" s="72">
        <v>47</v>
      </c>
      <c r="F52" s="72">
        <v>40</v>
      </c>
      <c r="G52" s="73">
        <v>36</v>
      </c>
      <c r="H52" s="72">
        <v>41</v>
      </c>
      <c r="I52" s="73">
        <v>37</v>
      </c>
      <c r="J52" s="72">
        <f t="shared" si="15"/>
        <v>21</v>
      </c>
      <c r="K52" s="73">
        <v>13</v>
      </c>
      <c r="L52" s="73">
        <v>8</v>
      </c>
      <c r="M52" s="73"/>
      <c r="N52" s="73"/>
      <c r="O52" s="72">
        <f t="shared" si="16"/>
        <v>41</v>
      </c>
      <c r="P52" s="73">
        <v>25</v>
      </c>
      <c r="Q52" s="73">
        <v>16</v>
      </c>
      <c r="R52" s="72">
        <f t="shared" si="17"/>
        <v>33</v>
      </c>
      <c r="S52" s="72">
        <v>19</v>
      </c>
      <c r="T52" s="72">
        <v>14</v>
      </c>
      <c r="U52" s="72">
        <f t="shared" si="18"/>
        <v>55</v>
      </c>
      <c r="V52" s="73">
        <v>37</v>
      </c>
      <c r="W52" s="73">
        <v>18</v>
      </c>
      <c r="X52" s="69">
        <f t="shared" si="19"/>
        <v>-22</v>
      </c>
      <c r="Y52" s="107" t="s">
        <v>533</v>
      </c>
      <c r="Z52" s="143"/>
    </row>
    <row r="53" spans="1:26" ht="12" customHeight="1">
      <c r="A53" s="83" t="s">
        <v>532</v>
      </c>
      <c r="B53" s="72">
        <v>52</v>
      </c>
      <c r="C53" s="72">
        <v>88</v>
      </c>
      <c r="D53" s="72">
        <v>65</v>
      </c>
      <c r="E53" s="72">
        <v>85</v>
      </c>
      <c r="F53" s="72">
        <v>72</v>
      </c>
      <c r="G53" s="72">
        <v>77</v>
      </c>
      <c r="H53" s="72">
        <v>34</v>
      </c>
      <c r="I53" s="72">
        <v>86</v>
      </c>
      <c r="J53" s="72">
        <f t="shared" si="15"/>
        <v>39</v>
      </c>
      <c r="K53" s="72">
        <v>23</v>
      </c>
      <c r="L53" s="72">
        <v>16</v>
      </c>
      <c r="M53" s="72"/>
      <c r="N53" s="72"/>
      <c r="O53" s="72">
        <f t="shared" si="16"/>
        <v>76</v>
      </c>
      <c r="P53" s="72">
        <v>46</v>
      </c>
      <c r="Q53" s="72">
        <v>30</v>
      </c>
      <c r="R53" s="72">
        <f t="shared" si="17"/>
        <v>45</v>
      </c>
      <c r="S53" s="72">
        <v>31</v>
      </c>
      <c r="T53" s="72">
        <v>14</v>
      </c>
      <c r="U53" s="72">
        <f t="shared" si="18"/>
        <v>76</v>
      </c>
      <c r="V53" s="72">
        <v>44</v>
      </c>
      <c r="W53" s="72">
        <v>32</v>
      </c>
      <c r="X53" s="69">
        <f t="shared" si="19"/>
        <v>-31</v>
      </c>
      <c r="Y53" s="107" t="s">
        <v>532</v>
      </c>
      <c r="Z53" s="143"/>
    </row>
    <row r="54" spans="1:26" ht="12" customHeight="1">
      <c r="A54" s="83" t="s">
        <v>531</v>
      </c>
      <c r="B54" s="72">
        <v>50</v>
      </c>
      <c r="C54" s="72">
        <v>47</v>
      </c>
      <c r="D54" s="72">
        <v>29</v>
      </c>
      <c r="E54" s="72">
        <v>53</v>
      </c>
      <c r="F54" s="72">
        <v>42</v>
      </c>
      <c r="G54" s="72">
        <v>62</v>
      </c>
      <c r="H54" s="72">
        <v>46</v>
      </c>
      <c r="I54" s="72">
        <v>48</v>
      </c>
      <c r="J54" s="72">
        <f t="shared" si="15"/>
        <v>33</v>
      </c>
      <c r="K54" s="72">
        <v>21</v>
      </c>
      <c r="L54" s="72">
        <v>12</v>
      </c>
      <c r="M54" s="72"/>
      <c r="N54" s="72"/>
      <c r="O54" s="72">
        <f t="shared" si="16"/>
        <v>50</v>
      </c>
      <c r="P54" s="72">
        <v>27</v>
      </c>
      <c r="Q54" s="72">
        <v>23</v>
      </c>
      <c r="R54" s="72">
        <f t="shared" si="17"/>
        <v>40</v>
      </c>
      <c r="S54" s="72">
        <v>25</v>
      </c>
      <c r="T54" s="72">
        <v>15</v>
      </c>
      <c r="U54" s="72">
        <f t="shared" si="18"/>
        <v>41</v>
      </c>
      <c r="V54" s="72">
        <v>22</v>
      </c>
      <c r="W54" s="72">
        <v>19</v>
      </c>
      <c r="X54" s="69">
        <f t="shared" si="19"/>
        <v>-1</v>
      </c>
      <c r="Y54" s="107" t="s">
        <v>531</v>
      </c>
      <c r="Z54" s="143"/>
    </row>
    <row r="55" spans="1:26" ht="12" customHeight="1">
      <c r="A55" s="83" t="s">
        <v>530</v>
      </c>
      <c r="B55" s="72">
        <v>561</v>
      </c>
      <c r="C55" s="72">
        <v>844</v>
      </c>
      <c r="D55" s="72">
        <v>500</v>
      </c>
      <c r="E55" s="72">
        <v>846</v>
      </c>
      <c r="F55" s="72">
        <v>552</v>
      </c>
      <c r="G55" s="72">
        <v>918</v>
      </c>
      <c r="H55" s="72">
        <v>500</v>
      </c>
      <c r="I55" s="72">
        <v>853</v>
      </c>
      <c r="J55" s="72">
        <f t="shared" si="15"/>
        <v>507</v>
      </c>
      <c r="K55" s="72">
        <v>321</v>
      </c>
      <c r="L55" s="72">
        <v>186</v>
      </c>
      <c r="M55" s="72"/>
      <c r="N55" s="72"/>
      <c r="O55" s="72">
        <f t="shared" si="16"/>
        <v>882</v>
      </c>
      <c r="P55" s="72">
        <v>487</v>
      </c>
      <c r="Q55" s="72">
        <v>395</v>
      </c>
      <c r="R55" s="72">
        <f t="shared" si="17"/>
        <v>556</v>
      </c>
      <c r="S55" s="72">
        <v>320</v>
      </c>
      <c r="T55" s="72">
        <v>236</v>
      </c>
      <c r="U55" s="72">
        <f t="shared" si="18"/>
        <v>875</v>
      </c>
      <c r="V55" s="72">
        <v>495</v>
      </c>
      <c r="W55" s="72">
        <v>380</v>
      </c>
      <c r="X55" s="69">
        <f t="shared" si="19"/>
        <v>-319</v>
      </c>
      <c r="Y55" s="107" t="s">
        <v>530</v>
      </c>
      <c r="Z55" s="143"/>
    </row>
    <row r="56" spans="1:26" ht="12" customHeight="1">
      <c r="A56" s="83" t="s">
        <v>529</v>
      </c>
      <c r="B56" s="72">
        <v>187</v>
      </c>
      <c r="C56" s="72">
        <v>191</v>
      </c>
      <c r="D56" s="72">
        <v>184</v>
      </c>
      <c r="E56" s="72">
        <v>229</v>
      </c>
      <c r="F56" s="72">
        <v>136</v>
      </c>
      <c r="G56" s="72">
        <v>227</v>
      </c>
      <c r="H56" s="72">
        <v>146</v>
      </c>
      <c r="I56" s="72">
        <v>205</v>
      </c>
      <c r="J56" s="72">
        <f t="shared" si="15"/>
        <v>129</v>
      </c>
      <c r="K56" s="72">
        <v>78</v>
      </c>
      <c r="L56" s="72">
        <v>51</v>
      </c>
      <c r="M56" s="72"/>
      <c r="N56" s="72"/>
      <c r="O56" s="72">
        <f t="shared" si="16"/>
        <v>171</v>
      </c>
      <c r="P56" s="72">
        <v>103</v>
      </c>
      <c r="Q56" s="72">
        <v>68</v>
      </c>
      <c r="R56" s="72">
        <f t="shared" si="17"/>
        <v>144</v>
      </c>
      <c r="S56" s="72">
        <v>89</v>
      </c>
      <c r="T56" s="72">
        <v>55</v>
      </c>
      <c r="U56" s="72">
        <f t="shared" si="18"/>
        <v>189</v>
      </c>
      <c r="V56" s="72">
        <v>115</v>
      </c>
      <c r="W56" s="72">
        <v>74</v>
      </c>
      <c r="X56" s="69">
        <f t="shared" si="19"/>
        <v>-45</v>
      </c>
      <c r="Y56" s="107" t="s">
        <v>529</v>
      </c>
      <c r="Z56" s="143"/>
    </row>
    <row r="57" spans="1:26" ht="12" customHeight="1">
      <c r="A57" s="83" t="s">
        <v>528</v>
      </c>
      <c r="B57" s="72">
        <v>132</v>
      </c>
      <c r="C57" s="72">
        <v>110</v>
      </c>
      <c r="D57" s="72">
        <v>106</v>
      </c>
      <c r="E57" s="72">
        <v>175</v>
      </c>
      <c r="F57" s="72">
        <v>87</v>
      </c>
      <c r="G57" s="72">
        <v>145</v>
      </c>
      <c r="H57" s="72">
        <v>110</v>
      </c>
      <c r="I57" s="72">
        <v>152</v>
      </c>
      <c r="J57" s="72">
        <f t="shared" si="15"/>
        <v>79</v>
      </c>
      <c r="K57" s="72">
        <v>52</v>
      </c>
      <c r="L57" s="72">
        <v>27</v>
      </c>
      <c r="M57" s="72"/>
      <c r="N57" s="72"/>
      <c r="O57" s="72">
        <f t="shared" si="16"/>
        <v>110</v>
      </c>
      <c r="P57" s="72">
        <v>70</v>
      </c>
      <c r="Q57" s="72">
        <v>40</v>
      </c>
      <c r="R57" s="72">
        <f t="shared" si="17"/>
        <v>107</v>
      </c>
      <c r="S57" s="72">
        <v>66</v>
      </c>
      <c r="T57" s="72">
        <v>41</v>
      </c>
      <c r="U57" s="72">
        <f t="shared" si="18"/>
        <v>143</v>
      </c>
      <c r="V57" s="72">
        <v>86</v>
      </c>
      <c r="W57" s="72">
        <v>57</v>
      </c>
      <c r="X57" s="69">
        <f t="shared" si="19"/>
        <v>-36</v>
      </c>
      <c r="Y57" s="107" t="s">
        <v>528</v>
      </c>
      <c r="Z57" s="143"/>
    </row>
    <row r="58" spans="1:26" ht="12" customHeight="1">
      <c r="A58" s="83" t="s">
        <v>527</v>
      </c>
      <c r="B58" s="72">
        <v>25</v>
      </c>
      <c r="C58" s="72">
        <v>21</v>
      </c>
      <c r="D58" s="72">
        <v>28</v>
      </c>
      <c r="E58" s="72">
        <v>31</v>
      </c>
      <c r="F58" s="72">
        <v>28</v>
      </c>
      <c r="G58" s="72">
        <v>30</v>
      </c>
      <c r="H58" s="72">
        <v>20</v>
      </c>
      <c r="I58" s="72">
        <v>25</v>
      </c>
      <c r="J58" s="72">
        <f t="shared" si="15"/>
        <v>18</v>
      </c>
      <c r="K58" s="72">
        <v>11</v>
      </c>
      <c r="L58" s="72">
        <v>7</v>
      </c>
      <c r="M58" s="72"/>
      <c r="N58" s="72"/>
      <c r="O58" s="72">
        <f t="shared" si="16"/>
        <v>14</v>
      </c>
      <c r="P58" s="72">
        <v>8</v>
      </c>
      <c r="Q58" s="72">
        <v>6</v>
      </c>
      <c r="R58" s="72">
        <f t="shared" si="17"/>
        <v>27</v>
      </c>
      <c r="S58" s="72">
        <v>15</v>
      </c>
      <c r="T58" s="72">
        <v>12</v>
      </c>
      <c r="U58" s="72">
        <f t="shared" si="18"/>
        <v>18</v>
      </c>
      <c r="V58" s="72">
        <v>11</v>
      </c>
      <c r="W58" s="72">
        <v>7</v>
      </c>
      <c r="X58" s="69">
        <f t="shared" si="19"/>
        <v>9</v>
      </c>
      <c r="Y58" s="107" t="s">
        <v>527</v>
      </c>
      <c r="Z58" s="143"/>
    </row>
    <row r="59" spans="1:26" ht="12" customHeight="1">
      <c r="A59" s="83" t="s">
        <v>526</v>
      </c>
      <c r="B59" s="72">
        <v>16</v>
      </c>
      <c r="C59" s="72">
        <v>26</v>
      </c>
      <c r="D59" s="72">
        <v>18</v>
      </c>
      <c r="E59" s="72">
        <v>19</v>
      </c>
      <c r="F59" s="72">
        <v>16</v>
      </c>
      <c r="G59" s="72">
        <v>20</v>
      </c>
      <c r="H59" s="72">
        <v>15</v>
      </c>
      <c r="I59" s="72">
        <v>9</v>
      </c>
      <c r="J59" s="72">
        <f t="shared" si="15"/>
        <v>31</v>
      </c>
      <c r="K59" s="72">
        <v>21</v>
      </c>
      <c r="L59" s="72">
        <v>10</v>
      </c>
      <c r="M59" s="72"/>
      <c r="N59" s="72"/>
      <c r="O59" s="72">
        <f t="shared" si="16"/>
        <v>26</v>
      </c>
      <c r="P59" s="72">
        <v>15</v>
      </c>
      <c r="Q59" s="72">
        <v>11</v>
      </c>
      <c r="R59" s="72">
        <f t="shared" si="17"/>
        <v>14</v>
      </c>
      <c r="S59" s="72">
        <v>8</v>
      </c>
      <c r="T59" s="72">
        <v>6</v>
      </c>
      <c r="U59" s="72">
        <f t="shared" si="18"/>
        <v>10</v>
      </c>
      <c r="V59" s="72">
        <v>6</v>
      </c>
      <c r="W59" s="72">
        <v>4</v>
      </c>
      <c r="X59" s="69">
        <f t="shared" si="19"/>
        <v>4</v>
      </c>
      <c r="Y59" s="107" t="s">
        <v>526</v>
      </c>
      <c r="Z59" s="143"/>
    </row>
    <row r="60" spans="1:26" ht="12" customHeight="1">
      <c r="A60" s="83" t="s">
        <v>525</v>
      </c>
      <c r="B60" s="72">
        <v>11</v>
      </c>
      <c r="C60" s="72">
        <v>15</v>
      </c>
      <c r="D60" s="72">
        <v>25</v>
      </c>
      <c r="E60" s="72">
        <v>28</v>
      </c>
      <c r="F60" s="72">
        <v>21</v>
      </c>
      <c r="G60" s="72">
        <v>23</v>
      </c>
      <c r="H60" s="72">
        <v>21</v>
      </c>
      <c r="I60" s="72">
        <v>16</v>
      </c>
      <c r="J60" s="72">
        <f t="shared" si="15"/>
        <v>27</v>
      </c>
      <c r="K60" s="72">
        <v>17</v>
      </c>
      <c r="L60" s="72">
        <v>10</v>
      </c>
      <c r="M60" s="72"/>
      <c r="N60" s="72"/>
      <c r="O60" s="72">
        <f t="shared" si="16"/>
        <v>27</v>
      </c>
      <c r="P60" s="72">
        <v>15</v>
      </c>
      <c r="Q60" s="72">
        <v>12</v>
      </c>
      <c r="R60" s="72">
        <f t="shared" si="17"/>
        <v>20</v>
      </c>
      <c r="S60" s="72">
        <v>12</v>
      </c>
      <c r="T60" s="72">
        <v>8</v>
      </c>
      <c r="U60" s="72">
        <f t="shared" si="18"/>
        <v>23</v>
      </c>
      <c r="V60" s="72">
        <v>14</v>
      </c>
      <c r="W60" s="72">
        <v>9</v>
      </c>
      <c r="X60" s="69">
        <f t="shared" si="19"/>
        <v>-3</v>
      </c>
      <c r="Y60" s="107" t="s">
        <v>525</v>
      </c>
      <c r="Z60" s="143"/>
    </row>
    <row r="61" spans="1:26" ht="12" customHeight="1">
      <c r="A61" s="83" t="s">
        <v>524</v>
      </c>
      <c r="B61" s="73">
        <v>21</v>
      </c>
      <c r="C61" s="73">
        <v>23</v>
      </c>
      <c r="D61" s="73">
        <v>24</v>
      </c>
      <c r="E61" s="73">
        <v>24</v>
      </c>
      <c r="F61" s="73">
        <v>17</v>
      </c>
      <c r="G61" s="73">
        <v>21</v>
      </c>
      <c r="H61" s="73">
        <v>37</v>
      </c>
      <c r="I61" s="73">
        <v>24</v>
      </c>
      <c r="J61" s="72">
        <f t="shared" si="15"/>
        <v>23</v>
      </c>
      <c r="K61" s="72">
        <v>14</v>
      </c>
      <c r="L61" s="72">
        <v>9</v>
      </c>
      <c r="M61" s="72"/>
      <c r="N61" s="72"/>
      <c r="O61" s="72">
        <f t="shared" si="16"/>
        <v>28</v>
      </c>
      <c r="P61" s="72">
        <v>17</v>
      </c>
      <c r="Q61" s="72">
        <v>11</v>
      </c>
      <c r="R61" s="72">
        <f t="shared" si="17"/>
        <v>17</v>
      </c>
      <c r="S61" s="72">
        <v>11</v>
      </c>
      <c r="T61" s="72">
        <v>6</v>
      </c>
      <c r="U61" s="72">
        <f t="shared" si="18"/>
        <v>29</v>
      </c>
      <c r="V61" s="72">
        <v>20</v>
      </c>
      <c r="W61" s="72">
        <v>9</v>
      </c>
      <c r="X61" s="69">
        <f t="shared" si="19"/>
        <v>-12</v>
      </c>
      <c r="Y61" s="107" t="s">
        <v>524</v>
      </c>
      <c r="Z61" s="143"/>
    </row>
    <row r="62" spans="1:26" ht="12" customHeight="1">
      <c r="A62" s="83" t="s">
        <v>523</v>
      </c>
      <c r="B62" s="73">
        <v>195</v>
      </c>
      <c r="C62" s="73">
        <v>244</v>
      </c>
      <c r="D62" s="72">
        <v>212</v>
      </c>
      <c r="E62" s="72">
        <v>221</v>
      </c>
      <c r="F62" s="72">
        <v>170</v>
      </c>
      <c r="G62" s="72">
        <v>254</v>
      </c>
      <c r="H62" s="72">
        <v>154</v>
      </c>
      <c r="I62" s="72">
        <v>232</v>
      </c>
      <c r="J62" s="72">
        <f t="shared" si="15"/>
        <v>185</v>
      </c>
      <c r="K62" s="72">
        <v>114</v>
      </c>
      <c r="L62" s="72">
        <v>71</v>
      </c>
      <c r="M62" s="72"/>
      <c r="N62" s="72"/>
      <c r="O62" s="72">
        <f t="shared" si="16"/>
        <v>239</v>
      </c>
      <c r="P62" s="72">
        <v>152</v>
      </c>
      <c r="Q62" s="72">
        <v>87</v>
      </c>
      <c r="R62" s="72">
        <f t="shared" si="17"/>
        <v>203</v>
      </c>
      <c r="S62" s="72">
        <v>118</v>
      </c>
      <c r="T62" s="72">
        <v>85</v>
      </c>
      <c r="U62" s="72">
        <f t="shared" si="18"/>
        <v>206</v>
      </c>
      <c r="V62" s="72">
        <v>131</v>
      </c>
      <c r="W62" s="72">
        <v>75</v>
      </c>
      <c r="X62" s="69">
        <f t="shared" si="19"/>
        <v>-3</v>
      </c>
      <c r="Y62" s="107" t="s">
        <v>523</v>
      </c>
      <c r="Z62" s="143"/>
    </row>
    <row r="63" spans="1:26" ht="12" customHeight="1">
      <c r="A63" s="83" t="s">
        <v>522</v>
      </c>
      <c r="B63" s="73">
        <v>304</v>
      </c>
      <c r="C63" s="73">
        <v>248</v>
      </c>
      <c r="D63" s="73">
        <v>245</v>
      </c>
      <c r="E63" s="73">
        <v>270</v>
      </c>
      <c r="F63" s="73">
        <v>322</v>
      </c>
      <c r="G63" s="73">
        <v>298</v>
      </c>
      <c r="H63" s="73">
        <v>276</v>
      </c>
      <c r="I63" s="73">
        <v>266</v>
      </c>
      <c r="J63" s="72">
        <f t="shared" si="15"/>
        <v>304</v>
      </c>
      <c r="K63" s="72">
        <v>154</v>
      </c>
      <c r="L63" s="72">
        <v>150</v>
      </c>
      <c r="M63" s="72"/>
      <c r="N63" s="72"/>
      <c r="O63" s="72">
        <f t="shared" si="16"/>
        <v>237</v>
      </c>
      <c r="P63" s="72">
        <v>117</v>
      </c>
      <c r="Q63" s="72">
        <v>120</v>
      </c>
      <c r="R63" s="72">
        <f t="shared" si="17"/>
        <v>299</v>
      </c>
      <c r="S63" s="72">
        <v>145</v>
      </c>
      <c r="T63" s="72">
        <v>154</v>
      </c>
      <c r="U63" s="72">
        <f t="shared" si="18"/>
        <v>266</v>
      </c>
      <c r="V63" s="72">
        <v>142</v>
      </c>
      <c r="W63" s="72">
        <v>124</v>
      </c>
      <c r="X63" s="69">
        <f t="shared" si="19"/>
        <v>33</v>
      </c>
      <c r="Y63" s="107" t="s">
        <v>522</v>
      </c>
      <c r="Z63" s="143"/>
    </row>
    <row r="64" spans="1:26" ht="12" customHeight="1">
      <c r="A64" s="83" t="s">
        <v>521</v>
      </c>
      <c r="B64" s="73">
        <v>2264</v>
      </c>
      <c r="C64" s="73">
        <v>2457</v>
      </c>
      <c r="D64" s="72">
        <v>2241</v>
      </c>
      <c r="E64" s="72">
        <v>2394</v>
      </c>
      <c r="F64" s="72">
        <v>2366</v>
      </c>
      <c r="G64" s="72">
        <v>2414</v>
      </c>
      <c r="H64" s="72">
        <v>2439</v>
      </c>
      <c r="I64" s="72">
        <v>2490</v>
      </c>
      <c r="J64" s="72">
        <f t="shared" si="15"/>
        <v>2428</v>
      </c>
      <c r="K64" s="72">
        <v>1273</v>
      </c>
      <c r="L64" s="72">
        <v>1155</v>
      </c>
      <c r="M64" s="72"/>
      <c r="N64" s="72"/>
      <c r="O64" s="72">
        <f t="shared" si="16"/>
        <v>2407</v>
      </c>
      <c r="P64" s="72">
        <v>1268</v>
      </c>
      <c r="Q64" s="72">
        <v>1139</v>
      </c>
      <c r="R64" s="72">
        <f t="shared" si="17"/>
        <v>2649</v>
      </c>
      <c r="S64" s="72">
        <v>1381</v>
      </c>
      <c r="T64" s="72">
        <v>1268</v>
      </c>
      <c r="U64" s="72">
        <f t="shared" si="18"/>
        <v>2484</v>
      </c>
      <c r="V64" s="72">
        <v>1299</v>
      </c>
      <c r="W64" s="72">
        <v>1185</v>
      </c>
      <c r="X64" s="69">
        <f t="shared" si="19"/>
        <v>165</v>
      </c>
      <c r="Y64" s="107" t="s">
        <v>521</v>
      </c>
      <c r="Z64" s="143"/>
    </row>
    <row r="65" spans="1:26" ht="12" customHeight="1">
      <c r="A65" s="83" t="s">
        <v>520</v>
      </c>
      <c r="B65" s="72">
        <v>229</v>
      </c>
      <c r="C65" s="72">
        <v>228</v>
      </c>
      <c r="D65" s="72">
        <v>233</v>
      </c>
      <c r="E65" s="72">
        <v>238</v>
      </c>
      <c r="F65" s="72">
        <v>270</v>
      </c>
      <c r="G65" s="72">
        <v>264</v>
      </c>
      <c r="H65" s="72">
        <v>242</v>
      </c>
      <c r="I65" s="72">
        <v>187</v>
      </c>
      <c r="J65" s="72">
        <f t="shared" si="15"/>
        <v>261</v>
      </c>
      <c r="K65" s="72">
        <v>141</v>
      </c>
      <c r="L65" s="72">
        <v>120</v>
      </c>
      <c r="M65" s="72"/>
      <c r="N65" s="72"/>
      <c r="O65" s="72">
        <f t="shared" si="16"/>
        <v>249</v>
      </c>
      <c r="P65" s="72">
        <v>116</v>
      </c>
      <c r="Q65" s="72">
        <v>133</v>
      </c>
      <c r="R65" s="72">
        <f t="shared" si="17"/>
        <v>253</v>
      </c>
      <c r="S65" s="72">
        <v>134</v>
      </c>
      <c r="T65" s="72">
        <v>119</v>
      </c>
      <c r="U65" s="72">
        <f t="shared" si="18"/>
        <v>248</v>
      </c>
      <c r="V65" s="72">
        <v>130</v>
      </c>
      <c r="W65" s="72">
        <v>118</v>
      </c>
      <c r="X65" s="69">
        <f t="shared" si="19"/>
        <v>5</v>
      </c>
      <c r="Y65" s="107" t="s">
        <v>520</v>
      </c>
      <c r="Z65" s="143"/>
    </row>
    <row r="66" spans="1:26" ht="12" customHeight="1">
      <c r="A66" s="83" t="s">
        <v>519</v>
      </c>
      <c r="B66" s="72">
        <v>74</v>
      </c>
      <c r="C66" s="72">
        <v>74</v>
      </c>
      <c r="D66" s="72">
        <v>77</v>
      </c>
      <c r="E66" s="72">
        <v>88</v>
      </c>
      <c r="F66" s="72">
        <v>102</v>
      </c>
      <c r="G66" s="72">
        <v>70</v>
      </c>
      <c r="H66" s="72">
        <v>83</v>
      </c>
      <c r="I66" s="72">
        <v>82</v>
      </c>
      <c r="J66" s="72">
        <f t="shared" si="15"/>
        <v>99</v>
      </c>
      <c r="K66" s="72">
        <v>55</v>
      </c>
      <c r="L66" s="72">
        <v>44</v>
      </c>
      <c r="M66" s="72"/>
      <c r="N66" s="72"/>
      <c r="O66" s="72">
        <f t="shared" si="16"/>
        <v>70</v>
      </c>
      <c r="P66" s="72">
        <v>44</v>
      </c>
      <c r="Q66" s="72">
        <v>26</v>
      </c>
      <c r="R66" s="72">
        <f t="shared" si="17"/>
        <v>108</v>
      </c>
      <c r="S66" s="72">
        <v>57</v>
      </c>
      <c r="T66" s="72">
        <v>51</v>
      </c>
      <c r="U66" s="72">
        <f t="shared" si="18"/>
        <v>101</v>
      </c>
      <c r="V66" s="72">
        <v>59</v>
      </c>
      <c r="W66" s="72">
        <v>42</v>
      </c>
      <c r="X66" s="69">
        <f t="shared" si="19"/>
        <v>7</v>
      </c>
      <c r="Y66" s="107" t="s">
        <v>519</v>
      </c>
      <c r="Z66" s="143"/>
    </row>
    <row r="67" spans="1:26" ht="12" customHeight="1">
      <c r="A67" s="83" t="s">
        <v>518</v>
      </c>
      <c r="B67" s="72">
        <v>136</v>
      </c>
      <c r="C67" s="72">
        <v>163</v>
      </c>
      <c r="D67" s="72">
        <v>140</v>
      </c>
      <c r="E67" s="72">
        <v>155</v>
      </c>
      <c r="F67" s="72">
        <v>126</v>
      </c>
      <c r="G67" s="72">
        <v>104</v>
      </c>
      <c r="H67" s="72">
        <v>137</v>
      </c>
      <c r="I67" s="72">
        <v>132</v>
      </c>
      <c r="J67" s="72">
        <f t="shared" si="15"/>
        <v>129</v>
      </c>
      <c r="K67" s="72">
        <v>69</v>
      </c>
      <c r="L67" s="72">
        <v>60</v>
      </c>
      <c r="M67" s="72"/>
      <c r="N67" s="72"/>
      <c r="O67" s="72">
        <f t="shared" si="16"/>
        <v>111</v>
      </c>
      <c r="P67" s="72">
        <v>60</v>
      </c>
      <c r="Q67" s="72">
        <v>51</v>
      </c>
      <c r="R67" s="72">
        <f t="shared" si="17"/>
        <v>131</v>
      </c>
      <c r="S67" s="72">
        <v>74</v>
      </c>
      <c r="T67" s="72">
        <v>57</v>
      </c>
      <c r="U67" s="72">
        <f t="shared" si="18"/>
        <v>101</v>
      </c>
      <c r="V67" s="72">
        <v>57</v>
      </c>
      <c r="W67" s="72">
        <v>44</v>
      </c>
      <c r="X67" s="69">
        <f t="shared" si="19"/>
        <v>30</v>
      </c>
      <c r="Y67" s="107" t="s">
        <v>518</v>
      </c>
      <c r="Z67" s="143"/>
    </row>
    <row r="68" spans="1:26" ht="12" customHeight="1">
      <c r="A68" s="83" t="s">
        <v>517</v>
      </c>
      <c r="B68" s="73">
        <v>35</v>
      </c>
      <c r="C68" s="73">
        <v>56</v>
      </c>
      <c r="D68" s="73">
        <v>42</v>
      </c>
      <c r="E68" s="73">
        <v>44</v>
      </c>
      <c r="F68" s="73">
        <v>41</v>
      </c>
      <c r="G68" s="73">
        <v>39</v>
      </c>
      <c r="H68" s="73">
        <v>47</v>
      </c>
      <c r="I68" s="73">
        <v>46</v>
      </c>
      <c r="J68" s="72">
        <f t="shared" si="15"/>
        <v>54</v>
      </c>
      <c r="K68" s="72">
        <v>27</v>
      </c>
      <c r="L68" s="72">
        <v>27</v>
      </c>
      <c r="M68" s="72"/>
      <c r="N68" s="72"/>
      <c r="O68" s="72">
        <f t="shared" si="16"/>
        <v>29</v>
      </c>
      <c r="P68" s="72">
        <v>17</v>
      </c>
      <c r="Q68" s="72">
        <v>12</v>
      </c>
      <c r="R68" s="72">
        <f t="shared" si="17"/>
        <v>47</v>
      </c>
      <c r="S68" s="72">
        <v>28</v>
      </c>
      <c r="T68" s="72">
        <v>19</v>
      </c>
      <c r="U68" s="72">
        <f t="shared" si="18"/>
        <v>38</v>
      </c>
      <c r="V68" s="72">
        <v>27</v>
      </c>
      <c r="W68" s="72">
        <v>11</v>
      </c>
      <c r="X68" s="69">
        <f t="shared" si="19"/>
        <v>9</v>
      </c>
      <c r="Y68" s="107" t="s">
        <v>517</v>
      </c>
      <c r="Z68" s="143"/>
    </row>
    <row r="69" spans="1:26" ht="12" customHeight="1">
      <c r="A69" s="83" t="s">
        <v>516</v>
      </c>
      <c r="B69" s="73">
        <v>118</v>
      </c>
      <c r="C69" s="73">
        <v>153</v>
      </c>
      <c r="D69" s="72">
        <v>140</v>
      </c>
      <c r="E69" s="72">
        <v>129</v>
      </c>
      <c r="F69" s="72">
        <v>131</v>
      </c>
      <c r="G69" s="72">
        <v>128</v>
      </c>
      <c r="H69" s="72">
        <v>139</v>
      </c>
      <c r="I69" s="72">
        <v>139</v>
      </c>
      <c r="J69" s="72">
        <f t="shared" si="15"/>
        <v>134</v>
      </c>
      <c r="K69" s="72">
        <v>77</v>
      </c>
      <c r="L69" s="72">
        <v>57</v>
      </c>
      <c r="M69" s="72"/>
      <c r="N69" s="72"/>
      <c r="O69" s="72">
        <f t="shared" si="16"/>
        <v>129</v>
      </c>
      <c r="P69" s="72">
        <v>63</v>
      </c>
      <c r="Q69" s="72">
        <v>66</v>
      </c>
      <c r="R69" s="72">
        <f t="shared" si="17"/>
        <v>124</v>
      </c>
      <c r="S69" s="72">
        <v>72</v>
      </c>
      <c r="T69" s="72">
        <v>52</v>
      </c>
      <c r="U69" s="72">
        <f t="shared" si="18"/>
        <v>135</v>
      </c>
      <c r="V69" s="72">
        <v>74</v>
      </c>
      <c r="W69" s="72">
        <v>61</v>
      </c>
      <c r="X69" s="69">
        <f t="shared" si="19"/>
        <v>-11</v>
      </c>
      <c r="Y69" s="107" t="s">
        <v>516</v>
      </c>
      <c r="Z69" s="143"/>
    </row>
    <row r="70" spans="1:26" ht="12" customHeight="1">
      <c r="A70" s="83" t="s">
        <v>514</v>
      </c>
      <c r="B70" s="73">
        <v>26</v>
      </c>
      <c r="C70" s="73">
        <v>10</v>
      </c>
      <c r="D70" s="73">
        <v>36</v>
      </c>
      <c r="E70" s="73">
        <v>47</v>
      </c>
      <c r="F70" s="72">
        <v>46</v>
      </c>
      <c r="G70" s="72">
        <v>21</v>
      </c>
      <c r="H70" s="72">
        <v>46</v>
      </c>
      <c r="I70" s="72">
        <v>35</v>
      </c>
      <c r="J70" s="72">
        <f t="shared" si="15"/>
        <v>37</v>
      </c>
      <c r="K70" s="72">
        <v>24</v>
      </c>
      <c r="L70" s="72">
        <v>13</v>
      </c>
      <c r="M70" s="72"/>
      <c r="N70" s="72"/>
      <c r="O70" s="72">
        <f t="shared" si="16"/>
        <v>26</v>
      </c>
      <c r="P70" s="72">
        <v>13</v>
      </c>
      <c r="Q70" s="72">
        <v>13</v>
      </c>
      <c r="R70" s="72">
        <f t="shared" si="17"/>
        <v>21</v>
      </c>
      <c r="S70" s="72">
        <v>11</v>
      </c>
      <c r="T70" s="72">
        <v>10</v>
      </c>
      <c r="U70" s="72">
        <f t="shared" si="18"/>
        <v>40</v>
      </c>
      <c r="V70" s="72">
        <v>24</v>
      </c>
      <c r="W70" s="72">
        <v>16</v>
      </c>
      <c r="X70" s="69">
        <f t="shared" si="19"/>
        <v>-19</v>
      </c>
      <c r="Y70" s="107" t="s">
        <v>514</v>
      </c>
      <c r="Z70" s="143"/>
    </row>
    <row r="71" spans="1:26" ht="4.5" customHeight="1">
      <c r="A71" s="108"/>
      <c r="B71" s="71"/>
      <c r="C71" s="71"/>
      <c r="D71" s="71"/>
      <c r="E71" s="71"/>
      <c r="F71" s="71"/>
      <c r="G71" s="71"/>
      <c r="H71" s="71"/>
      <c r="I71" s="71"/>
      <c r="J71" s="71"/>
      <c r="K71" s="71"/>
      <c r="L71" s="71"/>
      <c r="M71" s="69"/>
      <c r="N71" s="69"/>
      <c r="O71" s="71"/>
      <c r="P71" s="71"/>
      <c r="Q71" s="71"/>
      <c r="R71" s="71"/>
      <c r="S71" s="71"/>
      <c r="T71" s="71"/>
      <c r="U71" s="71"/>
      <c r="V71" s="71"/>
      <c r="W71" s="71"/>
      <c r="X71" s="71"/>
      <c r="Y71" s="70"/>
      <c r="Z71" s="143"/>
    </row>
    <row r="72" spans="1:26" ht="12" customHeight="1">
      <c r="A72" s="82" t="s">
        <v>722</v>
      </c>
      <c r="B72" s="69"/>
      <c r="C72" s="69"/>
      <c r="D72" s="69"/>
      <c r="E72" s="69"/>
      <c r="F72" s="69"/>
      <c r="G72" s="69"/>
      <c r="H72" s="69"/>
      <c r="I72" s="69"/>
      <c r="J72" s="69"/>
      <c r="K72" s="69"/>
      <c r="L72" s="69"/>
      <c r="O72" s="69"/>
      <c r="P72" s="69"/>
      <c r="Q72" s="69"/>
      <c r="R72" s="69"/>
      <c r="S72" s="69"/>
      <c r="T72" s="69"/>
      <c r="U72" s="69"/>
      <c r="V72" s="69"/>
      <c r="W72" s="69"/>
      <c r="X72" s="69"/>
      <c r="Y72" s="68"/>
      <c r="Z72" s="143"/>
    </row>
    <row r="73" spans="1:26" ht="5.0999999999999996" customHeight="1">
      <c r="A73" s="68"/>
      <c r="B73" s="68"/>
      <c r="C73" s="68"/>
      <c r="D73" s="68"/>
      <c r="E73" s="68"/>
      <c r="F73" s="68"/>
      <c r="G73" s="68"/>
      <c r="H73" s="68"/>
      <c r="I73" s="68"/>
      <c r="J73" s="68"/>
      <c r="K73" s="68"/>
      <c r="L73" s="68"/>
      <c r="M73" s="79"/>
      <c r="N73" s="79"/>
      <c r="O73" s="68"/>
      <c r="P73" s="68"/>
      <c r="Q73" s="68"/>
      <c r="R73" s="68"/>
      <c r="S73" s="68"/>
      <c r="T73" s="68"/>
      <c r="U73" s="68"/>
      <c r="V73" s="68"/>
      <c r="W73" s="68"/>
      <c r="X73" s="68"/>
      <c r="Y73" s="68"/>
      <c r="Z73" s="143"/>
    </row>
    <row r="74" spans="1:26">
      <c r="A74" s="245"/>
      <c r="B74" s="245"/>
      <c r="C74" s="245"/>
      <c r="D74" s="245"/>
      <c r="E74" s="245"/>
      <c r="F74" s="245"/>
      <c r="G74" s="245"/>
      <c r="H74" s="245"/>
      <c r="I74" s="245"/>
      <c r="J74" s="245"/>
      <c r="K74" s="245"/>
      <c r="L74" s="245"/>
      <c r="M74" s="79"/>
      <c r="N74" s="79"/>
      <c r="O74" s="280"/>
      <c r="P74" s="280"/>
      <c r="Q74" s="280"/>
      <c r="R74" s="280"/>
      <c r="S74" s="280"/>
      <c r="T74" s="280"/>
      <c r="U74" s="280"/>
      <c r="V74" s="280"/>
      <c r="W74" s="280"/>
      <c r="X74" s="280"/>
      <c r="Y74" s="280"/>
      <c r="Z74" s="143"/>
    </row>
  </sheetData>
  <mergeCells count="15">
    <mergeCell ref="B7:B8"/>
    <mergeCell ref="C7:C8"/>
    <mergeCell ref="A74:L74"/>
    <mergeCell ref="O74:Y74"/>
    <mergeCell ref="D7:D8"/>
    <mergeCell ref="F7:F8"/>
    <mergeCell ref="G7:G8"/>
    <mergeCell ref="R7:T7"/>
    <mergeCell ref="E7:E8"/>
    <mergeCell ref="U7:W7"/>
    <mergeCell ref="X7:X8"/>
    <mergeCell ref="H7:H8"/>
    <mergeCell ref="I7:I8"/>
    <mergeCell ref="J7:L7"/>
    <mergeCell ref="O7:Q7"/>
  </mergeCells>
  <phoneticPr fontId="2"/>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4"/>
  <sheetViews>
    <sheetView workbookViewId="0"/>
  </sheetViews>
  <sheetFormatPr defaultRowHeight="13.5" customHeight="1"/>
  <cols>
    <col min="1" max="1" width="13.125" style="79" customWidth="1"/>
    <col min="2" max="3" width="8.625" style="79" customWidth="1"/>
    <col min="4" max="4" width="6.625" style="79" customWidth="1"/>
    <col min="5" max="8" width="6.125" style="79" customWidth="1"/>
    <col min="9" max="9" width="8.75" style="79" customWidth="1"/>
    <col min="10" max="10" width="8.625" style="145" customWidth="1"/>
    <col min="11" max="12" width="7.625" style="79" customWidth="1"/>
    <col min="13" max="13" width="2.5" style="79" hidden="1" customWidth="1"/>
    <col min="14" max="14" width="13.125" style="79" customWidth="1"/>
    <col min="15" max="16" width="8.625" style="79" customWidth="1"/>
    <col min="17" max="17" width="6.625" style="79" customWidth="1"/>
    <col min="18" max="21" width="6.125" style="79" customWidth="1"/>
    <col min="22" max="23" width="8.75" style="79" customWidth="1"/>
    <col min="24" max="25" width="7.625" style="79" customWidth="1"/>
    <col min="26" max="16384" width="9" style="1"/>
  </cols>
  <sheetData>
    <row r="1" spans="1:26" ht="13.5" customHeight="1">
      <c r="A1" s="1" t="s">
        <v>743</v>
      </c>
      <c r="M1" s="146"/>
      <c r="Y1" s="80" t="s">
        <v>744</v>
      </c>
    </row>
    <row r="2" spans="1:26" ht="13.5" customHeight="1">
      <c r="M2" s="147"/>
    </row>
    <row r="3" spans="1:26" ht="14.25" customHeight="1">
      <c r="A3" s="81" t="s">
        <v>782</v>
      </c>
      <c r="M3" s="147"/>
      <c r="N3" s="81"/>
    </row>
    <row r="4" spans="1:26" ht="13.5" customHeight="1">
      <c r="A4" s="82" t="s">
        <v>570</v>
      </c>
      <c r="M4" s="147"/>
      <c r="N4" s="82"/>
    </row>
    <row r="5" spans="1:26" ht="13.5" customHeight="1">
      <c r="L5" s="214" t="s">
        <v>802</v>
      </c>
      <c r="M5" s="148"/>
      <c r="Y5" s="80"/>
    </row>
    <row r="6" spans="1:26" ht="13.5" customHeight="1">
      <c r="A6" s="236" t="s">
        <v>571</v>
      </c>
      <c r="B6" s="279" t="s">
        <v>199</v>
      </c>
      <c r="C6" s="279" t="s">
        <v>572</v>
      </c>
      <c r="D6" s="279"/>
      <c r="E6" s="279"/>
      <c r="F6" s="279"/>
      <c r="G6" s="279"/>
      <c r="H6" s="279"/>
      <c r="I6" s="279"/>
      <c r="J6" s="279"/>
      <c r="K6" s="238" t="s">
        <v>24</v>
      </c>
      <c r="L6" s="281" t="s">
        <v>25</v>
      </c>
      <c r="M6" s="131"/>
      <c r="N6" s="236" t="s">
        <v>571</v>
      </c>
      <c r="O6" s="279" t="s">
        <v>199</v>
      </c>
      <c r="P6" s="279" t="s">
        <v>572</v>
      </c>
      <c r="Q6" s="279"/>
      <c r="R6" s="279"/>
      <c r="S6" s="279"/>
      <c r="T6" s="279"/>
      <c r="U6" s="279"/>
      <c r="V6" s="279"/>
      <c r="W6" s="279"/>
      <c r="X6" s="238" t="s">
        <v>24</v>
      </c>
      <c r="Y6" s="281" t="s">
        <v>25</v>
      </c>
      <c r="Z6" s="65"/>
    </row>
    <row r="7" spans="1:26" ht="13.5" customHeight="1">
      <c r="A7" s="257"/>
      <c r="B7" s="279"/>
      <c r="C7" s="279" t="s">
        <v>87</v>
      </c>
      <c r="D7" s="279" t="s">
        <v>573</v>
      </c>
      <c r="E7" s="279"/>
      <c r="F7" s="279"/>
      <c r="G7" s="279"/>
      <c r="H7" s="279"/>
      <c r="I7" s="283" t="s">
        <v>574</v>
      </c>
      <c r="J7" s="286" t="s">
        <v>575</v>
      </c>
      <c r="K7" s="285"/>
      <c r="L7" s="256"/>
      <c r="M7" s="149"/>
      <c r="N7" s="257"/>
      <c r="O7" s="279"/>
      <c r="P7" s="279" t="s">
        <v>87</v>
      </c>
      <c r="Q7" s="279" t="s">
        <v>573</v>
      </c>
      <c r="R7" s="279"/>
      <c r="S7" s="279"/>
      <c r="T7" s="279"/>
      <c r="U7" s="279"/>
      <c r="V7" s="283" t="s">
        <v>574</v>
      </c>
      <c r="W7" s="283" t="s">
        <v>575</v>
      </c>
      <c r="X7" s="285"/>
      <c r="Y7" s="256"/>
      <c r="Z7" s="65"/>
    </row>
    <row r="8" spans="1:26" ht="27" customHeight="1">
      <c r="A8" s="237"/>
      <c r="B8" s="279"/>
      <c r="C8" s="279"/>
      <c r="D8" s="98" t="s">
        <v>87</v>
      </c>
      <c r="E8" s="98" t="s">
        <v>434</v>
      </c>
      <c r="F8" s="98" t="s">
        <v>576</v>
      </c>
      <c r="G8" s="98" t="s">
        <v>577</v>
      </c>
      <c r="H8" s="98" t="s">
        <v>578</v>
      </c>
      <c r="I8" s="283"/>
      <c r="J8" s="286"/>
      <c r="K8" s="239"/>
      <c r="L8" s="282"/>
      <c r="M8" s="132"/>
      <c r="N8" s="237"/>
      <c r="O8" s="279"/>
      <c r="P8" s="279"/>
      <c r="Q8" s="98" t="s">
        <v>87</v>
      </c>
      <c r="R8" s="98" t="s">
        <v>434</v>
      </c>
      <c r="S8" s="98" t="s">
        <v>576</v>
      </c>
      <c r="T8" s="98" t="s">
        <v>577</v>
      </c>
      <c r="U8" s="98" t="s">
        <v>578</v>
      </c>
      <c r="V8" s="283"/>
      <c r="W8" s="283"/>
      <c r="X8" s="239"/>
      <c r="Y8" s="282"/>
      <c r="Z8" s="65"/>
    </row>
    <row r="9" spans="1:26" ht="4.5" customHeight="1">
      <c r="A9" s="137"/>
      <c r="B9" s="68"/>
      <c r="M9" s="147"/>
      <c r="O9" s="107"/>
    </row>
    <row r="10" spans="1:26" ht="12" customHeight="1">
      <c r="A10" s="83"/>
      <c r="B10" s="150"/>
      <c r="C10" s="150"/>
      <c r="D10" s="150"/>
      <c r="E10" s="150"/>
      <c r="F10" s="150"/>
      <c r="G10" s="150"/>
      <c r="H10" s="150"/>
      <c r="I10" s="150"/>
      <c r="J10" s="151"/>
      <c r="K10" s="150"/>
      <c r="L10" s="150"/>
      <c r="M10" s="152"/>
      <c r="N10" s="79" t="s">
        <v>579</v>
      </c>
      <c r="O10" s="86"/>
      <c r="P10" s="87"/>
      <c r="Q10" s="87"/>
      <c r="R10" s="72"/>
      <c r="S10" s="72"/>
      <c r="T10" s="72"/>
      <c r="U10" s="72"/>
      <c r="V10" s="87"/>
      <c r="W10" s="72"/>
      <c r="X10" s="87"/>
      <c r="Y10" s="87"/>
    </row>
    <row r="11" spans="1:26" ht="12" customHeight="1">
      <c r="A11" s="83" t="s">
        <v>580</v>
      </c>
      <c r="B11" s="84">
        <v>229821</v>
      </c>
      <c r="C11" s="84">
        <v>462520</v>
      </c>
      <c r="D11" s="84">
        <v>55176</v>
      </c>
      <c r="E11" s="84">
        <v>3688</v>
      </c>
      <c r="F11" s="84">
        <v>14675</v>
      </c>
      <c r="G11" s="84">
        <v>3649</v>
      </c>
      <c r="H11" s="84">
        <v>33164</v>
      </c>
      <c r="I11" s="84">
        <v>281770</v>
      </c>
      <c r="J11" s="84">
        <v>125574</v>
      </c>
      <c r="K11" s="84">
        <v>225260</v>
      </c>
      <c r="L11" s="84">
        <v>237260</v>
      </c>
      <c r="M11" s="84">
        <v>0</v>
      </c>
      <c r="N11" s="85" t="s">
        <v>591</v>
      </c>
      <c r="O11" s="86">
        <v>65</v>
      </c>
      <c r="P11" s="87">
        <v>123</v>
      </c>
      <c r="Q11" s="87">
        <v>11</v>
      </c>
      <c r="R11" s="72">
        <v>0</v>
      </c>
      <c r="S11" s="72">
        <v>0</v>
      </c>
      <c r="T11" s="72">
        <v>1</v>
      </c>
      <c r="U11" s="72">
        <v>10</v>
      </c>
      <c r="V11" s="87">
        <v>56</v>
      </c>
      <c r="W11" s="72">
        <v>56</v>
      </c>
      <c r="X11" s="87">
        <v>62</v>
      </c>
      <c r="Y11" s="87">
        <v>61</v>
      </c>
    </row>
    <row r="12" spans="1:26" ht="12" customHeight="1">
      <c r="A12" s="83"/>
      <c r="B12" s="153"/>
      <c r="C12" s="153"/>
      <c r="D12" s="153"/>
      <c r="E12" s="153"/>
      <c r="F12" s="153"/>
      <c r="G12" s="153"/>
      <c r="H12" s="153"/>
      <c r="I12" s="153"/>
      <c r="J12" s="154"/>
      <c r="K12" s="153"/>
      <c r="L12" s="153"/>
      <c r="M12" s="152"/>
      <c r="N12" s="85" t="s">
        <v>593</v>
      </c>
      <c r="O12" s="86">
        <v>111</v>
      </c>
      <c r="P12" s="87">
        <v>201</v>
      </c>
      <c r="Q12" s="87">
        <v>16</v>
      </c>
      <c r="R12" s="72">
        <v>2</v>
      </c>
      <c r="S12" s="72">
        <v>2</v>
      </c>
      <c r="T12" s="72">
        <v>1</v>
      </c>
      <c r="U12" s="72">
        <v>11</v>
      </c>
      <c r="V12" s="87">
        <v>107</v>
      </c>
      <c r="W12" s="72">
        <v>78</v>
      </c>
      <c r="X12" s="87">
        <v>97</v>
      </c>
      <c r="Y12" s="87">
        <v>104</v>
      </c>
    </row>
    <row r="13" spans="1:26" ht="12" customHeight="1">
      <c r="A13" s="83" t="s">
        <v>583</v>
      </c>
      <c r="B13" s="155">
        <v>28791</v>
      </c>
      <c r="C13" s="84">
        <v>53288</v>
      </c>
      <c r="D13" s="84">
        <v>5308</v>
      </c>
      <c r="E13" s="84">
        <v>307</v>
      </c>
      <c r="F13" s="84">
        <v>1271</v>
      </c>
      <c r="G13" s="84">
        <v>332</v>
      </c>
      <c r="H13" s="84">
        <v>3398</v>
      </c>
      <c r="I13" s="84">
        <v>32074</v>
      </c>
      <c r="J13" s="84">
        <v>15906</v>
      </c>
      <c r="K13" s="84">
        <v>26529</v>
      </c>
      <c r="L13" s="84">
        <v>26759</v>
      </c>
      <c r="M13" s="156"/>
      <c r="O13" s="58"/>
      <c r="P13" s="89"/>
      <c r="Q13" s="89"/>
      <c r="R13" s="89"/>
      <c r="S13" s="89"/>
      <c r="T13" s="89"/>
      <c r="U13" s="89"/>
      <c r="V13" s="89"/>
      <c r="W13" s="145"/>
      <c r="X13" s="89"/>
      <c r="Y13" s="89"/>
    </row>
    <row r="14" spans="1:26" ht="12" customHeight="1">
      <c r="A14" s="83"/>
      <c r="B14" s="153"/>
      <c r="C14" s="153"/>
      <c r="D14" s="153"/>
      <c r="E14" s="153"/>
      <c r="F14" s="153"/>
      <c r="G14" s="153"/>
      <c r="H14" s="153"/>
      <c r="I14" s="153"/>
      <c r="J14" s="154"/>
      <c r="K14" s="153"/>
      <c r="L14" s="153"/>
      <c r="M14" s="152"/>
      <c r="N14" s="79" t="s">
        <v>596</v>
      </c>
      <c r="O14" s="86">
        <v>695</v>
      </c>
      <c r="P14" s="87">
        <v>1194</v>
      </c>
      <c r="Q14" s="87">
        <v>95</v>
      </c>
      <c r="R14" s="87">
        <v>6</v>
      </c>
      <c r="S14" s="87">
        <v>25</v>
      </c>
      <c r="T14" s="87">
        <v>5</v>
      </c>
      <c r="U14" s="87">
        <v>59</v>
      </c>
      <c r="V14" s="87">
        <v>752</v>
      </c>
      <c r="W14" s="72">
        <v>347</v>
      </c>
      <c r="X14" s="87">
        <v>616</v>
      </c>
      <c r="Y14" s="87">
        <v>578</v>
      </c>
    </row>
    <row r="15" spans="1:26" ht="12" customHeight="1">
      <c r="A15" s="83" t="s">
        <v>586</v>
      </c>
      <c r="B15" s="84">
        <v>223</v>
      </c>
      <c r="C15" s="84">
        <v>359</v>
      </c>
      <c r="D15" s="84">
        <v>22</v>
      </c>
      <c r="E15" s="84">
        <v>2</v>
      </c>
      <c r="F15" s="84">
        <v>8</v>
      </c>
      <c r="G15" s="84">
        <v>1</v>
      </c>
      <c r="H15" s="84">
        <v>11</v>
      </c>
      <c r="I15" s="84">
        <v>203</v>
      </c>
      <c r="J15" s="84">
        <v>134</v>
      </c>
      <c r="K15" s="84">
        <v>190</v>
      </c>
      <c r="L15" s="84">
        <v>169</v>
      </c>
      <c r="M15" s="152"/>
      <c r="N15" s="85" t="s">
        <v>598</v>
      </c>
      <c r="O15" s="86">
        <v>201</v>
      </c>
      <c r="P15" s="87">
        <v>295</v>
      </c>
      <c r="Q15" s="87">
        <v>15</v>
      </c>
      <c r="R15" s="72">
        <v>3</v>
      </c>
      <c r="S15" s="72">
        <v>6</v>
      </c>
      <c r="T15" s="72">
        <v>1</v>
      </c>
      <c r="U15" s="72">
        <v>5</v>
      </c>
      <c r="V15" s="87">
        <v>177</v>
      </c>
      <c r="W15" s="72">
        <v>103</v>
      </c>
      <c r="X15" s="87">
        <v>157</v>
      </c>
      <c r="Y15" s="87">
        <v>138</v>
      </c>
    </row>
    <row r="16" spans="1:26" ht="12" customHeight="1">
      <c r="A16" s="83" t="s">
        <v>588</v>
      </c>
      <c r="B16" s="84">
        <v>346</v>
      </c>
      <c r="C16" s="84">
        <v>649</v>
      </c>
      <c r="D16" s="84">
        <v>65</v>
      </c>
      <c r="E16" s="84">
        <v>2</v>
      </c>
      <c r="F16" s="84">
        <v>15</v>
      </c>
      <c r="G16" s="84">
        <v>6</v>
      </c>
      <c r="H16" s="84">
        <v>42</v>
      </c>
      <c r="I16" s="84">
        <v>366</v>
      </c>
      <c r="J16" s="84">
        <v>218</v>
      </c>
      <c r="K16" s="84">
        <v>327</v>
      </c>
      <c r="L16" s="84">
        <v>322</v>
      </c>
      <c r="M16" s="152"/>
      <c r="N16" s="85" t="s">
        <v>581</v>
      </c>
      <c r="O16" s="86">
        <v>114</v>
      </c>
      <c r="P16" s="87">
        <v>131</v>
      </c>
      <c r="Q16" s="87">
        <v>0</v>
      </c>
      <c r="R16" s="72">
        <v>0</v>
      </c>
      <c r="S16" s="72">
        <v>0</v>
      </c>
      <c r="T16" s="72">
        <v>0</v>
      </c>
      <c r="U16" s="72">
        <v>0</v>
      </c>
      <c r="V16" s="87">
        <v>111</v>
      </c>
      <c r="W16" s="72">
        <v>20</v>
      </c>
      <c r="X16" s="87">
        <v>78</v>
      </c>
      <c r="Y16" s="87">
        <v>53</v>
      </c>
    </row>
    <row r="17" spans="1:25" ht="12" customHeight="1">
      <c r="A17" s="83"/>
      <c r="B17" s="89"/>
      <c r="C17" s="89"/>
      <c r="D17" s="89"/>
      <c r="E17" s="89"/>
      <c r="F17" s="89"/>
      <c r="G17" s="89"/>
      <c r="H17" s="89"/>
      <c r="I17" s="89"/>
      <c r="J17" s="145" t="s">
        <v>590</v>
      </c>
      <c r="K17" s="89"/>
      <c r="L17" s="89"/>
      <c r="M17" s="152"/>
      <c r="N17" s="85" t="s">
        <v>582</v>
      </c>
      <c r="O17" s="86">
        <v>115</v>
      </c>
      <c r="P17" s="87">
        <v>242</v>
      </c>
      <c r="Q17" s="87">
        <v>24</v>
      </c>
      <c r="R17" s="72">
        <v>1</v>
      </c>
      <c r="S17" s="72">
        <v>3</v>
      </c>
      <c r="T17" s="72">
        <v>1</v>
      </c>
      <c r="U17" s="72">
        <v>19</v>
      </c>
      <c r="V17" s="87">
        <v>160</v>
      </c>
      <c r="W17" s="72">
        <v>58</v>
      </c>
      <c r="X17" s="87">
        <v>111</v>
      </c>
      <c r="Y17" s="87">
        <v>131</v>
      </c>
    </row>
    <row r="18" spans="1:25" ht="12" customHeight="1">
      <c r="A18" s="79" t="s">
        <v>592</v>
      </c>
      <c r="B18" s="86">
        <v>698</v>
      </c>
      <c r="C18" s="87">
        <v>1292</v>
      </c>
      <c r="D18" s="87">
        <v>89</v>
      </c>
      <c r="E18" s="87">
        <v>3</v>
      </c>
      <c r="F18" s="87">
        <v>26</v>
      </c>
      <c r="G18" s="87">
        <v>5</v>
      </c>
      <c r="H18" s="87">
        <v>55</v>
      </c>
      <c r="I18" s="87">
        <v>765</v>
      </c>
      <c r="J18" s="72">
        <v>438</v>
      </c>
      <c r="K18" s="87">
        <v>635</v>
      </c>
      <c r="L18" s="87">
        <v>657</v>
      </c>
      <c r="M18" s="152"/>
      <c r="N18" s="85" t="s">
        <v>584</v>
      </c>
      <c r="O18" s="86">
        <v>39</v>
      </c>
      <c r="P18" s="87">
        <v>83</v>
      </c>
      <c r="Q18" s="87">
        <v>10</v>
      </c>
      <c r="R18" s="72">
        <v>0</v>
      </c>
      <c r="S18" s="72">
        <v>1</v>
      </c>
      <c r="T18" s="72">
        <v>1</v>
      </c>
      <c r="U18" s="72">
        <v>8</v>
      </c>
      <c r="V18" s="87">
        <v>47</v>
      </c>
      <c r="W18" s="72">
        <v>26</v>
      </c>
      <c r="X18" s="87">
        <v>41</v>
      </c>
      <c r="Y18" s="87">
        <v>42</v>
      </c>
    </row>
    <row r="19" spans="1:25" ht="12" customHeight="1">
      <c r="A19" s="85" t="s">
        <v>594</v>
      </c>
      <c r="B19" s="86">
        <v>81</v>
      </c>
      <c r="C19" s="87">
        <v>167</v>
      </c>
      <c r="D19" s="87">
        <v>12</v>
      </c>
      <c r="E19" s="87">
        <v>0</v>
      </c>
      <c r="F19" s="72">
        <v>2</v>
      </c>
      <c r="G19" s="72">
        <v>3</v>
      </c>
      <c r="H19" s="72">
        <v>7</v>
      </c>
      <c r="I19" s="87">
        <v>94</v>
      </c>
      <c r="J19" s="66">
        <v>61</v>
      </c>
      <c r="K19" s="87">
        <v>72</v>
      </c>
      <c r="L19" s="87">
        <v>95</v>
      </c>
      <c r="M19" s="152"/>
      <c r="N19" s="85" t="s">
        <v>585</v>
      </c>
      <c r="O19" s="86">
        <v>84</v>
      </c>
      <c r="P19" s="87">
        <v>148</v>
      </c>
      <c r="Q19" s="87">
        <v>7</v>
      </c>
      <c r="R19" s="72">
        <v>0</v>
      </c>
      <c r="S19" s="72">
        <v>0</v>
      </c>
      <c r="T19" s="72">
        <v>2</v>
      </c>
      <c r="U19" s="72">
        <v>5</v>
      </c>
      <c r="V19" s="87">
        <v>73</v>
      </c>
      <c r="W19" s="72">
        <v>68</v>
      </c>
      <c r="X19" s="87">
        <v>77</v>
      </c>
      <c r="Y19" s="87">
        <v>71</v>
      </c>
    </row>
    <row r="20" spans="1:25" ht="12" customHeight="1">
      <c r="A20" s="85" t="s">
        <v>595</v>
      </c>
      <c r="B20" s="86">
        <v>163</v>
      </c>
      <c r="C20" s="87">
        <v>311</v>
      </c>
      <c r="D20" s="87">
        <v>31</v>
      </c>
      <c r="E20" s="72">
        <v>1</v>
      </c>
      <c r="F20" s="72">
        <v>11</v>
      </c>
      <c r="G20" s="72">
        <v>1</v>
      </c>
      <c r="H20" s="72">
        <v>18</v>
      </c>
      <c r="I20" s="87">
        <v>183</v>
      </c>
      <c r="J20" s="66">
        <v>97</v>
      </c>
      <c r="K20" s="87">
        <v>148</v>
      </c>
      <c r="L20" s="87">
        <v>163</v>
      </c>
      <c r="M20" s="152"/>
      <c r="N20" s="85" t="s">
        <v>587</v>
      </c>
      <c r="O20" s="86">
        <v>142</v>
      </c>
      <c r="P20" s="87">
        <v>295</v>
      </c>
      <c r="Q20" s="87">
        <v>39</v>
      </c>
      <c r="R20" s="72">
        <v>2</v>
      </c>
      <c r="S20" s="72">
        <v>15</v>
      </c>
      <c r="T20" s="72">
        <v>0</v>
      </c>
      <c r="U20" s="72">
        <v>22</v>
      </c>
      <c r="V20" s="87">
        <v>184</v>
      </c>
      <c r="W20" s="72">
        <v>72</v>
      </c>
      <c r="X20" s="87">
        <v>152</v>
      </c>
      <c r="Y20" s="87">
        <v>143</v>
      </c>
    </row>
    <row r="21" spans="1:25" ht="12" customHeight="1">
      <c r="A21" s="85" t="s">
        <v>597</v>
      </c>
      <c r="B21" s="86">
        <v>141</v>
      </c>
      <c r="C21" s="87">
        <v>260</v>
      </c>
      <c r="D21" s="87">
        <v>11</v>
      </c>
      <c r="E21" s="87">
        <v>0</v>
      </c>
      <c r="F21" s="72">
        <v>3</v>
      </c>
      <c r="G21" s="72">
        <v>1</v>
      </c>
      <c r="H21" s="72">
        <v>7</v>
      </c>
      <c r="I21" s="87">
        <v>138</v>
      </c>
      <c r="J21" s="66">
        <v>111</v>
      </c>
      <c r="K21" s="87">
        <v>134</v>
      </c>
      <c r="L21" s="87">
        <v>126</v>
      </c>
      <c r="M21" s="152"/>
      <c r="O21" s="58"/>
      <c r="P21" s="89"/>
      <c r="Q21" s="89"/>
      <c r="R21" s="89"/>
      <c r="S21" s="89"/>
      <c r="T21" s="89"/>
      <c r="U21" s="89"/>
      <c r="V21" s="89"/>
      <c r="W21" s="145"/>
      <c r="X21" s="89"/>
      <c r="Y21" s="89"/>
    </row>
    <row r="22" spans="1:25" ht="12" customHeight="1">
      <c r="A22" s="85" t="s">
        <v>599</v>
      </c>
      <c r="B22" s="86">
        <v>313</v>
      </c>
      <c r="C22" s="87">
        <v>554</v>
      </c>
      <c r="D22" s="87">
        <v>35</v>
      </c>
      <c r="E22" s="72">
        <v>2</v>
      </c>
      <c r="F22" s="72">
        <v>10</v>
      </c>
      <c r="G22" s="87">
        <v>0</v>
      </c>
      <c r="H22" s="72">
        <v>23</v>
      </c>
      <c r="I22" s="87">
        <v>350</v>
      </c>
      <c r="J22" s="66">
        <v>169</v>
      </c>
      <c r="K22" s="87">
        <v>281</v>
      </c>
      <c r="L22" s="87">
        <v>273</v>
      </c>
      <c r="M22" s="152"/>
      <c r="N22" s="79" t="s">
        <v>600</v>
      </c>
      <c r="O22" s="86">
        <v>504</v>
      </c>
      <c r="P22" s="87">
        <v>880</v>
      </c>
      <c r="Q22" s="87">
        <v>84</v>
      </c>
      <c r="R22" s="72">
        <v>9</v>
      </c>
      <c r="S22" s="72">
        <v>32</v>
      </c>
      <c r="T22" s="72">
        <v>10</v>
      </c>
      <c r="U22" s="72">
        <v>33</v>
      </c>
      <c r="V22" s="87">
        <v>597</v>
      </c>
      <c r="W22" s="72">
        <v>199</v>
      </c>
      <c r="X22" s="87">
        <v>412</v>
      </c>
      <c r="Y22" s="87">
        <v>468</v>
      </c>
    </row>
    <row r="23" spans="1:25" ht="12" customHeight="1">
      <c r="B23" s="58"/>
      <c r="C23" s="89"/>
      <c r="D23" s="89"/>
      <c r="E23" s="89"/>
      <c r="F23" s="89"/>
      <c r="G23" s="89"/>
      <c r="H23" s="89"/>
      <c r="I23" s="89"/>
      <c r="J23" s="145" t="s">
        <v>590</v>
      </c>
      <c r="K23" s="89"/>
      <c r="L23" s="89"/>
      <c r="M23" s="152"/>
      <c r="N23" s="79" t="s">
        <v>602</v>
      </c>
      <c r="O23" s="86">
        <v>149</v>
      </c>
      <c r="P23" s="87">
        <v>223</v>
      </c>
      <c r="Q23" s="87">
        <v>9</v>
      </c>
      <c r="R23" s="72">
        <v>0</v>
      </c>
      <c r="S23" s="72">
        <v>3</v>
      </c>
      <c r="T23" s="72">
        <v>1</v>
      </c>
      <c r="U23" s="72">
        <v>5</v>
      </c>
      <c r="V23" s="87">
        <v>128</v>
      </c>
      <c r="W23" s="72">
        <v>86</v>
      </c>
      <c r="X23" s="87">
        <v>127</v>
      </c>
      <c r="Y23" s="87">
        <v>96</v>
      </c>
    </row>
    <row r="24" spans="1:25" ht="12" customHeight="1">
      <c r="A24" s="79" t="s">
        <v>604</v>
      </c>
      <c r="B24" s="86">
        <v>11</v>
      </c>
      <c r="C24" s="87">
        <v>13</v>
      </c>
      <c r="D24" s="87">
        <v>0</v>
      </c>
      <c r="E24" s="87">
        <v>0</v>
      </c>
      <c r="F24" s="87">
        <v>0</v>
      </c>
      <c r="G24" s="87">
        <v>0</v>
      </c>
      <c r="H24" s="87">
        <v>0</v>
      </c>
      <c r="I24" s="87">
        <v>8</v>
      </c>
      <c r="J24" s="66">
        <v>5</v>
      </c>
      <c r="K24" s="87">
        <v>11</v>
      </c>
      <c r="L24" s="87">
        <v>2</v>
      </c>
      <c r="M24" s="152"/>
      <c r="N24" s="79" t="s">
        <v>603</v>
      </c>
      <c r="O24" s="86">
        <v>589</v>
      </c>
      <c r="P24" s="87">
        <v>887</v>
      </c>
      <c r="Q24" s="87">
        <v>65</v>
      </c>
      <c r="R24" s="72">
        <v>8</v>
      </c>
      <c r="S24" s="72">
        <v>18</v>
      </c>
      <c r="T24" s="72">
        <v>0</v>
      </c>
      <c r="U24" s="72">
        <v>39</v>
      </c>
      <c r="V24" s="87">
        <v>510</v>
      </c>
      <c r="W24" s="72">
        <v>312</v>
      </c>
      <c r="X24" s="87">
        <v>472</v>
      </c>
      <c r="Y24" s="87">
        <v>415</v>
      </c>
    </row>
    <row r="25" spans="1:25" ht="12" customHeight="1">
      <c r="A25" s="79" t="s">
        <v>605</v>
      </c>
      <c r="B25" s="86">
        <v>8</v>
      </c>
      <c r="C25" s="87">
        <v>10</v>
      </c>
      <c r="D25" s="87">
        <v>0</v>
      </c>
      <c r="E25" s="87">
        <v>0</v>
      </c>
      <c r="F25" s="87">
        <v>0</v>
      </c>
      <c r="G25" s="87">
        <v>0</v>
      </c>
      <c r="H25" s="87">
        <v>0</v>
      </c>
      <c r="I25" s="87">
        <v>7</v>
      </c>
      <c r="J25" s="66">
        <v>3</v>
      </c>
      <c r="K25" s="87">
        <v>8</v>
      </c>
      <c r="L25" s="87">
        <v>2</v>
      </c>
      <c r="M25" s="152"/>
      <c r="O25" s="86"/>
      <c r="P25" s="87"/>
      <c r="Q25" s="87"/>
      <c r="R25" s="87"/>
      <c r="S25" s="87"/>
      <c r="T25" s="87"/>
      <c r="U25" s="87"/>
      <c r="V25" s="87"/>
      <c r="W25" s="72"/>
      <c r="X25" s="87"/>
      <c r="Y25" s="87"/>
    </row>
    <row r="26" spans="1:25" ht="12" customHeight="1">
      <c r="A26" s="79" t="s">
        <v>607</v>
      </c>
      <c r="B26" s="86">
        <v>275</v>
      </c>
      <c r="C26" s="87">
        <v>348</v>
      </c>
      <c r="D26" s="87">
        <v>14</v>
      </c>
      <c r="E26" s="87">
        <v>0</v>
      </c>
      <c r="F26" s="72">
        <v>2</v>
      </c>
      <c r="G26" s="87">
        <v>0</v>
      </c>
      <c r="H26" s="72">
        <v>12</v>
      </c>
      <c r="I26" s="87">
        <v>183</v>
      </c>
      <c r="J26" s="66">
        <v>151</v>
      </c>
      <c r="K26" s="87">
        <v>255</v>
      </c>
      <c r="L26" s="87">
        <v>93</v>
      </c>
      <c r="M26" s="152"/>
      <c r="N26" s="79" t="s">
        <v>606</v>
      </c>
      <c r="O26" s="86">
        <v>508</v>
      </c>
      <c r="P26" s="87">
        <v>850</v>
      </c>
      <c r="Q26" s="87">
        <v>64</v>
      </c>
      <c r="R26" s="87">
        <v>8</v>
      </c>
      <c r="S26" s="87">
        <v>14</v>
      </c>
      <c r="T26" s="87">
        <v>3</v>
      </c>
      <c r="U26" s="87">
        <v>39</v>
      </c>
      <c r="V26" s="87">
        <v>513</v>
      </c>
      <c r="W26" s="72">
        <v>273</v>
      </c>
      <c r="X26" s="87">
        <v>435</v>
      </c>
      <c r="Y26" s="87">
        <v>415</v>
      </c>
    </row>
    <row r="27" spans="1:25" ht="12" customHeight="1">
      <c r="A27" s="79" t="s">
        <v>608</v>
      </c>
      <c r="B27" s="86">
        <v>90</v>
      </c>
      <c r="C27" s="87">
        <v>161</v>
      </c>
      <c r="D27" s="87">
        <v>15</v>
      </c>
      <c r="E27" s="72">
        <v>4</v>
      </c>
      <c r="F27" s="72">
        <v>3</v>
      </c>
      <c r="G27" s="87">
        <v>0</v>
      </c>
      <c r="H27" s="72">
        <v>8</v>
      </c>
      <c r="I27" s="87">
        <v>96</v>
      </c>
      <c r="J27" s="142">
        <v>50</v>
      </c>
      <c r="K27" s="87">
        <v>77</v>
      </c>
      <c r="L27" s="87">
        <v>84</v>
      </c>
      <c r="M27" s="152"/>
      <c r="N27" s="85" t="s">
        <v>598</v>
      </c>
      <c r="O27" s="86">
        <v>218</v>
      </c>
      <c r="P27" s="87">
        <v>429</v>
      </c>
      <c r="Q27" s="87">
        <v>33</v>
      </c>
      <c r="R27" s="66">
        <v>1</v>
      </c>
      <c r="S27" s="66">
        <v>6</v>
      </c>
      <c r="T27" s="66">
        <v>2</v>
      </c>
      <c r="U27" s="66">
        <v>24</v>
      </c>
      <c r="V27" s="87">
        <v>237</v>
      </c>
      <c r="W27" s="72">
        <v>159</v>
      </c>
      <c r="X27" s="87">
        <v>206</v>
      </c>
      <c r="Y27" s="87">
        <v>223</v>
      </c>
    </row>
    <row r="28" spans="1:25" ht="12" customHeight="1">
      <c r="B28" s="58"/>
      <c r="C28" s="89"/>
      <c r="D28" s="89"/>
      <c r="E28" s="89"/>
      <c r="F28" s="89"/>
      <c r="G28" s="89"/>
      <c r="H28" s="89"/>
      <c r="I28" s="89"/>
      <c r="J28" s="145" t="s">
        <v>590</v>
      </c>
      <c r="K28" s="89"/>
      <c r="L28" s="89"/>
      <c r="M28" s="152"/>
      <c r="N28" s="85" t="s">
        <v>581</v>
      </c>
      <c r="O28" s="86">
        <v>232</v>
      </c>
      <c r="P28" s="87">
        <v>316</v>
      </c>
      <c r="Q28" s="87">
        <v>22</v>
      </c>
      <c r="R28" s="72">
        <v>6</v>
      </c>
      <c r="S28" s="72">
        <v>5</v>
      </c>
      <c r="T28" s="72">
        <v>1</v>
      </c>
      <c r="U28" s="72">
        <v>10</v>
      </c>
      <c r="V28" s="87">
        <v>208</v>
      </c>
      <c r="W28" s="72">
        <v>86</v>
      </c>
      <c r="X28" s="87">
        <v>181</v>
      </c>
      <c r="Y28" s="87">
        <v>135</v>
      </c>
    </row>
    <row r="29" spans="1:25" ht="12" customHeight="1">
      <c r="A29" s="79" t="s">
        <v>609</v>
      </c>
      <c r="B29" s="86">
        <v>2008</v>
      </c>
      <c r="C29" s="87">
        <v>3459</v>
      </c>
      <c r="D29" s="87">
        <v>281</v>
      </c>
      <c r="E29" s="87">
        <v>20</v>
      </c>
      <c r="F29" s="87">
        <v>76</v>
      </c>
      <c r="G29" s="87">
        <v>20</v>
      </c>
      <c r="H29" s="87">
        <v>165</v>
      </c>
      <c r="I29" s="87">
        <v>2265</v>
      </c>
      <c r="J29" s="87">
        <v>913</v>
      </c>
      <c r="K29" s="87">
        <v>1735</v>
      </c>
      <c r="L29" s="87">
        <v>1724</v>
      </c>
      <c r="M29" s="87">
        <v>0</v>
      </c>
      <c r="N29" s="85" t="s">
        <v>582</v>
      </c>
      <c r="O29" s="86">
        <v>58</v>
      </c>
      <c r="P29" s="87">
        <v>105</v>
      </c>
      <c r="Q29" s="87">
        <v>9</v>
      </c>
      <c r="R29" s="72">
        <v>1</v>
      </c>
      <c r="S29" s="72">
        <v>3</v>
      </c>
      <c r="T29" s="72">
        <v>0</v>
      </c>
      <c r="U29" s="72">
        <v>5</v>
      </c>
      <c r="V29" s="87">
        <v>68</v>
      </c>
      <c r="W29" s="72">
        <v>28</v>
      </c>
      <c r="X29" s="87">
        <v>48</v>
      </c>
      <c r="Y29" s="87">
        <v>57</v>
      </c>
    </row>
    <row r="30" spans="1:25" ht="12" customHeight="1">
      <c r="A30" s="85" t="s">
        <v>594</v>
      </c>
      <c r="B30" s="86">
        <v>724</v>
      </c>
      <c r="C30" s="87">
        <v>1241</v>
      </c>
      <c r="D30" s="87">
        <v>107</v>
      </c>
      <c r="E30" s="72">
        <v>8</v>
      </c>
      <c r="F30" s="72">
        <v>33</v>
      </c>
      <c r="G30" s="72">
        <v>5</v>
      </c>
      <c r="H30" s="72">
        <v>61</v>
      </c>
      <c r="I30" s="87">
        <v>753</v>
      </c>
      <c r="J30" s="66">
        <v>381</v>
      </c>
      <c r="K30" s="87">
        <v>637</v>
      </c>
      <c r="L30" s="87">
        <v>604</v>
      </c>
      <c r="M30" s="152"/>
      <c r="O30" s="86"/>
      <c r="P30" s="87"/>
      <c r="Q30" s="87"/>
      <c r="R30" s="87"/>
      <c r="S30" s="87"/>
      <c r="T30" s="87"/>
      <c r="U30" s="87"/>
      <c r="V30" s="87"/>
      <c r="W30" s="72" t="s">
        <v>590</v>
      </c>
      <c r="X30" s="87"/>
      <c r="Y30" s="87"/>
    </row>
    <row r="31" spans="1:25" ht="12" customHeight="1">
      <c r="A31" s="85" t="s">
        <v>595</v>
      </c>
      <c r="B31" s="157">
        <v>609</v>
      </c>
      <c r="C31" s="158">
        <v>1122</v>
      </c>
      <c r="D31" s="158">
        <v>101</v>
      </c>
      <c r="E31" s="72">
        <v>7</v>
      </c>
      <c r="F31" s="72">
        <v>23</v>
      </c>
      <c r="G31" s="72">
        <v>11</v>
      </c>
      <c r="H31" s="72">
        <v>60</v>
      </c>
      <c r="I31" s="158">
        <v>705</v>
      </c>
      <c r="J31" s="66">
        <v>316</v>
      </c>
      <c r="K31" s="158">
        <v>548</v>
      </c>
      <c r="L31" s="158">
        <v>574</v>
      </c>
      <c r="M31" s="152"/>
      <c r="N31" s="79" t="s">
        <v>610</v>
      </c>
      <c r="O31" s="86">
        <v>50</v>
      </c>
      <c r="P31" s="87">
        <v>105</v>
      </c>
      <c r="Q31" s="87">
        <v>8</v>
      </c>
      <c r="R31" s="72">
        <v>0</v>
      </c>
      <c r="S31" s="72">
        <v>1</v>
      </c>
      <c r="T31" s="72">
        <v>0</v>
      </c>
      <c r="U31" s="72">
        <v>7</v>
      </c>
      <c r="V31" s="87">
        <v>58</v>
      </c>
      <c r="W31" s="72">
        <v>39</v>
      </c>
      <c r="X31" s="87">
        <v>48</v>
      </c>
      <c r="Y31" s="87">
        <v>57</v>
      </c>
    </row>
    <row r="32" spans="1:25" ht="12" customHeight="1">
      <c r="A32" s="85" t="s">
        <v>599</v>
      </c>
      <c r="B32" s="86">
        <v>231</v>
      </c>
      <c r="C32" s="87">
        <v>295</v>
      </c>
      <c r="D32" s="87">
        <v>14</v>
      </c>
      <c r="E32" s="72">
        <v>2</v>
      </c>
      <c r="F32" s="72">
        <v>8</v>
      </c>
      <c r="G32" s="72">
        <v>0</v>
      </c>
      <c r="H32" s="72">
        <v>4</v>
      </c>
      <c r="I32" s="87">
        <v>216</v>
      </c>
      <c r="J32" s="66">
        <v>65</v>
      </c>
      <c r="K32" s="87">
        <v>144</v>
      </c>
      <c r="L32" s="87">
        <v>151</v>
      </c>
      <c r="M32" s="152"/>
      <c r="N32" s="79" t="s">
        <v>611</v>
      </c>
      <c r="O32" s="86">
        <v>289</v>
      </c>
      <c r="P32" s="87">
        <v>506</v>
      </c>
      <c r="Q32" s="87">
        <v>46</v>
      </c>
      <c r="R32" s="72">
        <v>3</v>
      </c>
      <c r="S32" s="72">
        <v>13</v>
      </c>
      <c r="T32" s="72">
        <v>2</v>
      </c>
      <c r="U32" s="72">
        <v>28</v>
      </c>
      <c r="V32" s="87">
        <v>283</v>
      </c>
      <c r="W32" s="72">
        <v>177</v>
      </c>
      <c r="X32" s="87">
        <v>255</v>
      </c>
      <c r="Y32" s="87">
        <v>251</v>
      </c>
    </row>
    <row r="33" spans="1:25" ht="12" customHeight="1">
      <c r="A33" s="85" t="s">
        <v>601</v>
      </c>
      <c r="B33" s="86">
        <v>123</v>
      </c>
      <c r="C33" s="87">
        <v>180</v>
      </c>
      <c r="D33" s="87">
        <v>10</v>
      </c>
      <c r="E33" s="72">
        <v>1</v>
      </c>
      <c r="F33" s="72">
        <v>3</v>
      </c>
      <c r="G33" s="72">
        <v>1</v>
      </c>
      <c r="H33" s="72">
        <v>5</v>
      </c>
      <c r="I33" s="87">
        <v>147</v>
      </c>
      <c r="J33" s="66">
        <v>23</v>
      </c>
      <c r="K33" s="87">
        <v>105</v>
      </c>
      <c r="L33" s="87">
        <v>75</v>
      </c>
      <c r="M33" s="152"/>
      <c r="N33" s="79" t="s">
        <v>612</v>
      </c>
      <c r="O33" s="86">
        <v>288</v>
      </c>
      <c r="P33" s="87">
        <v>482</v>
      </c>
      <c r="Q33" s="87">
        <v>28</v>
      </c>
      <c r="R33" s="72">
        <v>1</v>
      </c>
      <c r="S33" s="72">
        <v>6</v>
      </c>
      <c r="T33" s="72">
        <v>4</v>
      </c>
      <c r="U33" s="72">
        <v>17</v>
      </c>
      <c r="V33" s="87">
        <v>236</v>
      </c>
      <c r="W33" s="72">
        <v>218</v>
      </c>
      <c r="X33" s="87">
        <v>255</v>
      </c>
      <c r="Y33" s="87">
        <v>227</v>
      </c>
    </row>
    <row r="34" spans="1:25" ht="12" customHeight="1">
      <c r="A34" s="85" t="s">
        <v>615</v>
      </c>
      <c r="B34" s="86">
        <v>185</v>
      </c>
      <c r="C34" s="87">
        <v>407</v>
      </c>
      <c r="D34" s="87">
        <v>39</v>
      </c>
      <c r="E34" s="72">
        <v>1</v>
      </c>
      <c r="F34" s="72">
        <v>4</v>
      </c>
      <c r="G34" s="72">
        <v>2</v>
      </c>
      <c r="H34" s="72">
        <v>32</v>
      </c>
      <c r="I34" s="87">
        <v>317</v>
      </c>
      <c r="J34" s="66">
        <v>51</v>
      </c>
      <c r="K34" s="87">
        <v>208</v>
      </c>
      <c r="L34" s="87">
        <v>199</v>
      </c>
      <c r="M34" s="152"/>
      <c r="N34" s="79" t="s">
        <v>613</v>
      </c>
      <c r="O34" s="86">
        <v>267</v>
      </c>
      <c r="P34" s="87">
        <v>403</v>
      </c>
      <c r="Q34" s="87">
        <v>38</v>
      </c>
      <c r="R34" s="72">
        <v>3</v>
      </c>
      <c r="S34" s="72">
        <v>16</v>
      </c>
      <c r="T34" s="72">
        <v>3</v>
      </c>
      <c r="U34" s="72">
        <v>16</v>
      </c>
      <c r="V34" s="87">
        <v>211</v>
      </c>
      <c r="W34" s="72">
        <v>154</v>
      </c>
      <c r="X34" s="87">
        <v>231</v>
      </c>
      <c r="Y34" s="87">
        <v>172</v>
      </c>
    </row>
    <row r="35" spans="1:25" ht="12" customHeight="1">
      <c r="A35" s="85" t="s">
        <v>617</v>
      </c>
      <c r="B35" s="86">
        <v>8</v>
      </c>
      <c r="C35" s="87">
        <v>9</v>
      </c>
      <c r="D35" s="87">
        <v>0</v>
      </c>
      <c r="E35" s="72">
        <v>0</v>
      </c>
      <c r="F35" s="72">
        <v>0</v>
      </c>
      <c r="G35" s="72">
        <v>0</v>
      </c>
      <c r="H35" s="72">
        <v>0</v>
      </c>
      <c r="I35" s="87">
        <v>2</v>
      </c>
      <c r="J35" s="66">
        <v>7</v>
      </c>
      <c r="K35" s="87">
        <v>6</v>
      </c>
      <c r="L35" s="87">
        <v>3</v>
      </c>
      <c r="M35" s="152"/>
      <c r="N35" s="79" t="s">
        <v>614</v>
      </c>
      <c r="O35" s="86">
        <v>307</v>
      </c>
      <c r="P35" s="87">
        <v>569</v>
      </c>
      <c r="Q35" s="87">
        <v>23</v>
      </c>
      <c r="R35" s="72">
        <v>1</v>
      </c>
      <c r="S35" s="72">
        <v>8</v>
      </c>
      <c r="T35" s="72">
        <v>2</v>
      </c>
      <c r="U35" s="72">
        <v>12</v>
      </c>
      <c r="V35" s="87">
        <v>313</v>
      </c>
      <c r="W35" s="72">
        <v>233</v>
      </c>
      <c r="X35" s="87">
        <v>263</v>
      </c>
      <c r="Y35" s="87">
        <v>306</v>
      </c>
    </row>
    <row r="36" spans="1:25" ht="12" customHeight="1">
      <c r="A36" s="85" t="s">
        <v>618</v>
      </c>
      <c r="B36" s="86">
        <v>73</v>
      </c>
      <c r="C36" s="87">
        <v>116</v>
      </c>
      <c r="D36" s="87">
        <v>7</v>
      </c>
      <c r="E36" s="72">
        <v>0</v>
      </c>
      <c r="F36" s="72">
        <v>4</v>
      </c>
      <c r="G36" s="72">
        <v>1</v>
      </c>
      <c r="H36" s="72">
        <v>2</v>
      </c>
      <c r="I36" s="87">
        <v>76</v>
      </c>
      <c r="J36" s="142">
        <v>33</v>
      </c>
      <c r="K36" s="87">
        <v>44</v>
      </c>
      <c r="L36" s="87">
        <v>72</v>
      </c>
      <c r="M36" s="152"/>
      <c r="N36" s="79" t="s">
        <v>616</v>
      </c>
      <c r="O36" s="86">
        <v>41</v>
      </c>
      <c r="P36" s="87">
        <v>63</v>
      </c>
      <c r="Q36" s="87">
        <v>1</v>
      </c>
      <c r="R36" s="72">
        <v>0</v>
      </c>
      <c r="S36" s="72">
        <v>1</v>
      </c>
      <c r="T36" s="72">
        <v>0</v>
      </c>
      <c r="U36" s="72">
        <v>0</v>
      </c>
      <c r="V36" s="87">
        <v>33</v>
      </c>
      <c r="W36" s="72">
        <v>29</v>
      </c>
      <c r="X36" s="87">
        <v>30</v>
      </c>
      <c r="Y36" s="87">
        <v>33</v>
      </c>
    </row>
    <row r="37" spans="1:25" ht="12" customHeight="1">
      <c r="A37" s="85" t="s">
        <v>620</v>
      </c>
      <c r="B37" s="86">
        <v>55</v>
      </c>
      <c r="C37" s="87">
        <v>89</v>
      </c>
      <c r="D37" s="87">
        <v>3</v>
      </c>
      <c r="E37" s="72">
        <v>1</v>
      </c>
      <c r="F37" s="72">
        <v>1</v>
      </c>
      <c r="G37" s="72">
        <v>0</v>
      </c>
      <c r="H37" s="72">
        <v>1</v>
      </c>
      <c r="I37" s="87">
        <v>49</v>
      </c>
      <c r="J37" s="66">
        <v>37</v>
      </c>
      <c r="K37" s="87">
        <v>43</v>
      </c>
      <c r="L37" s="87">
        <v>46</v>
      </c>
      <c r="M37" s="152"/>
      <c r="O37" s="86"/>
      <c r="P37" s="87"/>
      <c r="Q37" s="87"/>
      <c r="R37" s="87"/>
      <c r="S37" s="87"/>
      <c r="T37" s="87"/>
      <c r="U37" s="87"/>
      <c r="V37" s="87"/>
      <c r="W37" s="72"/>
      <c r="X37" s="87"/>
      <c r="Y37" s="87"/>
    </row>
    <row r="38" spans="1:25" s="79" customFormat="1" ht="12" customHeight="1">
      <c r="B38" s="58"/>
      <c r="C38" s="89"/>
      <c r="D38" s="89"/>
      <c r="E38" s="89"/>
      <c r="F38" s="89"/>
      <c r="G38" s="89"/>
      <c r="H38" s="89"/>
      <c r="I38" s="89"/>
      <c r="J38" s="145"/>
      <c r="K38" s="89"/>
      <c r="L38" s="89"/>
      <c r="M38" s="88"/>
      <c r="N38" s="79" t="s">
        <v>619</v>
      </c>
      <c r="O38" s="86">
        <v>169</v>
      </c>
      <c r="P38" s="87">
        <v>317</v>
      </c>
      <c r="Q38" s="87">
        <v>26</v>
      </c>
      <c r="R38" s="87">
        <v>2</v>
      </c>
      <c r="S38" s="87">
        <v>6</v>
      </c>
      <c r="T38" s="87">
        <v>2</v>
      </c>
      <c r="U38" s="87">
        <v>16</v>
      </c>
      <c r="V38" s="87">
        <v>178</v>
      </c>
      <c r="W38" s="72">
        <v>113</v>
      </c>
      <c r="X38" s="87">
        <v>155</v>
      </c>
      <c r="Y38" s="87">
        <v>162</v>
      </c>
    </row>
    <row r="39" spans="1:25" ht="12" customHeight="1">
      <c r="A39" s="79" t="s">
        <v>621</v>
      </c>
      <c r="B39" s="86">
        <v>905</v>
      </c>
      <c r="C39" s="87">
        <v>1333</v>
      </c>
      <c r="D39" s="87">
        <v>60</v>
      </c>
      <c r="E39" s="87">
        <v>4</v>
      </c>
      <c r="F39" s="87">
        <v>18</v>
      </c>
      <c r="G39" s="87">
        <v>2</v>
      </c>
      <c r="H39" s="87">
        <v>36</v>
      </c>
      <c r="I39" s="87">
        <v>923</v>
      </c>
      <c r="J39" s="72">
        <v>350</v>
      </c>
      <c r="K39" s="87">
        <v>692</v>
      </c>
      <c r="L39" s="87">
        <v>641</v>
      </c>
      <c r="M39" s="159"/>
      <c r="N39" s="85" t="s">
        <v>582</v>
      </c>
      <c r="O39" s="86">
        <v>9</v>
      </c>
      <c r="P39" s="87">
        <v>18</v>
      </c>
      <c r="Q39" s="87">
        <v>1</v>
      </c>
      <c r="R39" s="72">
        <v>1</v>
      </c>
      <c r="S39" s="72">
        <v>0</v>
      </c>
      <c r="T39" s="72">
        <v>0</v>
      </c>
      <c r="U39" s="72">
        <v>0</v>
      </c>
      <c r="V39" s="87">
        <v>10</v>
      </c>
      <c r="W39" s="72">
        <v>7</v>
      </c>
      <c r="X39" s="87">
        <v>10</v>
      </c>
      <c r="Y39" s="87">
        <v>8</v>
      </c>
    </row>
    <row r="40" spans="1:25" ht="12" customHeight="1">
      <c r="A40" s="85" t="s">
        <v>597</v>
      </c>
      <c r="B40" s="86">
        <v>85</v>
      </c>
      <c r="C40" s="87">
        <v>101</v>
      </c>
      <c r="D40" s="87">
        <v>0</v>
      </c>
      <c r="E40" s="72">
        <v>0</v>
      </c>
      <c r="F40" s="72">
        <v>0</v>
      </c>
      <c r="G40" s="72">
        <v>0</v>
      </c>
      <c r="H40" s="72">
        <v>0</v>
      </c>
      <c r="I40" s="87">
        <v>85</v>
      </c>
      <c r="J40" s="66">
        <v>16</v>
      </c>
      <c r="K40" s="87">
        <v>50</v>
      </c>
      <c r="L40" s="87">
        <v>51</v>
      </c>
      <c r="M40" s="152"/>
      <c r="N40" s="85" t="s">
        <v>584</v>
      </c>
      <c r="O40" s="86">
        <v>66</v>
      </c>
      <c r="P40" s="87">
        <v>119</v>
      </c>
      <c r="Q40" s="87">
        <v>8</v>
      </c>
      <c r="R40" s="72">
        <v>0</v>
      </c>
      <c r="S40" s="72">
        <v>2</v>
      </c>
      <c r="T40" s="72">
        <v>0</v>
      </c>
      <c r="U40" s="72">
        <v>6</v>
      </c>
      <c r="V40" s="87">
        <v>76</v>
      </c>
      <c r="W40" s="72">
        <v>35</v>
      </c>
      <c r="X40" s="87">
        <v>56</v>
      </c>
      <c r="Y40" s="87">
        <v>63</v>
      </c>
    </row>
    <row r="41" spans="1:25" ht="12" customHeight="1">
      <c r="A41" s="85" t="s">
        <v>599</v>
      </c>
      <c r="B41" s="86">
        <v>131</v>
      </c>
      <c r="C41" s="87">
        <v>171</v>
      </c>
      <c r="D41" s="87">
        <v>6</v>
      </c>
      <c r="E41" s="72">
        <v>0</v>
      </c>
      <c r="F41" s="72">
        <v>2</v>
      </c>
      <c r="G41" s="72">
        <v>0</v>
      </c>
      <c r="H41" s="72">
        <v>4</v>
      </c>
      <c r="I41" s="87">
        <v>134</v>
      </c>
      <c r="J41" s="66">
        <v>31</v>
      </c>
      <c r="K41" s="87">
        <v>97</v>
      </c>
      <c r="L41" s="87">
        <v>74</v>
      </c>
      <c r="M41" s="152"/>
      <c r="N41" s="85" t="s">
        <v>585</v>
      </c>
      <c r="O41" s="86">
        <v>94</v>
      </c>
      <c r="P41" s="87">
        <v>180</v>
      </c>
      <c r="Q41" s="87">
        <v>17</v>
      </c>
      <c r="R41" s="72">
        <v>1</v>
      </c>
      <c r="S41" s="72">
        <v>4</v>
      </c>
      <c r="T41" s="72">
        <v>2</v>
      </c>
      <c r="U41" s="72">
        <v>10</v>
      </c>
      <c r="V41" s="87">
        <v>92</v>
      </c>
      <c r="W41" s="72">
        <v>71</v>
      </c>
      <c r="X41" s="87">
        <v>89</v>
      </c>
      <c r="Y41" s="87">
        <v>91</v>
      </c>
    </row>
    <row r="42" spans="1:25" ht="12" customHeight="1">
      <c r="A42" s="85" t="s">
        <v>601</v>
      </c>
      <c r="B42" s="86">
        <v>138</v>
      </c>
      <c r="C42" s="87">
        <v>188</v>
      </c>
      <c r="D42" s="87">
        <v>8</v>
      </c>
      <c r="E42" s="72">
        <v>1</v>
      </c>
      <c r="F42" s="72">
        <v>4</v>
      </c>
      <c r="G42" s="72">
        <v>1</v>
      </c>
      <c r="H42" s="72">
        <v>2</v>
      </c>
      <c r="I42" s="87">
        <v>147</v>
      </c>
      <c r="J42" s="66">
        <v>33</v>
      </c>
      <c r="K42" s="87">
        <v>100</v>
      </c>
      <c r="L42" s="87">
        <v>88</v>
      </c>
      <c r="M42" s="152"/>
      <c r="O42" s="86"/>
      <c r="P42" s="87"/>
      <c r="Q42" s="87"/>
      <c r="R42" s="87"/>
      <c r="S42" s="87"/>
      <c r="T42" s="87"/>
      <c r="U42" s="87"/>
      <c r="V42" s="87"/>
      <c r="W42" s="72" t="s">
        <v>590</v>
      </c>
      <c r="X42" s="87"/>
      <c r="Y42" s="87"/>
    </row>
    <row r="43" spans="1:25" ht="12" customHeight="1">
      <c r="A43" s="85" t="s">
        <v>615</v>
      </c>
      <c r="B43" s="86">
        <v>106</v>
      </c>
      <c r="C43" s="87">
        <v>134</v>
      </c>
      <c r="D43" s="87">
        <v>6</v>
      </c>
      <c r="E43" s="72">
        <v>0</v>
      </c>
      <c r="F43" s="72">
        <v>2</v>
      </c>
      <c r="G43" s="72">
        <v>0</v>
      </c>
      <c r="H43" s="72">
        <v>4</v>
      </c>
      <c r="I43" s="87">
        <v>102</v>
      </c>
      <c r="J43" s="66">
        <v>26</v>
      </c>
      <c r="K43" s="87">
        <v>73</v>
      </c>
      <c r="L43" s="87">
        <v>61</v>
      </c>
      <c r="M43" s="152"/>
      <c r="N43" s="79" t="s">
        <v>622</v>
      </c>
      <c r="O43" s="86">
        <v>1162</v>
      </c>
      <c r="P43" s="87">
        <v>1825</v>
      </c>
      <c r="Q43" s="87">
        <v>147</v>
      </c>
      <c r="R43" s="87">
        <v>11</v>
      </c>
      <c r="S43" s="87">
        <v>37</v>
      </c>
      <c r="T43" s="87">
        <v>9</v>
      </c>
      <c r="U43" s="87">
        <v>90</v>
      </c>
      <c r="V43" s="87">
        <v>1124</v>
      </c>
      <c r="W43" s="72">
        <v>554</v>
      </c>
      <c r="X43" s="87">
        <v>975</v>
      </c>
      <c r="Y43" s="87">
        <v>850</v>
      </c>
    </row>
    <row r="44" spans="1:25" ht="12" customHeight="1">
      <c r="A44" s="85" t="s">
        <v>617</v>
      </c>
      <c r="B44" s="86">
        <v>81</v>
      </c>
      <c r="C44" s="87">
        <v>115</v>
      </c>
      <c r="D44" s="87">
        <v>4</v>
      </c>
      <c r="E44" s="72">
        <v>1</v>
      </c>
      <c r="F44" s="72">
        <v>2</v>
      </c>
      <c r="G44" s="72">
        <v>0</v>
      </c>
      <c r="H44" s="72">
        <v>1</v>
      </c>
      <c r="I44" s="87">
        <v>67</v>
      </c>
      <c r="J44" s="66">
        <v>44</v>
      </c>
      <c r="K44" s="87">
        <v>59</v>
      </c>
      <c r="L44" s="87">
        <v>56</v>
      </c>
      <c r="M44" s="152"/>
      <c r="N44" s="85" t="s">
        <v>598</v>
      </c>
      <c r="O44" s="86">
        <v>83</v>
      </c>
      <c r="P44" s="87">
        <v>153</v>
      </c>
      <c r="Q44" s="87">
        <v>24</v>
      </c>
      <c r="R44" s="72">
        <v>3</v>
      </c>
      <c r="S44" s="72">
        <v>5</v>
      </c>
      <c r="T44" s="72">
        <v>0</v>
      </c>
      <c r="U44" s="72">
        <v>16</v>
      </c>
      <c r="V44" s="87">
        <v>89</v>
      </c>
      <c r="W44" s="72">
        <v>40</v>
      </c>
      <c r="X44" s="87">
        <v>66</v>
      </c>
      <c r="Y44" s="87">
        <v>87</v>
      </c>
    </row>
    <row r="45" spans="1:25" ht="12" customHeight="1">
      <c r="A45" s="85" t="s">
        <v>618</v>
      </c>
      <c r="B45" s="86">
        <v>215</v>
      </c>
      <c r="C45" s="87">
        <v>375</v>
      </c>
      <c r="D45" s="87">
        <v>26</v>
      </c>
      <c r="E45" s="72">
        <v>1</v>
      </c>
      <c r="F45" s="72">
        <v>6</v>
      </c>
      <c r="G45" s="72">
        <v>1</v>
      </c>
      <c r="H45" s="72">
        <v>18</v>
      </c>
      <c r="I45" s="87">
        <v>223</v>
      </c>
      <c r="J45" s="66">
        <v>126</v>
      </c>
      <c r="K45" s="87">
        <v>183</v>
      </c>
      <c r="L45" s="87">
        <v>192</v>
      </c>
      <c r="M45" s="152"/>
      <c r="N45" s="85" t="s">
        <v>581</v>
      </c>
      <c r="O45" s="86">
        <v>236</v>
      </c>
      <c r="P45" s="87">
        <v>367</v>
      </c>
      <c r="Q45" s="87">
        <v>30</v>
      </c>
      <c r="R45" s="72">
        <v>3</v>
      </c>
      <c r="S45" s="72">
        <v>12</v>
      </c>
      <c r="T45" s="72">
        <v>0</v>
      </c>
      <c r="U45" s="72">
        <v>15</v>
      </c>
      <c r="V45" s="87">
        <v>270</v>
      </c>
      <c r="W45" s="72">
        <v>67</v>
      </c>
      <c r="X45" s="87">
        <v>208</v>
      </c>
      <c r="Y45" s="87">
        <v>159</v>
      </c>
    </row>
    <row r="46" spans="1:25" ht="12" customHeight="1">
      <c r="A46" s="85" t="s">
        <v>620</v>
      </c>
      <c r="B46" s="86">
        <v>149</v>
      </c>
      <c r="C46" s="87">
        <v>249</v>
      </c>
      <c r="D46" s="87">
        <v>10</v>
      </c>
      <c r="E46" s="72">
        <v>1</v>
      </c>
      <c r="F46" s="72">
        <v>2</v>
      </c>
      <c r="G46" s="72">
        <v>0</v>
      </c>
      <c r="H46" s="72">
        <v>7</v>
      </c>
      <c r="I46" s="87">
        <v>165</v>
      </c>
      <c r="J46" s="66">
        <v>74</v>
      </c>
      <c r="K46" s="87">
        <v>130</v>
      </c>
      <c r="L46" s="87">
        <v>119</v>
      </c>
      <c r="M46" s="152"/>
      <c r="N46" s="85" t="s">
        <v>582</v>
      </c>
      <c r="O46" s="86">
        <v>196</v>
      </c>
      <c r="P46" s="87">
        <v>311</v>
      </c>
      <c r="Q46" s="87">
        <v>28</v>
      </c>
      <c r="R46" s="72">
        <v>0</v>
      </c>
      <c r="S46" s="72">
        <v>9</v>
      </c>
      <c r="T46" s="72">
        <v>1</v>
      </c>
      <c r="U46" s="72">
        <v>18</v>
      </c>
      <c r="V46" s="87">
        <v>200</v>
      </c>
      <c r="W46" s="72">
        <v>83</v>
      </c>
      <c r="X46" s="87">
        <v>162</v>
      </c>
      <c r="Y46" s="87">
        <v>149</v>
      </c>
    </row>
    <row r="47" spans="1:25" ht="12" customHeight="1">
      <c r="B47" s="58"/>
      <c r="C47" s="89"/>
      <c r="D47" s="89"/>
      <c r="E47" s="89"/>
      <c r="F47" s="89"/>
      <c r="G47" s="89"/>
      <c r="H47" s="89"/>
      <c r="I47" s="89"/>
      <c r="K47" s="89"/>
      <c r="L47" s="89"/>
      <c r="M47" s="152"/>
      <c r="N47" s="85" t="s">
        <v>584</v>
      </c>
      <c r="O47" s="86">
        <v>44</v>
      </c>
      <c r="P47" s="87">
        <v>66</v>
      </c>
      <c r="Q47" s="87">
        <v>1</v>
      </c>
      <c r="R47" s="72">
        <v>0</v>
      </c>
      <c r="S47" s="72">
        <v>0</v>
      </c>
      <c r="T47" s="72">
        <v>0</v>
      </c>
      <c r="U47" s="72">
        <v>1</v>
      </c>
      <c r="V47" s="87">
        <v>35</v>
      </c>
      <c r="W47" s="72">
        <v>30</v>
      </c>
      <c r="X47" s="87">
        <v>37</v>
      </c>
      <c r="Y47" s="87">
        <v>29</v>
      </c>
    </row>
    <row r="48" spans="1:25" ht="12" customHeight="1">
      <c r="A48" s="79" t="s">
        <v>623</v>
      </c>
      <c r="B48" s="86">
        <v>860</v>
      </c>
      <c r="C48" s="87">
        <v>1393</v>
      </c>
      <c r="D48" s="87">
        <v>107</v>
      </c>
      <c r="E48" s="87">
        <v>11</v>
      </c>
      <c r="F48" s="87">
        <v>27</v>
      </c>
      <c r="G48" s="87">
        <v>5</v>
      </c>
      <c r="H48" s="87">
        <v>64</v>
      </c>
      <c r="I48" s="87">
        <v>886</v>
      </c>
      <c r="J48" s="72">
        <v>400</v>
      </c>
      <c r="K48" s="87">
        <v>718</v>
      </c>
      <c r="L48" s="87">
        <v>675</v>
      </c>
      <c r="M48" s="152"/>
      <c r="N48" s="85" t="s">
        <v>585</v>
      </c>
      <c r="O48" s="86">
        <v>88</v>
      </c>
      <c r="P48" s="87">
        <v>144</v>
      </c>
      <c r="Q48" s="87">
        <v>13</v>
      </c>
      <c r="R48" s="72">
        <v>1</v>
      </c>
      <c r="S48" s="72">
        <v>2</v>
      </c>
      <c r="T48" s="72">
        <v>4</v>
      </c>
      <c r="U48" s="72">
        <v>6</v>
      </c>
      <c r="V48" s="87">
        <v>61</v>
      </c>
      <c r="W48" s="72">
        <v>70</v>
      </c>
      <c r="X48" s="87">
        <v>68</v>
      </c>
      <c r="Y48" s="87">
        <v>76</v>
      </c>
    </row>
    <row r="49" spans="1:25" ht="12" customHeight="1">
      <c r="A49" s="85" t="s">
        <v>594</v>
      </c>
      <c r="B49" s="86">
        <v>57</v>
      </c>
      <c r="C49" s="87">
        <v>62</v>
      </c>
      <c r="D49" s="87">
        <v>1</v>
      </c>
      <c r="E49" s="72">
        <v>1</v>
      </c>
      <c r="F49" s="72">
        <v>0</v>
      </c>
      <c r="G49" s="72">
        <v>0</v>
      </c>
      <c r="H49" s="72">
        <v>0</v>
      </c>
      <c r="I49" s="87">
        <v>33</v>
      </c>
      <c r="J49" s="66">
        <v>28</v>
      </c>
      <c r="K49" s="87">
        <v>26</v>
      </c>
      <c r="L49" s="87">
        <v>36</v>
      </c>
      <c r="M49" s="152"/>
      <c r="N49" s="85" t="s">
        <v>587</v>
      </c>
      <c r="O49" s="86">
        <v>36</v>
      </c>
      <c r="P49" s="87">
        <v>64</v>
      </c>
      <c r="Q49" s="87">
        <v>5</v>
      </c>
      <c r="R49" s="72">
        <v>0</v>
      </c>
      <c r="S49" s="72">
        <v>2</v>
      </c>
      <c r="T49" s="72">
        <v>1</v>
      </c>
      <c r="U49" s="72">
        <v>2</v>
      </c>
      <c r="V49" s="87">
        <v>42</v>
      </c>
      <c r="W49" s="72">
        <v>17</v>
      </c>
      <c r="X49" s="87">
        <v>40</v>
      </c>
      <c r="Y49" s="87">
        <v>24</v>
      </c>
    </row>
    <row r="50" spans="1:25" ht="12" customHeight="1">
      <c r="A50" s="85" t="s">
        <v>595</v>
      </c>
      <c r="B50" s="86">
        <v>35</v>
      </c>
      <c r="C50" s="87">
        <v>50</v>
      </c>
      <c r="D50" s="87">
        <v>4</v>
      </c>
      <c r="E50" s="72">
        <v>1</v>
      </c>
      <c r="F50" s="72">
        <v>2</v>
      </c>
      <c r="G50" s="72">
        <v>1</v>
      </c>
      <c r="H50" s="72">
        <v>0</v>
      </c>
      <c r="I50" s="87">
        <v>38</v>
      </c>
      <c r="J50" s="66">
        <v>8</v>
      </c>
      <c r="K50" s="87">
        <v>27</v>
      </c>
      <c r="L50" s="87">
        <v>23</v>
      </c>
      <c r="M50" s="152"/>
      <c r="N50" s="85" t="s">
        <v>589</v>
      </c>
      <c r="O50" s="86">
        <v>132</v>
      </c>
      <c r="P50" s="87">
        <v>250</v>
      </c>
      <c r="Q50" s="87">
        <v>22</v>
      </c>
      <c r="R50" s="72">
        <v>3</v>
      </c>
      <c r="S50" s="72">
        <v>1</v>
      </c>
      <c r="T50" s="72">
        <v>3</v>
      </c>
      <c r="U50" s="72">
        <v>15</v>
      </c>
      <c r="V50" s="87">
        <v>132</v>
      </c>
      <c r="W50" s="72">
        <v>96</v>
      </c>
      <c r="X50" s="87">
        <v>115</v>
      </c>
      <c r="Y50" s="87">
        <v>135</v>
      </c>
    </row>
    <row r="51" spans="1:25" ht="12" customHeight="1">
      <c r="A51" s="85" t="s">
        <v>597</v>
      </c>
      <c r="B51" s="86">
        <v>38</v>
      </c>
      <c r="C51" s="87">
        <v>59</v>
      </c>
      <c r="D51" s="87">
        <v>3</v>
      </c>
      <c r="E51" s="72">
        <v>1</v>
      </c>
      <c r="F51" s="72">
        <v>1</v>
      </c>
      <c r="G51" s="72">
        <v>0</v>
      </c>
      <c r="H51" s="72">
        <v>1</v>
      </c>
      <c r="I51" s="87">
        <v>43</v>
      </c>
      <c r="J51" s="66">
        <v>13</v>
      </c>
      <c r="K51" s="87">
        <v>29</v>
      </c>
      <c r="L51" s="87">
        <v>30</v>
      </c>
      <c r="M51" s="152"/>
      <c r="N51" s="85" t="s">
        <v>591</v>
      </c>
      <c r="O51" s="86">
        <v>347</v>
      </c>
      <c r="P51" s="87">
        <v>470</v>
      </c>
      <c r="Q51" s="87">
        <v>24</v>
      </c>
      <c r="R51" s="72">
        <v>1</v>
      </c>
      <c r="S51" s="72">
        <v>6</v>
      </c>
      <c r="T51" s="72">
        <v>0</v>
      </c>
      <c r="U51" s="72">
        <v>17</v>
      </c>
      <c r="V51" s="87">
        <v>295</v>
      </c>
      <c r="W51" s="72">
        <v>151</v>
      </c>
      <c r="X51" s="87">
        <v>279</v>
      </c>
      <c r="Y51" s="87">
        <v>191</v>
      </c>
    </row>
    <row r="52" spans="1:25" ht="12" customHeight="1">
      <c r="A52" s="85" t="s">
        <v>599</v>
      </c>
      <c r="B52" s="86">
        <v>233</v>
      </c>
      <c r="C52" s="87">
        <v>425</v>
      </c>
      <c r="D52" s="87">
        <v>47</v>
      </c>
      <c r="E52" s="72">
        <v>4</v>
      </c>
      <c r="F52" s="72">
        <v>11</v>
      </c>
      <c r="G52" s="72">
        <v>1</v>
      </c>
      <c r="H52" s="72">
        <v>31</v>
      </c>
      <c r="I52" s="87">
        <v>292</v>
      </c>
      <c r="J52" s="66">
        <v>86</v>
      </c>
      <c r="K52" s="87">
        <v>215</v>
      </c>
      <c r="L52" s="87">
        <v>210</v>
      </c>
      <c r="M52" s="152"/>
      <c r="O52" s="86"/>
      <c r="P52" s="87"/>
      <c r="Q52" s="87"/>
      <c r="R52" s="87"/>
      <c r="S52" s="87"/>
      <c r="T52" s="87"/>
      <c r="U52" s="87"/>
      <c r="V52" s="87"/>
      <c r="W52" s="72"/>
      <c r="X52" s="87"/>
      <c r="Y52" s="87"/>
    </row>
    <row r="53" spans="1:25" ht="12" customHeight="1">
      <c r="A53" s="85" t="s">
        <v>601</v>
      </c>
      <c r="B53" s="86">
        <v>28</v>
      </c>
      <c r="C53" s="87">
        <v>37</v>
      </c>
      <c r="D53" s="87">
        <v>0</v>
      </c>
      <c r="E53" s="72">
        <v>0</v>
      </c>
      <c r="F53" s="72">
        <v>0</v>
      </c>
      <c r="G53" s="72">
        <v>0</v>
      </c>
      <c r="H53" s="72">
        <v>0</v>
      </c>
      <c r="I53" s="87">
        <v>21</v>
      </c>
      <c r="J53" s="66">
        <v>16</v>
      </c>
      <c r="K53" s="87">
        <v>25</v>
      </c>
      <c r="L53" s="87">
        <v>12</v>
      </c>
      <c r="M53" s="152"/>
      <c r="N53" s="79" t="s">
        <v>624</v>
      </c>
      <c r="O53" s="86">
        <v>117</v>
      </c>
      <c r="P53" s="87">
        <v>201</v>
      </c>
      <c r="Q53" s="87">
        <v>21</v>
      </c>
      <c r="R53" s="87">
        <v>2</v>
      </c>
      <c r="S53" s="87">
        <v>5</v>
      </c>
      <c r="T53" s="87">
        <v>2</v>
      </c>
      <c r="U53" s="87">
        <v>12</v>
      </c>
      <c r="V53" s="87">
        <v>125</v>
      </c>
      <c r="W53" s="87">
        <v>55</v>
      </c>
      <c r="X53" s="87">
        <v>105</v>
      </c>
      <c r="Y53" s="87">
        <v>96</v>
      </c>
    </row>
    <row r="54" spans="1:25" ht="12" customHeight="1">
      <c r="A54" s="85" t="s">
        <v>615</v>
      </c>
      <c r="B54" s="86">
        <v>215</v>
      </c>
      <c r="C54" s="87">
        <v>305</v>
      </c>
      <c r="D54" s="87">
        <v>16</v>
      </c>
      <c r="E54" s="72">
        <v>2</v>
      </c>
      <c r="F54" s="72">
        <v>5</v>
      </c>
      <c r="G54" s="72">
        <v>0</v>
      </c>
      <c r="H54" s="72">
        <v>9</v>
      </c>
      <c r="I54" s="87">
        <v>202</v>
      </c>
      <c r="J54" s="66">
        <v>87</v>
      </c>
      <c r="K54" s="87">
        <v>164</v>
      </c>
      <c r="L54" s="87">
        <v>141</v>
      </c>
      <c r="M54" s="152"/>
      <c r="N54" s="85" t="s">
        <v>582</v>
      </c>
      <c r="O54" s="86">
        <v>59</v>
      </c>
      <c r="P54" s="87">
        <v>105</v>
      </c>
      <c r="Q54" s="87">
        <v>10</v>
      </c>
      <c r="R54" s="72">
        <v>1</v>
      </c>
      <c r="S54" s="72">
        <v>1</v>
      </c>
      <c r="T54" s="72">
        <v>0</v>
      </c>
      <c r="U54" s="72">
        <v>8</v>
      </c>
      <c r="V54" s="87">
        <v>68</v>
      </c>
      <c r="W54" s="72">
        <v>27</v>
      </c>
      <c r="X54" s="87">
        <v>61</v>
      </c>
      <c r="Y54" s="87">
        <v>44</v>
      </c>
    </row>
    <row r="55" spans="1:25" ht="12" customHeight="1">
      <c r="A55" s="85" t="s">
        <v>617</v>
      </c>
      <c r="B55" s="86">
        <v>52</v>
      </c>
      <c r="C55" s="87">
        <v>81</v>
      </c>
      <c r="D55" s="87">
        <v>6</v>
      </c>
      <c r="E55" s="72">
        <v>1</v>
      </c>
      <c r="F55" s="72">
        <v>1</v>
      </c>
      <c r="G55" s="72">
        <v>0</v>
      </c>
      <c r="H55" s="72">
        <v>4</v>
      </c>
      <c r="I55" s="87">
        <v>41</v>
      </c>
      <c r="J55" s="66">
        <v>34</v>
      </c>
      <c r="K55" s="87">
        <v>40</v>
      </c>
      <c r="L55" s="87">
        <v>41</v>
      </c>
      <c r="M55" s="152"/>
      <c r="N55" s="85" t="s">
        <v>584</v>
      </c>
      <c r="O55" s="86">
        <v>58</v>
      </c>
      <c r="P55" s="87">
        <v>96</v>
      </c>
      <c r="Q55" s="87">
        <v>11</v>
      </c>
      <c r="R55" s="72">
        <v>1</v>
      </c>
      <c r="S55" s="72">
        <v>4</v>
      </c>
      <c r="T55" s="72">
        <v>2</v>
      </c>
      <c r="U55" s="72">
        <v>4</v>
      </c>
      <c r="V55" s="87">
        <v>57</v>
      </c>
      <c r="W55" s="72">
        <v>28</v>
      </c>
      <c r="X55" s="87">
        <v>44</v>
      </c>
      <c r="Y55" s="87">
        <v>52</v>
      </c>
    </row>
    <row r="56" spans="1:25" ht="12" customHeight="1">
      <c r="A56" s="85" t="s">
        <v>618</v>
      </c>
      <c r="B56" s="86">
        <v>66</v>
      </c>
      <c r="C56" s="87">
        <v>129</v>
      </c>
      <c r="D56" s="87">
        <v>9</v>
      </c>
      <c r="E56" s="72">
        <v>0</v>
      </c>
      <c r="F56" s="72">
        <v>0</v>
      </c>
      <c r="G56" s="72">
        <v>0</v>
      </c>
      <c r="H56" s="72">
        <v>9</v>
      </c>
      <c r="I56" s="87">
        <v>76</v>
      </c>
      <c r="J56" s="66">
        <v>44</v>
      </c>
      <c r="K56" s="87">
        <v>71</v>
      </c>
      <c r="L56" s="87">
        <v>58</v>
      </c>
      <c r="M56" s="152"/>
      <c r="N56" s="85"/>
      <c r="O56" s="86"/>
      <c r="P56" s="87"/>
      <c r="Q56" s="87"/>
      <c r="R56" s="72"/>
      <c r="S56" s="72"/>
      <c r="T56" s="72"/>
      <c r="U56" s="72"/>
      <c r="V56" s="87"/>
      <c r="W56" s="72"/>
      <c r="X56" s="87"/>
      <c r="Y56" s="87"/>
    </row>
    <row r="57" spans="1:25" ht="12" customHeight="1">
      <c r="A57" s="85" t="s">
        <v>620</v>
      </c>
      <c r="B57" s="86">
        <v>136</v>
      </c>
      <c r="C57" s="87">
        <v>245</v>
      </c>
      <c r="D57" s="87">
        <v>21</v>
      </c>
      <c r="E57" s="72">
        <v>1</v>
      </c>
      <c r="F57" s="72">
        <v>7</v>
      </c>
      <c r="G57" s="72">
        <v>3</v>
      </c>
      <c r="H57" s="72">
        <v>10</v>
      </c>
      <c r="I57" s="87">
        <v>140</v>
      </c>
      <c r="J57" s="87">
        <v>84</v>
      </c>
      <c r="K57" s="87">
        <v>121</v>
      </c>
      <c r="L57" s="87">
        <v>124</v>
      </c>
      <c r="M57" s="152"/>
      <c r="N57" s="79" t="s">
        <v>626</v>
      </c>
      <c r="O57" s="86">
        <v>231</v>
      </c>
      <c r="P57" s="87">
        <v>485</v>
      </c>
      <c r="Q57" s="87">
        <v>58</v>
      </c>
      <c r="R57" s="87">
        <v>5</v>
      </c>
      <c r="S57" s="87">
        <v>21</v>
      </c>
      <c r="T57" s="87">
        <v>5</v>
      </c>
      <c r="U57" s="87">
        <v>27</v>
      </c>
      <c r="V57" s="87">
        <v>283</v>
      </c>
      <c r="W57" s="87">
        <v>144</v>
      </c>
      <c r="X57" s="87">
        <v>217</v>
      </c>
      <c r="Y57" s="87">
        <v>268</v>
      </c>
    </row>
    <row r="58" spans="1:25" ht="12" customHeight="1">
      <c r="A58" s="85"/>
      <c r="B58" s="86"/>
      <c r="C58" s="87"/>
      <c r="D58" s="87"/>
      <c r="E58" s="72"/>
      <c r="F58" s="72"/>
      <c r="G58" s="72"/>
      <c r="H58" s="72"/>
      <c r="I58" s="87"/>
      <c r="J58" s="87"/>
      <c r="K58" s="87"/>
      <c r="L58" s="87"/>
      <c r="M58" s="152"/>
      <c r="N58" s="85" t="s">
        <v>598</v>
      </c>
      <c r="O58" s="86">
        <v>38</v>
      </c>
      <c r="P58" s="87">
        <v>78</v>
      </c>
      <c r="Q58" s="87">
        <v>8</v>
      </c>
      <c r="R58" s="72">
        <v>0</v>
      </c>
      <c r="S58" s="72">
        <v>2</v>
      </c>
      <c r="T58" s="72">
        <v>0</v>
      </c>
      <c r="U58" s="72">
        <v>6</v>
      </c>
      <c r="V58" s="87">
        <v>42</v>
      </c>
      <c r="W58" s="72">
        <v>28</v>
      </c>
      <c r="X58" s="87">
        <v>32</v>
      </c>
      <c r="Y58" s="87">
        <v>46</v>
      </c>
    </row>
    <row r="59" spans="1:25" ht="12" customHeight="1">
      <c r="A59" s="79" t="s">
        <v>579</v>
      </c>
      <c r="B59" s="86">
        <v>495</v>
      </c>
      <c r="C59" s="87">
        <v>894</v>
      </c>
      <c r="D59" s="87">
        <v>58</v>
      </c>
      <c r="E59" s="87">
        <v>4</v>
      </c>
      <c r="F59" s="87">
        <v>9</v>
      </c>
      <c r="G59" s="87">
        <v>3</v>
      </c>
      <c r="H59" s="87">
        <v>42</v>
      </c>
      <c r="I59" s="87">
        <v>520</v>
      </c>
      <c r="J59" s="87">
        <v>316</v>
      </c>
      <c r="K59" s="87">
        <v>445</v>
      </c>
      <c r="L59" s="87">
        <v>449</v>
      </c>
      <c r="M59" s="156"/>
      <c r="N59" s="85" t="s">
        <v>581</v>
      </c>
      <c r="O59" s="86">
        <v>104</v>
      </c>
      <c r="P59" s="87">
        <v>223</v>
      </c>
      <c r="Q59" s="87">
        <v>28</v>
      </c>
      <c r="R59" s="72">
        <v>3</v>
      </c>
      <c r="S59" s="72">
        <v>13</v>
      </c>
      <c r="T59" s="72">
        <v>3</v>
      </c>
      <c r="U59" s="72">
        <v>9</v>
      </c>
      <c r="V59" s="87">
        <v>136</v>
      </c>
      <c r="W59" s="72">
        <v>59</v>
      </c>
      <c r="X59" s="87">
        <v>97</v>
      </c>
      <c r="Y59" s="87">
        <v>126</v>
      </c>
    </row>
    <row r="60" spans="1:25" ht="12" customHeight="1">
      <c r="A60" s="85" t="s">
        <v>581</v>
      </c>
      <c r="B60" s="86">
        <v>17</v>
      </c>
      <c r="C60" s="87">
        <v>30</v>
      </c>
      <c r="D60" s="87">
        <v>1</v>
      </c>
      <c r="E60" s="72">
        <v>0</v>
      </c>
      <c r="F60" s="72">
        <v>1</v>
      </c>
      <c r="G60" s="72">
        <v>0</v>
      </c>
      <c r="H60" s="72">
        <v>0</v>
      </c>
      <c r="I60" s="87">
        <v>23</v>
      </c>
      <c r="J60" s="72">
        <v>6</v>
      </c>
      <c r="K60" s="87">
        <v>17</v>
      </c>
      <c r="L60" s="87">
        <v>13</v>
      </c>
      <c r="M60" s="152"/>
      <c r="N60" s="85" t="s">
        <v>582</v>
      </c>
      <c r="O60" s="86">
        <v>89</v>
      </c>
      <c r="P60" s="87">
        <v>184</v>
      </c>
      <c r="Q60" s="87">
        <v>22</v>
      </c>
      <c r="R60" s="72">
        <v>2</v>
      </c>
      <c r="S60" s="72">
        <v>6</v>
      </c>
      <c r="T60" s="72">
        <v>2</v>
      </c>
      <c r="U60" s="72">
        <v>12</v>
      </c>
      <c r="V60" s="87">
        <v>105</v>
      </c>
      <c r="W60" s="72">
        <v>57</v>
      </c>
      <c r="X60" s="87">
        <v>88</v>
      </c>
      <c r="Y60" s="87">
        <v>96</v>
      </c>
    </row>
    <row r="61" spans="1:25" ht="12" customHeight="1">
      <c r="A61" s="85" t="s">
        <v>582</v>
      </c>
      <c r="B61" s="86">
        <v>120</v>
      </c>
      <c r="C61" s="87">
        <v>169</v>
      </c>
      <c r="D61" s="87">
        <v>6</v>
      </c>
      <c r="E61" s="72">
        <v>0</v>
      </c>
      <c r="F61" s="72">
        <v>1</v>
      </c>
      <c r="G61" s="72">
        <v>0</v>
      </c>
      <c r="H61" s="72">
        <v>5</v>
      </c>
      <c r="I61" s="87">
        <v>97</v>
      </c>
      <c r="J61" s="72">
        <v>66</v>
      </c>
      <c r="K61" s="87">
        <v>97</v>
      </c>
      <c r="L61" s="87">
        <v>72</v>
      </c>
      <c r="M61" s="152"/>
      <c r="O61" s="86"/>
      <c r="P61" s="87"/>
      <c r="Q61" s="87"/>
      <c r="R61" s="87"/>
      <c r="S61" s="87"/>
      <c r="T61" s="87"/>
      <c r="U61" s="87"/>
      <c r="V61" s="87"/>
      <c r="W61" s="72"/>
      <c r="X61" s="87"/>
      <c r="Y61" s="87"/>
    </row>
    <row r="62" spans="1:25" ht="12" customHeight="1">
      <c r="A62" s="85" t="s">
        <v>584</v>
      </c>
      <c r="B62" s="86">
        <v>26</v>
      </c>
      <c r="C62" s="87">
        <v>51</v>
      </c>
      <c r="D62" s="87">
        <v>3</v>
      </c>
      <c r="E62" s="72">
        <v>1</v>
      </c>
      <c r="F62" s="72">
        <v>0</v>
      </c>
      <c r="G62" s="72">
        <v>1</v>
      </c>
      <c r="H62" s="72">
        <v>1</v>
      </c>
      <c r="I62" s="87">
        <v>27</v>
      </c>
      <c r="J62" s="72">
        <v>21</v>
      </c>
      <c r="K62" s="87">
        <v>21</v>
      </c>
      <c r="L62" s="87">
        <v>30</v>
      </c>
      <c r="M62" s="152"/>
      <c r="N62" s="79" t="s">
        <v>629</v>
      </c>
      <c r="O62" s="86">
        <v>581</v>
      </c>
      <c r="P62" s="87">
        <v>1054</v>
      </c>
      <c r="Q62" s="87">
        <v>106</v>
      </c>
      <c r="R62" s="87">
        <v>7</v>
      </c>
      <c r="S62" s="87">
        <v>24</v>
      </c>
      <c r="T62" s="87">
        <v>4</v>
      </c>
      <c r="U62" s="87">
        <v>71</v>
      </c>
      <c r="V62" s="87">
        <v>649</v>
      </c>
      <c r="W62" s="87">
        <v>299</v>
      </c>
      <c r="X62" s="87">
        <v>525</v>
      </c>
      <c r="Y62" s="87">
        <v>529</v>
      </c>
    </row>
    <row r="63" spans="1:25" ht="12" customHeight="1">
      <c r="A63" s="85" t="s">
        <v>585</v>
      </c>
      <c r="B63" s="86">
        <v>22</v>
      </c>
      <c r="C63" s="87">
        <v>44</v>
      </c>
      <c r="D63" s="87">
        <v>6</v>
      </c>
      <c r="E63" s="72">
        <v>0</v>
      </c>
      <c r="F63" s="72">
        <v>1</v>
      </c>
      <c r="G63" s="72">
        <v>0</v>
      </c>
      <c r="H63" s="72">
        <v>5</v>
      </c>
      <c r="I63" s="87">
        <v>24</v>
      </c>
      <c r="J63" s="72">
        <v>14</v>
      </c>
      <c r="K63" s="87">
        <v>21</v>
      </c>
      <c r="L63" s="87">
        <v>23</v>
      </c>
      <c r="M63" s="152"/>
      <c r="N63" s="85" t="s">
        <v>598</v>
      </c>
      <c r="O63" s="86">
        <v>149</v>
      </c>
      <c r="P63" s="87">
        <v>256</v>
      </c>
      <c r="Q63" s="87">
        <v>34</v>
      </c>
      <c r="R63" s="72">
        <v>2</v>
      </c>
      <c r="S63" s="72">
        <v>10</v>
      </c>
      <c r="T63" s="72">
        <v>3</v>
      </c>
      <c r="U63" s="72">
        <v>19</v>
      </c>
      <c r="V63" s="87">
        <v>145</v>
      </c>
      <c r="W63" s="72">
        <v>77</v>
      </c>
      <c r="X63" s="87">
        <v>122</v>
      </c>
      <c r="Y63" s="87">
        <v>134</v>
      </c>
    </row>
    <row r="64" spans="1:25" ht="12" customHeight="1">
      <c r="A64" s="85" t="s">
        <v>587</v>
      </c>
      <c r="B64" s="86">
        <v>27</v>
      </c>
      <c r="C64" s="87">
        <v>46</v>
      </c>
      <c r="D64" s="87">
        <v>5</v>
      </c>
      <c r="E64" s="72">
        <v>0</v>
      </c>
      <c r="F64" s="72">
        <v>0</v>
      </c>
      <c r="G64" s="72">
        <v>0</v>
      </c>
      <c r="H64" s="72">
        <v>5</v>
      </c>
      <c r="I64" s="87">
        <v>21</v>
      </c>
      <c r="J64" s="72">
        <v>20</v>
      </c>
      <c r="K64" s="87">
        <v>20</v>
      </c>
      <c r="L64" s="87">
        <v>26</v>
      </c>
      <c r="M64" s="152"/>
      <c r="N64" s="85" t="s">
        <v>581</v>
      </c>
      <c r="O64" s="86">
        <v>362</v>
      </c>
      <c r="P64" s="87">
        <v>635</v>
      </c>
      <c r="Q64" s="87">
        <v>51</v>
      </c>
      <c r="R64" s="72">
        <v>4</v>
      </c>
      <c r="S64" s="72">
        <v>7</v>
      </c>
      <c r="T64" s="72">
        <v>0</v>
      </c>
      <c r="U64" s="72">
        <v>40</v>
      </c>
      <c r="V64" s="87">
        <v>392</v>
      </c>
      <c r="W64" s="72">
        <v>192</v>
      </c>
      <c r="X64" s="87">
        <v>331</v>
      </c>
      <c r="Y64" s="87">
        <v>304</v>
      </c>
    </row>
    <row r="65" spans="1:25" ht="12" customHeight="1">
      <c r="A65" s="85" t="s">
        <v>589</v>
      </c>
      <c r="B65" s="86">
        <v>107</v>
      </c>
      <c r="C65" s="87">
        <v>230</v>
      </c>
      <c r="D65" s="87">
        <v>10</v>
      </c>
      <c r="E65" s="72">
        <v>1</v>
      </c>
      <c r="F65" s="72">
        <v>4</v>
      </c>
      <c r="G65" s="72">
        <v>0</v>
      </c>
      <c r="H65" s="72">
        <v>5</v>
      </c>
      <c r="I65" s="87">
        <v>165</v>
      </c>
      <c r="J65" s="72">
        <v>55</v>
      </c>
      <c r="K65" s="87">
        <v>110</v>
      </c>
      <c r="L65" s="87">
        <v>120</v>
      </c>
      <c r="M65" s="152"/>
      <c r="N65" s="85" t="s">
        <v>582</v>
      </c>
      <c r="O65" s="86">
        <v>70</v>
      </c>
      <c r="P65" s="87">
        <v>163</v>
      </c>
      <c r="Q65" s="87">
        <v>21</v>
      </c>
      <c r="R65" s="72">
        <v>1</v>
      </c>
      <c r="S65" s="72">
        <v>7</v>
      </c>
      <c r="T65" s="72">
        <v>1</v>
      </c>
      <c r="U65" s="72">
        <v>12</v>
      </c>
      <c r="V65" s="87">
        <v>112</v>
      </c>
      <c r="W65" s="72">
        <v>30</v>
      </c>
      <c r="X65" s="87">
        <v>72</v>
      </c>
      <c r="Y65" s="87">
        <v>91</v>
      </c>
    </row>
    <row r="66" spans="1:25" ht="4.5" customHeight="1">
      <c r="A66" s="61"/>
      <c r="B66" s="125"/>
      <c r="C66" s="61"/>
      <c r="D66" s="61"/>
      <c r="E66" s="61"/>
      <c r="F66" s="61"/>
      <c r="G66" s="61"/>
      <c r="H66" s="61"/>
      <c r="I66" s="61"/>
      <c r="J66" s="160"/>
      <c r="K66" s="61"/>
      <c r="L66" s="61"/>
      <c r="M66" s="161"/>
      <c r="N66" s="61"/>
      <c r="O66" s="125"/>
      <c r="P66" s="61"/>
      <c r="Q66" s="61"/>
      <c r="R66" s="61"/>
      <c r="S66" s="61"/>
      <c r="T66" s="61"/>
      <c r="U66" s="61"/>
      <c r="V66" s="61"/>
      <c r="W66" s="61"/>
      <c r="X66" s="61"/>
      <c r="Y66" s="61"/>
    </row>
    <row r="67" spans="1:25" ht="12" customHeight="1">
      <c r="A67" s="79" t="s">
        <v>625</v>
      </c>
      <c r="M67" s="147"/>
    </row>
    <row r="68" spans="1:25" ht="12" customHeight="1">
      <c r="M68" s="147"/>
    </row>
    <row r="69" spans="1:25" ht="13.5" customHeight="1">
      <c r="M69" s="147"/>
    </row>
    <row r="70" spans="1:25" ht="13.5" customHeight="1">
      <c r="M70" s="147"/>
    </row>
    <row r="71" spans="1:25" ht="13.5" customHeight="1">
      <c r="A71" s="284"/>
      <c r="B71" s="284"/>
      <c r="C71" s="284"/>
      <c r="D71" s="284"/>
      <c r="E71" s="284"/>
      <c r="F71" s="284"/>
      <c r="G71" s="284"/>
      <c r="H71" s="284"/>
      <c r="I71" s="284"/>
      <c r="J71" s="284"/>
      <c r="K71" s="284"/>
      <c r="L71" s="284"/>
      <c r="M71" s="162"/>
      <c r="N71" s="284"/>
      <c r="O71" s="284"/>
      <c r="P71" s="284"/>
      <c r="Q71" s="284"/>
      <c r="R71" s="284"/>
      <c r="S71" s="284"/>
      <c r="T71" s="284"/>
      <c r="U71" s="284"/>
      <c r="V71" s="284"/>
      <c r="W71" s="284"/>
      <c r="X71" s="284"/>
      <c r="Y71" s="284"/>
    </row>
    <row r="72" spans="1:25" ht="13.5" customHeight="1">
      <c r="A72" s="1" t="s">
        <v>743</v>
      </c>
      <c r="M72" s="147"/>
      <c r="Y72" s="80" t="s">
        <v>744</v>
      </c>
    </row>
    <row r="73" spans="1:25" ht="13.5" customHeight="1">
      <c r="M73" s="147"/>
    </row>
    <row r="74" spans="1:25" ht="14.25" customHeight="1">
      <c r="A74" s="81" t="s">
        <v>783</v>
      </c>
      <c r="B74" s="81"/>
      <c r="M74" s="147"/>
      <c r="N74" s="81"/>
    </row>
    <row r="75" spans="1:25" ht="13.5" customHeight="1">
      <c r="A75" s="82"/>
      <c r="M75" s="147"/>
      <c r="N75" s="82"/>
    </row>
    <row r="76" spans="1:25" ht="13.5" customHeight="1">
      <c r="L76" s="80"/>
      <c r="M76" s="148"/>
      <c r="Y76" s="80"/>
    </row>
    <row r="77" spans="1:25" ht="13.5" customHeight="1">
      <c r="A77" s="236" t="s">
        <v>571</v>
      </c>
      <c r="B77" s="279" t="s">
        <v>199</v>
      </c>
      <c r="C77" s="279" t="s">
        <v>572</v>
      </c>
      <c r="D77" s="279"/>
      <c r="E77" s="279"/>
      <c r="F77" s="279"/>
      <c r="G77" s="279"/>
      <c r="H77" s="279"/>
      <c r="I77" s="279"/>
      <c r="J77" s="279"/>
      <c r="K77" s="238" t="s">
        <v>24</v>
      </c>
      <c r="L77" s="281" t="s">
        <v>25</v>
      </c>
      <c r="M77" s="131"/>
      <c r="N77" s="236" t="s">
        <v>571</v>
      </c>
      <c r="O77" s="279" t="s">
        <v>199</v>
      </c>
      <c r="P77" s="279" t="s">
        <v>572</v>
      </c>
      <c r="Q77" s="279"/>
      <c r="R77" s="279"/>
      <c r="S77" s="279"/>
      <c r="T77" s="279"/>
      <c r="U77" s="279"/>
      <c r="V77" s="279"/>
      <c r="W77" s="279"/>
      <c r="X77" s="238" t="s">
        <v>24</v>
      </c>
      <c r="Y77" s="281" t="s">
        <v>25</v>
      </c>
    </row>
    <row r="78" spans="1:25" ht="13.5" customHeight="1">
      <c r="A78" s="257"/>
      <c r="B78" s="279"/>
      <c r="C78" s="279" t="s">
        <v>87</v>
      </c>
      <c r="D78" s="279" t="s">
        <v>573</v>
      </c>
      <c r="E78" s="279"/>
      <c r="F78" s="279"/>
      <c r="G78" s="279"/>
      <c r="H78" s="279"/>
      <c r="I78" s="283" t="s">
        <v>574</v>
      </c>
      <c r="J78" s="286" t="s">
        <v>575</v>
      </c>
      <c r="K78" s="285"/>
      <c r="L78" s="256"/>
      <c r="M78" s="149"/>
      <c r="N78" s="257"/>
      <c r="O78" s="279"/>
      <c r="P78" s="279" t="s">
        <v>87</v>
      </c>
      <c r="Q78" s="279" t="s">
        <v>573</v>
      </c>
      <c r="R78" s="279"/>
      <c r="S78" s="279"/>
      <c r="T78" s="279"/>
      <c r="U78" s="279"/>
      <c r="V78" s="283" t="s">
        <v>574</v>
      </c>
      <c r="W78" s="283" t="s">
        <v>575</v>
      </c>
      <c r="X78" s="285"/>
      <c r="Y78" s="256"/>
    </row>
    <row r="79" spans="1:25" ht="27" customHeight="1">
      <c r="A79" s="237"/>
      <c r="B79" s="279"/>
      <c r="C79" s="279"/>
      <c r="D79" s="98" t="s">
        <v>87</v>
      </c>
      <c r="E79" s="98" t="s">
        <v>434</v>
      </c>
      <c r="F79" s="98" t="s">
        <v>576</v>
      </c>
      <c r="G79" s="98" t="s">
        <v>577</v>
      </c>
      <c r="H79" s="98" t="s">
        <v>578</v>
      </c>
      <c r="I79" s="283"/>
      <c r="J79" s="286"/>
      <c r="K79" s="239"/>
      <c r="L79" s="282"/>
      <c r="M79" s="132"/>
      <c r="N79" s="237"/>
      <c r="O79" s="279"/>
      <c r="P79" s="279"/>
      <c r="Q79" s="98" t="s">
        <v>87</v>
      </c>
      <c r="R79" s="98" t="s">
        <v>434</v>
      </c>
      <c r="S79" s="98" t="s">
        <v>576</v>
      </c>
      <c r="T79" s="98" t="s">
        <v>577</v>
      </c>
      <c r="U79" s="98" t="s">
        <v>578</v>
      </c>
      <c r="V79" s="283"/>
      <c r="W79" s="283"/>
      <c r="X79" s="239"/>
      <c r="Y79" s="282"/>
    </row>
    <row r="80" spans="1:25" ht="4.5" customHeight="1">
      <c r="B80" s="74"/>
      <c r="M80" s="147"/>
      <c r="O80" s="74"/>
    </row>
    <row r="81" spans="1:25" ht="12" customHeight="1">
      <c r="A81" s="79" t="s">
        <v>631</v>
      </c>
      <c r="B81" s="86">
        <v>325</v>
      </c>
      <c r="C81" s="87">
        <v>593</v>
      </c>
      <c r="D81" s="87">
        <v>35</v>
      </c>
      <c r="E81" s="87">
        <v>0</v>
      </c>
      <c r="F81" s="87">
        <v>11</v>
      </c>
      <c r="G81" s="87">
        <v>1</v>
      </c>
      <c r="H81" s="87">
        <v>23</v>
      </c>
      <c r="I81" s="87">
        <v>333</v>
      </c>
      <c r="J81" s="87">
        <v>225</v>
      </c>
      <c r="K81" s="87">
        <v>279</v>
      </c>
      <c r="L81" s="87">
        <v>314</v>
      </c>
      <c r="M81" s="152"/>
      <c r="N81" s="79" t="s">
        <v>627</v>
      </c>
      <c r="O81" s="86">
        <v>37920</v>
      </c>
      <c r="P81" s="87">
        <v>75887</v>
      </c>
      <c r="Q81" s="87">
        <v>8994</v>
      </c>
      <c r="R81" s="87">
        <v>655</v>
      </c>
      <c r="S81" s="87">
        <v>2569</v>
      </c>
      <c r="T81" s="87">
        <v>594</v>
      </c>
      <c r="U81" s="87">
        <v>5176</v>
      </c>
      <c r="V81" s="87">
        <v>45245</v>
      </c>
      <c r="W81" s="87">
        <v>21648</v>
      </c>
      <c r="X81" s="87">
        <v>36838</v>
      </c>
      <c r="Y81" s="87">
        <v>39049</v>
      </c>
    </row>
    <row r="82" spans="1:25" ht="12" customHeight="1">
      <c r="A82" s="85" t="s">
        <v>598</v>
      </c>
      <c r="B82" s="86">
        <v>70</v>
      </c>
      <c r="C82" s="87">
        <v>106</v>
      </c>
      <c r="D82" s="87">
        <v>5</v>
      </c>
      <c r="E82" s="72">
        <v>0</v>
      </c>
      <c r="F82" s="72">
        <v>2</v>
      </c>
      <c r="G82" s="72">
        <v>0</v>
      </c>
      <c r="H82" s="72">
        <v>3</v>
      </c>
      <c r="I82" s="87">
        <v>66</v>
      </c>
      <c r="J82" s="72">
        <v>35</v>
      </c>
      <c r="K82" s="87">
        <v>59</v>
      </c>
      <c r="L82" s="87">
        <v>47</v>
      </c>
      <c r="M82" s="58"/>
      <c r="N82" s="83"/>
      <c r="O82" s="93"/>
      <c r="P82" s="93"/>
      <c r="Q82" s="93"/>
      <c r="R82" s="93"/>
      <c r="S82" s="93"/>
      <c r="T82" s="93"/>
      <c r="U82" s="93"/>
      <c r="V82" s="93"/>
      <c r="W82" s="93"/>
      <c r="X82" s="93"/>
      <c r="Y82" s="93"/>
    </row>
    <row r="83" spans="1:25" ht="12" customHeight="1">
      <c r="A83" s="85" t="s">
        <v>581</v>
      </c>
      <c r="B83" s="86">
        <v>117</v>
      </c>
      <c r="C83" s="87">
        <v>228</v>
      </c>
      <c r="D83" s="87">
        <v>13</v>
      </c>
      <c r="E83" s="72">
        <v>0</v>
      </c>
      <c r="F83" s="72">
        <v>3</v>
      </c>
      <c r="G83" s="72">
        <v>0</v>
      </c>
      <c r="H83" s="72">
        <v>10</v>
      </c>
      <c r="I83" s="87">
        <v>139</v>
      </c>
      <c r="J83" s="72">
        <v>76</v>
      </c>
      <c r="K83" s="87">
        <v>104</v>
      </c>
      <c r="L83" s="87">
        <v>124</v>
      </c>
      <c r="M83" s="152"/>
      <c r="N83" s="79" t="s">
        <v>628</v>
      </c>
      <c r="O83" s="86">
        <v>991</v>
      </c>
      <c r="P83" s="87">
        <v>2231</v>
      </c>
      <c r="Q83" s="87">
        <v>252</v>
      </c>
      <c r="R83" s="87">
        <v>13</v>
      </c>
      <c r="S83" s="87">
        <v>50</v>
      </c>
      <c r="T83" s="87">
        <v>16</v>
      </c>
      <c r="U83" s="87">
        <v>173</v>
      </c>
      <c r="V83" s="87">
        <v>1384</v>
      </c>
      <c r="W83" s="87">
        <v>595</v>
      </c>
      <c r="X83" s="87">
        <v>1079</v>
      </c>
      <c r="Y83" s="87">
        <v>1152</v>
      </c>
    </row>
    <row r="84" spans="1:25" ht="12" customHeight="1">
      <c r="A84" s="85" t="s">
        <v>582</v>
      </c>
      <c r="B84" s="86">
        <v>138</v>
      </c>
      <c r="C84" s="87">
        <v>259</v>
      </c>
      <c r="D84" s="87">
        <v>17</v>
      </c>
      <c r="E84" s="72">
        <v>0</v>
      </c>
      <c r="F84" s="72">
        <v>6</v>
      </c>
      <c r="G84" s="72">
        <v>1</v>
      </c>
      <c r="H84" s="72">
        <v>10</v>
      </c>
      <c r="I84" s="87">
        <v>128</v>
      </c>
      <c r="J84" s="72">
        <v>114</v>
      </c>
      <c r="K84" s="87">
        <v>116</v>
      </c>
      <c r="L84" s="87">
        <v>143</v>
      </c>
      <c r="M84" s="152"/>
      <c r="N84" s="85" t="s">
        <v>598</v>
      </c>
      <c r="O84" s="86">
        <v>175</v>
      </c>
      <c r="P84" s="87">
        <v>352</v>
      </c>
      <c r="Q84" s="87">
        <v>24</v>
      </c>
      <c r="R84" s="72">
        <v>1</v>
      </c>
      <c r="S84" s="72">
        <v>5</v>
      </c>
      <c r="T84" s="72">
        <v>0</v>
      </c>
      <c r="U84" s="72">
        <v>18</v>
      </c>
      <c r="V84" s="87">
        <v>261</v>
      </c>
      <c r="W84" s="87">
        <v>67</v>
      </c>
      <c r="X84" s="87">
        <v>179</v>
      </c>
      <c r="Y84" s="87">
        <v>173</v>
      </c>
    </row>
    <row r="85" spans="1:25" ht="12" customHeight="1">
      <c r="B85" s="86"/>
      <c r="C85" s="87"/>
      <c r="D85" s="87"/>
      <c r="E85" s="87"/>
      <c r="F85" s="87"/>
      <c r="G85" s="87"/>
      <c r="H85" s="87"/>
      <c r="I85" s="87"/>
      <c r="J85" s="72"/>
      <c r="K85" s="87"/>
      <c r="L85" s="87"/>
      <c r="M85" s="152"/>
      <c r="N85" s="85" t="s">
        <v>581</v>
      </c>
      <c r="O85" s="86">
        <v>816</v>
      </c>
      <c r="P85" s="87">
        <v>1879</v>
      </c>
      <c r="Q85" s="87">
        <v>228</v>
      </c>
      <c r="R85" s="72">
        <v>12</v>
      </c>
      <c r="S85" s="72">
        <v>45</v>
      </c>
      <c r="T85" s="72">
        <v>16</v>
      </c>
      <c r="U85" s="72">
        <v>155</v>
      </c>
      <c r="V85" s="87">
        <v>1123</v>
      </c>
      <c r="W85" s="87">
        <v>528</v>
      </c>
      <c r="X85" s="87">
        <v>900</v>
      </c>
      <c r="Y85" s="87">
        <v>979</v>
      </c>
    </row>
    <row r="86" spans="1:25" ht="12" customHeight="1">
      <c r="A86" s="79" t="s">
        <v>633</v>
      </c>
      <c r="B86" s="86">
        <v>647</v>
      </c>
      <c r="C86" s="87">
        <v>1219</v>
      </c>
      <c r="D86" s="87">
        <v>178</v>
      </c>
      <c r="E86" s="87">
        <v>20</v>
      </c>
      <c r="F86" s="87">
        <v>59</v>
      </c>
      <c r="G86" s="87">
        <v>12</v>
      </c>
      <c r="H86" s="87">
        <v>87</v>
      </c>
      <c r="I86" s="87">
        <v>804</v>
      </c>
      <c r="J86" s="72">
        <v>237</v>
      </c>
      <c r="K86" s="87">
        <v>627</v>
      </c>
      <c r="L86" s="87">
        <v>592</v>
      </c>
      <c r="M86" s="152"/>
      <c r="O86" s="86"/>
      <c r="P86" s="87"/>
      <c r="Q86" s="87"/>
      <c r="R86" s="87"/>
      <c r="S86" s="87"/>
      <c r="T86" s="87"/>
      <c r="U86" s="87"/>
      <c r="V86" s="87"/>
      <c r="W86" s="87"/>
      <c r="X86" s="87"/>
      <c r="Y86" s="87"/>
    </row>
    <row r="87" spans="1:25" ht="12" customHeight="1">
      <c r="A87" s="85" t="s">
        <v>598</v>
      </c>
      <c r="B87" s="86">
        <v>154</v>
      </c>
      <c r="C87" s="87">
        <v>272</v>
      </c>
      <c r="D87" s="87">
        <v>29</v>
      </c>
      <c r="E87" s="72">
        <v>1</v>
      </c>
      <c r="F87" s="72">
        <v>5</v>
      </c>
      <c r="G87" s="72">
        <v>1</v>
      </c>
      <c r="H87" s="72">
        <v>22</v>
      </c>
      <c r="I87" s="87">
        <v>139</v>
      </c>
      <c r="J87" s="72">
        <v>104</v>
      </c>
      <c r="K87" s="87">
        <v>135</v>
      </c>
      <c r="L87" s="87">
        <v>137</v>
      </c>
      <c r="M87" s="152"/>
      <c r="N87" s="79" t="s">
        <v>630</v>
      </c>
      <c r="O87" s="86">
        <v>1734</v>
      </c>
      <c r="P87" s="87">
        <v>3635</v>
      </c>
      <c r="Q87" s="87">
        <v>387</v>
      </c>
      <c r="R87" s="87">
        <v>22</v>
      </c>
      <c r="S87" s="87">
        <v>103</v>
      </c>
      <c r="T87" s="87">
        <v>16</v>
      </c>
      <c r="U87" s="87">
        <v>246</v>
      </c>
      <c r="V87" s="87">
        <v>2150</v>
      </c>
      <c r="W87" s="87">
        <v>1098</v>
      </c>
      <c r="X87" s="87">
        <v>1786</v>
      </c>
      <c r="Y87" s="87">
        <v>1849</v>
      </c>
    </row>
    <row r="88" spans="1:25" ht="12" customHeight="1">
      <c r="A88" s="85" t="s">
        <v>581</v>
      </c>
      <c r="B88" s="86">
        <v>283</v>
      </c>
      <c r="C88" s="87">
        <v>433</v>
      </c>
      <c r="D88" s="87">
        <v>44</v>
      </c>
      <c r="E88" s="72">
        <v>5</v>
      </c>
      <c r="F88" s="72">
        <v>11</v>
      </c>
      <c r="G88" s="72">
        <v>2</v>
      </c>
      <c r="H88" s="72">
        <v>26</v>
      </c>
      <c r="I88" s="87">
        <v>295</v>
      </c>
      <c r="J88" s="72">
        <v>94</v>
      </c>
      <c r="K88" s="87">
        <v>243</v>
      </c>
      <c r="L88" s="87">
        <v>190</v>
      </c>
      <c r="M88" s="152"/>
      <c r="N88" s="85" t="s">
        <v>598</v>
      </c>
      <c r="O88" s="86">
        <v>559</v>
      </c>
      <c r="P88" s="87">
        <v>1141</v>
      </c>
      <c r="Q88" s="87">
        <v>98</v>
      </c>
      <c r="R88" s="72">
        <v>7</v>
      </c>
      <c r="S88" s="72">
        <v>36</v>
      </c>
      <c r="T88" s="72">
        <v>7</v>
      </c>
      <c r="U88" s="72">
        <v>48</v>
      </c>
      <c r="V88" s="87">
        <v>648</v>
      </c>
      <c r="W88" s="87">
        <v>395</v>
      </c>
      <c r="X88" s="87">
        <v>561</v>
      </c>
      <c r="Y88" s="87">
        <v>580</v>
      </c>
    </row>
    <row r="89" spans="1:25" ht="12" customHeight="1">
      <c r="A89" s="85" t="s">
        <v>582</v>
      </c>
      <c r="B89" s="86">
        <v>210</v>
      </c>
      <c r="C89" s="87">
        <v>514</v>
      </c>
      <c r="D89" s="87">
        <v>105</v>
      </c>
      <c r="E89" s="72">
        <v>14</v>
      </c>
      <c r="F89" s="72">
        <v>43</v>
      </c>
      <c r="G89" s="72">
        <v>9</v>
      </c>
      <c r="H89" s="72">
        <v>39</v>
      </c>
      <c r="I89" s="87">
        <v>370</v>
      </c>
      <c r="J89" s="72">
        <v>39</v>
      </c>
      <c r="K89" s="87">
        <v>249</v>
      </c>
      <c r="L89" s="87">
        <v>265</v>
      </c>
      <c r="M89" s="152"/>
      <c r="N89" s="85" t="s">
        <v>581</v>
      </c>
      <c r="O89" s="86">
        <v>491</v>
      </c>
      <c r="P89" s="87">
        <v>1068</v>
      </c>
      <c r="Q89" s="87">
        <v>115</v>
      </c>
      <c r="R89" s="72">
        <v>9</v>
      </c>
      <c r="S89" s="72">
        <v>36</v>
      </c>
      <c r="T89" s="72">
        <v>2</v>
      </c>
      <c r="U89" s="72">
        <v>68</v>
      </c>
      <c r="V89" s="87">
        <v>682</v>
      </c>
      <c r="W89" s="87">
        <v>271</v>
      </c>
      <c r="X89" s="87">
        <v>524</v>
      </c>
      <c r="Y89" s="87">
        <v>544</v>
      </c>
    </row>
    <row r="90" spans="1:25" ht="12" customHeight="1">
      <c r="B90" s="86"/>
      <c r="C90" s="87"/>
      <c r="D90" s="87"/>
      <c r="E90" s="72"/>
      <c r="F90" s="72"/>
      <c r="G90" s="72"/>
      <c r="H90" s="72"/>
      <c r="I90" s="87"/>
      <c r="J90" s="72"/>
      <c r="K90" s="87"/>
      <c r="L90" s="87"/>
      <c r="M90" s="152"/>
      <c r="N90" s="85" t="s">
        <v>582</v>
      </c>
      <c r="O90" s="86">
        <v>684</v>
      </c>
      <c r="P90" s="87">
        <v>1426</v>
      </c>
      <c r="Q90" s="87">
        <v>174</v>
      </c>
      <c r="R90" s="72">
        <v>6</v>
      </c>
      <c r="S90" s="72">
        <v>31</v>
      </c>
      <c r="T90" s="72">
        <v>7</v>
      </c>
      <c r="U90" s="72">
        <v>130</v>
      </c>
      <c r="V90" s="87">
        <v>820</v>
      </c>
      <c r="W90" s="87">
        <v>432</v>
      </c>
      <c r="X90" s="87">
        <v>701</v>
      </c>
      <c r="Y90" s="87">
        <v>725</v>
      </c>
    </row>
    <row r="91" spans="1:25" ht="12" customHeight="1">
      <c r="A91" s="79" t="s">
        <v>634</v>
      </c>
      <c r="B91" s="86">
        <v>61</v>
      </c>
      <c r="C91" s="87">
        <v>113</v>
      </c>
      <c r="D91" s="87">
        <v>4</v>
      </c>
      <c r="E91" s="72">
        <v>0</v>
      </c>
      <c r="F91" s="72">
        <v>2</v>
      </c>
      <c r="G91" s="72">
        <v>0</v>
      </c>
      <c r="H91" s="72">
        <v>2</v>
      </c>
      <c r="I91" s="87">
        <v>58</v>
      </c>
      <c r="J91" s="72">
        <v>51</v>
      </c>
      <c r="K91" s="87">
        <v>59</v>
      </c>
      <c r="L91" s="87">
        <v>54</v>
      </c>
      <c r="M91" s="152"/>
      <c r="O91" s="86"/>
      <c r="P91" s="87"/>
      <c r="Q91" s="87"/>
      <c r="R91" s="87"/>
      <c r="S91" s="87"/>
      <c r="T91" s="87"/>
      <c r="U91" s="87"/>
      <c r="V91" s="87"/>
      <c r="W91" s="87"/>
      <c r="X91" s="87"/>
      <c r="Y91" s="87"/>
    </row>
    <row r="92" spans="1:25" ht="12" customHeight="1">
      <c r="A92" s="79" t="s">
        <v>635</v>
      </c>
      <c r="B92" s="157" t="s">
        <v>803</v>
      </c>
      <c r="C92" s="158" t="s">
        <v>803</v>
      </c>
      <c r="D92" s="158" t="s">
        <v>803</v>
      </c>
      <c r="E92" s="158" t="s">
        <v>803</v>
      </c>
      <c r="F92" s="158" t="s">
        <v>803</v>
      </c>
      <c r="G92" s="158" t="s">
        <v>803</v>
      </c>
      <c r="H92" s="158" t="s">
        <v>803</v>
      </c>
      <c r="I92" s="158" t="s">
        <v>803</v>
      </c>
      <c r="J92" s="158" t="s">
        <v>803</v>
      </c>
      <c r="K92" s="158" t="s">
        <v>803</v>
      </c>
      <c r="L92" s="158" t="s">
        <v>803</v>
      </c>
      <c r="M92" s="156"/>
      <c r="N92" s="79" t="s">
        <v>632</v>
      </c>
      <c r="O92" s="86">
        <v>1894</v>
      </c>
      <c r="P92" s="87">
        <v>3909</v>
      </c>
      <c r="Q92" s="87">
        <v>487</v>
      </c>
      <c r="R92" s="87">
        <v>31</v>
      </c>
      <c r="S92" s="87">
        <v>103</v>
      </c>
      <c r="T92" s="87">
        <v>28</v>
      </c>
      <c r="U92" s="87">
        <v>325</v>
      </c>
      <c r="V92" s="87">
        <v>2415</v>
      </c>
      <c r="W92" s="87">
        <v>1007</v>
      </c>
      <c r="X92" s="87">
        <v>1932</v>
      </c>
      <c r="Y92" s="87">
        <v>1977</v>
      </c>
    </row>
    <row r="93" spans="1:25" ht="12" customHeight="1">
      <c r="A93" s="79" t="s">
        <v>636</v>
      </c>
      <c r="B93" s="163">
        <v>6</v>
      </c>
      <c r="C93" s="164">
        <v>6</v>
      </c>
      <c r="D93" s="164" t="s">
        <v>804</v>
      </c>
      <c r="E93" s="164" t="s">
        <v>804</v>
      </c>
      <c r="F93" s="164" t="s">
        <v>804</v>
      </c>
      <c r="G93" s="164" t="s">
        <v>804</v>
      </c>
      <c r="H93" s="164" t="s">
        <v>804</v>
      </c>
      <c r="I93" s="164">
        <v>6</v>
      </c>
      <c r="J93" s="164" t="s">
        <v>804</v>
      </c>
      <c r="K93" s="164">
        <v>6</v>
      </c>
      <c r="L93" s="164" t="s">
        <v>804</v>
      </c>
      <c r="M93" s="152"/>
      <c r="N93" s="85" t="s">
        <v>598</v>
      </c>
      <c r="O93" s="86">
        <v>805</v>
      </c>
      <c r="P93" s="87">
        <v>1590</v>
      </c>
      <c r="Q93" s="87">
        <v>162</v>
      </c>
      <c r="R93" s="72">
        <v>17</v>
      </c>
      <c r="S93" s="72">
        <v>37</v>
      </c>
      <c r="T93" s="72">
        <v>8</v>
      </c>
      <c r="U93" s="72">
        <v>100</v>
      </c>
      <c r="V93" s="87">
        <v>987</v>
      </c>
      <c r="W93" s="87">
        <v>441</v>
      </c>
      <c r="X93" s="87">
        <v>804</v>
      </c>
      <c r="Y93" s="87">
        <v>786</v>
      </c>
    </row>
    <row r="94" spans="1:25" ht="12" customHeight="1">
      <c r="B94" s="58"/>
      <c r="C94" s="89"/>
      <c r="D94" s="89"/>
      <c r="E94" s="89"/>
      <c r="F94" s="89"/>
      <c r="G94" s="89"/>
      <c r="H94" s="89"/>
      <c r="I94" s="165"/>
      <c r="K94" s="89"/>
      <c r="L94" s="89"/>
      <c r="M94" s="152"/>
      <c r="N94" s="85" t="s">
        <v>581</v>
      </c>
      <c r="O94" s="86">
        <v>515</v>
      </c>
      <c r="P94" s="87">
        <v>1022</v>
      </c>
      <c r="Q94" s="87">
        <v>92</v>
      </c>
      <c r="R94" s="72">
        <v>5</v>
      </c>
      <c r="S94" s="72">
        <v>19</v>
      </c>
      <c r="T94" s="72">
        <v>8</v>
      </c>
      <c r="U94" s="72">
        <v>60</v>
      </c>
      <c r="V94" s="87">
        <v>616</v>
      </c>
      <c r="W94" s="87">
        <v>314</v>
      </c>
      <c r="X94" s="87">
        <v>496</v>
      </c>
      <c r="Y94" s="87">
        <v>526</v>
      </c>
    </row>
    <row r="95" spans="1:25" ht="12" customHeight="1">
      <c r="A95" s="79" t="s">
        <v>637</v>
      </c>
      <c r="B95" s="86">
        <v>5017</v>
      </c>
      <c r="C95" s="87">
        <v>10173</v>
      </c>
      <c r="D95" s="87">
        <v>1159</v>
      </c>
      <c r="E95" s="87">
        <v>51</v>
      </c>
      <c r="F95" s="87">
        <v>284</v>
      </c>
      <c r="G95" s="87">
        <v>80</v>
      </c>
      <c r="H95" s="87">
        <v>744</v>
      </c>
      <c r="I95" s="87">
        <v>5852</v>
      </c>
      <c r="J95" s="87">
        <v>3162</v>
      </c>
      <c r="K95" s="87">
        <v>4914</v>
      </c>
      <c r="L95" s="87">
        <v>5259</v>
      </c>
      <c r="M95" s="152"/>
      <c r="N95" s="85" t="s">
        <v>582</v>
      </c>
      <c r="O95" s="86">
        <v>429</v>
      </c>
      <c r="P95" s="87">
        <v>1013</v>
      </c>
      <c r="Q95" s="87">
        <v>201</v>
      </c>
      <c r="R95" s="72">
        <v>7</v>
      </c>
      <c r="S95" s="72">
        <v>33</v>
      </c>
      <c r="T95" s="72">
        <v>12</v>
      </c>
      <c r="U95" s="72">
        <v>149</v>
      </c>
      <c r="V95" s="87">
        <v>661</v>
      </c>
      <c r="W95" s="87">
        <v>151</v>
      </c>
      <c r="X95" s="87">
        <v>507</v>
      </c>
      <c r="Y95" s="87">
        <v>506</v>
      </c>
    </row>
    <row r="96" spans="1:25" ht="12" customHeight="1">
      <c r="A96" s="85" t="s">
        <v>598</v>
      </c>
      <c r="B96" s="86">
        <v>1051</v>
      </c>
      <c r="C96" s="87">
        <v>2055</v>
      </c>
      <c r="D96" s="87">
        <v>231</v>
      </c>
      <c r="E96" s="72">
        <v>16</v>
      </c>
      <c r="F96" s="72">
        <v>66</v>
      </c>
      <c r="G96" s="72">
        <v>25</v>
      </c>
      <c r="H96" s="72">
        <v>124</v>
      </c>
      <c r="I96" s="87">
        <v>1166</v>
      </c>
      <c r="J96" s="72">
        <v>658</v>
      </c>
      <c r="K96" s="87">
        <v>1032</v>
      </c>
      <c r="L96" s="87">
        <v>1023</v>
      </c>
      <c r="M96" s="152"/>
      <c r="N96" s="85" t="s">
        <v>584</v>
      </c>
      <c r="O96" s="86">
        <v>145</v>
      </c>
      <c r="P96" s="87">
        <v>284</v>
      </c>
      <c r="Q96" s="87">
        <v>32</v>
      </c>
      <c r="R96" s="72">
        <v>2</v>
      </c>
      <c r="S96" s="72">
        <v>14</v>
      </c>
      <c r="T96" s="72">
        <v>0</v>
      </c>
      <c r="U96" s="72">
        <v>16</v>
      </c>
      <c r="V96" s="87">
        <v>151</v>
      </c>
      <c r="W96" s="87">
        <v>101</v>
      </c>
      <c r="X96" s="87">
        <v>125</v>
      </c>
      <c r="Y96" s="87">
        <v>159</v>
      </c>
    </row>
    <row r="97" spans="1:25" ht="12" customHeight="1">
      <c r="A97" s="85" t="s">
        <v>581</v>
      </c>
      <c r="B97" s="86">
        <v>1031</v>
      </c>
      <c r="C97" s="87">
        <v>1994</v>
      </c>
      <c r="D97" s="87">
        <v>191</v>
      </c>
      <c r="E97" s="66">
        <v>10</v>
      </c>
      <c r="F97" s="66">
        <v>54</v>
      </c>
      <c r="G97" s="66">
        <v>12</v>
      </c>
      <c r="H97" s="66">
        <v>115</v>
      </c>
      <c r="I97" s="87">
        <v>1091</v>
      </c>
      <c r="J97" s="72">
        <v>712</v>
      </c>
      <c r="K97" s="87">
        <v>955</v>
      </c>
      <c r="L97" s="87">
        <v>1039</v>
      </c>
      <c r="M97" s="152"/>
      <c r="O97" s="86"/>
      <c r="P97" s="87"/>
      <c r="Q97" s="87"/>
      <c r="R97" s="87"/>
      <c r="S97" s="87"/>
      <c r="T97" s="87"/>
      <c r="U97" s="87"/>
      <c r="V97" s="87"/>
      <c r="W97" s="87"/>
      <c r="X97" s="87"/>
      <c r="Y97" s="87"/>
    </row>
    <row r="98" spans="1:25" ht="12" customHeight="1">
      <c r="A98" s="85" t="s">
        <v>582</v>
      </c>
      <c r="B98" s="86">
        <v>621</v>
      </c>
      <c r="C98" s="87">
        <v>1230</v>
      </c>
      <c r="D98" s="87">
        <v>121</v>
      </c>
      <c r="E98" s="72">
        <v>4</v>
      </c>
      <c r="F98" s="72">
        <v>30</v>
      </c>
      <c r="G98" s="72">
        <v>4</v>
      </c>
      <c r="H98" s="72">
        <v>83</v>
      </c>
      <c r="I98" s="87">
        <v>654</v>
      </c>
      <c r="J98" s="72">
        <v>455</v>
      </c>
      <c r="K98" s="87">
        <v>607</v>
      </c>
      <c r="L98" s="87">
        <v>623</v>
      </c>
      <c r="M98" s="152"/>
      <c r="N98" s="79" t="s">
        <v>809</v>
      </c>
      <c r="O98" s="86">
        <v>1801</v>
      </c>
      <c r="P98" s="87">
        <v>3680</v>
      </c>
      <c r="Q98" s="87">
        <v>448</v>
      </c>
      <c r="R98" s="87">
        <v>36</v>
      </c>
      <c r="S98" s="87">
        <v>141</v>
      </c>
      <c r="T98" s="87">
        <v>24</v>
      </c>
      <c r="U98" s="87">
        <v>247</v>
      </c>
      <c r="V98" s="87">
        <v>2137</v>
      </c>
      <c r="W98" s="87">
        <v>1095</v>
      </c>
      <c r="X98" s="87">
        <v>1788</v>
      </c>
      <c r="Y98" s="87">
        <v>1892</v>
      </c>
    </row>
    <row r="99" spans="1:25" ht="12" customHeight="1">
      <c r="A99" s="85" t="s">
        <v>584</v>
      </c>
      <c r="B99" s="86">
        <v>1046</v>
      </c>
      <c r="C99" s="87">
        <v>2224</v>
      </c>
      <c r="D99" s="87">
        <v>248</v>
      </c>
      <c r="E99" s="72">
        <v>10</v>
      </c>
      <c r="F99" s="72">
        <v>31</v>
      </c>
      <c r="G99" s="72">
        <v>13</v>
      </c>
      <c r="H99" s="72">
        <v>194</v>
      </c>
      <c r="I99" s="87">
        <v>1421</v>
      </c>
      <c r="J99" s="72">
        <v>555</v>
      </c>
      <c r="K99" s="87">
        <v>1082</v>
      </c>
      <c r="L99" s="87">
        <v>1142</v>
      </c>
      <c r="M99" s="152"/>
      <c r="N99" s="85" t="s">
        <v>598</v>
      </c>
      <c r="O99" s="86">
        <v>660</v>
      </c>
      <c r="P99" s="87">
        <v>1313</v>
      </c>
      <c r="Q99" s="87">
        <v>120</v>
      </c>
      <c r="R99" s="72">
        <v>9</v>
      </c>
      <c r="S99" s="72">
        <v>30</v>
      </c>
      <c r="T99" s="72">
        <v>9</v>
      </c>
      <c r="U99" s="72">
        <v>72</v>
      </c>
      <c r="V99" s="87">
        <v>756</v>
      </c>
      <c r="W99" s="87">
        <v>437</v>
      </c>
      <c r="X99" s="87">
        <v>636</v>
      </c>
      <c r="Y99" s="87">
        <v>677</v>
      </c>
    </row>
    <row r="100" spans="1:25" ht="12" customHeight="1">
      <c r="A100" s="85" t="s">
        <v>585</v>
      </c>
      <c r="B100" s="86">
        <v>674</v>
      </c>
      <c r="C100" s="87">
        <v>1414</v>
      </c>
      <c r="D100" s="87">
        <v>183</v>
      </c>
      <c r="E100" s="72">
        <v>4</v>
      </c>
      <c r="F100" s="72">
        <v>45</v>
      </c>
      <c r="G100" s="72">
        <v>14</v>
      </c>
      <c r="H100" s="73">
        <v>120</v>
      </c>
      <c r="I100" s="87">
        <v>845</v>
      </c>
      <c r="J100" s="72">
        <v>386</v>
      </c>
      <c r="K100" s="87">
        <v>662</v>
      </c>
      <c r="L100" s="87">
        <v>752</v>
      </c>
      <c r="M100" s="152"/>
      <c r="N100" s="85" t="s">
        <v>581</v>
      </c>
      <c r="O100" s="86">
        <v>516</v>
      </c>
      <c r="P100" s="87">
        <v>1071</v>
      </c>
      <c r="Q100" s="87">
        <v>137</v>
      </c>
      <c r="R100" s="72">
        <v>8</v>
      </c>
      <c r="S100" s="72">
        <v>40</v>
      </c>
      <c r="T100" s="72">
        <v>7</v>
      </c>
      <c r="U100" s="72">
        <v>82</v>
      </c>
      <c r="V100" s="87">
        <v>591</v>
      </c>
      <c r="W100" s="87">
        <v>343</v>
      </c>
      <c r="X100" s="87">
        <v>528</v>
      </c>
      <c r="Y100" s="87">
        <v>543</v>
      </c>
    </row>
    <row r="101" spans="1:25" ht="12" customHeight="1">
      <c r="A101" s="85" t="s">
        <v>587</v>
      </c>
      <c r="B101" s="86">
        <v>594</v>
      </c>
      <c r="C101" s="87">
        <v>1256</v>
      </c>
      <c r="D101" s="87">
        <v>185</v>
      </c>
      <c r="E101" s="72">
        <v>7</v>
      </c>
      <c r="F101" s="72">
        <v>58</v>
      </c>
      <c r="G101" s="72">
        <v>12</v>
      </c>
      <c r="H101" s="72">
        <v>108</v>
      </c>
      <c r="I101" s="87">
        <v>675</v>
      </c>
      <c r="J101" s="72">
        <v>396</v>
      </c>
      <c r="K101" s="87">
        <v>576</v>
      </c>
      <c r="L101" s="87">
        <v>680</v>
      </c>
      <c r="M101" s="152"/>
      <c r="N101" s="85" t="s">
        <v>582</v>
      </c>
      <c r="O101" s="86">
        <v>421</v>
      </c>
      <c r="P101" s="87">
        <v>834</v>
      </c>
      <c r="Q101" s="87">
        <v>128</v>
      </c>
      <c r="R101" s="72">
        <v>14</v>
      </c>
      <c r="S101" s="72">
        <v>52</v>
      </c>
      <c r="T101" s="72">
        <v>5</v>
      </c>
      <c r="U101" s="72">
        <v>57</v>
      </c>
      <c r="V101" s="87">
        <v>492</v>
      </c>
      <c r="W101" s="87">
        <v>214</v>
      </c>
      <c r="X101" s="87">
        <v>400</v>
      </c>
      <c r="Y101" s="87">
        <v>434</v>
      </c>
    </row>
    <row r="102" spans="1:25" ht="12" customHeight="1">
      <c r="B102" s="86"/>
      <c r="C102" s="87"/>
      <c r="D102" s="87"/>
      <c r="E102" s="87"/>
      <c r="F102" s="87"/>
      <c r="G102" s="87"/>
      <c r="H102" s="87"/>
      <c r="I102" s="87"/>
      <c r="J102" s="72"/>
      <c r="K102" s="87"/>
      <c r="L102" s="87"/>
      <c r="M102" s="159"/>
      <c r="N102" s="85" t="s">
        <v>584</v>
      </c>
      <c r="O102" s="86">
        <v>204</v>
      </c>
      <c r="P102" s="87">
        <v>462</v>
      </c>
      <c r="Q102" s="87">
        <v>63</v>
      </c>
      <c r="R102" s="72">
        <v>5</v>
      </c>
      <c r="S102" s="72">
        <v>19</v>
      </c>
      <c r="T102" s="72">
        <v>3</v>
      </c>
      <c r="U102" s="72">
        <v>36</v>
      </c>
      <c r="V102" s="87">
        <v>298</v>
      </c>
      <c r="W102" s="87">
        <v>101</v>
      </c>
      <c r="X102" s="87">
        <v>224</v>
      </c>
      <c r="Y102" s="87">
        <v>238</v>
      </c>
    </row>
    <row r="103" spans="1:25" ht="12" customHeight="1">
      <c r="A103" s="79" t="s">
        <v>639</v>
      </c>
      <c r="B103" s="86">
        <v>7433</v>
      </c>
      <c r="C103" s="87">
        <v>14197</v>
      </c>
      <c r="D103" s="87">
        <v>1540</v>
      </c>
      <c r="E103" s="87">
        <v>75</v>
      </c>
      <c r="F103" s="87">
        <v>322</v>
      </c>
      <c r="G103" s="87">
        <v>92</v>
      </c>
      <c r="H103" s="87">
        <v>1051</v>
      </c>
      <c r="I103" s="87">
        <v>8728</v>
      </c>
      <c r="J103" s="87">
        <v>3929</v>
      </c>
      <c r="K103" s="87">
        <v>7062</v>
      </c>
      <c r="L103" s="87">
        <v>7135</v>
      </c>
      <c r="M103" s="88"/>
      <c r="O103" s="86"/>
      <c r="P103" s="87"/>
      <c r="Q103" s="87"/>
      <c r="R103" s="72"/>
      <c r="S103" s="72"/>
      <c r="T103" s="72"/>
      <c r="U103" s="72"/>
      <c r="V103" s="87"/>
      <c r="W103" s="87"/>
      <c r="X103" s="87"/>
      <c r="Y103" s="87"/>
    </row>
    <row r="104" spans="1:25" ht="12" customHeight="1">
      <c r="A104" s="85" t="s">
        <v>598</v>
      </c>
      <c r="B104" s="86">
        <v>1179</v>
      </c>
      <c r="C104" s="87">
        <v>2621</v>
      </c>
      <c r="D104" s="87">
        <v>232</v>
      </c>
      <c r="E104" s="72">
        <v>7</v>
      </c>
      <c r="F104" s="72">
        <v>39</v>
      </c>
      <c r="G104" s="72">
        <v>12</v>
      </c>
      <c r="H104" s="72">
        <v>174</v>
      </c>
      <c r="I104" s="87">
        <v>1459</v>
      </c>
      <c r="J104" s="72">
        <v>930</v>
      </c>
      <c r="K104" s="87">
        <v>1214</v>
      </c>
      <c r="L104" s="87">
        <v>1407</v>
      </c>
      <c r="M104" s="152"/>
      <c r="N104" s="79" t="s">
        <v>810</v>
      </c>
      <c r="O104" s="86"/>
      <c r="P104" s="87"/>
      <c r="Q104" s="87"/>
      <c r="R104" s="72"/>
      <c r="S104" s="72"/>
      <c r="T104" s="72"/>
      <c r="U104" s="72"/>
      <c r="V104" s="87"/>
      <c r="W104" s="87"/>
      <c r="X104" s="87"/>
      <c r="Y104" s="87"/>
    </row>
    <row r="105" spans="1:25" ht="12" customHeight="1">
      <c r="A105" s="85" t="s">
        <v>581</v>
      </c>
      <c r="B105" s="86">
        <v>1275</v>
      </c>
      <c r="C105" s="87">
        <v>2519</v>
      </c>
      <c r="D105" s="87">
        <v>403</v>
      </c>
      <c r="E105" s="72">
        <v>7</v>
      </c>
      <c r="F105" s="72">
        <v>64</v>
      </c>
      <c r="G105" s="72">
        <v>21</v>
      </c>
      <c r="H105" s="72">
        <v>311</v>
      </c>
      <c r="I105" s="87">
        <v>1742</v>
      </c>
      <c r="J105" s="72">
        <v>374</v>
      </c>
      <c r="K105" s="87">
        <v>1346</v>
      </c>
      <c r="L105" s="87">
        <v>1173</v>
      </c>
      <c r="M105" s="152"/>
      <c r="N105" s="85" t="s">
        <v>598</v>
      </c>
      <c r="O105" s="86">
        <v>155</v>
      </c>
      <c r="P105" s="87">
        <v>260</v>
      </c>
      <c r="Q105" s="87">
        <v>11</v>
      </c>
      <c r="R105" s="72">
        <v>0</v>
      </c>
      <c r="S105" s="72">
        <v>7</v>
      </c>
      <c r="T105" s="72">
        <v>0</v>
      </c>
      <c r="U105" s="72">
        <v>4</v>
      </c>
      <c r="V105" s="87">
        <v>163</v>
      </c>
      <c r="W105" s="87">
        <v>86</v>
      </c>
      <c r="X105" s="87">
        <v>143</v>
      </c>
      <c r="Y105" s="87">
        <v>117</v>
      </c>
    </row>
    <row r="106" spans="1:25" ht="12" customHeight="1">
      <c r="A106" s="85" t="s">
        <v>582</v>
      </c>
      <c r="B106" s="86">
        <v>1660</v>
      </c>
      <c r="C106" s="87">
        <v>3088</v>
      </c>
      <c r="D106" s="87">
        <v>306</v>
      </c>
      <c r="E106" s="72">
        <v>25</v>
      </c>
      <c r="F106" s="72">
        <v>84</v>
      </c>
      <c r="G106" s="72">
        <v>25</v>
      </c>
      <c r="H106" s="72">
        <v>172</v>
      </c>
      <c r="I106" s="87">
        <v>1739</v>
      </c>
      <c r="J106" s="66">
        <v>1043</v>
      </c>
      <c r="K106" s="87">
        <v>1534</v>
      </c>
      <c r="L106" s="87">
        <v>1554</v>
      </c>
      <c r="M106" s="152"/>
      <c r="O106" s="86"/>
      <c r="P106" s="87"/>
      <c r="Q106" s="87"/>
      <c r="R106" s="72"/>
      <c r="S106" s="72"/>
      <c r="T106" s="72"/>
      <c r="U106" s="72"/>
      <c r="V106" s="87"/>
      <c r="W106" s="87"/>
      <c r="X106" s="87"/>
      <c r="Y106" s="87"/>
    </row>
    <row r="107" spans="1:25" ht="12" customHeight="1">
      <c r="A107" s="85" t="s">
        <v>584</v>
      </c>
      <c r="B107" s="86">
        <v>1624</v>
      </c>
      <c r="C107" s="87">
        <v>3313</v>
      </c>
      <c r="D107" s="87">
        <v>392</v>
      </c>
      <c r="E107" s="72">
        <v>22</v>
      </c>
      <c r="F107" s="72">
        <v>89</v>
      </c>
      <c r="G107" s="72">
        <v>22</v>
      </c>
      <c r="H107" s="72">
        <v>259</v>
      </c>
      <c r="I107" s="87">
        <v>1999</v>
      </c>
      <c r="J107" s="72">
        <v>922</v>
      </c>
      <c r="K107" s="87">
        <v>1591</v>
      </c>
      <c r="L107" s="87">
        <v>1722</v>
      </c>
      <c r="M107" s="152"/>
      <c r="N107" s="79" t="s">
        <v>811</v>
      </c>
      <c r="O107" s="86"/>
      <c r="P107" s="87"/>
      <c r="Q107" s="87"/>
      <c r="R107" s="66"/>
      <c r="S107" s="66"/>
      <c r="T107" s="66"/>
      <c r="U107" s="66"/>
      <c r="V107" s="87"/>
      <c r="W107" s="87"/>
      <c r="X107" s="87"/>
      <c r="Y107" s="87"/>
    </row>
    <row r="108" spans="1:25" ht="12" customHeight="1">
      <c r="A108" s="85" t="s">
        <v>585</v>
      </c>
      <c r="B108" s="86">
        <v>1695</v>
      </c>
      <c r="C108" s="87">
        <v>2656</v>
      </c>
      <c r="D108" s="87">
        <v>207</v>
      </c>
      <c r="E108" s="72">
        <v>14</v>
      </c>
      <c r="F108" s="72">
        <v>46</v>
      </c>
      <c r="G108" s="72">
        <v>12</v>
      </c>
      <c r="H108" s="72">
        <v>135</v>
      </c>
      <c r="I108" s="87">
        <v>1789</v>
      </c>
      <c r="J108" s="72">
        <v>660</v>
      </c>
      <c r="K108" s="87">
        <v>1377</v>
      </c>
      <c r="L108" s="87">
        <v>1279</v>
      </c>
      <c r="M108" s="152"/>
      <c r="N108" s="85" t="s">
        <v>582</v>
      </c>
      <c r="O108" s="86">
        <v>425</v>
      </c>
      <c r="P108" s="87">
        <v>809</v>
      </c>
      <c r="Q108" s="87">
        <v>64</v>
      </c>
      <c r="R108" s="72">
        <v>2</v>
      </c>
      <c r="S108" s="72">
        <v>15</v>
      </c>
      <c r="T108" s="72">
        <v>4</v>
      </c>
      <c r="U108" s="72">
        <v>43</v>
      </c>
      <c r="V108" s="87">
        <v>517</v>
      </c>
      <c r="W108" s="87">
        <v>228</v>
      </c>
      <c r="X108" s="87">
        <v>398</v>
      </c>
      <c r="Y108" s="87">
        <v>411</v>
      </c>
    </row>
    <row r="109" spans="1:25" ht="12" customHeight="1">
      <c r="B109" s="86"/>
      <c r="C109" s="87"/>
      <c r="D109" s="87"/>
      <c r="E109" s="87"/>
      <c r="F109" s="87"/>
      <c r="G109" s="87"/>
      <c r="H109" s="87"/>
      <c r="I109" s="87"/>
      <c r="J109" s="72" t="s">
        <v>590</v>
      </c>
      <c r="K109" s="87"/>
      <c r="L109" s="87"/>
      <c r="M109" s="152"/>
      <c r="O109" s="86"/>
      <c r="P109" s="87"/>
      <c r="Q109" s="87"/>
      <c r="R109" s="87"/>
      <c r="S109" s="87"/>
      <c r="T109" s="87"/>
      <c r="U109" s="87"/>
      <c r="V109" s="87"/>
      <c r="W109" s="87"/>
      <c r="X109" s="87"/>
      <c r="Y109" s="87"/>
    </row>
    <row r="110" spans="1:25" ht="12" customHeight="1">
      <c r="A110" s="79" t="s">
        <v>641</v>
      </c>
      <c r="B110" s="86">
        <v>622</v>
      </c>
      <c r="C110" s="87">
        <v>1434</v>
      </c>
      <c r="D110" s="87">
        <v>176</v>
      </c>
      <c r="E110" s="72">
        <v>8</v>
      </c>
      <c r="F110" s="72">
        <v>34</v>
      </c>
      <c r="G110" s="72">
        <v>10</v>
      </c>
      <c r="H110" s="72">
        <v>124</v>
      </c>
      <c r="I110" s="87">
        <v>849</v>
      </c>
      <c r="J110" s="72">
        <v>409</v>
      </c>
      <c r="K110" s="87">
        <v>696</v>
      </c>
      <c r="L110" s="87">
        <v>738</v>
      </c>
      <c r="M110" s="152"/>
      <c r="N110" s="79" t="s">
        <v>638</v>
      </c>
      <c r="O110" s="86">
        <v>6150</v>
      </c>
      <c r="P110" s="87">
        <v>12519</v>
      </c>
      <c r="Q110" s="87">
        <v>1632</v>
      </c>
      <c r="R110" s="87">
        <v>177</v>
      </c>
      <c r="S110" s="87">
        <v>605</v>
      </c>
      <c r="T110" s="87">
        <v>117</v>
      </c>
      <c r="U110" s="87">
        <v>733</v>
      </c>
      <c r="V110" s="87">
        <v>7892</v>
      </c>
      <c r="W110" s="87">
        <v>2995</v>
      </c>
      <c r="X110" s="87">
        <v>5926</v>
      </c>
      <c r="Y110" s="87">
        <v>6593</v>
      </c>
    </row>
    <row r="111" spans="1:25" ht="12" customHeight="1">
      <c r="A111" s="79" t="s">
        <v>642</v>
      </c>
      <c r="B111" s="86">
        <v>920</v>
      </c>
      <c r="C111" s="87">
        <v>1874</v>
      </c>
      <c r="D111" s="87">
        <v>215</v>
      </c>
      <c r="E111" s="72">
        <v>7</v>
      </c>
      <c r="F111" s="72">
        <v>30</v>
      </c>
      <c r="G111" s="72">
        <v>12</v>
      </c>
      <c r="H111" s="72">
        <v>166</v>
      </c>
      <c r="I111" s="87">
        <v>1118</v>
      </c>
      <c r="J111" s="72">
        <v>541</v>
      </c>
      <c r="K111" s="87">
        <v>878</v>
      </c>
      <c r="L111" s="87">
        <v>996</v>
      </c>
      <c r="M111" s="152"/>
      <c r="N111" s="85" t="s">
        <v>598</v>
      </c>
      <c r="O111" s="86">
        <v>2960</v>
      </c>
      <c r="P111" s="87">
        <v>5703</v>
      </c>
      <c r="Q111" s="87">
        <v>595</v>
      </c>
      <c r="R111" s="72">
        <v>50</v>
      </c>
      <c r="S111" s="72">
        <v>142</v>
      </c>
      <c r="T111" s="72">
        <v>34</v>
      </c>
      <c r="U111" s="72">
        <v>369</v>
      </c>
      <c r="V111" s="87">
        <v>3696</v>
      </c>
      <c r="W111" s="87">
        <v>1412</v>
      </c>
      <c r="X111" s="87">
        <v>2627</v>
      </c>
      <c r="Y111" s="87">
        <v>3076</v>
      </c>
    </row>
    <row r="112" spans="1:25" ht="12" customHeight="1">
      <c r="B112" s="86"/>
      <c r="C112" s="87"/>
      <c r="D112" s="87"/>
      <c r="E112" s="87"/>
      <c r="F112" s="87"/>
      <c r="G112" s="87"/>
      <c r="H112" s="87"/>
      <c r="I112" s="87"/>
      <c r="J112" s="72"/>
      <c r="K112" s="87"/>
      <c r="L112" s="87"/>
      <c r="M112" s="152"/>
      <c r="N112" s="85" t="s">
        <v>581</v>
      </c>
      <c r="O112" s="86">
        <v>954</v>
      </c>
      <c r="P112" s="87">
        <v>1850</v>
      </c>
      <c r="Q112" s="87">
        <v>195</v>
      </c>
      <c r="R112" s="72">
        <v>17</v>
      </c>
      <c r="S112" s="72">
        <v>68</v>
      </c>
      <c r="T112" s="72">
        <v>15</v>
      </c>
      <c r="U112" s="72">
        <v>95</v>
      </c>
      <c r="V112" s="87">
        <v>1031</v>
      </c>
      <c r="W112" s="87">
        <v>624</v>
      </c>
      <c r="X112" s="87">
        <v>905</v>
      </c>
      <c r="Y112" s="87">
        <v>945</v>
      </c>
    </row>
    <row r="113" spans="1:25" ht="12" customHeight="1">
      <c r="A113" s="79" t="s">
        <v>643</v>
      </c>
      <c r="B113" s="86">
        <v>557</v>
      </c>
      <c r="C113" s="87">
        <v>1113</v>
      </c>
      <c r="D113" s="87">
        <v>121</v>
      </c>
      <c r="E113" s="87">
        <v>11</v>
      </c>
      <c r="F113" s="87">
        <v>27</v>
      </c>
      <c r="G113" s="87">
        <v>7</v>
      </c>
      <c r="H113" s="87">
        <v>76</v>
      </c>
      <c r="I113" s="87">
        <v>650</v>
      </c>
      <c r="J113" s="87">
        <v>342</v>
      </c>
      <c r="K113" s="87">
        <v>538</v>
      </c>
      <c r="L113" s="87">
        <v>575</v>
      </c>
      <c r="M113" s="152"/>
      <c r="N113" s="85" t="s">
        <v>582</v>
      </c>
      <c r="O113" s="86">
        <v>610</v>
      </c>
      <c r="P113" s="87">
        <v>1310</v>
      </c>
      <c r="Q113" s="87">
        <v>98</v>
      </c>
      <c r="R113" s="72">
        <v>8</v>
      </c>
      <c r="S113" s="72">
        <v>22</v>
      </c>
      <c r="T113" s="72">
        <v>3</v>
      </c>
      <c r="U113" s="72">
        <v>65</v>
      </c>
      <c r="V113" s="87">
        <v>802</v>
      </c>
      <c r="W113" s="87">
        <v>410</v>
      </c>
      <c r="X113" s="87">
        <v>640</v>
      </c>
      <c r="Y113" s="87">
        <v>670</v>
      </c>
    </row>
    <row r="114" spans="1:25" ht="12" customHeight="1">
      <c r="A114" s="85" t="s">
        <v>598</v>
      </c>
      <c r="B114" s="86">
        <v>265</v>
      </c>
      <c r="C114" s="87">
        <v>521</v>
      </c>
      <c r="D114" s="87">
        <v>66</v>
      </c>
      <c r="E114" s="72">
        <v>4</v>
      </c>
      <c r="F114" s="72">
        <v>16</v>
      </c>
      <c r="G114" s="72">
        <v>3</v>
      </c>
      <c r="H114" s="72">
        <v>43</v>
      </c>
      <c r="I114" s="87">
        <v>293</v>
      </c>
      <c r="J114" s="72">
        <v>162</v>
      </c>
      <c r="K114" s="87">
        <v>258</v>
      </c>
      <c r="L114" s="87">
        <v>263</v>
      </c>
      <c r="M114" s="152"/>
      <c r="N114" s="85" t="s">
        <v>584</v>
      </c>
      <c r="O114" s="86">
        <v>24</v>
      </c>
      <c r="P114" s="87">
        <v>40</v>
      </c>
      <c r="Q114" s="87">
        <v>3</v>
      </c>
      <c r="R114" s="72">
        <v>0</v>
      </c>
      <c r="S114" s="72">
        <v>1</v>
      </c>
      <c r="T114" s="72">
        <v>0</v>
      </c>
      <c r="U114" s="72">
        <v>2</v>
      </c>
      <c r="V114" s="87">
        <v>19</v>
      </c>
      <c r="W114" s="87">
        <v>18</v>
      </c>
      <c r="X114" s="87">
        <v>15</v>
      </c>
      <c r="Y114" s="87">
        <v>25</v>
      </c>
    </row>
    <row r="115" spans="1:25" ht="12" customHeight="1">
      <c r="A115" s="85" t="s">
        <v>581</v>
      </c>
      <c r="B115" s="86">
        <v>292</v>
      </c>
      <c r="C115" s="87">
        <v>592</v>
      </c>
      <c r="D115" s="87">
        <v>55</v>
      </c>
      <c r="E115" s="72">
        <v>7</v>
      </c>
      <c r="F115" s="72">
        <v>11</v>
      </c>
      <c r="G115" s="72">
        <v>4</v>
      </c>
      <c r="H115" s="72">
        <v>33</v>
      </c>
      <c r="I115" s="87">
        <v>357</v>
      </c>
      <c r="J115" s="72">
        <v>180</v>
      </c>
      <c r="K115" s="87">
        <v>280</v>
      </c>
      <c r="L115" s="87">
        <v>312</v>
      </c>
      <c r="M115" s="152"/>
      <c r="N115" s="85" t="s">
        <v>585</v>
      </c>
      <c r="O115" s="86">
        <v>1602</v>
      </c>
      <c r="P115" s="87">
        <v>3616</v>
      </c>
      <c r="Q115" s="87">
        <v>741</v>
      </c>
      <c r="R115" s="72">
        <v>102</v>
      </c>
      <c r="S115" s="72">
        <v>372</v>
      </c>
      <c r="T115" s="72">
        <v>65</v>
      </c>
      <c r="U115" s="72">
        <v>202</v>
      </c>
      <c r="V115" s="87">
        <v>2344</v>
      </c>
      <c r="W115" s="87">
        <v>531</v>
      </c>
      <c r="X115" s="87">
        <v>1739</v>
      </c>
      <c r="Y115" s="87">
        <v>1877</v>
      </c>
    </row>
    <row r="116" spans="1:25" ht="12" customHeight="1">
      <c r="B116" s="86"/>
      <c r="C116" s="87"/>
      <c r="D116" s="87"/>
      <c r="E116" s="87"/>
      <c r="F116" s="87"/>
      <c r="G116" s="87"/>
      <c r="H116" s="87"/>
      <c r="I116" s="87"/>
      <c r="J116" s="72" t="s">
        <v>590</v>
      </c>
      <c r="K116" s="87"/>
      <c r="L116" s="87"/>
      <c r="M116" s="152"/>
      <c r="O116" s="86"/>
      <c r="P116" s="87"/>
      <c r="Q116" s="87"/>
      <c r="R116" s="87"/>
      <c r="S116" s="87"/>
      <c r="T116" s="87"/>
      <c r="U116" s="87"/>
      <c r="V116" s="87"/>
      <c r="W116" s="87"/>
      <c r="X116" s="87"/>
      <c r="Y116" s="87"/>
    </row>
    <row r="117" spans="1:25" ht="12" customHeight="1">
      <c r="A117" s="79" t="s">
        <v>805</v>
      </c>
      <c r="B117" s="86">
        <v>446</v>
      </c>
      <c r="C117" s="87">
        <v>861</v>
      </c>
      <c r="D117" s="87">
        <v>79</v>
      </c>
      <c r="E117" s="87">
        <v>4</v>
      </c>
      <c r="F117" s="87">
        <v>19</v>
      </c>
      <c r="G117" s="87">
        <v>5</v>
      </c>
      <c r="H117" s="87">
        <v>51</v>
      </c>
      <c r="I117" s="87">
        <v>490</v>
      </c>
      <c r="J117" s="87">
        <v>292</v>
      </c>
      <c r="K117" s="87">
        <v>418</v>
      </c>
      <c r="L117" s="87">
        <v>443</v>
      </c>
      <c r="M117" s="152"/>
      <c r="N117" s="79" t="s">
        <v>640</v>
      </c>
      <c r="O117" s="86">
        <v>1857</v>
      </c>
      <c r="P117" s="87">
        <v>3601</v>
      </c>
      <c r="Q117" s="87">
        <v>349</v>
      </c>
      <c r="R117" s="87">
        <v>25</v>
      </c>
      <c r="S117" s="87">
        <v>88</v>
      </c>
      <c r="T117" s="87">
        <v>28</v>
      </c>
      <c r="U117" s="87">
        <v>208</v>
      </c>
      <c r="V117" s="87">
        <v>2116</v>
      </c>
      <c r="W117" s="87">
        <v>1136</v>
      </c>
      <c r="X117" s="87">
        <v>1738</v>
      </c>
      <c r="Y117" s="87">
        <v>1863</v>
      </c>
    </row>
    <row r="118" spans="1:25" ht="12" customHeight="1">
      <c r="A118" s="85" t="s">
        <v>598</v>
      </c>
      <c r="B118" s="86">
        <v>133</v>
      </c>
      <c r="C118" s="87">
        <v>235</v>
      </c>
      <c r="D118" s="87">
        <v>18</v>
      </c>
      <c r="E118" s="72">
        <v>2</v>
      </c>
      <c r="F118" s="72">
        <v>7</v>
      </c>
      <c r="G118" s="72">
        <v>2</v>
      </c>
      <c r="H118" s="72">
        <v>7</v>
      </c>
      <c r="I118" s="87">
        <v>160</v>
      </c>
      <c r="J118" s="72">
        <v>57</v>
      </c>
      <c r="K118" s="87">
        <v>123</v>
      </c>
      <c r="L118" s="87">
        <v>112</v>
      </c>
      <c r="M118" s="152"/>
      <c r="N118" s="85" t="s">
        <v>598</v>
      </c>
      <c r="O118" s="86">
        <v>282</v>
      </c>
      <c r="P118" s="87">
        <v>528</v>
      </c>
      <c r="Q118" s="87">
        <v>52</v>
      </c>
      <c r="R118" s="72">
        <v>1</v>
      </c>
      <c r="S118" s="72">
        <v>8</v>
      </c>
      <c r="T118" s="72">
        <v>4</v>
      </c>
      <c r="U118" s="72">
        <v>39</v>
      </c>
      <c r="V118" s="87">
        <v>244</v>
      </c>
      <c r="W118" s="87">
        <v>232</v>
      </c>
      <c r="X118" s="87">
        <v>223</v>
      </c>
      <c r="Y118" s="87">
        <v>305</v>
      </c>
    </row>
    <row r="119" spans="1:25" ht="12" customHeight="1">
      <c r="A119" s="85" t="s">
        <v>581</v>
      </c>
      <c r="B119" s="86">
        <v>313</v>
      </c>
      <c r="C119" s="87">
        <v>626</v>
      </c>
      <c r="D119" s="87">
        <v>61</v>
      </c>
      <c r="E119" s="72">
        <v>2</v>
      </c>
      <c r="F119" s="72">
        <v>12</v>
      </c>
      <c r="G119" s="72">
        <v>3</v>
      </c>
      <c r="H119" s="72">
        <v>44</v>
      </c>
      <c r="I119" s="87">
        <v>330</v>
      </c>
      <c r="J119" s="72">
        <v>235</v>
      </c>
      <c r="K119" s="87">
        <v>295</v>
      </c>
      <c r="L119" s="87">
        <v>331</v>
      </c>
      <c r="M119" s="152"/>
      <c r="N119" s="85" t="s">
        <v>581</v>
      </c>
      <c r="O119" s="86">
        <v>873</v>
      </c>
      <c r="P119" s="87">
        <v>1759</v>
      </c>
      <c r="Q119" s="87">
        <v>206</v>
      </c>
      <c r="R119" s="72">
        <v>14</v>
      </c>
      <c r="S119" s="72">
        <v>53</v>
      </c>
      <c r="T119" s="72">
        <v>18</v>
      </c>
      <c r="U119" s="72">
        <v>121</v>
      </c>
      <c r="V119" s="87">
        <v>1065</v>
      </c>
      <c r="W119" s="87">
        <v>488</v>
      </c>
      <c r="X119" s="87">
        <v>851</v>
      </c>
      <c r="Y119" s="87">
        <v>908</v>
      </c>
    </row>
    <row r="120" spans="1:25" ht="12" customHeight="1">
      <c r="B120" s="58"/>
      <c r="C120" s="89"/>
      <c r="D120" s="89"/>
      <c r="E120" s="89"/>
      <c r="F120" s="89"/>
      <c r="G120" s="89"/>
      <c r="H120" s="89"/>
      <c r="I120" s="89"/>
      <c r="J120" s="92"/>
      <c r="K120" s="89"/>
      <c r="L120" s="89"/>
      <c r="M120" s="152"/>
      <c r="N120" s="85" t="s">
        <v>582</v>
      </c>
      <c r="O120" s="86">
        <v>702</v>
      </c>
      <c r="P120" s="87">
        <v>1314</v>
      </c>
      <c r="Q120" s="87">
        <v>91</v>
      </c>
      <c r="R120" s="72">
        <v>10</v>
      </c>
      <c r="S120" s="72">
        <v>27</v>
      </c>
      <c r="T120" s="72">
        <v>6</v>
      </c>
      <c r="U120" s="72">
        <v>48</v>
      </c>
      <c r="V120" s="87">
        <v>807</v>
      </c>
      <c r="W120" s="87">
        <v>416</v>
      </c>
      <c r="X120" s="87">
        <v>664</v>
      </c>
      <c r="Y120" s="87">
        <v>650</v>
      </c>
    </row>
    <row r="121" spans="1:25" ht="12" customHeight="1">
      <c r="A121" s="79" t="s">
        <v>741</v>
      </c>
      <c r="B121" s="86">
        <v>891</v>
      </c>
      <c r="C121" s="87">
        <v>1750</v>
      </c>
      <c r="D121" s="87">
        <v>271</v>
      </c>
      <c r="E121" s="87">
        <v>15</v>
      </c>
      <c r="F121" s="87">
        <v>69</v>
      </c>
      <c r="G121" s="87">
        <v>19</v>
      </c>
      <c r="H121" s="87">
        <v>168</v>
      </c>
      <c r="I121" s="87">
        <v>971</v>
      </c>
      <c r="J121" s="87">
        <v>508</v>
      </c>
      <c r="K121" s="87">
        <v>838</v>
      </c>
      <c r="L121" s="87">
        <v>912</v>
      </c>
      <c r="M121" s="152"/>
      <c r="O121" s="86"/>
      <c r="P121" s="87"/>
      <c r="Q121" s="87"/>
      <c r="R121" s="87"/>
      <c r="S121" s="87"/>
      <c r="T121" s="87"/>
      <c r="U121" s="87"/>
      <c r="V121" s="87"/>
      <c r="W121" s="87"/>
      <c r="X121" s="87"/>
      <c r="Y121" s="87"/>
    </row>
    <row r="122" spans="1:25" ht="12" customHeight="1">
      <c r="A122" s="85" t="s">
        <v>594</v>
      </c>
      <c r="B122" s="86">
        <v>55</v>
      </c>
      <c r="C122" s="87">
        <v>142</v>
      </c>
      <c r="D122" s="87">
        <v>31</v>
      </c>
      <c r="E122" s="72">
        <v>1</v>
      </c>
      <c r="F122" s="72">
        <v>8</v>
      </c>
      <c r="G122" s="72">
        <v>5</v>
      </c>
      <c r="H122" s="72">
        <v>17</v>
      </c>
      <c r="I122" s="87">
        <v>87</v>
      </c>
      <c r="J122" s="66">
        <v>24</v>
      </c>
      <c r="K122" s="87">
        <v>67</v>
      </c>
      <c r="L122" s="87">
        <v>75</v>
      </c>
      <c r="M122" s="152"/>
      <c r="N122" s="79" t="s">
        <v>745</v>
      </c>
      <c r="O122" s="86">
        <v>956</v>
      </c>
      <c r="P122" s="87">
        <v>1973</v>
      </c>
      <c r="Q122" s="87">
        <v>269</v>
      </c>
      <c r="R122" s="72">
        <v>17</v>
      </c>
      <c r="S122" s="72">
        <v>80</v>
      </c>
      <c r="T122" s="72">
        <v>16</v>
      </c>
      <c r="U122" s="72">
        <v>156</v>
      </c>
      <c r="V122" s="87">
        <v>1189</v>
      </c>
      <c r="W122" s="87">
        <v>515</v>
      </c>
      <c r="X122" s="87">
        <v>995</v>
      </c>
      <c r="Y122" s="87">
        <v>978</v>
      </c>
    </row>
    <row r="123" spans="1:25" ht="12" customHeight="1">
      <c r="A123" s="85" t="s">
        <v>595</v>
      </c>
      <c r="B123" s="86">
        <v>174</v>
      </c>
      <c r="C123" s="87">
        <v>376</v>
      </c>
      <c r="D123" s="87">
        <v>63</v>
      </c>
      <c r="E123" s="72">
        <v>2</v>
      </c>
      <c r="F123" s="72">
        <v>11</v>
      </c>
      <c r="G123" s="72">
        <v>2</v>
      </c>
      <c r="H123" s="72">
        <v>48</v>
      </c>
      <c r="I123" s="87">
        <v>232</v>
      </c>
      <c r="J123" s="66">
        <v>81</v>
      </c>
      <c r="K123" s="87">
        <v>181</v>
      </c>
      <c r="L123" s="87">
        <v>195</v>
      </c>
      <c r="M123" s="152"/>
      <c r="N123" s="79" t="s">
        <v>644</v>
      </c>
      <c r="O123" s="86">
        <v>528</v>
      </c>
      <c r="P123" s="87">
        <v>1114</v>
      </c>
      <c r="Q123" s="87">
        <v>155</v>
      </c>
      <c r="R123" s="72">
        <v>9</v>
      </c>
      <c r="S123" s="72">
        <v>25</v>
      </c>
      <c r="T123" s="72">
        <v>12</v>
      </c>
      <c r="U123" s="72">
        <v>109</v>
      </c>
      <c r="V123" s="87">
        <v>584</v>
      </c>
      <c r="W123" s="87">
        <v>375</v>
      </c>
      <c r="X123" s="87">
        <v>544</v>
      </c>
      <c r="Y123" s="87">
        <v>570</v>
      </c>
    </row>
    <row r="124" spans="1:25" ht="12" customHeight="1">
      <c r="A124" s="85" t="s">
        <v>597</v>
      </c>
      <c r="B124" s="86">
        <v>204</v>
      </c>
      <c r="C124" s="87">
        <v>396</v>
      </c>
      <c r="D124" s="87">
        <v>60</v>
      </c>
      <c r="E124" s="72">
        <v>3</v>
      </c>
      <c r="F124" s="72">
        <v>16</v>
      </c>
      <c r="G124" s="72">
        <v>5</v>
      </c>
      <c r="H124" s="72">
        <v>36</v>
      </c>
      <c r="I124" s="87">
        <v>180</v>
      </c>
      <c r="J124" s="66">
        <v>156</v>
      </c>
      <c r="K124" s="87">
        <v>187</v>
      </c>
      <c r="L124" s="87">
        <v>209</v>
      </c>
      <c r="M124" s="152"/>
      <c r="N124" s="79" t="s">
        <v>645</v>
      </c>
      <c r="O124" s="86">
        <v>897</v>
      </c>
      <c r="P124" s="87">
        <v>1759</v>
      </c>
      <c r="Q124" s="87">
        <v>270</v>
      </c>
      <c r="R124" s="72">
        <v>32</v>
      </c>
      <c r="S124" s="72">
        <v>109</v>
      </c>
      <c r="T124" s="72">
        <v>24</v>
      </c>
      <c r="U124" s="72">
        <v>105</v>
      </c>
      <c r="V124" s="87">
        <v>1168</v>
      </c>
      <c r="W124" s="87">
        <v>321</v>
      </c>
      <c r="X124" s="87">
        <v>894</v>
      </c>
      <c r="Y124" s="87">
        <v>865</v>
      </c>
    </row>
    <row r="125" spans="1:25" ht="12" customHeight="1">
      <c r="A125" s="85" t="s">
        <v>599</v>
      </c>
      <c r="B125" s="86">
        <v>214</v>
      </c>
      <c r="C125" s="87">
        <v>391</v>
      </c>
      <c r="D125" s="87">
        <v>68</v>
      </c>
      <c r="E125" s="72">
        <v>7</v>
      </c>
      <c r="F125" s="72">
        <v>15</v>
      </c>
      <c r="G125" s="72">
        <v>4</v>
      </c>
      <c r="H125" s="72">
        <v>42</v>
      </c>
      <c r="I125" s="87">
        <v>206</v>
      </c>
      <c r="J125" s="66">
        <v>117</v>
      </c>
      <c r="K125" s="87">
        <v>175</v>
      </c>
      <c r="L125" s="87">
        <v>216</v>
      </c>
      <c r="M125" s="152"/>
      <c r="N125" s="79" t="s">
        <v>646</v>
      </c>
      <c r="O125" s="86">
        <v>861</v>
      </c>
      <c r="P125" s="87">
        <v>1799</v>
      </c>
      <c r="Q125" s="87">
        <v>192</v>
      </c>
      <c r="R125" s="72">
        <v>15</v>
      </c>
      <c r="S125" s="72">
        <v>51</v>
      </c>
      <c r="T125" s="72">
        <v>9</v>
      </c>
      <c r="U125" s="72">
        <v>117</v>
      </c>
      <c r="V125" s="87">
        <v>1114</v>
      </c>
      <c r="W125" s="87">
        <v>493</v>
      </c>
      <c r="X125" s="87">
        <v>913</v>
      </c>
      <c r="Y125" s="87">
        <v>886</v>
      </c>
    </row>
    <row r="126" spans="1:25" ht="12" customHeight="1">
      <c r="A126" s="85" t="s">
        <v>601</v>
      </c>
      <c r="B126" s="86">
        <v>244</v>
      </c>
      <c r="C126" s="87">
        <v>445</v>
      </c>
      <c r="D126" s="87">
        <v>49</v>
      </c>
      <c r="E126" s="72">
        <v>2</v>
      </c>
      <c r="F126" s="72">
        <v>19</v>
      </c>
      <c r="G126" s="72">
        <v>3</v>
      </c>
      <c r="H126" s="72">
        <v>25</v>
      </c>
      <c r="I126" s="87">
        <v>266</v>
      </c>
      <c r="J126" s="66">
        <v>130</v>
      </c>
      <c r="K126" s="87">
        <v>228</v>
      </c>
      <c r="L126" s="87">
        <v>217</v>
      </c>
      <c r="M126" s="152"/>
      <c r="O126" s="86"/>
      <c r="P126" s="87"/>
      <c r="Q126" s="87"/>
      <c r="R126" s="87"/>
      <c r="S126" s="87"/>
      <c r="T126" s="87"/>
      <c r="U126" s="87"/>
      <c r="V126" s="87"/>
      <c r="W126" s="87"/>
      <c r="X126" s="87"/>
      <c r="Y126" s="87"/>
    </row>
    <row r="127" spans="1:25" ht="12" customHeight="1">
      <c r="B127" s="58"/>
      <c r="C127" s="89"/>
      <c r="D127" s="89"/>
      <c r="E127" s="89"/>
      <c r="F127" s="89"/>
      <c r="G127" s="89"/>
      <c r="H127" s="89"/>
      <c r="I127" s="89"/>
      <c r="J127" s="92"/>
      <c r="K127" s="89"/>
      <c r="L127" s="89"/>
      <c r="M127" s="152"/>
      <c r="N127" s="79" t="s">
        <v>647</v>
      </c>
      <c r="O127" s="86">
        <v>2128</v>
      </c>
      <c r="P127" s="87">
        <v>4253</v>
      </c>
      <c r="Q127" s="87">
        <v>607</v>
      </c>
      <c r="R127" s="87">
        <v>39</v>
      </c>
      <c r="S127" s="87">
        <v>180</v>
      </c>
      <c r="T127" s="87">
        <v>53</v>
      </c>
      <c r="U127" s="87">
        <v>335</v>
      </c>
      <c r="V127" s="87">
        <v>2365</v>
      </c>
      <c r="W127" s="87">
        <v>1281</v>
      </c>
      <c r="X127" s="87">
        <v>2019</v>
      </c>
      <c r="Y127" s="87">
        <v>2234</v>
      </c>
    </row>
    <row r="128" spans="1:25" ht="12" customHeight="1">
      <c r="B128" s="58"/>
      <c r="C128" s="89"/>
      <c r="D128" s="89"/>
      <c r="E128" s="89"/>
      <c r="F128" s="89"/>
      <c r="G128" s="89"/>
      <c r="H128" s="89"/>
      <c r="I128" s="89"/>
      <c r="J128" s="92"/>
      <c r="K128" s="89"/>
      <c r="L128" s="89"/>
      <c r="M128" s="152"/>
      <c r="N128" s="85" t="s">
        <v>598</v>
      </c>
      <c r="O128" s="86">
        <v>869</v>
      </c>
      <c r="P128" s="87">
        <v>1723</v>
      </c>
      <c r="Q128" s="87">
        <v>232</v>
      </c>
      <c r="R128" s="72">
        <v>19</v>
      </c>
      <c r="S128" s="72">
        <v>63</v>
      </c>
      <c r="T128" s="72">
        <v>17</v>
      </c>
      <c r="U128" s="72">
        <v>133</v>
      </c>
      <c r="V128" s="87">
        <v>957</v>
      </c>
      <c r="W128" s="87">
        <v>534</v>
      </c>
      <c r="X128" s="87">
        <v>841</v>
      </c>
      <c r="Y128" s="87">
        <v>882</v>
      </c>
    </row>
    <row r="129" spans="1:25" ht="12" customHeight="1">
      <c r="B129" s="58"/>
      <c r="C129" s="89"/>
      <c r="D129" s="89"/>
      <c r="E129" s="89"/>
      <c r="F129" s="89"/>
      <c r="G129" s="89"/>
      <c r="H129" s="89"/>
      <c r="I129" s="89"/>
      <c r="J129" s="92"/>
      <c r="K129" s="89"/>
      <c r="L129" s="89"/>
      <c r="M129" s="152"/>
      <c r="N129" s="85" t="s">
        <v>581</v>
      </c>
      <c r="O129" s="86">
        <v>762</v>
      </c>
      <c r="P129" s="87">
        <v>1562</v>
      </c>
      <c r="Q129" s="87">
        <v>230</v>
      </c>
      <c r="R129" s="72">
        <v>10</v>
      </c>
      <c r="S129" s="72">
        <v>71</v>
      </c>
      <c r="T129" s="72">
        <v>22</v>
      </c>
      <c r="U129" s="72">
        <v>127</v>
      </c>
      <c r="V129" s="87">
        <v>848</v>
      </c>
      <c r="W129" s="87">
        <v>484</v>
      </c>
      <c r="X129" s="87">
        <v>707</v>
      </c>
      <c r="Y129" s="87">
        <v>855</v>
      </c>
    </row>
    <row r="130" spans="1:25" ht="12" customHeight="1">
      <c r="B130" s="58"/>
      <c r="C130" s="89"/>
      <c r="D130" s="89"/>
      <c r="E130" s="89"/>
      <c r="F130" s="89"/>
      <c r="G130" s="89"/>
      <c r="H130" s="89"/>
      <c r="I130" s="89"/>
      <c r="J130" s="92"/>
      <c r="K130" s="89"/>
      <c r="L130" s="89"/>
      <c r="M130" s="152"/>
      <c r="N130" s="85" t="s">
        <v>582</v>
      </c>
      <c r="O130" s="86">
        <v>455</v>
      </c>
      <c r="P130" s="87">
        <v>925</v>
      </c>
      <c r="Q130" s="87">
        <v>145</v>
      </c>
      <c r="R130" s="72">
        <v>10</v>
      </c>
      <c r="S130" s="72">
        <v>46</v>
      </c>
      <c r="T130" s="72">
        <v>14</v>
      </c>
      <c r="U130" s="72">
        <v>75</v>
      </c>
      <c r="V130" s="87">
        <v>519</v>
      </c>
      <c r="W130" s="87">
        <v>261</v>
      </c>
      <c r="X130" s="87">
        <v>429</v>
      </c>
      <c r="Y130" s="87">
        <v>496</v>
      </c>
    </row>
    <row r="131" spans="1:25" ht="12" customHeight="1">
      <c r="B131" s="58"/>
      <c r="C131" s="89"/>
      <c r="D131" s="89"/>
      <c r="E131" s="89"/>
      <c r="F131" s="89"/>
      <c r="G131" s="89"/>
      <c r="H131" s="89"/>
      <c r="I131" s="89"/>
      <c r="J131" s="92"/>
      <c r="K131" s="89"/>
      <c r="L131" s="89"/>
      <c r="M131" s="152"/>
      <c r="N131" s="85" t="s">
        <v>584</v>
      </c>
      <c r="O131" s="86">
        <v>42</v>
      </c>
      <c r="P131" s="87">
        <v>43</v>
      </c>
      <c r="Q131" s="87">
        <v>0</v>
      </c>
      <c r="R131" s="72">
        <v>0</v>
      </c>
      <c r="S131" s="72">
        <v>0</v>
      </c>
      <c r="T131" s="72">
        <v>0</v>
      </c>
      <c r="U131" s="72">
        <v>0</v>
      </c>
      <c r="V131" s="87">
        <v>41</v>
      </c>
      <c r="W131" s="87">
        <v>2</v>
      </c>
      <c r="X131" s="87">
        <v>42</v>
      </c>
      <c r="Y131" s="87">
        <v>1</v>
      </c>
    </row>
    <row r="132" spans="1:25" ht="12" customHeight="1">
      <c r="B132" s="58"/>
      <c r="C132" s="89"/>
      <c r="D132" s="89"/>
      <c r="E132" s="89"/>
      <c r="F132" s="89"/>
      <c r="G132" s="89"/>
      <c r="H132" s="89"/>
      <c r="I132" s="89"/>
      <c r="J132" s="92"/>
      <c r="K132" s="89"/>
      <c r="L132" s="89"/>
      <c r="M132" s="152"/>
      <c r="O132" s="86"/>
      <c r="P132" s="87"/>
      <c r="Q132" s="87"/>
      <c r="R132" s="87"/>
      <c r="S132" s="87"/>
      <c r="T132" s="87"/>
      <c r="U132" s="87"/>
      <c r="V132" s="87"/>
      <c r="W132" s="87"/>
      <c r="X132" s="87"/>
      <c r="Y132" s="87"/>
    </row>
    <row r="133" spans="1:25" ht="12" customHeight="1">
      <c r="B133" s="58"/>
      <c r="C133" s="89"/>
      <c r="D133" s="89"/>
      <c r="E133" s="89"/>
      <c r="F133" s="89"/>
      <c r="G133" s="89"/>
      <c r="H133" s="89"/>
      <c r="I133" s="89"/>
      <c r="J133" s="92"/>
      <c r="K133" s="89"/>
      <c r="L133" s="89"/>
      <c r="M133" s="152"/>
      <c r="N133" s="79" t="s">
        <v>648</v>
      </c>
      <c r="O133" s="86">
        <v>1377</v>
      </c>
      <c r="P133" s="87">
        <v>2536</v>
      </c>
      <c r="Q133" s="87">
        <v>237</v>
      </c>
      <c r="R133" s="87">
        <v>12</v>
      </c>
      <c r="S133" s="87">
        <v>65</v>
      </c>
      <c r="T133" s="87">
        <v>22</v>
      </c>
      <c r="U133" s="87">
        <v>138</v>
      </c>
      <c r="V133" s="87">
        <v>1248</v>
      </c>
      <c r="W133" s="87">
        <v>1051</v>
      </c>
      <c r="X133" s="87">
        <v>1160</v>
      </c>
      <c r="Y133" s="87">
        <v>1376</v>
      </c>
    </row>
    <row r="134" spans="1:25" ht="12" customHeight="1">
      <c r="B134" s="58"/>
      <c r="C134" s="89"/>
      <c r="D134" s="89"/>
      <c r="E134" s="89"/>
      <c r="F134" s="89"/>
      <c r="G134" s="89"/>
      <c r="H134" s="89"/>
      <c r="I134" s="89"/>
      <c r="J134" s="92"/>
      <c r="K134" s="89"/>
      <c r="L134" s="89"/>
      <c r="M134" s="152"/>
      <c r="N134" s="85" t="s">
        <v>598</v>
      </c>
      <c r="O134" s="86">
        <v>867</v>
      </c>
      <c r="P134" s="87">
        <v>1631</v>
      </c>
      <c r="Q134" s="87">
        <v>164</v>
      </c>
      <c r="R134" s="72">
        <v>6</v>
      </c>
      <c r="S134" s="72">
        <v>44</v>
      </c>
      <c r="T134" s="72">
        <v>13</v>
      </c>
      <c r="U134" s="72">
        <v>101</v>
      </c>
      <c r="V134" s="87">
        <v>810</v>
      </c>
      <c r="W134" s="87">
        <v>657</v>
      </c>
      <c r="X134" s="87">
        <v>719</v>
      </c>
      <c r="Y134" s="87">
        <v>912</v>
      </c>
    </row>
    <row r="135" spans="1:25" ht="12" customHeight="1">
      <c r="B135" s="58"/>
      <c r="C135" s="89"/>
      <c r="D135" s="89"/>
      <c r="E135" s="89"/>
      <c r="F135" s="89"/>
      <c r="G135" s="89"/>
      <c r="H135" s="89"/>
      <c r="I135" s="89"/>
      <c r="J135" s="92"/>
      <c r="K135" s="89"/>
      <c r="L135" s="89"/>
      <c r="M135" s="152"/>
      <c r="N135" s="85" t="s">
        <v>581</v>
      </c>
      <c r="O135" s="86">
        <v>510</v>
      </c>
      <c r="P135" s="87">
        <v>905</v>
      </c>
      <c r="Q135" s="87">
        <v>73</v>
      </c>
      <c r="R135" s="72">
        <v>6</v>
      </c>
      <c r="S135" s="72">
        <v>21</v>
      </c>
      <c r="T135" s="72">
        <v>9</v>
      </c>
      <c r="U135" s="72">
        <v>37</v>
      </c>
      <c r="V135" s="87">
        <v>438</v>
      </c>
      <c r="W135" s="87">
        <v>394</v>
      </c>
      <c r="X135" s="87">
        <v>441</v>
      </c>
      <c r="Y135" s="87">
        <v>464</v>
      </c>
    </row>
    <row r="136" spans="1:25" ht="4.5" customHeight="1">
      <c r="A136" s="61"/>
      <c r="B136" s="125"/>
      <c r="C136" s="61"/>
      <c r="D136" s="61"/>
      <c r="E136" s="61"/>
      <c r="F136" s="61"/>
      <c r="G136" s="61"/>
      <c r="H136" s="61"/>
      <c r="I136" s="61"/>
      <c r="J136" s="160"/>
      <c r="K136" s="61"/>
      <c r="L136" s="61"/>
      <c r="M136" s="161"/>
      <c r="N136" s="61"/>
      <c r="O136" s="125"/>
      <c r="P136" s="61"/>
      <c r="Q136" s="61"/>
      <c r="R136" s="61"/>
      <c r="S136" s="61"/>
      <c r="T136" s="61"/>
      <c r="U136" s="61"/>
      <c r="V136" s="61"/>
      <c r="W136" s="61"/>
      <c r="X136" s="61"/>
      <c r="Y136" s="61"/>
    </row>
    <row r="137" spans="1:25" ht="12" customHeight="1">
      <c r="A137" s="82" t="s">
        <v>806</v>
      </c>
      <c r="M137" s="147"/>
      <c r="N137" s="82" t="s">
        <v>807</v>
      </c>
    </row>
    <row r="138" spans="1:25" ht="12" customHeight="1">
      <c r="A138" s="91"/>
      <c r="M138" s="147"/>
      <c r="N138" s="212" t="s">
        <v>812</v>
      </c>
    </row>
    <row r="139" spans="1:25" ht="12" customHeight="1">
      <c r="M139" s="147"/>
      <c r="N139" s="91" t="s">
        <v>808</v>
      </c>
    </row>
    <row r="140" spans="1:25" ht="12" customHeight="1">
      <c r="M140" s="147"/>
    </row>
    <row r="141" spans="1:25" ht="12" customHeight="1">
      <c r="M141" s="147"/>
    </row>
    <row r="142" spans="1:25" ht="12" customHeight="1">
      <c r="M142" s="147"/>
    </row>
    <row r="143" spans="1:25" ht="12" customHeight="1">
      <c r="A143" s="284"/>
      <c r="B143" s="284"/>
      <c r="C143" s="284"/>
      <c r="D143" s="284"/>
      <c r="E143" s="284"/>
      <c r="F143" s="284"/>
      <c r="G143" s="284"/>
      <c r="H143" s="284"/>
      <c r="I143" s="284"/>
      <c r="J143" s="284"/>
      <c r="K143" s="284"/>
      <c r="L143" s="284"/>
      <c r="M143" s="162"/>
      <c r="N143" s="284"/>
      <c r="O143" s="284"/>
      <c r="P143" s="284"/>
      <c r="Q143" s="284"/>
      <c r="R143" s="284"/>
      <c r="S143" s="284"/>
      <c r="T143" s="284"/>
      <c r="U143" s="284"/>
      <c r="V143" s="284"/>
      <c r="W143" s="284"/>
      <c r="X143" s="284"/>
      <c r="Y143" s="284"/>
    </row>
    <row r="144" spans="1:25" ht="13.5" customHeight="1">
      <c r="A144" s="1" t="s">
        <v>743</v>
      </c>
      <c r="M144" s="147"/>
      <c r="Y144" s="80" t="s">
        <v>744</v>
      </c>
    </row>
    <row r="145" spans="1:25" ht="13.5" customHeight="1">
      <c r="M145" s="147"/>
    </row>
    <row r="146" spans="1:25" ht="14.25" customHeight="1">
      <c r="A146" s="81" t="s">
        <v>783</v>
      </c>
      <c r="B146" s="81"/>
      <c r="M146" s="147"/>
      <c r="N146" s="81"/>
    </row>
    <row r="147" spans="1:25" ht="13.5" customHeight="1">
      <c r="A147" s="82"/>
      <c r="M147" s="147"/>
      <c r="N147" s="82"/>
    </row>
    <row r="148" spans="1:25" ht="13.5" customHeight="1">
      <c r="L148" s="80"/>
      <c r="M148" s="148"/>
      <c r="Y148" s="80"/>
    </row>
    <row r="149" spans="1:25" ht="13.5" customHeight="1">
      <c r="A149" s="236" t="s">
        <v>571</v>
      </c>
      <c r="B149" s="279" t="s">
        <v>199</v>
      </c>
      <c r="C149" s="279" t="s">
        <v>572</v>
      </c>
      <c r="D149" s="279"/>
      <c r="E149" s="279"/>
      <c r="F149" s="279"/>
      <c r="G149" s="279"/>
      <c r="H149" s="279"/>
      <c r="I149" s="279"/>
      <c r="J149" s="279"/>
      <c r="K149" s="238" t="s">
        <v>24</v>
      </c>
      <c r="L149" s="281" t="s">
        <v>25</v>
      </c>
      <c r="M149" s="131"/>
      <c r="N149" s="236" t="s">
        <v>571</v>
      </c>
      <c r="O149" s="238" t="s">
        <v>199</v>
      </c>
      <c r="P149" s="240" t="s">
        <v>572</v>
      </c>
      <c r="Q149" s="241"/>
      <c r="R149" s="241"/>
      <c r="S149" s="241"/>
      <c r="T149" s="241"/>
      <c r="U149" s="241"/>
      <c r="V149" s="241"/>
      <c r="W149" s="242"/>
      <c r="X149" s="238" t="s">
        <v>24</v>
      </c>
      <c r="Y149" s="281" t="s">
        <v>25</v>
      </c>
    </row>
    <row r="150" spans="1:25" ht="13.5" customHeight="1">
      <c r="A150" s="257"/>
      <c r="B150" s="279"/>
      <c r="C150" s="279" t="s">
        <v>87</v>
      </c>
      <c r="D150" s="279" t="s">
        <v>573</v>
      </c>
      <c r="E150" s="279"/>
      <c r="F150" s="279"/>
      <c r="G150" s="279"/>
      <c r="H150" s="279"/>
      <c r="I150" s="283" t="s">
        <v>574</v>
      </c>
      <c r="J150" s="286" t="s">
        <v>575</v>
      </c>
      <c r="K150" s="285"/>
      <c r="L150" s="256"/>
      <c r="M150" s="149"/>
      <c r="N150" s="257"/>
      <c r="O150" s="285"/>
      <c r="P150" s="238" t="s">
        <v>87</v>
      </c>
      <c r="Q150" s="279" t="s">
        <v>573</v>
      </c>
      <c r="R150" s="279"/>
      <c r="S150" s="279"/>
      <c r="T150" s="279"/>
      <c r="U150" s="279"/>
      <c r="V150" s="243" t="s">
        <v>574</v>
      </c>
      <c r="W150" s="243" t="s">
        <v>575</v>
      </c>
      <c r="X150" s="285"/>
      <c r="Y150" s="256"/>
    </row>
    <row r="151" spans="1:25" ht="27" customHeight="1">
      <c r="A151" s="237"/>
      <c r="B151" s="279"/>
      <c r="C151" s="279"/>
      <c r="D151" s="98" t="s">
        <v>87</v>
      </c>
      <c r="E151" s="98" t="s">
        <v>434</v>
      </c>
      <c r="F151" s="98" t="s">
        <v>576</v>
      </c>
      <c r="G151" s="98" t="s">
        <v>577</v>
      </c>
      <c r="H151" s="98" t="s">
        <v>578</v>
      </c>
      <c r="I151" s="283"/>
      <c r="J151" s="286"/>
      <c r="K151" s="239"/>
      <c r="L151" s="282"/>
      <c r="M151" s="132"/>
      <c r="N151" s="237"/>
      <c r="O151" s="239"/>
      <c r="P151" s="239"/>
      <c r="Q151" s="98" t="s">
        <v>87</v>
      </c>
      <c r="R151" s="98" t="s">
        <v>434</v>
      </c>
      <c r="S151" s="98" t="s">
        <v>576</v>
      </c>
      <c r="T151" s="98" t="s">
        <v>577</v>
      </c>
      <c r="U151" s="98" t="s">
        <v>578</v>
      </c>
      <c r="V151" s="244"/>
      <c r="W151" s="244"/>
      <c r="X151" s="239"/>
      <c r="Y151" s="282"/>
    </row>
    <row r="152" spans="1:25" ht="4.5" customHeight="1">
      <c r="B152" s="74"/>
      <c r="M152" s="147"/>
      <c r="O152" s="107"/>
    </row>
    <row r="153" spans="1:25" ht="11.25" customHeight="1">
      <c r="A153" s="79" t="s">
        <v>649</v>
      </c>
      <c r="B153" s="86">
        <v>366</v>
      </c>
      <c r="C153" s="66">
        <v>624</v>
      </c>
      <c r="D153" s="66">
        <v>41</v>
      </c>
      <c r="E153" s="72">
        <v>3</v>
      </c>
      <c r="F153" s="72">
        <v>9</v>
      </c>
      <c r="G153" s="72">
        <v>0</v>
      </c>
      <c r="H153" s="72">
        <v>29</v>
      </c>
      <c r="I153" s="66">
        <v>297</v>
      </c>
      <c r="J153" s="66">
        <v>286</v>
      </c>
      <c r="K153" s="66">
        <v>299</v>
      </c>
      <c r="L153" s="66">
        <v>325</v>
      </c>
      <c r="M153" s="152"/>
      <c r="N153" s="79" t="s">
        <v>650</v>
      </c>
      <c r="O153" s="86">
        <v>27485</v>
      </c>
      <c r="P153" s="87">
        <v>54344</v>
      </c>
      <c r="Q153" s="87">
        <v>5877</v>
      </c>
      <c r="R153" s="87">
        <v>328</v>
      </c>
      <c r="S153" s="87">
        <v>1469</v>
      </c>
      <c r="T153" s="87">
        <v>389</v>
      </c>
      <c r="U153" s="87">
        <v>3691</v>
      </c>
      <c r="V153" s="87">
        <v>31260</v>
      </c>
      <c r="W153" s="87">
        <v>17207</v>
      </c>
      <c r="X153" s="87">
        <v>26808</v>
      </c>
      <c r="Y153" s="87">
        <v>27536</v>
      </c>
    </row>
    <row r="154" spans="1:25" ht="11.25" customHeight="1">
      <c r="B154" s="86"/>
      <c r="C154" s="66"/>
      <c r="D154" s="66"/>
      <c r="E154" s="66"/>
      <c r="F154" s="66"/>
      <c r="G154" s="66"/>
      <c r="H154" s="66"/>
      <c r="I154" s="66"/>
      <c r="J154" s="66"/>
      <c r="K154" s="66"/>
      <c r="L154" s="66"/>
      <c r="M154" s="58"/>
      <c r="N154" s="83"/>
      <c r="O154" s="93"/>
      <c r="P154" s="93"/>
      <c r="Q154" s="93"/>
      <c r="R154" s="93"/>
      <c r="S154" s="93"/>
      <c r="T154" s="93"/>
      <c r="U154" s="93"/>
      <c r="V154" s="93"/>
      <c r="W154" s="93"/>
      <c r="X154" s="93"/>
      <c r="Y154" s="93"/>
    </row>
    <row r="155" spans="1:25" ht="11.25" customHeight="1">
      <c r="A155" s="79" t="s">
        <v>651</v>
      </c>
      <c r="B155" s="86">
        <v>1288</v>
      </c>
      <c r="C155" s="87">
        <v>2292</v>
      </c>
      <c r="D155" s="87">
        <v>188</v>
      </c>
      <c r="E155" s="87">
        <v>15</v>
      </c>
      <c r="F155" s="87">
        <v>46</v>
      </c>
      <c r="G155" s="87">
        <v>8</v>
      </c>
      <c r="H155" s="87">
        <v>119</v>
      </c>
      <c r="I155" s="87">
        <v>1329</v>
      </c>
      <c r="J155" s="87">
        <v>775</v>
      </c>
      <c r="K155" s="87">
        <v>1114</v>
      </c>
      <c r="L155" s="87">
        <v>1178</v>
      </c>
      <c r="M155" s="156"/>
      <c r="N155" s="79" t="s">
        <v>652</v>
      </c>
      <c r="O155" s="86">
        <v>2081</v>
      </c>
      <c r="P155" s="87">
        <v>4177</v>
      </c>
      <c r="Q155" s="87">
        <v>441</v>
      </c>
      <c r="R155" s="87">
        <v>31</v>
      </c>
      <c r="S155" s="87">
        <v>123</v>
      </c>
      <c r="T155" s="87">
        <v>29</v>
      </c>
      <c r="U155" s="87">
        <v>258</v>
      </c>
      <c r="V155" s="87">
        <v>2416</v>
      </c>
      <c r="W155" s="87">
        <v>1320</v>
      </c>
      <c r="X155" s="87">
        <v>2050</v>
      </c>
      <c r="Y155" s="87">
        <v>2127</v>
      </c>
    </row>
    <row r="156" spans="1:25" ht="11.25" customHeight="1">
      <c r="A156" s="85" t="s">
        <v>598</v>
      </c>
      <c r="B156" s="86">
        <v>281</v>
      </c>
      <c r="C156" s="87">
        <v>499</v>
      </c>
      <c r="D156" s="87">
        <v>34</v>
      </c>
      <c r="E156" s="72">
        <v>1</v>
      </c>
      <c r="F156" s="72">
        <v>6</v>
      </c>
      <c r="G156" s="72">
        <v>1</v>
      </c>
      <c r="H156" s="72">
        <v>26</v>
      </c>
      <c r="I156" s="87">
        <v>287</v>
      </c>
      <c r="J156" s="87">
        <v>178</v>
      </c>
      <c r="K156" s="87">
        <v>236</v>
      </c>
      <c r="L156" s="87">
        <v>263</v>
      </c>
      <c r="M156" s="152"/>
      <c r="N156" s="85" t="s">
        <v>598</v>
      </c>
      <c r="O156" s="86">
        <v>178</v>
      </c>
      <c r="P156" s="87">
        <v>413</v>
      </c>
      <c r="Q156" s="87">
        <v>57</v>
      </c>
      <c r="R156" s="72">
        <v>4</v>
      </c>
      <c r="S156" s="72">
        <v>13</v>
      </c>
      <c r="T156" s="72">
        <v>3</v>
      </c>
      <c r="U156" s="72">
        <v>37</v>
      </c>
      <c r="V156" s="87">
        <v>255</v>
      </c>
      <c r="W156" s="87">
        <v>101</v>
      </c>
      <c r="X156" s="87">
        <v>197</v>
      </c>
      <c r="Y156" s="87">
        <v>216</v>
      </c>
    </row>
    <row r="157" spans="1:25" ht="11.25" customHeight="1">
      <c r="A157" s="85" t="s">
        <v>581</v>
      </c>
      <c r="B157" s="86">
        <v>215</v>
      </c>
      <c r="C157" s="87">
        <v>425</v>
      </c>
      <c r="D157" s="87">
        <v>49</v>
      </c>
      <c r="E157" s="72">
        <v>4</v>
      </c>
      <c r="F157" s="72">
        <v>15</v>
      </c>
      <c r="G157" s="72">
        <v>1</v>
      </c>
      <c r="H157" s="72">
        <v>29</v>
      </c>
      <c r="I157" s="87">
        <v>236</v>
      </c>
      <c r="J157" s="87">
        <v>140</v>
      </c>
      <c r="K157" s="87">
        <v>201</v>
      </c>
      <c r="L157" s="87">
        <v>224</v>
      </c>
      <c r="M157" s="152"/>
      <c r="N157" s="85" t="s">
        <v>581</v>
      </c>
      <c r="O157" s="86">
        <v>415</v>
      </c>
      <c r="P157" s="87">
        <v>871</v>
      </c>
      <c r="Q157" s="87">
        <v>96</v>
      </c>
      <c r="R157" s="72">
        <v>3</v>
      </c>
      <c r="S157" s="72">
        <v>26</v>
      </c>
      <c r="T157" s="72">
        <v>9</v>
      </c>
      <c r="U157" s="72">
        <v>58</v>
      </c>
      <c r="V157" s="87">
        <v>514</v>
      </c>
      <c r="W157" s="87">
        <v>261</v>
      </c>
      <c r="X157" s="87">
        <v>417</v>
      </c>
      <c r="Y157" s="87">
        <v>454</v>
      </c>
    </row>
    <row r="158" spans="1:25" ht="11.25" customHeight="1">
      <c r="A158" s="85" t="s">
        <v>582</v>
      </c>
      <c r="B158" s="86">
        <v>521</v>
      </c>
      <c r="C158" s="87">
        <v>925</v>
      </c>
      <c r="D158" s="87">
        <v>76</v>
      </c>
      <c r="E158" s="72">
        <v>6</v>
      </c>
      <c r="F158" s="72">
        <v>16</v>
      </c>
      <c r="G158" s="72">
        <v>5</v>
      </c>
      <c r="H158" s="72">
        <v>49</v>
      </c>
      <c r="I158" s="87">
        <v>519</v>
      </c>
      <c r="J158" s="87">
        <v>330</v>
      </c>
      <c r="K158" s="87">
        <v>453</v>
      </c>
      <c r="L158" s="87">
        <v>472</v>
      </c>
      <c r="M158" s="152"/>
      <c r="N158" s="85" t="s">
        <v>582</v>
      </c>
      <c r="O158" s="86">
        <v>532</v>
      </c>
      <c r="P158" s="87">
        <v>1058</v>
      </c>
      <c r="Q158" s="87">
        <v>122</v>
      </c>
      <c r="R158" s="72">
        <v>8</v>
      </c>
      <c r="S158" s="72">
        <v>38</v>
      </c>
      <c r="T158" s="72">
        <v>11</v>
      </c>
      <c r="U158" s="72">
        <v>65</v>
      </c>
      <c r="V158" s="87">
        <v>633</v>
      </c>
      <c r="W158" s="87">
        <v>303</v>
      </c>
      <c r="X158" s="87">
        <v>531</v>
      </c>
      <c r="Y158" s="87">
        <v>527</v>
      </c>
    </row>
    <row r="159" spans="1:25" ht="11.25" customHeight="1">
      <c r="A159" s="85" t="s">
        <v>584</v>
      </c>
      <c r="B159" s="86">
        <v>271</v>
      </c>
      <c r="C159" s="87">
        <v>443</v>
      </c>
      <c r="D159" s="87">
        <v>29</v>
      </c>
      <c r="E159" s="72">
        <v>4</v>
      </c>
      <c r="F159" s="72">
        <v>9</v>
      </c>
      <c r="G159" s="72">
        <v>1</v>
      </c>
      <c r="H159" s="72">
        <v>15</v>
      </c>
      <c r="I159" s="87">
        <v>287</v>
      </c>
      <c r="J159" s="87">
        <v>127</v>
      </c>
      <c r="K159" s="87">
        <v>224</v>
      </c>
      <c r="L159" s="87">
        <v>219</v>
      </c>
      <c r="M159" s="152"/>
      <c r="N159" s="85" t="s">
        <v>584</v>
      </c>
      <c r="O159" s="86">
        <v>512</v>
      </c>
      <c r="P159" s="87">
        <v>966</v>
      </c>
      <c r="Q159" s="87">
        <v>85</v>
      </c>
      <c r="R159" s="72">
        <v>9</v>
      </c>
      <c r="S159" s="72">
        <v>26</v>
      </c>
      <c r="T159" s="72">
        <v>3</v>
      </c>
      <c r="U159" s="72">
        <v>47</v>
      </c>
      <c r="V159" s="87">
        <v>531</v>
      </c>
      <c r="W159" s="87">
        <v>350</v>
      </c>
      <c r="X159" s="87">
        <v>486</v>
      </c>
      <c r="Y159" s="87">
        <v>480</v>
      </c>
    </row>
    <row r="160" spans="1:25" ht="11.25" customHeight="1">
      <c r="B160" s="86"/>
      <c r="C160" s="87"/>
      <c r="D160" s="87"/>
      <c r="E160" s="87"/>
      <c r="F160" s="87"/>
      <c r="G160" s="87"/>
      <c r="H160" s="87"/>
      <c r="I160" s="87"/>
      <c r="J160" s="87"/>
      <c r="K160" s="87"/>
      <c r="L160" s="87"/>
      <c r="M160" s="152"/>
      <c r="N160" s="85" t="s">
        <v>585</v>
      </c>
      <c r="O160" s="86">
        <v>444</v>
      </c>
      <c r="P160" s="87">
        <v>869</v>
      </c>
      <c r="Q160" s="87">
        <v>81</v>
      </c>
      <c r="R160" s="72">
        <v>7</v>
      </c>
      <c r="S160" s="72">
        <v>20</v>
      </c>
      <c r="T160" s="72">
        <v>3</v>
      </c>
      <c r="U160" s="72">
        <v>51</v>
      </c>
      <c r="V160" s="87">
        <v>483</v>
      </c>
      <c r="W160" s="87">
        <v>305</v>
      </c>
      <c r="X160" s="87">
        <v>419</v>
      </c>
      <c r="Y160" s="87">
        <v>450</v>
      </c>
    </row>
    <row r="161" spans="1:25" ht="11.25" customHeight="1">
      <c r="A161" s="79" t="s">
        <v>653</v>
      </c>
      <c r="B161" s="86">
        <v>1374</v>
      </c>
      <c r="C161" s="87">
        <v>2491</v>
      </c>
      <c r="D161" s="87">
        <v>252</v>
      </c>
      <c r="E161" s="87">
        <v>15</v>
      </c>
      <c r="F161" s="87">
        <v>70</v>
      </c>
      <c r="G161" s="87">
        <v>17</v>
      </c>
      <c r="H161" s="87">
        <v>150</v>
      </c>
      <c r="I161" s="87">
        <v>1463</v>
      </c>
      <c r="J161" s="87">
        <v>776</v>
      </c>
      <c r="K161" s="87">
        <v>1259</v>
      </c>
      <c r="L161" s="87">
        <v>1232</v>
      </c>
      <c r="M161" s="156"/>
      <c r="O161" s="86"/>
      <c r="P161" s="87"/>
      <c r="Q161" s="87"/>
      <c r="R161" s="87"/>
      <c r="S161" s="87"/>
      <c r="T161" s="87"/>
      <c r="U161" s="87"/>
      <c r="V161" s="87"/>
      <c r="W161" s="87"/>
      <c r="X161" s="87"/>
      <c r="Y161" s="87"/>
    </row>
    <row r="162" spans="1:25" ht="11.25" customHeight="1">
      <c r="A162" s="85" t="s">
        <v>598</v>
      </c>
      <c r="B162" s="86">
        <v>638</v>
      </c>
      <c r="C162" s="87">
        <v>1062</v>
      </c>
      <c r="D162" s="87">
        <v>95</v>
      </c>
      <c r="E162" s="72">
        <v>3</v>
      </c>
      <c r="F162" s="72">
        <v>23</v>
      </c>
      <c r="G162" s="72">
        <v>8</v>
      </c>
      <c r="H162" s="72">
        <v>61</v>
      </c>
      <c r="I162" s="87">
        <v>611</v>
      </c>
      <c r="J162" s="87">
        <v>356</v>
      </c>
      <c r="K162" s="87">
        <v>534</v>
      </c>
      <c r="L162" s="87">
        <v>528</v>
      </c>
      <c r="M162" s="152"/>
      <c r="N162" s="79" t="s">
        <v>654</v>
      </c>
      <c r="O162" s="86">
        <v>1519</v>
      </c>
      <c r="P162" s="87">
        <v>3033</v>
      </c>
      <c r="Q162" s="87">
        <v>348</v>
      </c>
      <c r="R162" s="87">
        <v>18</v>
      </c>
      <c r="S162" s="87">
        <v>80</v>
      </c>
      <c r="T162" s="87">
        <v>26</v>
      </c>
      <c r="U162" s="87">
        <v>224</v>
      </c>
      <c r="V162" s="87">
        <v>1722</v>
      </c>
      <c r="W162" s="87">
        <v>963</v>
      </c>
      <c r="X162" s="87">
        <v>1506</v>
      </c>
      <c r="Y162" s="87">
        <v>1527</v>
      </c>
    </row>
    <row r="163" spans="1:25" ht="11.25" customHeight="1">
      <c r="A163" s="85" t="s">
        <v>581</v>
      </c>
      <c r="B163" s="86">
        <v>503</v>
      </c>
      <c r="C163" s="87">
        <v>947</v>
      </c>
      <c r="D163" s="87">
        <v>91</v>
      </c>
      <c r="E163" s="72">
        <v>8</v>
      </c>
      <c r="F163" s="72">
        <v>22</v>
      </c>
      <c r="G163" s="72">
        <v>3</v>
      </c>
      <c r="H163" s="72">
        <v>58</v>
      </c>
      <c r="I163" s="87">
        <v>568</v>
      </c>
      <c r="J163" s="87">
        <v>288</v>
      </c>
      <c r="K163" s="87">
        <v>479</v>
      </c>
      <c r="L163" s="87">
        <v>468</v>
      </c>
      <c r="M163" s="152"/>
      <c r="N163" s="85" t="s">
        <v>598</v>
      </c>
      <c r="O163" s="86">
        <v>186</v>
      </c>
      <c r="P163" s="87">
        <v>346</v>
      </c>
      <c r="Q163" s="87">
        <v>29</v>
      </c>
      <c r="R163" s="72">
        <v>2</v>
      </c>
      <c r="S163" s="72">
        <v>7</v>
      </c>
      <c r="T163" s="72">
        <v>5</v>
      </c>
      <c r="U163" s="72">
        <v>15</v>
      </c>
      <c r="V163" s="87">
        <v>175</v>
      </c>
      <c r="W163" s="87">
        <v>142</v>
      </c>
      <c r="X163" s="87">
        <v>161</v>
      </c>
      <c r="Y163" s="87">
        <v>185</v>
      </c>
    </row>
    <row r="164" spans="1:25" ht="11.25" customHeight="1">
      <c r="A164" s="85" t="s">
        <v>582</v>
      </c>
      <c r="B164" s="86">
        <v>233</v>
      </c>
      <c r="C164" s="87">
        <v>482</v>
      </c>
      <c r="D164" s="87">
        <v>66</v>
      </c>
      <c r="E164" s="72">
        <v>4</v>
      </c>
      <c r="F164" s="72">
        <v>25</v>
      </c>
      <c r="G164" s="72">
        <v>6</v>
      </c>
      <c r="H164" s="72">
        <v>31</v>
      </c>
      <c r="I164" s="87">
        <v>284</v>
      </c>
      <c r="J164" s="87">
        <v>132</v>
      </c>
      <c r="K164" s="87">
        <v>246</v>
      </c>
      <c r="L164" s="87">
        <v>236</v>
      </c>
      <c r="M164" s="152"/>
      <c r="N164" s="85" t="s">
        <v>581</v>
      </c>
      <c r="O164" s="86">
        <v>670</v>
      </c>
      <c r="P164" s="87">
        <v>1301</v>
      </c>
      <c r="Q164" s="87">
        <v>160</v>
      </c>
      <c r="R164" s="72">
        <v>15</v>
      </c>
      <c r="S164" s="72">
        <v>54</v>
      </c>
      <c r="T164" s="72">
        <v>7</v>
      </c>
      <c r="U164" s="72">
        <v>84</v>
      </c>
      <c r="V164" s="87">
        <v>806</v>
      </c>
      <c r="W164" s="87">
        <v>335</v>
      </c>
      <c r="X164" s="87">
        <v>673</v>
      </c>
      <c r="Y164" s="87">
        <v>628</v>
      </c>
    </row>
    <row r="165" spans="1:25" ht="11.25" customHeight="1">
      <c r="B165" s="86"/>
      <c r="C165" s="87"/>
      <c r="D165" s="87"/>
      <c r="E165" s="87"/>
      <c r="F165" s="87"/>
      <c r="G165" s="87"/>
      <c r="H165" s="87"/>
      <c r="I165" s="87"/>
      <c r="J165" s="87"/>
      <c r="K165" s="87"/>
      <c r="L165" s="87"/>
      <c r="M165" s="152"/>
      <c r="N165" s="85" t="s">
        <v>582</v>
      </c>
      <c r="O165" s="86">
        <v>663</v>
      </c>
      <c r="P165" s="87">
        <v>1386</v>
      </c>
      <c r="Q165" s="87">
        <v>159</v>
      </c>
      <c r="R165" s="72">
        <v>1</v>
      </c>
      <c r="S165" s="72">
        <v>19</v>
      </c>
      <c r="T165" s="72">
        <v>14</v>
      </c>
      <c r="U165" s="72">
        <v>125</v>
      </c>
      <c r="V165" s="87">
        <v>741</v>
      </c>
      <c r="W165" s="87">
        <v>486</v>
      </c>
      <c r="X165" s="87">
        <v>672</v>
      </c>
      <c r="Y165" s="87">
        <v>714</v>
      </c>
    </row>
    <row r="166" spans="1:25" ht="11.25" customHeight="1">
      <c r="A166" s="79" t="s">
        <v>655</v>
      </c>
      <c r="B166" s="86"/>
      <c r="C166" s="87"/>
      <c r="D166" s="87"/>
      <c r="E166" s="87"/>
      <c r="F166" s="87"/>
      <c r="G166" s="87"/>
      <c r="H166" s="87"/>
      <c r="I166" s="87"/>
      <c r="J166" s="87"/>
      <c r="K166" s="87"/>
      <c r="L166" s="87"/>
      <c r="M166" s="152"/>
      <c r="O166" s="86"/>
      <c r="P166" s="87"/>
      <c r="Q166" s="87"/>
      <c r="R166" s="72"/>
      <c r="S166" s="72"/>
      <c r="T166" s="72"/>
      <c r="U166" s="72"/>
      <c r="V166" s="87"/>
      <c r="W166" s="87"/>
      <c r="X166" s="87"/>
      <c r="Y166" s="87"/>
    </row>
    <row r="167" spans="1:25" ht="11.25" customHeight="1">
      <c r="A167" s="85" t="s">
        <v>598</v>
      </c>
      <c r="B167" s="86">
        <v>476</v>
      </c>
      <c r="C167" s="87">
        <v>953</v>
      </c>
      <c r="D167" s="87">
        <v>94</v>
      </c>
      <c r="E167" s="72">
        <v>5</v>
      </c>
      <c r="F167" s="72">
        <v>28</v>
      </c>
      <c r="G167" s="72">
        <v>9</v>
      </c>
      <c r="H167" s="72">
        <v>52</v>
      </c>
      <c r="I167" s="87">
        <v>527</v>
      </c>
      <c r="J167" s="87">
        <v>332</v>
      </c>
      <c r="K167" s="87">
        <v>464</v>
      </c>
      <c r="L167" s="87">
        <v>489</v>
      </c>
      <c r="M167" s="152"/>
      <c r="N167" s="79" t="s">
        <v>656</v>
      </c>
      <c r="O167" s="86">
        <v>1182</v>
      </c>
      <c r="P167" s="87">
        <v>2346</v>
      </c>
      <c r="Q167" s="87">
        <v>386</v>
      </c>
      <c r="R167" s="72">
        <v>11</v>
      </c>
      <c r="S167" s="72">
        <v>70</v>
      </c>
      <c r="T167" s="72">
        <v>28</v>
      </c>
      <c r="U167" s="72">
        <v>277</v>
      </c>
      <c r="V167" s="87">
        <v>1255</v>
      </c>
      <c r="W167" s="87">
        <v>705</v>
      </c>
      <c r="X167" s="87">
        <v>1112</v>
      </c>
      <c r="Y167" s="87">
        <v>1234</v>
      </c>
    </row>
    <row r="168" spans="1:25" ht="11.25" customHeight="1">
      <c r="B168" s="86"/>
      <c r="C168" s="87"/>
      <c r="D168" s="87"/>
      <c r="E168" s="87"/>
      <c r="F168" s="87"/>
      <c r="G168" s="87"/>
      <c r="H168" s="87"/>
      <c r="I168" s="87"/>
      <c r="J168" s="87"/>
      <c r="K168" s="87"/>
      <c r="L168" s="87"/>
      <c r="M168" s="152"/>
      <c r="N168" s="79" t="s">
        <v>657</v>
      </c>
      <c r="O168" s="86">
        <v>485</v>
      </c>
      <c r="P168" s="87">
        <v>1028</v>
      </c>
      <c r="Q168" s="87">
        <v>137</v>
      </c>
      <c r="R168" s="72">
        <v>12</v>
      </c>
      <c r="S168" s="72">
        <v>38</v>
      </c>
      <c r="T168" s="72">
        <v>12</v>
      </c>
      <c r="U168" s="72">
        <v>75</v>
      </c>
      <c r="V168" s="87">
        <v>569</v>
      </c>
      <c r="W168" s="87">
        <v>322</v>
      </c>
      <c r="X168" s="87">
        <v>488</v>
      </c>
      <c r="Y168" s="87">
        <v>540</v>
      </c>
    </row>
    <row r="169" spans="1:25" s="79" customFormat="1" ht="11.25" customHeight="1">
      <c r="A169" s="79" t="s">
        <v>658</v>
      </c>
      <c r="B169" s="86">
        <v>2096</v>
      </c>
      <c r="C169" s="87">
        <v>4001</v>
      </c>
      <c r="D169" s="87">
        <v>329</v>
      </c>
      <c r="E169" s="87">
        <v>15</v>
      </c>
      <c r="F169" s="87">
        <v>92</v>
      </c>
      <c r="G169" s="87">
        <v>22</v>
      </c>
      <c r="H169" s="87">
        <v>200</v>
      </c>
      <c r="I169" s="87">
        <v>2372</v>
      </c>
      <c r="J169" s="87">
        <v>1300</v>
      </c>
      <c r="K169" s="87">
        <v>1947</v>
      </c>
      <c r="L169" s="87">
        <v>2054</v>
      </c>
      <c r="M169" s="156"/>
      <c r="N169" s="79" t="s">
        <v>659</v>
      </c>
      <c r="O169" s="86">
        <v>147</v>
      </c>
      <c r="P169" s="87">
        <v>300</v>
      </c>
      <c r="Q169" s="87">
        <v>36</v>
      </c>
      <c r="R169" s="72">
        <v>2</v>
      </c>
      <c r="S169" s="72">
        <v>6</v>
      </c>
      <c r="T169" s="72">
        <v>0</v>
      </c>
      <c r="U169" s="72">
        <v>28</v>
      </c>
      <c r="V169" s="87">
        <v>179</v>
      </c>
      <c r="W169" s="87">
        <v>85</v>
      </c>
      <c r="X169" s="87">
        <v>155</v>
      </c>
      <c r="Y169" s="87">
        <v>145</v>
      </c>
    </row>
    <row r="170" spans="1:25" s="79" customFormat="1" ht="11.25" customHeight="1">
      <c r="A170" s="85" t="s">
        <v>598</v>
      </c>
      <c r="B170" s="86">
        <v>294</v>
      </c>
      <c r="C170" s="87">
        <v>558</v>
      </c>
      <c r="D170" s="87">
        <v>57</v>
      </c>
      <c r="E170" s="72">
        <v>1</v>
      </c>
      <c r="F170" s="72">
        <v>17</v>
      </c>
      <c r="G170" s="72">
        <v>5</v>
      </c>
      <c r="H170" s="72">
        <v>34</v>
      </c>
      <c r="I170" s="87">
        <v>364</v>
      </c>
      <c r="J170" s="87">
        <v>137</v>
      </c>
      <c r="K170" s="87">
        <v>287</v>
      </c>
      <c r="L170" s="87">
        <v>271</v>
      </c>
      <c r="M170" s="152"/>
      <c r="N170" s="79" t="s">
        <v>660</v>
      </c>
      <c r="O170" s="86">
        <v>277</v>
      </c>
      <c r="P170" s="87">
        <v>592</v>
      </c>
      <c r="Q170" s="87">
        <v>93</v>
      </c>
      <c r="R170" s="72">
        <v>2</v>
      </c>
      <c r="S170" s="72">
        <v>31</v>
      </c>
      <c r="T170" s="72">
        <v>12</v>
      </c>
      <c r="U170" s="72">
        <v>48</v>
      </c>
      <c r="V170" s="87">
        <v>331</v>
      </c>
      <c r="W170" s="87">
        <v>168</v>
      </c>
      <c r="X170" s="87">
        <v>287</v>
      </c>
      <c r="Y170" s="87">
        <v>305</v>
      </c>
    </row>
    <row r="171" spans="1:25" s="79" customFormat="1" ht="11.25" customHeight="1">
      <c r="A171" s="85" t="s">
        <v>581</v>
      </c>
      <c r="B171" s="86">
        <v>517</v>
      </c>
      <c r="C171" s="87">
        <v>920</v>
      </c>
      <c r="D171" s="87">
        <v>80</v>
      </c>
      <c r="E171" s="72">
        <v>1</v>
      </c>
      <c r="F171" s="72">
        <v>14</v>
      </c>
      <c r="G171" s="72">
        <v>8</v>
      </c>
      <c r="H171" s="72">
        <v>57</v>
      </c>
      <c r="I171" s="87">
        <v>477</v>
      </c>
      <c r="J171" s="87">
        <v>363</v>
      </c>
      <c r="K171" s="87">
        <v>451</v>
      </c>
      <c r="L171" s="87">
        <v>469</v>
      </c>
      <c r="M171" s="152"/>
      <c r="N171" s="79" t="s">
        <v>661</v>
      </c>
      <c r="O171" s="86">
        <v>140</v>
      </c>
      <c r="P171" s="87">
        <v>218</v>
      </c>
      <c r="Q171" s="87">
        <v>12</v>
      </c>
      <c r="R171" s="72">
        <v>0</v>
      </c>
      <c r="S171" s="72">
        <v>3</v>
      </c>
      <c r="T171" s="72">
        <v>1</v>
      </c>
      <c r="U171" s="72">
        <v>8</v>
      </c>
      <c r="V171" s="87">
        <v>112</v>
      </c>
      <c r="W171" s="87">
        <v>94</v>
      </c>
      <c r="X171" s="87">
        <v>116</v>
      </c>
      <c r="Y171" s="87">
        <v>102</v>
      </c>
    </row>
    <row r="172" spans="1:25" s="79" customFormat="1" ht="11.25" customHeight="1">
      <c r="A172" s="85" t="s">
        <v>582</v>
      </c>
      <c r="B172" s="86">
        <v>7</v>
      </c>
      <c r="C172" s="87">
        <v>25</v>
      </c>
      <c r="D172" s="87">
        <v>3</v>
      </c>
      <c r="E172" s="72">
        <v>0</v>
      </c>
      <c r="F172" s="72">
        <v>0</v>
      </c>
      <c r="G172" s="72">
        <v>0</v>
      </c>
      <c r="H172" s="72">
        <v>3</v>
      </c>
      <c r="I172" s="87">
        <v>18</v>
      </c>
      <c r="J172" s="87">
        <v>4</v>
      </c>
      <c r="K172" s="87">
        <v>14</v>
      </c>
      <c r="L172" s="87">
        <v>11</v>
      </c>
      <c r="M172" s="152"/>
      <c r="O172" s="86"/>
      <c r="P172" s="87"/>
      <c r="Q172" s="87"/>
      <c r="R172" s="87"/>
      <c r="S172" s="87"/>
      <c r="T172" s="87"/>
      <c r="U172" s="87"/>
      <c r="V172" s="87"/>
      <c r="W172" s="87"/>
      <c r="X172" s="87"/>
      <c r="Y172" s="87"/>
    </row>
    <row r="173" spans="1:25" s="79" customFormat="1" ht="11.25" customHeight="1">
      <c r="A173" s="85" t="s">
        <v>584</v>
      </c>
      <c r="B173" s="86">
        <v>1278</v>
      </c>
      <c r="C173" s="87">
        <v>2498</v>
      </c>
      <c r="D173" s="87">
        <v>189</v>
      </c>
      <c r="E173" s="72">
        <v>13</v>
      </c>
      <c r="F173" s="72">
        <v>61</v>
      </c>
      <c r="G173" s="72">
        <v>9</v>
      </c>
      <c r="H173" s="72">
        <v>106</v>
      </c>
      <c r="I173" s="87">
        <v>1513</v>
      </c>
      <c r="J173" s="87">
        <v>796</v>
      </c>
      <c r="K173" s="87">
        <v>1195</v>
      </c>
      <c r="L173" s="87">
        <v>1303</v>
      </c>
      <c r="M173" s="168"/>
      <c r="N173" s="79" t="s">
        <v>662</v>
      </c>
      <c r="O173" s="86">
        <v>1882</v>
      </c>
      <c r="P173" s="87">
        <v>3731</v>
      </c>
      <c r="Q173" s="87">
        <v>455</v>
      </c>
      <c r="R173" s="87">
        <v>25</v>
      </c>
      <c r="S173" s="87">
        <v>120</v>
      </c>
      <c r="T173" s="87">
        <v>27</v>
      </c>
      <c r="U173" s="87">
        <v>283</v>
      </c>
      <c r="V173" s="87">
        <v>2112</v>
      </c>
      <c r="W173" s="87">
        <v>1164</v>
      </c>
      <c r="X173" s="87">
        <v>1931</v>
      </c>
      <c r="Y173" s="87">
        <v>1800</v>
      </c>
    </row>
    <row r="174" spans="1:25" s="79" customFormat="1" ht="11.25" customHeight="1">
      <c r="B174" s="58"/>
      <c r="C174" s="89"/>
      <c r="D174" s="89"/>
      <c r="E174" s="89"/>
      <c r="F174" s="89"/>
      <c r="G174" s="89"/>
      <c r="H174" s="89"/>
      <c r="I174" s="89"/>
      <c r="J174" s="92"/>
      <c r="K174" s="89"/>
      <c r="L174" s="89"/>
      <c r="M174" s="152"/>
      <c r="N174" s="85" t="s">
        <v>598</v>
      </c>
      <c r="O174" s="86">
        <v>630</v>
      </c>
      <c r="P174" s="87">
        <v>1373</v>
      </c>
      <c r="Q174" s="87">
        <v>188</v>
      </c>
      <c r="R174" s="72">
        <v>14</v>
      </c>
      <c r="S174" s="72">
        <v>56</v>
      </c>
      <c r="T174" s="72">
        <v>10</v>
      </c>
      <c r="U174" s="72">
        <v>108</v>
      </c>
      <c r="V174" s="87">
        <v>810</v>
      </c>
      <c r="W174" s="87">
        <v>375</v>
      </c>
      <c r="X174" s="87">
        <v>680</v>
      </c>
      <c r="Y174" s="87">
        <v>693</v>
      </c>
    </row>
    <row r="175" spans="1:25" s="79" customFormat="1" ht="11.25" customHeight="1">
      <c r="A175" s="79" t="s">
        <v>663</v>
      </c>
      <c r="B175" s="86">
        <v>1607</v>
      </c>
      <c r="C175" s="87">
        <v>3557</v>
      </c>
      <c r="D175" s="87">
        <v>425</v>
      </c>
      <c r="E175" s="87">
        <v>23</v>
      </c>
      <c r="F175" s="87">
        <v>127</v>
      </c>
      <c r="G175" s="87">
        <v>21</v>
      </c>
      <c r="H175" s="87">
        <v>254</v>
      </c>
      <c r="I175" s="87">
        <v>2187</v>
      </c>
      <c r="J175" s="87">
        <v>945</v>
      </c>
      <c r="K175" s="87">
        <v>1719</v>
      </c>
      <c r="L175" s="87">
        <v>1838</v>
      </c>
      <c r="M175" s="156"/>
      <c r="N175" s="85" t="s">
        <v>581</v>
      </c>
      <c r="O175" s="86">
        <v>501</v>
      </c>
      <c r="P175" s="87">
        <v>876</v>
      </c>
      <c r="Q175" s="87">
        <v>82</v>
      </c>
      <c r="R175" s="72">
        <v>4</v>
      </c>
      <c r="S175" s="72">
        <v>19</v>
      </c>
      <c r="T175" s="72">
        <v>7</v>
      </c>
      <c r="U175" s="72">
        <v>52</v>
      </c>
      <c r="V175" s="87">
        <v>510</v>
      </c>
      <c r="W175" s="87">
        <v>284</v>
      </c>
      <c r="X175" s="87">
        <v>493</v>
      </c>
      <c r="Y175" s="87">
        <v>383</v>
      </c>
    </row>
    <row r="176" spans="1:25" ht="11.25" customHeight="1">
      <c r="A176" s="213" t="s">
        <v>598</v>
      </c>
      <c r="B176" s="86">
        <v>337</v>
      </c>
      <c r="C176" s="87">
        <v>704</v>
      </c>
      <c r="D176" s="87">
        <v>82</v>
      </c>
      <c r="E176" s="66">
        <v>4</v>
      </c>
      <c r="F176" s="66">
        <v>21</v>
      </c>
      <c r="G176" s="66">
        <v>5</v>
      </c>
      <c r="H176" s="66">
        <v>52</v>
      </c>
      <c r="I176" s="87">
        <v>418</v>
      </c>
      <c r="J176" s="87">
        <v>204</v>
      </c>
      <c r="K176" s="87">
        <v>335</v>
      </c>
      <c r="L176" s="87">
        <v>369</v>
      </c>
      <c r="M176" s="158" t="s">
        <v>742</v>
      </c>
      <c r="N176" s="85" t="s">
        <v>582</v>
      </c>
      <c r="O176" s="86">
        <v>397</v>
      </c>
      <c r="P176" s="87">
        <v>821</v>
      </c>
      <c r="Q176" s="87">
        <v>114</v>
      </c>
      <c r="R176" s="72">
        <v>3</v>
      </c>
      <c r="S176" s="72">
        <v>30</v>
      </c>
      <c r="T176" s="72">
        <v>7</v>
      </c>
      <c r="U176" s="72">
        <v>74</v>
      </c>
      <c r="V176" s="87">
        <v>444</v>
      </c>
      <c r="W176" s="87">
        <v>263</v>
      </c>
      <c r="X176" s="87">
        <v>422</v>
      </c>
      <c r="Y176" s="87">
        <v>399</v>
      </c>
    </row>
    <row r="177" spans="1:25" ht="11.25" customHeight="1">
      <c r="A177" s="213" t="s">
        <v>581</v>
      </c>
      <c r="B177" s="86">
        <v>696</v>
      </c>
      <c r="C177" s="87">
        <v>1539</v>
      </c>
      <c r="D177" s="87">
        <v>207</v>
      </c>
      <c r="E177" s="72">
        <v>9</v>
      </c>
      <c r="F177" s="72">
        <v>59</v>
      </c>
      <c r="G177" s="72">
        <v>11</v>
      </c>
      <c r="H177" s="72">
        <v>128</v>
      </c>
      <c r="I177" s="87">
        <v>903</v>
      </c>
      <c r="J177" s="87">
        <v>429</v>
      </c>
      <c r="K177" s="87">
        <v>719</v>
      </c>
      <c r="L177" s="87">
        <v>820</v>
      </c>
      <c r="M177" s="152"/>
      <c r="N177" s="85" t="s">
        <v>584</v>
      </c>
      <c r="O177" s="86">
        <v>133</v>
      </c>
      <c r="P177" s="87">
        <v>255</v>
      </c>
      <c r="Q177" s="87">
        <v>39</v>
      </c>
      <c r="R177" s="72">
        <v>3</v>
      </c>
      <c r="S177" s="72">
        <v>11</v>
      </c>
      <c r="T177" s="72">
        <v>1</v>
      </c>
      <c r="U177" s="72">
        <v>24</v>
      </c>
      <c r="V177" s="87">
        <v>138</v>
      </c>
      <c r="W177" s="87">
        <v>78</v>
      </c>
      <c r="X177" s="87">
        <v>135</v>
      </c>
      <c r="Y177" s="87">
        <v>120</v>
      </c>
    </row>
    <row r="178" spans="1:25" ht="11.25" customHeight="1">
      <c r="A178" s="213" t="s">
        <v>582</v>
      </c>
      <c r="B178" s="86">
        <v>574</v>
      </c>
      <c r="C178" s="87">
        <v>1314</v>
      </c>
      <c r="D178" s="87">
        <v>136</v>
      </c>
      <c r="E178" s="72">
        <v>10</v>
      </c>
      <c r="F178" s="72">
        <v>47</v>
      </c>
      <c r="G178" s="72">
        <v>5</v>
      </c>
      <c r="H178" s="72">
        <v>74</v>
      </c>
      <c r="I178" s="87">
        <v>866</v>
      </c>
      <c r="J178" s="87">
        <v>312</v>
      </c>
      <c r="K178" s="87">
        <v>665</v>
      </c>
      <c r="L178" s="87">
        <v>649</v>
      </c>
      <c r="M178" s="156"/>
      <c r="N178" s="85" t="s">
        <v>585</v>
      </c>
      <c r="O178" s="86">
        <v>221</v>
      </c>
      <c r="P178" s="87">
        <v>406</v>
      </c>
      <c r="Q178" s="87">
        <v>32</v>
      </c>
      <c r="R178" s="72">
        <v>1</v>
      </c>
      <c r="S178" s="72">
        <v>4</v>
      </c>
      <c r="T178" s="72">
        <v>2</v>
      </c>
      <c r="U178" s="72">
        <v>25</v>
      </c>
      <c r="V178" s="87">
        <v>210</v>
      </c>
      <c r="W178" s="87">
        <v>164</v>
      </c>
      <c r="X178" s="87">
        <v>201</v>
      </c>
      <c r="Y178" s="87">
        <v>205</v>
      </c>
    </row>
    <row r="179" spans="1:25" ht="11.25" customHeight="1">
      <c r="B179" s="86"/>
      <c r="C179" s="87"/>
      <c r="D179" s="87"/>
      <c r="E179" s="87"/>
      <c r="F179" s="87"/>
      <c r="G179" s="87"/>
      <c r="H179" s="87"/>
      <c r="I179" s="87"/>
      <c r="J179" s="87"/>
      <c r="K179" s="87"/>
      <c r="L179" s="87"/>
      <c r="M179" s="152"/>
      <c r="O179" s="86"/>
      <c r="P179" s="87"/>
      <c r="Q179" s="87"/>
      <c r="R179" s="87"/>
      <c r="S179" s="87"/>
      <c r="T179" s="87"/>
      <c r="U179" s="87"/>
      <c r="V179" s="87"/>
      <c r="W179" s="87"/>
      <c r="X179" s="87"/>
      <c r="Y179" s="87"/>
    </row>
    <row r="180" spans="1:25" ht="11.25" customHeight="1">
      <c r="A180" s="79" t="s">
        <v>665</v>
      </c>
      <c r="B180" s="86">
        <v>1689</v>
      </c>
      <c r="C180" s="87">
        <v>3372</v>
      </c>
      <c r="D180" s="87">
        <v>366</v>
      </c>
      <c r="E180" s="87">
        <v>17</v>
      </c>
      <c r="F180" s="87">
        <v>57</v>
      </c>
      <c r="G180" s="87">
        <v>19</v>
      </c>
      <c r="H180" s="87">
        <v>273</v>
      </c>
      <c r="I180" s="87">
        <v>2030</v>
      </c>
      <c r="J180" s="87">
        <v>976</v>
      </c>
      <c r="K180" s="87">
        <v>1710</v>
      </c>
      <c r="L180" s="87">
        <v>1662</v>
      </c>
      <c r="M180" s="152"/>
      <c r="N180" s="79" t="s">
        <v>664</v>
      </c>
      <c r="O180" s="86">
        <v>2235</v>
      </c>
      <c r="P180" s="87">
        <v>4023</v>
      </c>
      <c r="Q180" s="87">
        <v>357</v>
      </c>
      <c r="R180" s="87">
        <v>18</v>
      </c>
      <c r="S180" s="87">
        <v>101</v>
      </c>
      <c r="T180" s="87">
        <v>30</v>
      </c>
      <c r="U180" s="87">
        <v>208</v>
      </c>
      <c r="V180" s="87">
        <v>2444</v>
      </c>
      <c r="W180" s="87">
        <v>1222</v>
      </c>
      <c r="X180" s="87">
        <v>2120</v>
      </c>
      <c r="Y180" s="87">
        <v>1903</v>
      </c>
    </row>
    <row r="181" spans="1:25" ht="11.25" customHeight="1">
      <c r="A181" s="213" t="s">
        <v>598</v>
      </c>
      <c r="B181" s="86">
        <v>416</v>
      </c>
      <c r="C181" s="87">
        <v>718</v>
      </c>
      <c r="D181" s="87">
        <v>70</v>
      </c>
      <c r="E181" s="72">
        <v>2</v>
      </c>
      <c r="F181" s="72">
        <v>15</v>
      </c>
      <c r="G181" s="72">
        <v>1</v>
      </c>
      <c r="H181" s="72">
        <v>52</v>
      </c>
      <c r="I181" s="87">
        <v>437</v>
      </c>
      <c r="J181" s="87">
        <v>211</v>
      </c>
      <c r="K181" s="87">
        <v>374</v>
      </c>
      <c r="L181" s="87">
        <v>344</v>
      </c>
      <c r="M181" s="152"/>
      <c r="N181" s="85" t="s">
        <v>598</v>
      </c>
      <c r="O181" s="86">
        <v>193</v>
      </c>
      <c r="P181" s="87">
        <v>330</v>
      </c>
      <c r="Q181" s="87">
        <v>25</v>
      </c>
      <c r="R181" s="72">
        <v>1</v>
      </c>
      <c r="S181" s="72">
        <v>9</v>
      </c>
      <c r="T181" s="72">
        <v>1</v>
      </c>
      <c r="U181" s="72">
        <v>14</v>
      </c>
      <c r="V181" s="87">
        <v>192</v>
      </c>
      <c r="W181" s="87">
        <v>113</v>
      </c>
      <c r="X181" s="87">
        <v>175</v>
      </c>
      <c r="Y181" s="87">
        <v>155</v>
      </c>
    </row>
    <row r="182" spans="1:25" ht="11.25" customHeight="1">
      <c r="A182" s="213" t="s">
        <v>581</v>
      </c>
      <c r="B182" s="86">
        <v>716</v>
      </c>
      <c r="C182" s="87">
        <v>1520</v>
      </c>
      <c r="D182" s="87">
        <v>190</v>
      </c>
      <c r="E182" s="72">
        <v>6</v>
      </c>
      <c r="F182" s="72">
        <v>25</v>
      </c>
      <c r="G182" s="72">
        <v>9</v>
      </c>
      <c r="H182" s="72">
        <v>150</v>
      </c>
      <c r="I182" s="87">
        <v>938</v>
      </c>
      <c r="J182" s="87">
        <v>392</v>
      </c>
      <c r="K182" s="87">
        <v>750</v>
      </c>
      <c r="L182" s="87">
        <v>770</v>
      </c>
      <c r="M182" s="152"/>
      <c r="N182" s="85" t="s">
        <v>581</v>
      </c>
      <c r="O182" s="86">
        <v>155</v>
      </c>
      <c r="P182" s="87">
        <v>247</v>
      </c>
      <c r="Q182" s="87">
        <v>22</v>
      </c>
      <c r="R182" s="72">
        <v>1</v>
      </c>
      <c r="S182" s="72">
        <v>9</v>
      </c>
      <c r="T182" s="72">
        <v>3</v>
      </c>
      <c r="U182" s="72">
        <v>9</v>
      </c>
      <c r="V182" s="87">
        <v>122</v>
      </c>
      <c r="W182" s="87">
        <v>103</v>
      </c>
      <c r="X182" s="87">
        <v>125</v>
      </c>
      <c r="Y182" s="87">
        <v>122</v>
      </c>
    </row>
    <row r="183" spans="1:25" ht="11.25" customHeight="1">
      <c r="A183" s="213" t="s">
        <v>582</v>
      </c>
      <c r="B183" s="86">
        <v>557</v>
      </c>
      <c r="C183" s="87">
        <v>1134</v>
      </c>
      <c r="D183" s="87">
        <v>106</v>
      </c>
      <c r="E183" s="72">
        <v>9</v>
      </c>
      <c r="F183" s="72">
        <v>17</v>
      </c>
      <c r="G183" s="72">
        <v>9</v>
      </c>
      <c r="H183" s="72">
        <v>71</v>
      </c>
      <c r="I183" s="87">
        <v>655</v>
      </c>
      <c r="J183" s="87">
        <v>373</v>
      </c>
      <c r="K183" s="87">
        <v>586</v>
      </c>
      <c r="L183" s="87">
        <v>548</v>
      </c>
      <c r="M183" s="156"/>
      <c r="N183" s="85" t="s">
        <v>582</v>
      </c>
      <c r="O183" s="86">
        <v>236</v>
      </c>
      <c r="P183" s="87">
        <v>357</v>
      </c>
      <c r="Q183" s="87">
        <v>19</v>
      </c>
      <c r="R183" s="72">
        <v>1</v>
      </c>
      <c r="S183" s="72">
        <v>3</v>
      </c>
      <c r="T183" s="72">
        <v>1</v>
      </c>
      <c r="U183" s="72">
        <v>14</v>
      </c>
      <c r="V183" s="87">
        <v>235</v>
      </c>
      <c r="W183" s="87">
        <v>103</v>
      </c>
      <c r="X183" s="87">
        <v>208</v>
      </c>
      <c r="Y183" s="87">
        <v>149</v>
      </c>
    </row>
    <row r="184" spans="1:25" ht="11.25" customHeight="1">
      <c r="B184" s="86"/>
      <c r="C184" s="87"/>
      <c r="D184" s="87"/>
      <c r="E184" s="87"/>
      <c r="F184" s="87"/>
      <c r="G184" s="87"/>
      <c r="H184" s="87"/>
      <c r="I184" s="87"/>
      <c r="J184" s="87"/>
      <c r="K184" s="87"/>
      <c r="L184" s="87"/>
      <c r="M184" s="152"/>
      <c r="N184" s="85" t="s">
        <v>584</v>
      </c>
      <c r="O184" s="86">
        <v>304</v>
      </c>
      <c r="P184" s="87">
        <v>517</v>
      </c>
      <c r="Q184" s="87">
        <v>47</v>
      </c>
      <c r="R184" s="72">
        <v>3</v>
      </c>
      <c r="S184" s="72">
        <v>16</v>
      </c>
      <c r="T184" s="72">
        <v>7</v>
      </c>
      <c r="U184" s="72">
        <v>21</v>
      </c>
      <c r="V184" s="87">
        <v>321</v>
      </c>
      <c r="W184" s="87">
        <v>149</v>
      </c>
      <c r="X184" s="87">
        <v>269</v>
      </c>
      <c r="Y184" s="87">
        <v>248</v>
      </c>
    </row>
    <row r="185" spans="1:25" ht="11.25" customHeight="1">
      <c r="A185" s="79" t="s">
        <v>666</v>
      </c>
      <c r="B185" s="86">
        <v>1586</v>
      </c>
      <c r="C185" s="87">
        <v>3006</v>
      </c>
      <c r="D185" s="87">
        <v>320</v>
      </c>
      <c r="E185" s="87">
        <v>26</v>
      </c>
      <c r="F185" s="87">
        <v>77</v>
      </c>
      <c r="G185" s="87">
        <v>11</v>
      </c>
      <c r="H185" s="87">
        <v>206</v>
      </c>
      <c r="I185" s="87">
        <v>1967</v>
      </c>
      <c r="J185" s="87">
        <v>719</v>
      </c>
      <c r="K185" s="87">
        <v>1426</v>
      </c>
      <c r="L185" s="87">
        <v>1580</v>
      </c>
      <c r="M185" s="152"/>
      <c r="N185" s="85" t="s">
        <v>585</v>
      </c>
      <c r="O185" s="86">
        <v>276</v>
      </c>
      <c r="P185" s="87">
        <v>568</v>
      </c>
      <c r="Q185" s="87">
        <v>76</v>
      </c>
      <c r="R185" s="72">
        <v>4</v>
      </c>
      <c r="S185" s="72">
        <v>17</v>
      </c>
      <c r="T185" s="72">
        <v>5</v>
      </c>
      <c r="U185" s="72">
        <v>50</v>
      </c>
      <c r="V185" s="87">
        <v>335</v>
      </c>
      <c r="W185" s="87">
        <v>157</v>
      </c>
      <c r="X185" s="87">
        <v>286</v>
      </c>
      <c r="Y185" s="87">
        <v>282</v>
      </c>
    </row>
    <row r="186" spans="1:25" ht="11.25" customHeight="1">
      <c r="A186" s="213" t="s">
        <v>598</v>
      </c>
      <c r="B186" s="86">
        <v>949</v>
      </c>
      <c r="C186" s="87">
        <v>1676</v>
      </c>
      <c r="D186" s="87">
        <v>152</v>
      </c>
      <c r="E186" s="72">
        <v>13</v>
      </c>
      <c r="F186" s="72">
        <v>46</v>
      </c>
      <c r="G186" s="72">
        <v>2</v>
      </c>
      <c r="H186" s="72">
        <v>91</v>
      </c>
      <c r="I186" s="87">
        <v>1148</v>
      </c>
      <c r="J186" s="87">
        <v>376</v>
      </c>
      <c r="K186" s="87">
        <v>781</v>
      </c>
      <c r="L186" s="87">
        <v>895</v>
      </c>
      <c r="M186" s="152"/>
      <c r="N186" s="85" t="s">
        <v>587</v>
      </c>
      <c r="O186" s="86">
        <v>1051</v>
      </c>
      <c r="P186" s="87">
        <v>1981</v>
      </c>
      <c r="Q186" s="87">
        <v>168</v>
      </c>
      <c r="R186" s="72">
        <v>8</v>
      </c>
      <c r="S186" s="72">
        <v>47</v>
      </c>
      <c r="T186" s="72">
        <v>13</v>
      </c>
      <c r="U186" s="72">
        <v>100</v>
      </c>
      <c r="V186" s="87">
        <v>1219</v>
      </c>
      <c r="W186" s="87">
        <v>594</v>
      </c>
      <c r="X186" s="87">
        <v>1036</v>
      </c>
      <c r="Y186" s="87">
        <v>945</v>
      </c>
    </row>
    <row r="187" spans="1:25" ht="11.25" customHeight="1">
      <c r="A187" s="213" t="s">
        <v>581</v>
      </c>
      <c r="B187" s="86">
        <v>320</v>
      </c>
      <c r="C187" s="87">
        <v>698</v>
      </c>
      <c r="D187" s="87">
        <v>116</v>
      </c>
      <c r="E187" s="72">
        <v>5</v>
      </c>
      <c r="F187" s="72">
        <v>19</v>
      </c>
      <c r="G187" s="72">
        <v>7</v>
      </c>
      <c r="H187" s="72">
        <v>85</v>
      </c>
      <c r="I187" s="87">
        <v>430</v>
      </c>
      <c r="J187" s="87">
        <v>152</v>
      </c>
      <c r="K187" s="87">
        <v>341</v>
      </c>
      <c r="L187" s="87">
        <v>357</v>
      </c>
      <c r="M187" s="152"/>
      <c r="N187" s="85" t="s">
        <v>589</v>
      </c>
      <c r="O187" s="86">
        <v>20</v>
      </c>
      <c r="P187" s="87">
        <v>23</v>
      </c>
      <c r="Q187" s="87">
        <v>0</v>
      </c>
      <c r="R187" s="72">
        <v>0</v>
      </c>
      <c r="S187" s="72">
        <v>0</v>
      </c>
      <c r="T187" s="72">
        <v>0</v>
      </c>
      <c r="U187" s="72">
        <v>0</v>
      </c>
      <c r="V187" s="87">
        <v>20</v>
      </c>
      <c r="W187" s="87">
        <v>3</v>
      </c>
      <c r="X187" s="87">
        <v>21</v>
      </c>
      <c r="Y187" s="87">
        <v>2</v>
      </c>
    </row>
    <row r="188" spans="1:25" ht="11.25" customHeight="1">
      <c r="A188" s="213" t="s">
        <v>582</v>
      </c>
      <c r="B188" s="86">
        <v>317</v>
      </c>
      <c r="C188" s="87">
        <v>632</v>
      </c>
      <c r="D188" s="87">
        <v>52</v>
      </c>
      <c r="E188" s="72">
        <v>8</v>
      </c>
      <c r="F188" s="72">
        <v>12</v>
      </c>
      <c r="G188" s="72">
        <v>2</v>
      </c>
      <c r="H188" s="72">
        <v>30</v>
      </c>
      <c r="I188" s="87">
        <v>389</v>
      </c>
      <c r="J188" s="87">
        <v>191</v>
      </c>
      <c r="K188" s="87">
        <v>304</v>
      </c>
      <c r="L188" s="87">
        <v>328</v>
      </c>
      <c r="M188" s="156"/>
      <c r="O188" s="86"/>
      <c r="P188" s="87"/>
      <c r="Q188" s="87"/>
      <c r="R188" s="87"/>
      <c r="S188" s="87"/>
      <c r="T188" s="87"/>
      <c r="U188" s="87"/>
      <c r="V188" s="87"/>
      <c r="W188" s="87"/>
      <c r="X188" s="87"/>
      <c r="Y188" s="87"/>
    </row>
    <row r="189" spans="1:25" ht="11.25" customHeight="1">
      <c r="B189" s="86"/>
      <c r="C189" s="87"/>
      <c r="D189" s="87"/>
      <c r="E189" s="87"/>
      <c r="F189" s="87"/>
      <c r="G189" s="87"/>
      <c r="H189" s="87"/>
      <c r="I189" s="87"/>
      <c r="J189" s="87"/>
      <c r="K189" s="87"/>
      <c r="L189" s="87"/>
      <c r="M189" s="152"/>
      <c r="N189" s="79" t="s">
        <v>667</v>
      </c>
      <c r="O189" s="86">
        <v>1336</v>
      </c>
      <c r="P189" s="87">
        <v>2525</v>
      </c>
      <c r="Q189" s="87">
        <v>252</v>
      </c>
      <c r="R189" s="87">
        <v>15</v>
      </c>
      <c r="S189" s="87">
        <v>65</v>
      </c>
      <c r="T189" s="87">
        <v>13</v>
      </c>
      <c r="U189" s="87">
        <v>159</v>
      </c>
      <c r="V189" s="87">
        <v>1578</v>
      </c>
      <c r="W189" s="87">
        <v>695</v>
      </c>
      <c r="X189" s="87">
        <v>1273</v>
      </c>
      <c r="Y189" s="87">
        <v>1252</v>
      </c>
    </row>
    <row r="190" spans="1:25" ht="11.25" customHeight="1">
      <c r="A190" s="79" t="s">
        <v>668</v>
      </c>
      <c r="B190" s="86">
        <v>803</v>
      </c>
      <c r="C190" s="87">
        <v>1689</v>
      </c>
      <c r="D190" s="87">
        <v>280</v>
      </c>
      <c r="E190" s="87">
        <v>10</v>
      </c>
      <c r="F190" s="87">
        <v>64</v>
      </c>
      <c r="G190" s="87">
        <v>16</v>
      </c>
      <c r="H190" s="87">
        <v>190</v>
      </c>
      <c r="I190" s="87">
        <v>1019</v>
      </c>
      <c r="J190" s="87">
        <v>390</v>
      </c>
      <c r="K190" s="87">
        <v>844</v>
      </c>
      <c r="L190" s="87">
        <v>845</v>
      </c>
      <c r="M190" s="152"/>
      <c r="N190" s="85" t="s">
        <v>598</v>
      </c>
      <c r="O190" s="86">
        <v>193</v>
      </c>
      <c r="P190" s="87">
        <v>381</v>
      </c>
      <c r="Q190" s="87">
        <v>60</v>
      </c>
      <c r="R190" s="72">
        <v>5</v>
      </c>
      <c r="S190" s="72">
        <v>13</v>
      </c>
      <c r="T190" s="72">
        <v>2</v>
      </c>
      <c r="U190" s="72">
        <v>40</v>
      </c>
      <c r="V190" s="87">
        <v>220</v>
      </c>
      <c r="W190" s="87">
        <v>101</v>
      </c>
      <c r="X190" s="87">
        <v>187</v>
      </c>
      <c r="Y190" s="87">
        <v>194</v>
      </c>
    </row>
    <row r="191" spans="1:25" ht="11.25" customHeight="1">
      <c r="A191" s="213" t="s">
        <v>598</v>
      </c>
      <c r="B191" s="86">
        <v>527</v>
      </c>
      <c r="C191" s="87">
        <v>1126</v>
      </c>
      <c r="D191" s="87">
        <v>191</v>
      </c>
      <c r="E191" s="72">
        <v>3</v>
      </c>
      <c r="F191" s="72">
        <v>38</v>
      </c>
      <c r="G191" s="72">
        <v>7</v>
      </c>
      <c r="H191" s="72">
        <v>143</v>
      </c>
      <c r="I191" s="87">
        <v>729</v>
      </c>
      <c r="J191" s="87">
        <v>206</v>
      </c>
      <c r="K191" s="87">
        <v>550</v>
      </c>
      <c r="L191" s="87">
        <v>576</v>
      </c>
      <c r="M191" s="152"/>
      <c r="N191" s="85" t="s">
        <v>581</v>
      </c>
      <c r="O191" s="86">
        <v>368</v>
      </c>
      <c r="P191" s="87">
        <v>658</v>
      </c>
      <c r="Q191" s="87">
        <v>61</v>
      </c>
      <c r="R191" s="72">
        <v>3</v>
      </c>
      <c r="S191" s="72">
        <v>13</v>
      </c>
      <c r="T191" s="72">
        <v>3</v>
      </c>
      <c r="U191" s="72">
        <v>42</v>
      </c>
      <c r="V191" s="87">
        <v>398</v>
      </c>
      <c r="W191" s="87">
        <v>199</v>
      </c>
      <c r="X191" s="87">
        <v>347</v>
      </c>
      <c r="Y191" s="87">
        <v>311</v>
      </c>
    </row>
    <row r="192" spans="1:25" ht="11.25" customHeight="1">
      <c r="A192" s="213" t="s">
        <v>581</v>
      </c>
      <c r="B192" s="86">
        <v>276</v>
      </c>
      <c r="C192" s="87">
        <v>563</v>
      </c>
      <c r="D192" s="87">
        <v>89</v>
      </c>
      <c r="E192" s="72">
        <v>7</v>
      </c>
      <c r="F192" s="72">
        <v>26</v>
      </c>
      <c r="G192" s="72">
        <v>9</v>
      </c>
      <c r="H192" s="72">
        <v>47</v>
      </c>
      <c r="I192" s="87">
        <v>290</v>
      </c>
      <c r="J192" s="87">
        <v>184</v>
      </c>
      <c r="K192" s="87">
        <v>294</v>
      </c>
      <c r="L192" s="87">
        <v>269</v>
      </c>
      <c r="M192" s="152"/>
      <c r="N192" s="85" t="s">
        <v>582</v>
      </c>
      <c r="O192" s="86">
        <v>363</v>
      </c>
      <c r="P192" s="87">
        <v>727</v>
      </c>
      <c r="Q192" s="87">
        <v>76</v>
      </c>
      <c r="R192" s="72">
        <v>3</v>
      </c>
      <c r="S192" s="72">
        <v>21</v>
      </c>
      <c r="T192" s="72">
        <v>5</v>
      </c>
      <c r="U192" s="72">
        <v>47</v>
      </c>
      <c r="V192" s="87">
        <v>476</v>
      </c>
      <c r="W192" s="87">
        <v>175</v>
      </c>
      <c r="X192" s="87">
        <v>345</v>
      </c>
      <c r="Y192" s="87">
        <v>382</v>
      </c>
    </row>
    <row r="193" spans="1:25" ht="11.25" customHeight="1">
      <c r="B193" s="86"/>
      <c r="C193" s="87"/>
      <c r="D193" s="87"/>
      <c r="E193" s="87"/>
      <c r="F193" s="87"/>
      <c r="G193" s="87"/>
      <c r="H193" s="87"/>
      <c r="I193" s="87"/>
      <c r="J193" s="87"/>
      <c r="K193" s="87"/>
      <c r="L193" s="87"/>
      <c r="M193" s="87">
        <v>0</v>
      </c>
      <c r="N193" s="85" t="s">
        <v>584</v>
      </c>
      <c r="O193" s="86">
        <v>412</v>
      </c>
      <c r="P193" s="87">
        <v>759</v>
      </c>
      <c r="Q193" s="87">
        <v>55</v>
      </c>
      <c r="R193" s="72">
        <v>4</v>
      </c>
      <c r="S193" s="72">
        <v>18</v>
      </c>
      <c r="T193" s="72">
        <v>3</v>
      </c>
      <c r="U193" s="72">
        <v>30</v>
      </c>
      <c r="V193" s="87">
        <v>484</v>
      </c>
      <c r="W193" s="87">
        <v>220</v>
      </c>
      <c r="X193" s="87">
        <v>394</v>
      </c>
      <c r="Y193" s="87">
        <v>365</v>
      </c>
    </row>
    <row r="194" spans="1:25" ht="11.25" customHeight="1">
      <c r="A194" s="79" t="s">
        <v>670</v>
      </c>
      <c r="B194" s="86">
        <v>1676</v>
      </c>
      <c r="C194" s="87">
        <v>3392</v>
      </c>
      <c r="D194" s="87">
        <v>373</v>
      </c>
      <c r="E194" s="87">
        <v>29</v>
      </c>
      <c r="F194" s="87">
        <v>98</v>
      </c>
      <c r="G194" s="87">
        <v>24</v>
      </c>
      <c r="H194" s="87">
        <v>222</v>
      </c>
      <c r="I194" s="87">
        <v>1933</v>
      </c>
      <c r="J194" s="87">
        <v>1086</v>
      </c>
      <c r="K194" s="87">
        <v>1591</v>
      </c>
      <c r="L194" s="87">
        <v>1801</v>
      </c>
      <c r="M194" s="152"/>
      <c r="O194" s="86"/>
      <c r="P194" s="87"/>
      <c r="Q194" s="87"/>
      <c r="R194" s="87"/>
      <c r="S194" s="87"/>
      <c r="T194" s="87"/>
      <c r="U194" s="87"/>
      <c r="V194" s="87"/>
      <c r="W194" s="87"/>
      <c r="X194" s="87"/>
      <c r="Y194" s="87"/>
    </row>
    <row r="195" spans="1:25" ht="11.25" customHeight="1">
      <c r="A195" s="213" t="s">
        <v>598</v>
      </c>
      <c r="B195" s="86">
        <v>516</v>
      </c>
      <c r="C195" s="87">
        <v>976</v>
      </c>
      <c r="D195" s="87">
        <v>82</v>
      </c>
      <c r="E195" s="72">
        <v>6</v>
      </c>
      <c r="F195" s="72">
        <v>21</v>
      </c>
      <c r="G195" s="72">
        <v>3</v>
      </c>
      <c r="H195" s="72">
        <v>52</v>
      </c>
      <c r="I195" s="87">
        <v>520</v>
      </c>
      <c r="J195" s="87">
        <v>374</v>
      </c>
      <c r="K195" s="87">
        <v>434</v>
      </c>
      <c r="L195" s="87">
        <v>542</v>
      </c>
      <c r="M195" s="152"/>
      <c r="N195" s="79" t="s">
        <v>669</v>
      </c>
      <c r="O195" s="86">
        <v>2356</v>
      </c>
      <c r="P195" s="87">
        <v>4584</v>
      </c>
      <c r="Q195" s="87">
        <v>456</v>
      </c>
      <c r="R195" s="87">
        <v>19</v>
      </c>
      <c r="S195" s="87">
        <v>96</v>
      </c>
      <c r="T195" s="87">
        <v>29</v>
      </c>
      <c r="U195" s="87">
        <v>312</v>
      </c>
      <c r="V195" s="87">
        <v>2737</v>
      </c>
      <c r="W195" s="87">
        <v>1391</v>
      </c>
      <c r="X195" s="87">
        <v>2381</v>
      </c>
      <c r="Y195" s="87">
        <v>2203</v>
      </c>
    </row>
    <row r="196" spans="1:25" ht="11.25" customHeight="1">
      <c r="A196" s="213" t="s">
        <v>581</v>
      </c>
      <c r="B196" s="86">
        <v>1160</v>
      </c>
      <c r="C196" s="87">
        <v>2416</v>
      </c>
      <c r="D196" s="87">
        <v>291</v>
      </c>
      <c r="E196" s="72">
        <v>23</v>
      </c>
      <c r="F196" s="72">
        <v>77</v>
      </c>
      <c r="G196" s="72">
        <v>21</v>
      </c>
      <c r="H196" s="72">
        <v>170</v>
      </c>
      <c r="I196" s="87">
        <v>1413</v>
      </c>
      <c r="J196" s="87">
        <v>712</v>
      </c>
      <c r="K196" s="87">
        <v>1157</v>
      </c>
      <c r="L196" s="87">
        <v>1259</v>
      </c>
      <c r="M196" s="152"/>
      <c r="N196" s="85" t="s">
        <v>598</v>
      </c>
      <c r="O196" s="86">
        <v>776</v>
      </c>
      <c r="P196" s="87">
        <v>1462</v>
      </c>
      <c r="Q196" s="87">
        <v>164</v>
      </c>
      <c r="R196" s="72">
        <v>5</v>
      </c>
      <c r="S196" s="72">
        <v>33</v>
      </c>
      <c r="T196" s="72">
        <v>10</v>
      </c>
      <c r="U196" s="72">
        <v>116</v>
      </c>
      <c r="V196" s="87">
        <v>998</v>
      </c>
      <c r="W196" s="87">
        <v>300</v>
      </c>
      <c r="X196" s="87">
        <v>826</v>
      </c>
      <c r="Y196" s="87">
        <v>636</v>
      </c>
    </row>
    <row r="197" spans="1:25" ht="11.25" customHeight="1">
      <c r="B197" s="86"/>
      <c r="C197" s="87"/>
      <c r="D197" s="87"/>
      <c r="E197" s="87"/>
      <c r="F197" s="87"/>
      <c r="G197" s="87"/>
      <c r="H197" s="87"/>
      <c r="I197" s="87"/>
      <c r="J197" s="87"/>
      <c r="K197" s="87"/>
      <c r="L197" s="87"/>
      <c r="M197" s="156"/>
      <c r="N197" s="85" t="s">
        <v>581</v>
      </c>
      <c r="O197" s="86">
        <v>494</v>
      </c>
      <c r="P197" s="87">
        <v>993</v>
      </c>
      <c r="Q197" s="87">
        <v>103</v>
      </c>
      <c r="R197" s="72">
        <v>4</v>
      </c>
      <c r="S197" s="72">
        <v>22</v>
      </c>
      <c r="T197" s="72">
        <v>6</v>
      </c>
      <c r="U197" s="72">
        <v>71</v>
      </c>
      <c r="V197" s="87">
        <v>564</v>
      </c>
      <c r="W197" s="87">
        <v>326</v>
      </c>
      <c r="X197" s="87">
        <v>494</v>
      </c>
      <c r="Y197" s="87">
        <v>499</v>
      </c>
    </row>
    <row r="198" spans="1:25" ht="11.25" customHeight="1">
      <c r="A198" s="79" t="s">
        <v>671</v>
      </c>
      <c r="B198" s="86">
        <v>1943</v>
      </c>
      <c r="C198" s="87">
        <v>4030</v>
      </c>
      <c r="D198" s="87">
        <v>674</v>
      </c>
      <c r="E198" s="87">
        <v>48</v>
      </c>
      <c r="F198" s="87">
        <v>211</v>
      </c>
      <c r="G198" s="87">
        <v>59</v>
      </c>
      <c r="H198" s="87">
        <v>356</v>
      </c>
      <c r="I198" s="87">
        <v>2354</v>
      </c>
      <c r="J198" s="87">
        <v>1002</v>
      </c>
      <c r="K198" s="87">
        <v>1964</v>
      </c>
      <c r="L198" s="87">
        <v>2066</v>
      </c>
      <c r="M198" s="152"/>
      <c r="N198" s="85" t="s">
        <v>582</v>
      </c>
      <c r="O198" s="86">
        <v>452</v>
      </c>
      <c r="P198" s="87">
        <v>844</v>
      </c>
      <c r="Q198" s="87">
        <v>61</v>
      </c>
      <c r="R198" s="72">
        <v>4</v>
      </c>
      <c r="S198" s="72">
        <v>9</v>
      </c>
      <c r="T198" s="72">
        <v>4</v>
      </c>
      <c r="U198" s="72">
        <v>44</v>
      </c>
      <c r="V198" s="87">
        <v>485</v>
      </c>
      <c r="W198" s="87">
        <v>298</v>
      </c>
      <c r="X198" s="87">
        <v>424</v>
      </c>
      <c r="Y198" s="87">
        <v>420</v>
      </c>
    </row>
    <row r="199" spans="1:25" ht="11.25" customHeight="1">
      <c r="A199" s="213" t="s">
        <v>598</v>
      </c>
      <c r="B199" s="86">
        <v>727</v>
      </c>
      <c r="C199" s="87">
        <v>1592</v>
      </c>
      <c r="D199" s="87">
        <v>312</v>
      </c>
      <c r="E199" s="72">
        <v>23</v>
      </c>
      <c r="F199" s="72">
        <v>108</v>
      </c>
      <c r="G199" s="72">
        <v>29</v>
      </c>
      <c r="H199" s="72">
        <v>152</v>
      </c>
      <c r="I199" s="87">
        <v>953</v>
      </c>
      <c r="J199" s="87">
        <v>327</v>
      </c>
      <c r="K199" s="87">
        <v>748</v>
      </c>
      <c r="L199" s="87">
        <v>844</v>
      </c>
      <c r="M199" s="152"/>
      <c r="N199" s="85" t="s">
        <v>584</v>
      </c>
      <c r="O199" s="86">
        <v>409</v>
      </c>
      <c r="P199" s="87">
        <v>819</v>
      </c>
      <c r="Q199" s="87">
        <v>78</v>
      </c>
      <c r="R199" s="72">
        <v>3</v>
      </c>
      <c r="S199" s="72">
        <v>18</v>
      </c>
      <c r="T199" s="72">
        <v>7</v>
      </c>
      <c r="U199" s="72">
        <v>50</v>
      </c>
      <c r="V199" s="87">
        <v>423</v>
      </c>
      <c r="W199" s="87">
        <v>318</v>
      </c>
      <c r="X199" s="87">
        <v>397</v>
      </c>
      <c r="Y199" s="87">
        <v>422</v>
      </c>
    </row>
    <row r="200" spans="1:25" ht="11.25" customHeight="1">
      <c r="A200" s="213" t="s">
        <v>581</v>
      </c>
      <c r="B200" s="86">
        <v>1216</v>
      </c>
      <c r="C200" s="87">
        <v>2438</v>
      </c>
      <c r="D200" s="87">
        <v>362</v>
      </c>
      <c r="E200" s="72">
        <v>25</v>
      </c>
      <c r="F200" s="72">
        <v>103</v>
      </c>
      <c r="G200" s="72">
        <v>30</v>
      </c>
      <c r="H200" s="72">
        <v>204</v>
      </c>
      <c r="I200" s="87">
        <v>1401</v>
      </c>
      <c r="J200" s="87">
        <v>675</v>
      </c>
      <c r="K200" s="87">
        <v>1216</v>
      </c>
      <c r="L200" s="87">
        <v>1222</v>
      </c>
      <c r="M200" s="152"/>
      <c r="N200" s="85" t="s">
        <v>585</v>
      </c>
      <c r="O200" s="86">
        <v>225</v>
      </c>
      <c r="P200" s="87">
        <v>466</v>
      </c>
      <c r="Q200" s="87">
        <v>50</v>
      </c>
      <c r="R200" s="72">
        <v>3</v>
      </c>
      <c r="S200" s="72">
        <v>14</v>
      </c>
      <c r="T200" s="72">
        <v>2</v>
      </c>
      <c r="U200" s="72">
        <v>31</v>
      </c>
      <c r="V200" s="87">
        <v>267</v>
      </c>
      <c r="W200" s="87">
        <v>149</v>
      </c>
      <c r="X200" s="87">
        <v>240</v>
      </c>
      <c r="Y200" s="87">
        <v>226</v>
      </c>
    </row>
    <row r="201" spans="1:25" ht="11.25" customHeight="1">
      <c r="B201" s="86"/>
      <c r="C201" s="87"/>
      <c r="D201" s="87"/>
      <c r="E201" s="87"/>
      <c r="F201" s="87"/>
      <c r="G201" s="87"/>
      <c r="H201" s="87"/>
      <c r="I201" s="87"/>
      <c r="J201" s="87"/>
      <c r="K201" s="87"/>
      <c r="L201" s="87"/>
      <c r="M201" s="156"/>
      <c r="O201" s="86"/>
      <c r="P201" s="87"/>
      <c r="Q201" s="87"/>
      <c r="R201" s="87"/>
      <c r="S201" s="87"/>
      <c r="T201" s="87"/>
      <c r="U201" s="87"/>
      <c r="V201" s="87"/>
      <c r="W201" s="87"/>
      <c r="X201" s="87"/>
      <c r="Y201" s="87"/>
    </row>
    <row r="202" spans="1:25" ht="11.25" customHeight="1">
      <c r="A202" s="79" t="s">
        <v>673</v>
      </c>
      <c r="B202" s="86">
        <v>1262</v>
      </c>
      <c r="C202" s="87">
        <v>2402</v>
      </c>
      <c r="D202" s="87">
        <v>292</v>
      </c>
      <c r="E202" s="87">
        <v>19</v>
      </c>
      <c r="F202" s="87">
        <v>68</v>
      </c>
      <c r="G202" s="87">
        <v>19</v>
      </c>
      <c r="H202" s="87">
        <v>186</v>
      </c>
      <c r="I202" s="87">
        <v>1325</v>
      </c>
      <c r="J202" s="87">
        <v>785</v>
      </c>
      <c r="K202" s="87">
        <v>1186</v>
      </c>
      <c r="L202" s="87">
        <v>1216</v>
      </c>
      <c r="M202" s="152"/>
      <c r="N202" s="79" t="s">
        <v>672</v>
      </c>
      <c r="O202" s="86">
        <v>8</v>
      </c>
      <c r="P202" s="87">
        <v>12</v>
      </c>
      <c r="Q202" s="87">
        <v>0</v>
      </c>
      <c r="R202" s="87">
        <v>0</v>
      </c>
      <c r="S202" s="87">
        <v>0</v>
      </c>
      <c r="T202" s="87">
        <v>0</v>
      </c>
      <c r="U202" s="87">
        <v>0</v>
      </c>
      <c r="V202" s="87">
        <v>6</v>
      </c>
      <c r="W202" s="87">
        <v>6</v>
      </c>
      <c r="X202" s="87">
        <v>8</v>
      </c>
      <c r="Y202" s="87">
        <v>4</v>
      </c>
    </row>
    <row r="203" spans="1:25" ht="11.25" customHeight="1">
      <c r="A203" s="213" t="s">
        <v>598</v>
      </c>
      <c r="B203" s="86">
        <v>305</v>
      </c>
      <c r="C203" s="87">
        <v>525</v>
      </c>
      <c r="D203" s="87">
        <v>38</v>
      </c>
      <c r="E203" s="72">
        <v>2</v>
      </c>
      <c r="F203" s="72">
        <v>9</v>
      </c>
      <c r="G203" s="72">
        <v>0</v>
      </c>
      <c r="H203" s="72">
        <v>27</v>
      </c>
      <c r="I203" s="87">
        <v>231</v>
      </c>
      <c r="J203" s="87">
        <v>256</v>
      </c>
      <c r="K203" s="87">
        <v>237</v>
      </c>
      <c r="L203" s="87">
        <v>288</v>
      </c>
      <c r="M203" s="152"/>
      <c r="N203" s="85" t="s">
        <v>598</v>
      </c>
      <c r="O203" s="157" t="s">
        <v>742</v>
      </c>
      <c r="P203" s="158" t="s">
        <v>742</v>
      </c>
      <c r="Q203" s="158" t="s">
        <v>742</v>
      </c>
      <c r="R203" s="158" t="s">
        <v>742</v>
      </c>
      <c r="S203" s="158" t="s">
        <v>742</v>
      </c>
      <c r="T203" s="158" t="s">
        <v>742</v>
      </c>
      <c r="U203" s="158" t="s">
        <v>742</v>
      </c>
      <c r="V203" s="158" t="s">
        <v>742</v>
      </c>
      <c r="W203" s="158" t="s">
        <v>742</v>
      </c>
      <c r="X203" s="158" t="s">
        <v>742</v>
      </c>
      <c r="Y203" s="158" t="s">
        <v>742</v>
      </c>
    </row>
    <row r="204" spans="1:25" ht="11.25" customHeight="1">
      <c r="A204" s="213" t="s">
        <v>581</v>
      </c>
      <c r="B204" s="86">
        <v>803</v>
      </c>
      <c r="C204" s="87">
        <v>1623</v>
      </c>
      <c r="D204" s="87">
        <v>217</v>
      </c>
      <c r="E204" s="72">
        <v>14</v>
      </c>
      <c r="F204" s="72">
        <v>48</v>
      </c>
      <c r="G204" s="72">
        <v>18</v>
      </c>
      <c r="H204" s="72">
        <v>137</v>
      </c>
      <c r="I204" s="87">
        <v>924</v>
      </c>
      <c r="J204" s="87">
        <v>482</v>
      </c>
      <c r="K204" s="87">
        <v>805</v>
      </c>
      <c r="L204" s="87">
        <v>818</v>
      </c>
      <c r="M204" s="152"/>
      <c r="N204" s="85" t="s">
        <v>581</v>
      </c>
      <c r="O204" s="166">
        <v>8</v>
      </c>
      <c r="P204" s="169">
        <v>12</v>
      </c>
      <c r="Q204" s="169">
        <v>0</v>
      </c>
      <c r="R204" s="167">
        <v>0</v>
      </c>
      <c r="S204" s="167">
        <v>0</v>
      </c>
      <c r="T204" s="167">
        <v>0</v>
      </c>
      <c r="U204" s="167">
        <v>0</v>
      </c>
      <c r="V204" s="169">
        <v>6</v>
      </c>
      <c r="W204" s="169">
        <v>6</v>
      </c>
      <c r="X204" s="169">
        <v>8</v>
      </c>
      <c r="Y204" s="169">
        <v>4</v>
      </c>
    </row>
    <row r="205" spans="1:25" ht="11.25" customHeight="1">
      <c r="A205" s="213" t="s">
        <v>582</v>
      </c>
      <c r="B205" s="86">
        <v>154</v>
      </c>
      <c r="C205" s="87">
        <v>254</v>
      </c>
      <c r="D205" s="87">
        <v>37</v>
      </c>
      <c r="E205" s="72">
        <v>3</v>
      </c>
      <c r="F205" s="72">
        <v>11</v>
      </c>
      <c r="G205" s="72">
        <v>1</v>
      </c>
      <c r="H205" s="72">
        <v>22</v>
      </c>
      <c r="I205" s="87">
        <v>170</v>
      </c>
      <c r="J205" s="87">
        <v>47</v>
      </c>
      <c r="K205" s="87">
        <v>144</v>
      </c>
      <c r="L205" s="87">
        <v>110</v>
      </c>
      <c r="M205" s="156"/>
      <c r="O205" s="86"/>
      <c r="P205" s="66"/>
      <c r="Q205" s="66"/>
      <c r="R205" s="72"/>
      <c r="S205" s="72"/>
      <c r="T205" s="72"/>
      <c r="U205" s="72"/>
      <c r="V205" s="66"/>
      <c r="W205" s="66"/>
      <c r="X205" s="66"/>
      <c r="Y205" s="66"/>
    </row>
    <row r="206" spans="1:25" ht="11.25" customHeight="1">
      <c r="A206" s="85"/>
      <c r="B206" s="86"/>
      <c r="C206" s="87"/>
      <c r="D206" s="87"/>
      <c r="E206" s="72"/>
      <c r="F206" s="72"/>
      <c r="G206" s="72"/>
      <c r="H206" s="72"/>
      <c r="I206" s="87"/>
      <c r="J206" s="87"/>
      <c r="K206" s="87"/>
      <c r="L206" s="87"/>
      <c r="M206" s="152"/>
      <c r="N206" s="79" t="s">
        <v>674</v>
      </c>
      <c r="O206" s="86">
        <v>101</v>
      </c>
      <c r="P206" s="66">
        <v>159</v>
      </c>
      <c r="Q206" s="66">
        <v>4</v>
      </c>
      <c r="R206" s="72">
        <v>1</v>
      </c>
      <c r="S206" s="72">
        <v>1</v>
      </c>
      <c r="T206" s="72">
        <v>0</v>
      </c>
      <c r="U206" s="72">
        <v>2</v>
      </c>
      <c r="V206" s="66">
        <v>87</v>
      </c>
      <c r="W206" s="66">
        <v>68</v>
      </c>
      <c r="X206" s="66">
        <v>92</v>
      </c>
      <c r="Y206" s="66">
        <v>67</v>
      </c>
    </row>
    <row r="207" spans="1:25" ht="11.25" customHeight="1">
      <c r="A207" s="85"/>
      <c r="B207" s="86"/>
      <c r="C207" s="87"/>
      <c r="D207" s="87"/>
      <c r="E207" s="72"/>
      <c r="F207" s="72"/>
      <c r="G207" s="72"/>
      <c r="H207" s="72"/>
      <c r="I207" s="87"/>
      <c r="J207" s="87"/>
      <c r="K207" s="87"/>
      <c r="L207" s="87"/>
      <c r="M207" s="152"/>
      <c r="O207" s="58"/>
      <c r="P207" s="59"/>
      <c r="Q207" s="59"/>
      <c r="R207" s="59"/>
      <c r="S207" s="59"/>
      <c r="T207" s="59"/>
      <c r="U207" s="59"/>
      <c r="V207" s="59"/>
      <c r="W207" s="59"/>
      <c r="X207" s="59"/>
      <c r="Y207" s="59"/>
    </row>
    <row r="208" spans="1:25" ht="11.25" customHeight="1">
      <c r="A208" s="85"/>
      <c r="B208" s="86"/>
      <c r="C208" s="87"/>
      <c r="D208" s="87"/>
      <c r="E208" s="72"/>
      <c r="F208" s="72"/>
      <c r="G208" s="72"/>
      <c r="H208" s="72"/>
      <c r="I208" s="87"/>
      <c r="J208" s="87"/>
      <c r="K208" s="87"/>
      <c r="L208" s="87"/>
      <c r="M208" s="152"/>
      <c r="N208" s="68"/>
      <c r="O208" s="58"/>
      <c r="P208" s="89"/>
      <c r="Q208" s="89"/>
      <c r="R208" s="89"/>
      <c r="S208" s="89"/>
      <c r="T208" s="89"/>
      <c r="U208" s="89"/>
      <c r="V208" s="89"/>
      <c r="W208" s="89"/>
      <c r="X208" s="89"/>
      <c r="Y208" s="89"/>
    </row>
    <row r="209" spans="1:25" ht="4.5" customHeight="1">
      <c r="A209" s="61"/>
      <c r="B209" s="125"/>
      <c r="C209" s="61"/>
      <c r="D209" s="61"/>
      <c r="E209" s="61"/>
      <c r="F209" s="61"/>
      <c r="G209" s="61"/>
      <c r="H209" s="61"/>
      <c r="I209" s="61"/>
      <c r="J209" s="160"/>
      <c r="K209" s="61"/>
      <c r="L209" s="61"/>
      <c r="M209" s="161"/>
      <c r="N209" s="61"/>
      <c r="O209" s="125"/>
      <c r="P209" s="61"/>
      <c r="Q209" s="61"/>
      <c r="R209" s="61"/>
      <c r="S209" s="61"/>
      <c r="T209" s="61"/>
      <c r="U209" s="61"/>
      <c r="V209" s="61"/>
      <c r="W209" s="61"/>
      <c r="X209" s="61"/>
      <c r="Y209" s="61"/>
    </row>
    <row r="210" spans="1:25" ht="11.25" customHeight="1">
      <c r="A210" s="82"/>
      <c r="M210" s="147"/>
    </row>
    <row r="211" spans="1:25" ht="11.25" customHeight="1">
      <c r="M211" s="147"/>
    </row>
    <row r="212" spans="1:25" ht="13.5" customHeight="1">
      <c r="M212" s="147"/>
    </row>
    <row r="213" spans="1:25" ht="13.5" customHeight="1">
      <c r="M213" s="147"/>
    </row>
    <row r="214" spans="1:25" ht="13.5" customHeight="1">
      <c r="M214" s="147"/>
      <c r="N214" s="82"/>
      <c r="O214" s="82"/>
      <c r="P214" s="82"/>
      <c r="Q214" s="82"/>
      <c r="R214" s="82"/>
      <c r="S214" s="82"/>
      <c r="T214" s="82"/>
      <c r="U214" s="82"/>
      <c r="V214" s="82"/>
      <c r="W214" s="82"/>
      <c r="X214" s="82"/>
      <c r="Y214" s="82"/>
    </row>
    <row r="215" spans="1:25" ht="13.5" customHeight="1">
      <c r="M215" s="147"/>
    </row>
    <row r="216" spans="1:25" ht="13.5" customHeight="1">
      <c r="M216" s="147"/>
    </row>
    <row r="217" spans="1:25" ht="13.5" customHeight="1">
      <c r="M217" s="147"/>
    </row>
    <row r="218" spans="1:25" ht="13.5" customHeight="1">
      <c r="A218" s="284"/>
      <c r="B218" s="284"/>
      <c r="C218" s="284"/>
      <c r="D218" s="284"/>
      <c r="E218" s="284"/>
      <c r="F218" s="284"/>
      <c r="G218" s="284"/>
      <c r="H218" s="284"/>
      <c r="I218" s="284"/>
      <c r="J218" s="284"/>
      <c r="K218" s="284"/>
      <c r="L218" s="284"/>
      <c r="M218" s="170"/>
      <c r="N218" s="284"/>
      <c r="O218" s="284"/>
      <c r="P218" s="284"/>
      <c r="Q218" s="284"/>
      <c r="R218" s="284"/>
      <c r="S218" s="284"/>
      <c r="T218" s="284"/>
      <c r="U218" s="284"/>
      <c r="V218" s="284"/>
      <c r="W218" s="284"/>
      <c r="X218" s="284"/>
      <c r="Y218" s="284"/>
    </row>
    <row r="219" spans="1:25" ht="13.5" customHeight="1">
      <c r="A219" s="1" t="s">
        <v>743</v>
      </c>
      <c r="M219" s="147"/>
      <c r="Y219" s="80" t="s">
        <v>744</v>
      </c>
    </row>
    <row r="220" spans="1:25" ht="13.5" customHeight="1">
      <c r="M220" s="147"/>
    </row>
    <row r="221" spans="1:25" ht="14.25" customHeight="1">
      <c r="A221" s="81" t="s">
        <v>783</v>
      </c>
      <c r="M221" s="147"/>
      <c r="N221" s="81"/>
    </row>
    <row r="222" spans="1:25" ht="13.5" customHeight="1">
      <c r="M222" s="147"/>
      <c r="N222" s="82"/>
    </row>
    <row r="223" spans="1:25" ht="13.5" customHeight="1">
      <c r="M223" s="147"/>
      <c r="Y223" s="80"/>
    </row>
    <row r="224" spans="1:25" ht="13.5" customHeight="1">
      <c r="A224" s="236" t="s">
        <v>571</v>
      </c>
      <c r="B224" s="238" t="s">
        <v>199</v>
      </c>
      <c r="C224" s="240" t="s">
        <v>572</v>
      </c>
      <c r="D224" s="241"/>
      <c r="E224" s="241"/>
      <c r="F224" s="241"/>
      <c r="G224" s="241"/>
      <c r="H224" s="241"/>
      <c r="I224" s="241"/>
      <c r="J224" s="242"/>
      <c r="K224" s="238" t="s">
        <v>24</v>
      </c>
      <c r="L224" s="281" t="s">
        <v>25</v>
      </c>
      <c r="M224" s="131"/>
      <c r="N224" s="236" t="s">
        <v>571</v>
      </c>
      <c r="O224" s="238" t="s">
        <v>199</v>
      </c>
      <c r="P224" s="240" t="s">
        <v>572</v>
      </c>
      <c r="Q224" s="241"/>
      <c r="R224" s="241"/>
      <c r="S224" s="241"/>
      <c r="T224" s="241"/>
      <c r="U224" s="241"/>
      <c r="V224" s="241"/>
      <c r="W224" s="242"/>
      <c r="X224" s="238" t="s">
        <v>24</v>
      </c>
      <c r="Y224" s="281" t="s">
        <v>25</v>
      </c>
    </row>
    <row r="225" spans="1:25" ht="13.5" customHeight="1">
      <c r="A225" s="257"/>
      <c r="B225" s="285"/>
      <c r="C225" s="238" t="s">
        <v>87</v>
      </c>
      <c r="D225" s="279" t="s">
        <v>573</v>
      </c>
      <c r="E225" s="279"/>
      <c r="F225" s="279"/>
      <c r="G225" s="279"/>
      <c r="H225" s="279"/>
      <c r="I225" s="243" t="s">
        <v>574</v>
      </c>
      <c r="J225" s="288" t="s">
        <v>575</v>
      </c>
      <c r="K225" s="285"/>
      <c r="L225" s="256"/>
      <c r="M225" s="149"/>
      <c r="N225" s="257"/>
      <c r="O225" s="285"/>
      <c r="P225" s="238" t="s">
        <v>87</v>
      </c>
      <c r="Q225" s="279" t="s">
        <v>573</v>
      </c>
      <c r="R225" s="279"/>
      <c r="S225" s="279"/>
      <c r="T225" s="279"/>
      <c r="U225" s="279"/>
      <c r="V225" s="243" t="s">
        <v>574</v>
      </c>
      <c r="W225" s="243" t="s">
        <v>575</v>
      </c>
      <c r="X225" s="285"/>
      <c r="Y225" s="256"/>
    </row>
    <row r="226" spans="1:25" ht="27" customHeight="1">
      <c r="A226" s="237"/>
      <c r="B226" s="239"/>
      <c r="C226" s="239"/>
      <c r="D226" s="98" t="s">
        <v>87</v>
      </c>
      <c r="E226" s="98" t="s">
        <v>434</v>
      </c>
      <c r="F226" s="98" t="s">
        <v>576</v>
      </c>
      <c r="G226" s="98" t="s">
        <v>577</v>
      </c>
      <c r="H226" s="98" t="s">
        <v>578</v>
      </c>
      <c r="I226" s="244"/>
      <c r="J226" s="289"/>
      <c r="K226" s="239"/>
      <c r="L226" s="282"/>
      <c r="M226" s="132"/>
      <c r="N226" s="237"/>
      <c r="O226" s="239"/>
      <c r="P226" s="239"/>
      <c r="Q226" s="98" t="s">
        <v>87</v>
      </c>
      <c r="R226" s="98" t="s">
        <v>434</v>
      </c>
      <c r="S226" s="98" t="s">
        <v>576</v>
      </c>
      <c r="T226" s="98" t="s">
        <v>577</v>
      </c>
      <c r="U226" s="98" t="s">
        <v>578</v>
      </c>
      <c r="V226" s="244"/>
      <c r="W226" s="244"/>
      <c r="X226" s="239"/>
      <c r="Y226" s="282"/>
    </row>
    <row r="227" spans="1:25" ht="4.5" customHeight="1">
      <c r="B227" s="74"/>
      <c r="M227" s="147"/>
      <c r="O227" s="107"/>
    </row>
    <row r="228" spans="1:25" ht="12" customHeight="1">
      <c r="A228" s="79" t="s">
        <v>675</v>
      </c>
      <c r="B228" s="86">
        <v>2719</v>
      </c>
      <c r="C228" s="87">
        <v>5708</v>
      </c>
      <c r="D228" s="87">
        <v>642</v>
      </c>
      <c r="E228" s="87">
        <v>23</v>
      </c>
      <c r="F228" s="87">
        <v>147</v>
      </c>
      <c r="G228" s="87">
        <v>42</v>
      </c>
      <c r="H228" s="87">
        <v>430</v>
      </c>
      <c r="I228" s="87">
        <v>3360</v>
      </c>
      <c r="J228" s="87">
        <v>1706</v>
      </c>
      <c r="K228" s="87">
        <v>2725</v>
      </c>
      <c r="L228" s="87">
        <v>2983</v>
      </c>
      <c r="M228" s="156"/>
      <c r="N228" s="79" t="s">
        <v>676</v>
      </c>
      <c r="O228" s="86">
        <v>53876</v>
      </c>
      <c r="P228" s="87">
        <v>108606</v>
      </c>
      <c r="Q228" s="87">
        <v>12942</v>
      </c>
      <c r="R228" s="87">
        <v>879</v>
      </c>
      <c r="S228" s="87">
        <v>3349</v>
      </c>
      <c r="T228" s="87">
        <v>851</v>
      </c>
      <c r="U228" s="87">
        <v>7863</v>
      </c>
      <c r="V228" s="87">
        <v>66793</v>
      </c>
      <c r="W228" s="87">
        <v>28871</v>
      </c>
      <c r="X228" s="87">
        <v>52543</v>
      </c>
      <c r="Y228" s="87">
        <v>56063</v>
      </c>
    </row>
    <row r="229" spans="1:25" ht="12" customHeight="1">
      <c r="A229" s="85" t="s">
        <v>598</v>
      </c>
      <c r="B229" s="86">
        <v>813</v>
      </c>
      <c r="C229" s="87">
        <v>1615</v>
      </c>
      <c r="D229" s="87">
        <v>149</v>
      </c>
      <c r="E229" s="72">
        <v>9</v>
      </c>
      <c r="F229" s="72">
        <v>44</v>
      </c>
      <c r="G229" s="72">
        <v>12</v>
      </c>
      <c r="H229" s="72">
        <v>84</v>
      </c>
      <c r="I229" s="87">
        <v>985</v>
      </c>
      <c r="J229" s="87">
        <v>481</v>
      </c>
      <c r="K229" s="87">
        <v>805</v>
      </c>
      <c r="L229" s="87">
        <v>810</v>
      </c>
      <c r="M229" s="58"/>
      <c r="N229" s="83"/>
      <c r="O229" s="93"/>
      <c r="P229" s="93"/>
      <c r="Q229" s="93"/>
      <c r="R229" s="93"/>
      <c r="S229" s="93"/>
      <c r="T229" s="93"/>
      <c r="U229" s="93"/>
      <c r="V229" s="93"/>
      <c r="W229" s="93"/>
      <c r="X229" s="93"/>
      <c r="Y229" s="93"/>
    </row>
    <row r="230" spans="1:25" ht="12" customHeight="1">
      <c r="A230" s="85" t="s">
        <v>581</v>
      </c>
      <c r="B230" s="86">
        <v>908</v>
      </c>
      <c r="C230" s="87">
        <v>1915</v>
      </c>
      <c r="D230" s="87">
        <v>200</v>
      </c>
      <c r="E230" s="72">
        <v>5</v>
      </c>
      <c r="F230" s="72">
        <v>61</v>
      </c>
      <c r="G230" s="72">
        <v>10</v>
      </c>
      <c r="H230" s="72">
        <v>124</v>
      </c>
      <c r="I230" s="87">
        <v>1135</v>
      </c>
      <c r="J230" s="87">
        <v>580</v>
      </c>
      <c r="K230" s="87">
        <v>895</v>
      </c>
      <c r="L230" s="87">
        <v>1020</v>
      </c>
      <c r="M230" s="152"/>
      <c r="N230" s="79" t="s">
        <v>677</v>
      </c>
      <c r="O230" s="86">
        <v>5295</v>
      </c>
      <c r="P230" s="87">
        <v>11308</v>
      </c>
      <c r="Q230" s="87">
        <v>1438</v>
      </c>
      <c r="R230" s="87">
        <v>105</v>
      </c>
      <c r="S230" s="87">
        <v>402</v>
      </c>
      <c r="T230" s="87">
        <v>89</v>
      </c>
      <c r="U230" s="87">
        <v>842</v>
      </c>
      <c r="V230" s="87">
        <v>6998</v>
      </c>
      <c r="W230" s="87">
        <v>2872</v>
      </c>
      <c r="X230" s="87">
        <v>5251</v>
      </c>
      <c r="Y230" s="87">
        <v>6057</v>
      </c>
    </row>
    <row r="231" spans="1:25" ht="12" customHeight="1">
      <c r="A231" s="85" t="s">
        <v>582</v>
      </c>
      <c r="B231" s="86">
        <v>163</v>
      </c>
      <c r="C231" s="87">
        <v>340</v>
      </c>
      <c r="D231" s="87">
        <v>53</v>
      </c>
      <c r="E231" s="72">
        <v>3</v>
      </c>
      <c r="F231" s="72">
        <v>8</v>
      </c>
      <c r="G231" s="72">
        <v>2</v>
      </c>
      <c r="H231" s="72">
        <v>40</v>
      </c>
      <c r="I231" s="87">
        <v>193</v>
      </c>
      <c r="J231" s="87">
        <v>94</v>
      </c>
      <c r="K231" s="87">
        <v>164</v>
      </c>
      <c r="L231" s="87">
        <v>176</v>
      </c>
      <c r="M231" s="152"/>
      <c r="N231" s="85" t="s">
        <v>598</v>
      </c>
      <c r="O231" s="86">
        <v>1181</v>
      </c>
      <c r="P231" s="87">
        <v>2221</v>
      </c>
      <c r="Q231" s="87">
        <v>246</v>
      </c>
      <c r="R231" s="72">
        <v>24</v>
      </c>
      <c r="S231" s="72">
        <v>91</v>
      </c>
      <c r="T231" s="72">
        <v>15</v>
      </c>
      <c r="U231" s="72">
        <v>116</v>
      </c>
      <c r="V231" s="87">
        <v>1479</v>
      </c>
      <c r="W231" s="87">
        <v>496</v>
      </c>
      <c r="X231" s="87">
        <v>989</v>
      </c>
      <c r="Y231" s="87">
        <v>1232</v>
      </c>
    </row>
    <row r="232" spans="1:25" ht="12" customHeight="1">
      <c r="A232" s="85" t="s">
        <v>584</v>
      </c>
      <c r="B232" s="86">
        <v>835</v>
      </c>
      <c r="C232" s="87">
        <v>1838</v>
      </c>
      <c r="D232" s="87">
        <v>240</v>
      </c>
      <c r="E232" s="72">
        <v>6</v>
      </c>
      <c r="F232" s="72">
        <v>34</v>
      </c>
      <c r="G232" s="72">
        <v>18</v>
      </c>
      <c r="H232" s="72">
        <v>182</v>
      </c>
      <c r="I232" s="87">
        <v>1047</v>
      </c>
      <c r="J232" s="87">
        <v>551</v>
      </c>
      <c r="K232" s="87">
        <v>861</v>
      </c>
      <c r="L232" s="87">
        <v>977</v>
      </c>
      <c r="M232" s="152"/>
      <c r="N232" s="85" t="s">
        <v>581</v>
      </c>
      <c r="O232" s="86">
        <v>664</v>
      </c>
      <c r="P232" s="87">
        <v>1499</v>
      </c>
      <c r="Q232" s="87">
        <v>226</v>
      </c>
      <c r="R232" s="72">
        <v>19</v>
      </c>
      <c r="S232" s="72">
        <v>52</v>
      </c>
      <c r="T232" s="72">
        <v>15</v>
      </c>
      <c r="U232" s="72">
        <v>140</v>
      </c>
      <c r="V232" s="87">
        <v>937</v>
      </c>
      <c r="W232" s="87">
        <v>336</v>
      </c>
      <c r="X232" s="87">
        <v>687</v>
      </c>
      <c r="Y232" s="87">
        <v>812</v>
      </c>
    </row>
    <row r="233" spans="1:25" ht="12" customHeight="1">
      <c r="B233" s="86"/>
      <c r="C233" s="87"/>
      <c r="D233" s="87"/>
      <c r="E233" s="87"/>
      <c r="F233" s="87"/>
      <c r="G233" s="87"/>
      <c r="H233" s="87"/>
      <c r="I233" s="87"/>
      <c r="J233" s="87"/>
      <c r="K233" s="87"/>
      <c r="L233" s="87"/>
      <c r="M233" s="152"/>
      <c r="N233" s="85" t="s">
        <v>582</v>
      </c>
      <c r="O233" s="86">
        <v>894</v>
      </c>
      <c r="P233" s="87">
        <v>1837</v>
      </c>
      <c r="Q233" s="87">
        <v>186</v>
      </c>
      <c r="R233" s="72">
        <v>11</v>
      </c>
      <c r="S233" s="72">
        <v>40</v>
      </c>
      <c r="T233" s="72">
        <v>10</v>
      </c>
      <c r="U233" s="72">
        <v>125</v>
      </c>
      <c r="V233" s="87">
        <v>1111</v>
      </c>
      <c r="W233" s="87">
        <v>540</v>
      </c>
      <c r="X233" s="87">
        <v>881</v>
      </c>
      <c r="Y233" s="87">
        <v>956</v>
      </c>
    </row>
    <row r="234" spans="1:25" ht="12" customHeight="1">
      <c r="A234" s="79" t="s">
        <v>678</v>
      </c>
      <c r="B234" s="86">
        <v>1224</v>
      </c>
      <c r="C234" s="87">
        <v>2601</v>
      </c>
      <c r="D234" s="87">
        <v>332</v>
      </c>
      <c r="E234" s="87">
        <v>23</v>
      </c>
      <c r="F234" s="87">
        <v>86</v>
      </c>
      <c r="G234" s="87">
        <v>23</v>
      </c>
      <c r="H234" s="87">
        <v>200</v>
      </c>
      <c r="I234" s="87">
        <v>1587</v>
      </c>
      <c r="J234" s="87">
        <v>682</v>
      </c>
      <c r="K234" s="87">
        <v>1197</v>
      </c>
      <c r="L234" s="87">
        <v>1404</v>
      </c>
      <c r="M234" s="156"/>
      <c r="N234" s="85" t="s">
        <v>584</v>
      </c>
      <c r="O234" s="86">
        <v>958</v>
      </c>
      <c r="P234" s="87">
        <v>2160</v>
      </c>
      <c r="Q234" s="87">
        <v>323</v>
      </c>
      <c r="R234" s="72">
        <v>16</v>
      </c>
      <c r="S234" s="72">
        <v>84</v>
      </c>
      <c r="T234" s="72">
        <v>18</v>
      </c>
      <c r="U234" s="72">
        <v>205</v>
      </c>
      <c r="V234" s="87">
        <v>1261</v>
      </c>
      <c r="W234" s="87">
        <v>576</v>
      </c>
      <c r="X234" s="87">
        <v>985</v>
      </c>
      <c r="Y234" s="87">
        <v>1175</v>
      </c>
    </row>
    <row r="235" spans="1:25" ht="12" customHeight="1">
      <c r="A235" s="85" t="s">
        <v>598</v>
      </c>
      <c r="B235" s="86">
        <v>317</v>
      </c>
      <c r="C235" s="87">
        <v>735</v>
      </c>
      <c r="D235" s="87">
        <v>123</v>
      </c>
      <c r="E235" s="72">
        <v>13</v>
      </c>
      <c r="F235" s="72">
        <v>33</v>
      </c>
      <c r="G235" s="72">
        <v>7</v>
      </c>
      <c r="H235" s="72">
        <v>70</v>
      </c>
      <c r="I235" s="87">
        <v>488</v>
      </c>
      <c r="J235" s="87">
        <v>124</v>
      </c>
      <c r="K235" s="87">
        <v>347</v>
      </c>
      <c r="L235" s="87">
        <v>388</v>
      </c>
      <c r="M235" s="152"/>
      <c r="N235" s="85" t="s">
        <v>585</v>
      </c>
      <c r="O235" s="86">
        <v>563</v>
      </c>
      <c r="P235" s="87">
        <v>1178</v>
      </c>
      <c r="Q235" s="87">
        <v>111</v>
      </c>
      <c r="R235" s="72">
        <v>10</v>
      </c>
      <c r="S235" s="72">
        <v>39</v>
      </c>
      <c r="T235" s="72">
        <v>4</v>
      </c>
      <c r="U235" s="72">
        <v>58</v>
      </c>
      <c r="V235" s="87">
        <v>724</v>
      </c>
      <c r="W235" s="87">
        <v>343</v>
      </c>
      <c r="X235" s="87">
        <v>543</v>
      </c>
      <c r="Y235" s="87">
        <v>635</v>
      </c>
    </row>
    <row r="236" spans="1:25" ht="12" customHeight="1">
      <c r="A236" s="85" t="s">
        <v>581</v>
      </c>
      <c r="B236" s="86">
        <v>428</v>
      </c>
      <c r="C236" s="87">
        <v>926</v>
      </c>
      <c r="D236" s="87">
        <v>114</v>
      </c>
      <c r="E236" s="72">
        <v>7</v>
      </c>
      <c r="F236" s="72">
        <v>32</v>
      </c>
      <c r="G236" s="72">
        <v>11</v>
      </c>
      <c r="H236" s="72">
        <v>64</v>
      </c>
      <c r="I236" s="87">
        <v>558</v>
      </c>
      <c r="J236" s="87">
        <v>254</v>
      </c>
      <c r="K236" s="87">
        <v>436</v>
      </c>
      <c r="L236" s="87">
        <v>490</v>
      </c>
      <c r="M236" s="152"/>
      <c r="N236" s="85" t="s">
        <v>587</v>
      </c>
      <c r="O236" s="86">
        <v>1035</v>
      </c>
      <c r="P236" s="87">
        <v>2413</v>
      </c>
      <c r="Q236" s="87">
        <v>346</v>
      </c>
      <c r="R236" s="72">
        <v>25</v>
      </c>
      <c r="S236" s="72">
        <v>96</v>
      </c>
      <c r="T236" s="72">
        <v>27</v>
      </c>
      <c r="U236" s="72">
        <v>198</v>
      </c>
      <c r="V236" s="87">
        <v>1486</v>
      </c>
      <c r="W236" s="87">
        <v>581</v>
      </c>
      <c r="X236" s="87">
        <v>1166</v>
      </c>
      <c r="Y236" s="87">
        <v>1247</v>
      </c>
    </row>
    <row r="237" spans="1:25" ht="12" customHeight="1">
      <c r="A237" s="85" t="s">
        <v>582</v>
      </c>
      <c r="B237" s="86">
        <v>479</v>
      </c>
      <c r="C237" s="87">
        <v>940</v>
      </c>
      <c r="D237" s="87">
        <v>95</v>
      </c>
      <c r="E237" s="72">
        <v>3</v>
      </c>
      <c r="F237" s="72">
        <v>21</v>
      </c>
      <c r="G237" s="72">
        <v>5</v>
      </c>
      <c r="H237" s="72">
        <v>66</v>
      </c>
      <c r="I237" s="87">
        <v>541</v>
      </c>
      <c r="J237" s="87">
        <v>304</v>
      </c>
      <c r="K237" s="87">
        <v>414</v>
      </c>
      <c r="L237" s="87">
        <v>526</v>
      </c>
      <c r="M237" s="152"/>
      <c r="O237" s="86"/>
      <c r="P237" s="87"/>
      <c r="Q237" s="87"/>
      <c r="R237" s="87"/>
      <c r="S237" s="87"/>
      <c r="T237" s="87"/>
      <c r="U237" s="87"/>
      <c r="V237" s="87"/>
      <c r="W237" s="87"/>
      <c r="X237" s="87"/>
      <c r="Y237" s="87"/>
    </row>
    <row r="238" spans="1:25" ht="12" customHeight="1">
      <c r="B238" s="86"/>
      <c r="C238" s="87"/>
      <c r="D238" s="87"/>
      <c r="E238" s="87"/>
      <c r="F238" s="87"/>
      <c r="G238" s="87"/>
      <c r="H238" s="87"/>
      <c r="I238" s="87"/>
      <c r="J238" s="87"/>
      <c r="K238" s="87"/>
      <c r="L238" s="87"/>
      <c r="M238" s="152"/>
      <c r="N238" s="79" t="s">
        <v>679</v>
      </c>
      <c r="O238" s="86">
        <v>601</v>
      </c>
      <c r="P238" s="87">
        <v>1113</v>
      </c>
      <c r="Q238" s="87">
        <v>124</v>
      </c>
      <c r="R238" s="87">
        <v>16</v>
      </c>
      <c r="S238" s="87">
        <v>41</v>
      </c>
      <c r="T238" s="87">
        <v>9</v>
      </c>
      <c r="U238" s="87">
        <v>58</v>
      </c>
      <c r="V238" s="87">
        <v>663</v>
      </c>
      <c r="W238" s="87">
        <v>326</v>
      </c>
      <c r="X238" s="87">
        <v>541</v>
      </c>
      <c r="Y238" s="87">
        <v>572</v>
      </c>
    </row>
    <row r="239" spans="1:25" ht="12" customHeight="1">
      <c r="A239" s="79" t="s">
        <v>680</v>
      </c>
      <c r="B239" s="86">
        <v>3349</v>
      </c>
      <c r="C239" s="87">
        <v>6457</v>
      </c>
      <c r="D239" s="87">
        <v>587</v>
      </c>
      <c r="E239" s="87">
        <v>49</v>
      </c>
      <c r="F239" s="87">
        <v>153</v>
      </c>
      <c r="G239" s="87">
        <v>33</v>
      </c>
      <c r="H239" s="87">
        <v>352</v>
      </c>
      <c r="I239" s="87">
        <v>3637</v>
      </c>
      <c r="J239" s="87">
        <v>2233</v>
      </c>
      <c r="K239" s="87">
        <v>3147</v>
      </c>
      <c r="L239" s="87">
        <v>3310</v>
      </c>
      <c r="M239" s="156"/>
      <c r="N239" s="85" t="s">
        <v>598</v>
      </c>
      <c r="O239" s="86">
        <v>564</v>
      </c>
      <c r="P239" s="87">
        <v>1050</v>
      </c>
      <c r="Q239" s="87">
        <v>114</v>
      </c>
      <c r="R239" s="72">
        <v>16</v>
      </c>
      <c r="S239" s="72">
        <v>39</v>
      </c>
      <c r="T239" s="72">
        <v>8</v>
      </c>
      <c r="U239" s="72">
        <v>51</v>
      </c>
      <c r="V239" s="87">
        <v>627</v>
      </c>
      <c r="W239" s="87">
        <v>309</v>
      </c>
      <c r="X239" s="87">
        <v>502</v>
      </c>
      <c r="Y239" s="87">
        <v>548</v>
      </c>
    </row>
    <row r="240" spans="1:25" ht="12" customHeight="1">
      <c r="A240" s="85" t="s">
        <v>598</v>
      </c>
      <c r="B240" s="86">
        <v>1071</v>
      </c>
      <c r="C240" s="87">
        <v>2077</v>
      </c>
      <c r="D240" s="87">
        <v>203</v>
      </c>
      <c r="E240" s="72">
        <v>20</v>
      </c>
      <c r="F240" s="72">
        <v>49</v>
      </c>
      <c r="G240" s="72">
        <v>12</v>
      </c>
      <c r="H240" s="72">
        <v>122</v>
      </c>
      <c r="I240" s="87">
        <v>1189</v>
      </c>
      <c r="J240" s="87">
        <v>685</v>
      </c>
      <c r="K240" s="87">
        <v>1007</v>
      </c>
      <c r="L240" s="87">
        <v>1070</v>
      </c>
      <c r="M240" s="152"/>
      <c r="N240" s="85" t="s">
        <v>581</v>
      </c>
      <c r="O240" s="86">
        <v>37</v>
      </c>
      <c r="P240" s="87">
        <v>63</v>
      </c>
      <c r="Q240" s="87">
        <v>10</v>
      </c>
      <c r="R240" s="72">
        <v>0</v>
      </c>
      <c r="S240" s="72">
        <v>2</v>
      </c>
      <c r="T240" s="72">
        <v>1</v>
      </c>
      <c r="U240" s="72">
        <v>7</v>
      </c>
      <c r="V240" s="87">
        <v>36</v>
      </c>
      <c r="W240" s="87">
        <v>17</v>
      </c>
      <c r="X240" s="87">
        <v>39</v>
      </c>
      <c r="Y240" s="87">
        <v>24</v>
      </c>
    </row>
    <row r="241" spans="1:25" ht="12" customHeight="1">
      <c r="A241" s="85" t="s">
        <v>581</v>
      </c>
      <c r="B241" s="86">
        <v>902</v>
      </c>
      <c r="C241" s="87">
        <v>1764</v>
      </c>
      <c r="D241" s="87">
        <v>134</v>
      </c>
      <c r="E241" s="72">
        <v>7</v>
      </c>
      <c r="F241" s="72">
        <v>40</v>
      </c>
      <c r="G241" s="72">
        <v>11</v>
      </c>
      <c r="H241" s="72">
        <v>76</v>
      </c>
      <c r="I241" s="87">
        <v>950</v>
      </c>
      <c r="J241" s="87">
        <v>680</v>
      </c>
      <c r="K241" s="87">
        <v>848</v>
      </c>
      <c r="L241" s="87">
        <v>916</v>
      </c>
      <c r="M241" s="152"/>
      <c r="O241" s="86"/>
      <c r="P241" s="87"/>
      <c r="Q241" s="87"/>
      <c r="R241" s="87"/>
      <c r="S241" s="87"/>
      <c r="T241" s="87"/>
      <c r="U241" s="87"/>
      <c r="V241" s="87"/>
      <c r="W241" s="87"/>
      <c r="X241" s="87"/>
      <c r="Y241" s="87"/>
    </row>
    <row r="242" spans="1:25" ht="12" customHeight="1">
      <c r="A242" s="85" t="s">
        <v>582</v>
      </c>
      <c r="B242" s="86">
        <v>598</v>
      </c>
      <c r="C242" s="87">
        <v>1171</v>
      </c>
      <c r="D242" s="87">
        <v>130</v>
      </c>
      <c r="E242" s="72">
        <v>7</v>
      </c>
      <c r="F242" s="72">
        <v>33</v>
      </c>
      <c r="G242" s="72">
        <v>4</v>
      </c>
      <c r="H242" s="72">
        <v>86</v>
      </c>
      <c r="I242" s="87">
        <v>645</v>
      </c>
      <c r="J242" s="87">
        <v>396</v>
      </c>
      <c r="K242" s="87">
        <v>575</v>
      </c>
      <c r="L242" s="87">
        <v>596</v>
      </c>
      <c r="M242" s="152"/>
      <c r="N242" s="79" t="s">
        <v>681</v>
      </c>
      <c r="O242" s="86">
        <v>2995</v>
      </c>
      <c r="P242" s="87">
        <v>5625</v>
      </c>
      <c r="Q242" s="87">
        <v>627</v>
      </c>
      <c r="R242" s="87">
        <v>45</v>
      </c>
      <c r="S242" s="87">
        <v>154</v>
      </c>
      <c r="T242" s="87">
        <v>28</v>
      </c>
      <c r="U242" s="87">
        <v>400</v>
      </c>
      <c r="V242" s="87">
        <v>3523</v>
      </c>
      <c r="W242" s="87">
        <v>1475</v>
      </c>
      <c r="X242" s="87">
        <v>2649</v>
      </c>
      <c r="Y242" s="87">
        <v>2976</v>
      </c>
    </row>
    <row r="243" spans="1:25" ht="12" customHeight="1">
      <c r="A243" s="85" t="s">
        <v>584</v>
      </c>
      <c r="B243" s="86">
        <v>778</v>
      </c>
      <c r="C243" s="87">
        <v>1445</v>
      </c>
      <c r="D243" s="87">
        <v>120</v>
      </c>
      <c r="E243" s="72">
        <v>15</v>
      </c>
      <c r="F243" s="72">
        <v>31</v>
      </c>
      <c r="G243" s="72">
        <v>6</v>
      </c>
      <c r="H243" s="72">
        <v>68</v>
      </c>
      <c r="I243" s="87">
        <v>853</v>
      </c>
      <c r="J243" s="87">
        <v>472</v>
      </c>
      <c r="K243" s="87">
        <v>717</v>
      </c>
      <c r="L243" s="87">
        <v>728</v>
      </c>
      <c r="M243" s="152"/>
      <c r="N243" s="85" t="s">
        <v>598</v>
      </c>
      <c r="O243" s="86">
        <v>1290</v>
      </c>
      <c r="P243" s="87">
        <v>2392</v>
      </c>
      <c r="Q243" s="87">
        <v>278</v>
      </c>
      <c r="R243" s="72">
        <v>13</v>
      </c>
      <c r="S243" s="72">
        <v>69</v>
      </c>
      <c r="T243" s="72">
        <v>12</v>
      </c>
      <c r="U243" s="72">
        <v>184</v>
      </c>
      <c r="V243" s="87">
        <v>1551</v>
      </c>
      <c r="W243" s="87">
        <v>563</v>
      </c>
      <c r="X243" s="87">
        <v>1122</v>
      </c>
      <c r="Y243" s="87">
        <v>1270</v>
      </c>
    </row>
    <row r="244" spans="1:25" ht="12" customHeight="1">
      <c r="B244" s="86"/>
      <c r="C244" s="87"/>
      <c r="D244" s="87"/>
      <c r="E244" s="87"/>
      <c r="F244" s="87"/>
      <c r="G244" s="87"/>
      <c r="H244" s="87"/>
      <c r="I244" s="87"/>
      <c r="J244" s="87"/>
      <c r="K244" s="87"/>
      <c r="L244" s="87"/>
      <c r="M244" s="152"/>
      <c r="N244" s="85" t="s">
        <v>581</v>
      </c>
      <c r="O244" s="86">
        <v>795</v>
      </c>
      <c r="P244" s="87">
        <v>1544</v>
      </c>
      <c r="Q244" s="87">
        <v>144</v>
      </c>
      <c r="R244" s="72">
        <v>15</v>
      </c>
      <c r="S244" s="72">
        <v>33</v>
      </c>
      <c r="T244" s="72">
        <v>1</v>
      </c>
      <c r="U244" s="72">
        <v>95</v>
      </c>
      <c r="V244" s="87">
        <v>944</v>
      </c>
      <c r="W244" s="87">
        <v>456</v>
      </c>
      <c r="X244" s="87">
        <v>742</v>
      </c>
      <c r="Y244" s="87">
        <v>802</v>
      </c>
    </row>
    <row r="245" spans="1:25" ht="12" customHeight="1">
      <c r="A245" s="79" t="s">
        <v>682</v>
      </c>
      <c r="B245" s="86">
        <v>2736</v>
      </c>
      <c r="C245" s="87">
        <v>5510</v>
      </c>
      <c r="D245" s="87">
        <v>540</v>
      </c>
      <c r="E245" s="87">
        <v>35</v>
      </c>
      <c r="F245" s="87">
        <v>124</v>
      </c>
      <c r="G245" s="87">
        <v>34</v>
      </c>
      <c r="H245" s="87">
        <v>347</v>
      </c>
      <c r="I245" s="87">
        <v>2986</v>
      </c>
      <c r="J245" s="87">
        <v>1984</v>
      </c>
      <c r="K245" s="87">
        <v>2613</v>
      </c>
      <c r="L245" s="87">
        <v>2897</v>
      </c>
      <c r="M245" s="156"/>
      <c r="N245" s="85" t="s">
        <v>582</v>
      </c>
      <c r="O245" s="86">
        <v>910</v>
      </c>
      <c r="P245" s="87">
        <v>1689</v>
      </c>
      <c r="Q245" s="87">
        <v>205</v>
      </c>
      <c r="R245" s="72">
        <v>17</v>
      </c>
      <c r="S245" s="72">
        <v>52</v>
      </c>
      <c r="T245" s="72">
        <v>15</v>
      </c>
      <c r="U245" s="72">
        <v>121</v>
      </c>
      <c r="V245" s="87">
        <v>1028</v>
      </c>
      <c r="W245" s="87">
        <v>456</v>
      </c>
      <c r="X245" s="87">
        <v>785</v>
      </c>
      <c r="Y245" s="87">
        <v>904</v>
      </c>
    </row>
    <row r="246" spans="1:25" ht="12" customHeight="1">
      <c r="A246" s="85" t="s">
        <v>598</v>
      </c>
      <c r="B246" s="86">
        <v>507</v>
      </c>
      <c r="C246" s="87">
        <v>1119</v>
      </c>
      <c r="D246" s="87">
        <v>154</v>
      </c>
      <c r="E246" s="72">
        <v>5</v>
      </c>
      <c r="F246" s="72">
        <v>22</v>
      </c>
      <c r="G246" s="72">
        <v>6</v>
      </c>
      <c r="H246" s="72">
        <v>121</v>
      </c>
      <c r="I246" s="87">
        <v>664</v>
      </c>
      <c r="J246" s="87">
        <v>301</v>
      </c>
      <c r="K246" s="87">
        <v>543</v>
      </c>
      <c r="L246" s="87">
        <v>576</v>
      </c>
      <c r="M246" s="152"/>
      <c r="O246" s="86"/>
      <c r="P246" s="87"/>
      <c r="Q246" s="87"/>
      <c r="R246" s="87"/>
      <c r="S246" s="87"/>
      <c r="T246" s="87"/>
      <c r="U246" s="87"/>
      <c r="V246" s="87"/>
      <c r="W246" s="87"/>
      <c r="X246" s="87"/>
      <c r="Y246" s="87"/>
    </row>
    <row r="247" spans="1:25" ht="12" customHeight="1">
      <c r="A247" s="85" t="s">
        <v>581</v>
      </c>
      <c r="B247" s="86">
        <v>301</v>
      </c>
      <c r="C247" s="87">
        <v>627</v>
      </c>
      <c r="D247" s="87">
        <v>61</v>
      </c>
      <c r="E247" s="72">
        <v>7</v>
      </c>
      <c r="F247" s="72">
        <v>16</v>
      </c>
      <c r="G247" s="72">
        <v>4</v>
      </c>
      <c r="H247" s="72">
        <v>34</v>
      </c>
      <c r="I247" s="87">
        <v>377</v>
      </c>
      <c r="J247" s="87">
        <v>189</v>
      </c>
      <c r="K247" s="87">
        <v>298</v>
      </c>
      <c r="L247" s="87">
        <v>329</v>
      </c>
      <c r="M247" s="152"/>
      <c r="N247" s="79" t="s">
        <v>683</v>
      </c>
      <c r="O247" s="86">
        <v>905</v>
      </c>
      <c r="P247" s="87">
        <v>1753</v>
      </c>
      <c r="Q247" s="87">
        <v>178</v>
      </c>
      <c r="R247" s="87">
        <v>12</v>
      </c>
      <c r="S247" s="87">
        <v>48</v>
      </c>
      <c r="T247" s="87">
        <v>10</v>
      </c>
      <c r="U247" s="87">
        <v>108</v>
      </c>
      <c r="V247" s="87">
        <v>1021</v>
      </c>
      <c r="W247" s="87">
        <v>554</v>
      </c>
      <c r="X247" s="87">
        <v>866</v>
      </c>
      <c r="Y247" s="87">
        <v>887</v>
      </c>
    </row>
    <row r="248" spans="1:25" ht="12" customHeight="1">
      <c r="A248" s="85" t="s">
        <v>582</v>
      </c>
      <c r="B248" s="86">
        <v>680</v>
      </c>
      <c r="C248" s="87">
        <v>1360</v>
      </c>
      <c r="D248" s="87">
        <v>146</v>
      </c>
      <c r="E248" s="72">
        <v>13</v>
      </c>
      <c r="F248" s="72">
        <v>39</v>
      </c>
      <c r="G248" s="72">
        <v>11</v>
      </c>
      <c r="H248" s="72">
        <v>83</v>
      </c>
      <c r="I248" s="87">
        <v>732</v>
      </c>
      <c r="J248" s="87">
        <v>482</v>
      </c>
      <c r="K248" s="87">
        <v>650</v>
      </c>
      <c r="L248" s="87">
        <v>710</v>
      </c>
      <c r="M248" s="152"/>
      <c r="N248" s="85" t="s">
        <v>598</v>
      </c>
      <c r="O248" s="86">
        <v>642</v>
      </c>
      <c r="P248" s="87">
        <v>1174</v>
      </c>
      <c r="Q248" s="87">
        <v>99</v>
      </c>
      <c r="R248" s="72">
        <v>8</v>
      </c>
      <c r="S248" s="72">
        <v>24</v>
      </c>
      <c r="T248" s="72">
        <v>5</v>
      </c>
      <c r="U248" s="72">
        <v>62</v>
      </c>
      <c r="V248" s="87">
        <v>674</v>
      </c>
      <c r="W248" s="87">
        <v>401</v>
      </c>
      <c r="X248" s="87">
        <v>586</v>
      </c>
      <c r="Y248" s="87">
        <v>588</v>
      </c>
    </row>
    <row r="249" spans="1:25" ht="12" customHeight="1">
      <c r="A249" s="85" t="s">
        <v>584</v>
      </c>
      <c r="B249" s="86">
        <v>633</v>
      </c>
      <c r="C249" s="87">
        <v>1261</v>
      </c>
      <c r="D249" s="87">
        <v>88</v>
      </c>
      <c r="E249" s="66">
        <v>7</v>
      </c>
      <c r="F249" s="66">
        <v>24</v>
      </c>
      <c r="G249" s="66">
        <v>6</v>
      </c>
      <c r="H249" s="66">
        <v>51</v>
      </c>
      <c r="I249" s="87">
        <v>662</v>
      </c>
      <c r="J249" s="87">
        <v>511</v>
      </c>
      <c r="K249" s="87">
        <v>606</v>
      </c>
      <c r="L249" s="87">
        <v>655</v>
      </c>
      <c r="M249" s="152"/>
      <c r="N249" s="85" t="s">
        <v>581</v>
      </c>
      <c r="O249" s="86">
        <v>263</v>
      </c>
      <c r="P249" s="87">
        <v>579</v>
      </c>
      <c r="Q249" s="87">
        <v>79</v>
      </c>
      <c r="R249" s="72">
        <v>4</v>
      </c>
      <c r="S249" s="72">
        <v>24</v>
      </c>
      <c r="T249" s="72">
        <v>5</v>
      </c>
      <c r="U249" s="72">
        <v>46</v>
      </c>
      <c r="V249" s="87">
        <v>347</v>
      </c>
      <c r="W249" s="87">
        <v>153</v>
      </c>
      <c r="X249" s="87">
        <v>280</v>
      </c>
      <c r="Y249" s="87">
        <v>299</v>
      </c>
    </row>
    <row r="250" spans="1:25" ht="12" customHeight="1">
      <c r="A250" s="85" t="s">
        <v>585</v>
      </c>
      <c r="B250" s="86">
        <v>615</v>
      </c>
      <c r="C250" s="87">
        <v>1143</v>
      </c>
      <c r="D250" s="87">
        <v>91</v>
      </c>
      <c r="E250" s="72">
        <v>3</v>
      </c>
      <c r="F250" s="72">
        <v>23</v>
      </c>
      <c r="G250" s="72">
        <v>7</v>
      </c>
      <c r="H250" s="72">
        <v>58</v>
      </c>
      <c r="I250" s="87">
        <v>551</v>
      </c>
      <c r="J250" s="87">
        <v>501</v>
      </c>
      <c r="K250" s="87">
        <v>516</v>
      </c>
      <c r="L250" s="87">
        <v>627</v>
      </c>
      <c r="M250" s="152"/>
      <c r="O250" s="86"/>
      <c r="P250" s="87"/>
      <c r="Q250" s="87"/>
      <c r="R250" s="87"/>
      <c r="S250" s="87"/>
      <c r="T250" s="87"/>
      <c r="U250" s="87"/>
      <c r="V250" s="87"/>
      <c r="W250" s="87"/>
      <c r="X250" s="87"/>
      <c r="Y250" s="87"/>
    </row>
    <row r="251" spans="1:25" ht="12" customHeight="1">
      <c r="B251" s="86"/>
      <c r="C251" s="87"/>
      <c r="D251" s="87"/>
      <c r="E251" s="87"/>
      <c r="F251" s="87"/>
      <c r="G251" s="87"/>
      <c r="H251" s="87"/>
      <c r="I251" s="87"/>
      <c r="J251" s="87"/>
      <c r="K251" s="87"/>
      <c r="L251" s="87"/>
      <c r="M251" s="152"/>
      <c r="N251" s="79" t="s">
        <v>815</v>
      </c>
      <c r="O251" s="86">
        <v>3751</v>
      </c>
      <c r="P251" s="87">
        <v>7277</v>
      </c>
      <c r="Q251" s="87">
        <v>775</v>
      </c>
      <c r="R251" s="87">
        <v>48</v>
      </c>
      <c r="S251" s="87">
        <v>163</v>
      </c>
      <c r="T251" s="87">
        <v>45</v>
      </c>
      <c r="U251" s="87">
        <v>519</v>
      </c>
      <c r="V251" s="87">
        <v>4657</v>
      </c>
      <c r="W251" s="87">
        <v>1845</v>
      </c>
      <c r="X251" s="87">
        <v>3582</v>
      </c>
      <c r="Y251" s="87">
        <v>3695</v>
      </c>
    </row>
    <row r="252" spans="1:25" ht="12" customHeight="1">
      <c r="A252" s="79" t="s">
        <v>684</v>
      </c>
      <c r="B252" s="86">
        <v>2315</v>
      </c>
      <c r="C252" s="87">
        <v>4586</v>
      </c>
      <c r="D252" s="87">
        <v>469</v>
      </c>
      <c r="E252" s="87">
        <v>28</v>
      </c>
      <c r="F252" s="87">
        <v>136</v>
      </c>
      <c r="G252" s="87">
        <v>32</v>
      </c>
      <c r="H252" s="87">
        <v>273</v>
      </c>
      <c r="I252" s="87">
        <v>2560</v>
      </c>
      <c r="J252" s="87">
        <v>1557</v>
      </c>
      <c r="K252" s="87">
        <v>2264</v>
      </c>
      <c r="L252" s="87">
        <v>2322</v>
      </c>
      <c r="M252" s="156"/>
      <c r="N252" s="85" t="s">
        <v>585</v>
      </c>
      <c r="O252" s="86">
        <v>334</v>
      </c>
      <c r="P252" s="87">
        <v>664</v>
      </c>
      <c r="Q252" s="87">
        <v>72</v>
      </c>
      <c r="R252" s="72">
        <v>6</v>
      </c>
      <c r="S252" s="72">
        <v>15</v>
      </c>
      <c r="T252" s="72">
        <v>4</v>
      </c>
      <c r="U252" s="72">
        <v>47</v>
      </c>
      <c r="V252" s="87">
        <v>475</v>
      </c>
      <c r="W252" s="87">
        <v>117</v>
      </c>
      <c r="X252" s="87">
        <v>335</v>
      </c>
      <c r="Y252" s="87">
        <v>329</v>
      </c>
    </row>
    <row r="253" spans="1:25" ht="12" customHeight="1">
      <c r="A253" s="85" t="s">
        <v>598</v>
      </c>
      <c r="B253" s="86">
        <v>901</v>
      </c>
      <c r="C253" s="87">
        <v>1841</v>
      </c>
      <c r="D253" s="87">
        <v>186</v>
      </c>
      <c r="E253" s="72">
        <v>16</v>
      </c>
      <c r="F253" s="72">
        <v>57</v>
      </c>
      <c r="G253" s="72">
        <v>10</v>
      </c>
      <c r="H253" s="72">
        <v>103</v>
      </c>
      <c r="I253" s="87">
        <v>1033</v>
      </c>
      <c r="J253" s="87">
        <v>622</v>
      </c>
      <c r="K253" s="87">
        <v>920</v>
      </c>
      <c r="L253" s="87">
        <v>921</v>
      </c>
      <c r="M253" s="152"/>
      <c r="N253" s="85" t="s">
        <v>587</v>
      </c>
      <c r="O253" s="86">
        <v>63</v>
      </c>
      <c r="P253" s="87">
        <v>100</v>
      </c>
      <c r="Q253" s="87">
        <v>2</v>
      </c>
      <c r="R253" s="72">
        <v>0</v>
      </c>
      <c r="S253" s="72">
        <v>2</v>
      </c>
      <c r="T253" s="72">
        <v>0</v>
      </c>
      <c r="U253" s="72">
        <v>0</v>
      </c>
      <c r="V253" s="87">
        <v>75</v>
      </c>
      <c r="W253" s="87">
        <v>23</v>
      </c>
      <c r="X253" s="87">
        <v>51</v>
      </c>
      <c r="Y253" s="87">
        <v>49</v>
      </c>
    </row>
    <row r="254" spans="1:25" ht="12" customHeight="1">
      <c r="A254" s="85" t="s">
        <v>581</v>
      </c>
      <c r="B254" s="86">
        <v>742</v>
      </c>
      <c r="C254" s="87">
        <v>1471</v>
      </c>
      <c r="D254" s="87">
        <v>158</v>
      </c>
      <c r="E254" s="72">
        <v>8</v>
      </c>
      <c r="F254" s="72">
        <v>34</v>
      </c>
      <c r="G254" s="72">
        <v>12</v>
      </c>
      <c r="H254" s="72">
        <v>104</v>
      </c>
      <c r="I254" s="87">
        <v>844</v>
      </c>
      <c r="J254" s="87">
        <v>469</v>
      </c>
      <c r="K254" s="87">
        <v>733</v>
      </c>
      <c r="L254" s="87">
        <v>738</v>
      </c>
      <c r="M254" s="152"/>
      <c r="N254" s="85" t="s">
        <v>589</v>
      </c>
      <c r="O254" s="86">
        <v>1051</v>
      </c>
      <c r="P254" s="87">
        <v>2173</v>
      </c>
      <c r="Q254" s="87">
        <v>220</v>
      </c>
      <c r="R254" s="72">
        <v>17</v>
      </c>
      <c r="S254" s="72">
        <v>43</v>
      </c>
      <c r="T254" s="72">
        <v>15</v>
      </c>
      <c r="U254" s="72">
        <v>145</v>
      </c>
      <c r="V254" s="87">
        <v>1335</v>
      </c>
      <c r="W254" s="87">
        <v>618</v>
      </c>
      <c r="X254" s="87">
        <v>1062</v>
      </c>
      <c r="Y254" s="87">
        <v>1111</v>
      </c>
    </row>
    <row r="255" spans="1:25" ht="12" customHeight="1">
      <c r="A255" s="85" t="s">
        <v>582</v>
      </c>
      <c r="B255" s="86">
        <v>672</v>
      </c>
      <c r="C255" s="87">
        <v>1274</v>
      </c>
      <c r="D255" s="87">
        <v>125</v>
      </c>
      <c r="E255" s="72">
        <v>4</v>
      </c>
      <c r="F255" s="72">
        <v>45</v>
      </c>
      <c r="G255" s="72">
        <v>10</v>
      </c>
      <c r="H255" s="72">
        <v>66</v>
      </c>
      <c r="I255" s="87">
        <v>683</v>
      </c>
      <c r="J255" s="87">
        <v>466</v>
      </c>
      <c r="K255" s="87">
        <v>611</v>
      </c>
      <c r="L255" s="87">
        <v>663</v>
      </c>
      <c r="M255" s="152"/>
      <c r="N255" s="85" t="s">
        <v>591</v>
      </c>
      <c r="O255" s="86">
        <v>2303</v>
      </c>
      <c r="P255" s="87">
        <v>4340</v>
      </c>
      <c r="Q255" s="87">
        <v>481</v>
      </c>
      <c r="R255" s="72">
        <v>25</v>
      </c>
      <c r="S255" s="72">
        <v>103</v>
      </c>
      <c r="T255" s="72">
        <v>26</v>
      </c>
      <c r="U255" s="72">
        <v>327</v>
      </c>
      <c r="V255" s="87">
        <v>2772</v>
      </c>
      <c r="W255" s="87">
        <v>1087</v>
      </c>
      <c r="X255" s="87">
        <v>2134</v>
      </c>
      <c r="Y255" s="87">
        <v>2206</v>
      </c>
    </row>
    <row r="256" spans="1:25" ht="12" customHeight="1">
      <c r="B256" s="86"/>
      <c r="C256" s="87"/>
      <c r="D256" s="87"/>
      <c r="E256" s="87"/>
      <c r="F256" s="87"/>
      <c r="G256" s="87"/>
      <c r="H256" s="87"/>
      <c r="I256" s="87"/>
      <c r="J256" s="87"/>
      <c r="K256" s="87"/>
      <c r="L256" s="87"/>
      <c r="M256" s="152"/>
      <c r="O256" s="86"/>
      <c r="P256" s="87"/>
      <c r="Q256" s="87"/>
      <c r="R256" s="87"/>
      <c r="S256" s="87"/>
      <c r="T256" s="87"/>
      <c r="U256" s="87"/>
      <c r="V256" s="87"/>
      <c r="W256" s="87"/>
      <c r="X256" s="87"/>
      <c r="Y256" s="87"/>
    </row>
    <row r="257" spans="1:25" ht="12" customHeight="1">
      <c r="A257" s="79" t="s">
        <v>813</v>
      </c>
      <c r="B257" s="86">
        <v>1393</v>
      </c>
      <c r="C257" s="87">
        <v>2754</v>
      </c>
      <c r="D257" s="87">
        <v>330</v>
      </c>
      <c r="E257" s="87">
        <v>16</v>
      </c>
      <c r="F257" s="87">
        <v>89</v>
      </c>
      <c r="G257" s="87">
        <v>18</v>
      </c>
      <c r="H257" s="87">
        <v>207</v>
      </c>
      <c r="I257" s="87">
        <v>1582</v>
      </c>
      <c r="J257" s="87">
        <v>842</v>
      </c>
      <c r="K257" s="87">
        <v>1343</v>
      </c>
      <c r="L257" s="87">
        <v>1411</v>
      </c>
      <c r="M257" s="156"/>
      <c r="N257" s="79" t="s">
        <v>816</v>
      </c>
      <c r="O257" s="86">
        <v>1073</v>
      </c>
      <c r="P257" s="87">
        <v>2035</v>
      </c>
      <c r="Q257" s="87">
        <v>180</v>
      </c>
      <c r="R257" s="87">
        <v>10</v>
      </c>
      <c r="S257" s="87">
        <v>37</v>
      </c>
      <c r="T257" s="87">
        <v>16</v>
      </c>
      <c r="U257" s="87">
        <v>117</v>
      </c>
      <c r="V257" s="87">
        <v>1229</v>
      </c>
      <c r="W257" s="87">
        <v>626</v>
      </c>
      <c r="X257" s="87">
        <v>1031</v>
      </c>
      <c r="Y257" s="87">
        <v>1004</v>
      </c>
    </row>
    <row r="258" spans="1:25" ht="12" customHeight="1">
      <c r="A258" s="85" t="s">
        <v>581</v>
      </c>
      <c r="B258" s="86">
        <v>246</v>
      </c>
      <c r="C258" s="87">
        <v>479</v>
      </c>
      <c r="D258" s="87">
        <v>48</v>
      </c>
      <c r="E258" s="72">
        <v>4</v>
      </c>
      <c r="F258" s="72">
        <v>9</v>
      </c>
      <c r="G258" s="72">
        <v>2</v>
      </c>
      <c r="H258" s="72">
        <v>33</v>
      </c>
      <c r="I258" s="87">
        <v>273</v>
      </c>
      <c r="J258" s="87">
        <v>158</v>
      </c>
      <c r="K258" s="87">
        <v>234</v>
      </c>
      <c r="L258" s="87">
        <v>245</v>
      </c>
      <c r="M258" s="152"/>
      <c r="N258" s="85" t="s">
        <v>598</v>
      </c>
      <c r="O258" s="86">
        <v>409</v>
      </c>
      <c r="P258" s="87">
        <v>740</v>
      </c>
      <c r="Q258" s="87">
        <v>60</v>
      </c>
      <c r="R258" s="72">
        <v>5</v>
      </c>
      <c r="S258" s="72">
        <v>8</v>
      </c>
      <c r="T258" s="72">
        <v>8</v>
      </c>
      <c r="U258" s="72">
        <v>39</v>
      </c>
      <c r="V258" s="87">
        <v>443</v>
      </c>
      <c r="W258" s="87">
        <v>237</v>
      </c>
      <c r="X258" s="87">
        <v>380</v>
      </c>
      <c r="Y258" s="87">
        <v>360</v>
      </c>
    </row>
    <row r="259" spans="1:25" ht="12" customHeight="1">
      <c r="A259" s="85" t="s">
        <v>582</v>
      </c>
      <c r="B259" s="86">
        <v>392</v>
      </c>
      <c r="C259" s="87">
        <v>761</v>
      </c>
      <c r="D259" s="87">
        <v>92</v>
      </c>
      <c r="E259" s="72">
        <v>4</v>
      </c>
      <c r="F259" s="72">
        <v>29</v>
      </c>
      <c r="G259" s="72">
        <v>6</v>
      </c>
      <c r="H259" s="72">
        <v>53</v>
      </c>
      <c r="I259" s="87">
        <v>392</v>
      </c>
      <c r="J259" s="87">
        <v>277</v>
      </c>
      <c r="K259" s="87">
        <v>355</v>
      </c>
      <c r="L259" s="87">
        <v>406</v>
      </c>
      <c r="M259" s="152"/>
      <c r="N259" s="85" t="s">
        <v>581</v>
      </c>
      <c r="O259" s="86">
        <v>664</v>
      </c>
      <c r="P259" s="87">
        <v>1295</v>
      </c>
      <c r="Q259" s="87">
        <v>120</v>
      </c>
      <c r="R259" s="72">
        <v>5</v>
      </c>
      <c r="S259" s="72">
        <v>29</v>
      </c>
      <c r="T259" s="72">
        <v>8</v>
      </c>
      <c r="U259" s="72">
        <v>78</v>
      </c>
      <c r="V259" s="87">
        <v>786</v>
      </c>
      <c r="W259" s="87">
        <v>389</v>
      </c>
      <c r="X259" s="87">
        <v>651</v>
      </c>
      <c r="Y259" s="87">
        <v>644</v>
      </c>
    </row>
    <row r="260" spans="1:25" ht="12" customHeight="1">
      <c r="A260" s="85" t="s">
        <v>584</v>
      </c>
      <c r="B260" s="86">
        <v>585</v>
      </c>
      <c r="C260" s="87">
        <v>1204</v>
      </c>
      <c r="D260" s="87">
        <v>178</v>
      </c>
      <c r="E260" s="72">
        <v>8</v>
      </c>
      <c r="F260" s="72">
        <v>46</v>
      </c>
      <c r="G260" s="72">
        <v>10</v>
      </c>
      <c r="H260" s="72">
        <v>114</v>
      </c>
      <c r="I260" s="87">
        <v>735</v>
      </c>
      <c r="J260" s="87">
        <v>291</v>
      </c>
      <c r="K260" s="87">
        <v>612</v>
      </c>
      <c r="L260" s="87">
        <v>592</v>
      </c>
      <c r="M260" s="152"/>
      <c r="O260" s="86"/>
      <c r="P260" s="87"/>
      <c r="Q260" s="87"/>
      <c r="R260" s="87"/>
      <c r="S260" s="87"/>
      <c r="T260" s="87"/>
      <c r="U260" s="87"/>
      <c r="V260" s="87"/>
      <c r="W260" s="87"/>
      <c r="X260" s="87"/>
      <c r="Y260" s="87"/>
    </row>
    <row r="261" spans="1:25" ht="12" customHeight="1">
      <c r="A261" s="85" t="s">
        <v>585</v>
      </c>
      <c r="B261" s="86">
        <v>170</v>
      </c>
      <c r="C261" s="87">
        <v>310</v>
      </c>
      <c r="D261" s="87">
        <v>12</v>
      </c>
      <c r="E261" s="72">
        <v>0</v>
      </c>
      <c r="F261" s="72">
        <v>5</v>
      </c>
      <c r="G261" s="72">
        <v>0</v>
      </c>
      <c r="H261" s="72">
        <v>7</v>
      </c>
      <c r="I261" s="87">
        <v>182</v>
      </c>
      <c r="J261" s="87">
        <v>116</v>
      </c>
      <c r="K261" s="87">
        <v>142</v>
      </c>
      <c r="L261" s="87">
        <v>168</v>
      </c>
      <c r="M261" s="152"/>
      <c r="N261" s="79" t="s">
        <v>685</v>
      </c>
      <c r="O261" s="86">
        <v>1395</v>
      </c>
      <c r="P261" s="87">
        <v>2992</v>
      </c>
      <c r="Q261" s="87">
        <v>370</v>
      </c>
      <c r="R261" s="87">
        <v>30</v>
      </c>
      <c r="S261" s="87">
        <v>99</v>
      </c>
      <c r="T261" s="87">
        <v>23</v>
      </c>
      <c r="U261" s="87">
        <v>218</v>
      </c>
      <c r="V261" s="87">
        <v>1719</v>
      </c>
      <c r="W261" s="87">
        <v>903</v>
      </c>
      <c r="X261" s="87">
        <v>1503</v>
      </c>
      <c r="Y261" s="87">
        <v>1489</v>
      </c>
    </row>
    <row r="262" spans="1:25" ht="12" customHeight="1">
      <c r="B262" s="58"/>
      <c r="C262" s="89"/>
      <c r="D262" s="89"/>
      <c r="E262" s="89"/>
      <c r="F262" s="89"/>
      <c r="G262" s="89"/>
      <c r="H262" s="89"/>
      <c r="I262" s="89"/>
      <c r="J262" s="92"/>
      <c r="K262" s="89"/>
      <c r="L262" s="89"/>
      <c r="M262" s="152"/>
      <c r="N262" s="85" t="s">
        <v>598</v>
      </c>
      <c r="O262" s="86">
        <v>543</v>
      </c>
      <c r="P262" s="87">
        <v>1151</v>
      </c>
      <c r="Q262" s="87">
        <v>170</v>
      </c>
      <c r="R262" s="72">
        <v>11</v>
      </c>
      <c r="S262" s="72">
        <v>42</v>
      </c>
      <c r="T262" s="72">
        <v>13</v>
      </c>
      <c r="U262" s="72">
        <v>104</v>
      </c>
      <c r="V262" s="87">
        <v>668</v>
      </c>
      <c r="W262" s="87">
        <v>313</v>
      </c>
      <c r="X262" s="87">
        <v>579</v>
      </c>
      <c r="Y262" s="87">
        <v>572</v>
      </c>
    </row>
    <row r="263" spans="1:25" ht="12" customHeight="1">
      <c r="B263" s="58"/>
      <c r="C263" s="89"/>
      <c r="D263" s="89"/>
      <c r="E263" s="89"/>
      <c r="F263" s="89"/>
      <c r="G263" s="89"/>
      <c r="H263" s="89"/>
      <c r="I263" s="89"/>
      <c r="J263" s="92"/>
      <c r="K263" s="89"/>
      <c r="L263" s="89"/>
      <c r="M263" s="152"/>
      <c r="N263" s="85" t="s">
        <v>581</v>
      </c>
      <c r="O263" s="86">
        <v>330</v>
      </c>
      <c r="P263" s="87">
        <v>763</v>
      </c>
      <c r="Q263" s="87">
        <v>99</v>
      </c>
      <c r="R263" s="72">
        <v>8</v>
      </c>
      <c r="S263" s="72">
        <v>29</v>
      </c>
      <c r="T263" s="72">
        <v>5</v>
      </c>
      <c r="U263" s="72">
        <v>57</v>
      </c>
      <c r="V263" s="87">
        <v>434</v>
      </c>
      <c r="W263" s="87">
        <v>230</v>
      </c>
      <c r="X263" s="87">
        <v>386</v>
      </c>
      <c r="Y263" s="87">
        <v>377</v>
      </c>
    </row>
    <row r="264" spans="1:25" ht="12" customHeight="1">
      <c r="B264" s="58"/>
      <c r="C264" s="89"/>
      <c r="D264" s="89"/>
      <c r="E264" s="89"/>
      <c r="F264" s="89"/>
      <c r="G264" s="89"/>
      <c r="H264" s="89"/>
      <c r="I264" s="89"/>
      <c r="J264" s="92"/>
      <c r="K264" s="89"/>
      <c r="L264" s="89"/>
      <c r="M264" s="152"/>
      <c r="N264" s="85" t="s">
        <v>582</v>
      </c>
      <c r="O264" s="86">
        <v>522</v>
      </c>
      <c r="P264" s="87">
        <v>1078</v>
      </c>
      <c r="Q264" s="87">
        <v>101</v>
      </c>
      <c r="R264" s="72">
        <v>11</v>
      </c>
      <c r="S264" s="72">
        <v>28</v>
      </c>
      <c r="T264" s="72">
        <v>5</v>
      </c>
      <c r="U264" s="72">
        <v>57</v>
      </c>
      <c r="V264" s="87">
        <v>617</v>
      </c>
      <c r="W264" s="87">
        <v>360</v>
      </c>
      <c r="X264" s="87">
        <v>538</v>
      </c>
      <c r="Y264" s="87">
        <v>540</v>
      </c>
    </row>
    <row r="265" spans="1:25" ht="12" customHeight="1">
      <c r="B265" s="58"/>
      <c r="C265" s="89"/>
      <c r="D265" s="89"/>
      <c r="E265" s="89"/>
      <c r="F265" s="89"/>
      <c r="G265" s="89"/>
      <c r="H265" s="89"/>
      <c r="I265" s="89"/>
      <c r="J265" s="92"/>
      <c r="K265" s="89"/>
      <c r="L265" s="89"/>
      <c r="M265" s="152"/>
      <c r="O265" s="86"/>
      <c r="P265" s="87"/>
      <c r="Q265" s="87"/>
      <c r="R265" s="87"/>
      <c r="S265" s="87"/>
      <c r="T265" s="87"/>
      <c r="U265" s="87"/>
      <c r="V265" s="87"/>
      <c r="W265" s="87"/>
      <c r="X265" s="87"/>
      <c r="Y265" s="87"/>
    </row>
    <row r="266" spans="1:25" ht="12" customHeight="1">
      <c r="B266" s="58"/>
      <c r="C266" s="89"/>
      <c r="D266" s="89"/>
      <c r="E266" s="89"/>
      <c r="F266" s="89"/>
      <c r="G266" s="89"/>
      <c r="H266" s="89"/>
      <c r="I266" s="89"/>
      <c r="J266" s="92"/>
      <c r="K266" s="89"/>
      <c r="L266" s="89"/>
      <c r="M266" s="152"/>
      <c r="N266" s="79" t="s">
        <v>686</v>
      </c>
      <c r="O266" s="86">
        <v>2567</v>
      </c>
      <c r="P266" s="87">
        <v>5661</v>
      </c>
      <c r="Q266" s="87">
        <v>811</v>
      </c>
      <c r="R266" s="87">
        <v>44</v>
      </c>
      <c r="S266" s="87">
        <v>212</v>
      </c>
      <c r="T266" s="87">
        <v>66</v>
      </c>
      <c r="U266" s="87">
        <v>489</v>
      </c>
      <c r="V266" s="87">
        <v>3404</v>
      </c>
      <c r="W266" s="87">
        <v>1446</v>
      </c>
      <c r="X266" s="87">
        <v>2729</v>
      </c>
      <c r="Y266" s="87">
        <v>2932</v>
      </c>
    </row>
    <row r="267" spans="1:25" ht="12" customHeight="1">
      <c r="B267" s="58"/>
      <c r="C267" s="89"/>
      <c r="D267" s="89"/>
      <c r="E267" s="89"/>
      <c r="F267" s="89"/>
      <c r="G267" s="89"/>
      <c r="H267" s="89"/>
      <c r="I267" s="89"/>
      <c r="J267" s="92"/>
      <c r="K267" s="89"/>
      <c r="L267" s="89"/>
      <c r="M267" s="152"/>
      <c r="N267" s="85" t="s">
        <v>598</v>
      </c>
      <c r="O267" s="86">
        <v>710</v>
      </c>
      <c r="P267" s="87">
        <v>1600</v>
      </c>
      <c r="Q267" s="87">
        <v>253</v>
      </c>
      <c r="R267" s="66">
        <v>15</v>
      </c>
      <c r="S267" s="66">
        <v>76</v>
      </c>
      <c r="T267" s="66">
        <v>20</v>
      </c>
      <c r="U267" s="66">
        <v>142</v>
      </c>
      <c r="V267" s="87">
        <v>980</v>
      </c>
      <c r="W267" s="87">
        <v>367</v>
      </c>
      <c r="X267" s="87">
        <v>772</v>
      </c>
      <c r="Y267" s="87">
        <v>828</v>
      </c>
    </row>
    <row r="268" spans="1:25" ht="12" customHeight="1">
      <c r="B268" s="58"/>
      <c r="C268" s="89"/>
      <c r="D268" s="89"/>
      <c r="E268" s="89"/>
      <c r="F268" s="89"/>
      <c r="G268" s="89"/>
      <c r="H268" s="89"/>
      <c r="I268" s="89"/>
      <c r="J268" s="92"/>
      <c r="K268" s="89"/>
      <c r="L268" s="89"/>
      <c r="M268" s="152"/>
      <c r="N268" s="85" t="s">
        <v>581</v>
      </c>
      <c r="O268" s="86">
        <v>1560</v>
      </c>
      <c r="P268" s="87">
        <v>3413</v>
      </c>
      <c r="Q268" s="87">
        <v>449</v>
      </c>
      <c r="R268" s="72">
        <v>24</v>
      </c>
      <c r="S268" s="72">
        <v>111</v>
      </c>
      <c r="T268" s="72">
        <v>32</v>
      </c>
      <c r="U268" s="72">
        <v>282</v>
      </c>
      <c r="V268" s="87">
        <v>2021</v>
      </c>
      <c r="W268" s="87">
        <v>943</v>
      </c>
      <c r="X268" s="87">
        <v>1634</v>
      </c>
      <c r="Y268" s="87">
        <v>1779</v>
      </c>
    </row>
    <row r="269" spans="1:25" ht="12" customHeight="1">
      <c r="B269" s="58"/>
      <c r="C269" s="89"/>
      <c r="D269" s="89"/>
      <c r="E269" s="89"/>
      <c r="F269" s="89"/>
      <c r="G269" s="89"/>
      <c r="H269" s="89"/>
      <c r="I269" s="89"/>
      <c r="J269" s="92"/>
      <c r="K269" s="89"/>
      <c r="L269" s="89"/>
      <c r="M269" s="152"/>
      <c r="N269" s="85" t="s">
        <v>582</v>
      </c>
      <c r="O269" s="86">
        <v>297</v>
      </c>
      <c r="P269" s="87">
        <v>648</v>
      </c>
      <c r="Q269" s="87">
        <v>109</v>
      </c>
      <c r="R269" s="72">
        <v>5</v>
      </c>
      <c r="S269" s="72">
        <v>25</v>
      </c>
      <c r="T269" s="72">
        <v>14</v>
      </c>
      <c r="U269" s="72">
        <v>65</v>
      </c>
      <c r="V269" s="87">
        <v>403</v>
      </c>
      <c r="W269" s="87">
        <v>136</v>
      </c>
      <c r="X269" s="87">
        <v>323</v>
      </c>
      <c r="Y269" s="87">
        <v>325</v>
      </c>
    </row>
    <row r="270" spans="1:25" ht="12" customHeight="1">
      <c r="B270" s="58"/>
      <c r="C270" s="89"/>
      <c r="D270" s="89"/>
      <c r="E270" s="89"/>
      <c r="F270" s="89"/>
      <c r="G270" s="89"/>
      <c r="H270" s="89"/>
      <c r="I270" s="89"/>
      <c r="J270" s="92"/>
      <c r="K270" s="89"/>
      <c r="L270" s="89"/>
      <c r="M270" s="152"/>
      <c r="O270" s="86"/>
      <c r="P270" s="87"/>
      <c r="Q270" s="87"/>
      <c r="R270" s="87"/>
      <c r="S270" s="87"/>
      <c r="T270" s="87"/>
      <c r="U270" s="87"/>
      <c r="V270" s="87"/>
      <c r="W270" s="87"/>
      <c r="X270" s="87"/>
      <c r="Y270" s="87"/>
    </row>
    <row r="271" spans="1:25" ht="12" customHeight="1">
      <c r="B271" s="58"/>
      <c r="C271" s="89"/>
      <c r="D271" s="89"/>
      <c r="E271" s="89"/>
      <c r="F271" s="89"/>
      <c r="G271" s="89"/>
      <c r="H271" s="89"/>
      <c r="I271" s="89"/>
      <c r="J271" s="92"/>
      <c r="K271" s="89"/>
      <c r="L271" s="89"/>
      <c r="M271" s="152"/>
      <c r="N271" s="79" t="s">
        <v>687</v>
      </c>
      <c r="O271" s="86">
        <v>4000</v>
      </c>
      <c r="P271" s="87">
        <v>8441</v>
      </c>
      <c r="Q271" s="87">
        <v>886</v>
      </c>
      <c r="R271" s="87">
        <v>42</v>
      </c>
      <c r="S271" s="87">
        <v>211</v>
      </c>
      <c r="T271" s="87">
        <v>44</v>
      </c>
      <c r="U271" s="87">
        <v>589</v>
      </c>
      <c r="V271" s="87">
        <v>4916</v>
      </c>
      <c r="W271" s="87">
        <v>2639</v>
      </c>
      <c r="X271" s="87">
        <v>4066</v>
      </c>
      <c r="Y271" s="87">
        <v>4375</v>
      </c>
    </row>
    <row r="272" spans="1:25" ht="12" customHeight="1">
      <c r="B272" s="58"/>
      <c r="C272" s="89"/>
      <c r="D272" s="89"/>
      <c r="E272" s="89"/>
      <c r="F272" s="89"/>
      <c r="G272" s="89"/>
      <c r="H272" s="89"/>
      <c r="I272" s="89"/>
      <c r="J272" s="92"/>
      <c r="K272" s="89"/>
      <c r="L272" s="89"/>
      <c r="M272" s="152"/>
      <c r="N272" s="85" t="s">
        <v>598</v>
      </c>
      <c r="O272" s="86">
        <v>1170</v>
      </c>
      <c r="P272" s="87">
        <v>2553</v>
      </c>
      <c r="Q272" s="87">
        <v>292</v>
      </c>
      <c r="R272" s="72">
        <v>12</v>
      </c>
      <c r="S272" s="72">
        <v>71</v>
      </c>
      <c r="T272" s="72">
        <v>17</v>
      </c>
      <c r="U272" s="72">
        <v>192</v>
      </c>
      <c r="V272" s="87">
        <v>1481</v>
      </c>
      <c r="W272" s="87">
        <v>780</v>
      </c>
      <c r="X272" s="87">
        <v>1239</v>
      </c>
      <c r="Y272" s="87">
        <v>1314</v>
      </c>
    </row>
    <row r="273" spans="1:25" ht="12" customHeight="1">
      <c r="B273" s="58"/>
      <c r="C273" s="89"/>
      <c r="D273" s="89"/>
      <c r="E273" s="89"/>
      <c r="F273" s="89"/>
      <c r="G273" s="89"/>
      <c r="H273" s="89"/>
      <c r="I273" s="89"/>
      <c r="J273" s="92"/>
      <c r="K273" s="89"/>
      <c r="L273" s="89"/>
      <c r="M273" s="152"/>
      <c r="N273" s="85" t="s">
        <v>581</v>
      </c>
      <c r="O273" s="86">
        <v>1789</v>
      </c>
      <c r="P273" s="87">
        <v>3693</v>
      </c>
      <c r="Q273" s="87">
        <v>330</v>
      </c>
      <c r="R273" s="72">
        <v>20</v>
      </c>
      <c r="S273" s="72">
        <v>73</v>
      </c>
      <c r="T273" s="72">
        <v>15</v>
      </c>
      <c r="U273" s="72">
        <v>222</v>
      </c>
      <c r="V273" s="87">
        <v>2118</v>
      </c>
      <c r="W273" s="87">
        <v>1245</v>
      </c>
      <c r="X273" s="87">
        <v>1772</v>
      </c>
      <c r="Y273" s="87">
        <v>1921</v>
      </c>
    </row>
    <row r="274" spans="1:25" ht="12" customHeight="1">
      <c r="B274" s="58"/>
      <c r="C274" s="89"/>
      <c r="D274" s="89"/>
      <c r="E274" s="89"/>
      <c r="F274" s="89"/>
      <c r="G274" s="89"/>
      <c r="H274" s="89"/>
      <c r="I274" s="89"/>
      <c r="J274" s="92"/>
      <c r="K274" s="89"/>
      <c r="L274" s="89"/>
      <c r="M274" s="152"/>
      <c r="N274" s="85" t="s">
        <v>582</v>
      </c>
      <c r="O274" s="86">
        <v>1041</v>
      </c>
      <c r="P274" s="87">
        <v>2195</v>
      </c>
      <c r="Q274" s="87">
        <v>264</v>
      </c>
      <c r="R274" s="72">
        <v>10</v>
      </c>
      <c r="S274" s="72">
        <v>67</v>
      </c>
      <c r="T274" s="72">
        <v>12</v>
      </c>
      <c r="U274" s="72">
        <v>175</v>
      </c>
      <c r="V274" s="87">
        <v>1317</v>
      </c>
      <c r="W274" s="87">
        <v>614</v>
      </c>
      <c r="X274" s="87">
        <v>1055</v>
      </c>
      <c r="Y274" s="87">
        <v>1140</v>
      </c>
    </row>
    <row r="275" spans="1:25" ht="12" customHeight="1">
      <c r="B275" s="58"/>
      <c r="C275" s="89"/>
      <c r="D275" s="89"/>
      <c r="E275" s="89"/>
      <c r="F275" s="89"/>
      <c r="G275" s="89"/>
      <c r="H275" s="89"/>
      <c r="I275" s="89"/>
      <c r="J275" s="92"/>
      <c r="K275" s="89"/>
      <c r="L275" s="89"/>
      <c r="M275" s="152"/>
      <c r="O275" s="86"/>
      <c r="P275" s="87"/>
      <c r="Q275" s="87"/>
      <c r="R275" s="87"/>
      <c r="S275" s="87"/>
      <c r="T275" s="87"/>
      <c r="U275" s="87"/>
      <c r="V275" s="87"/>
      <c r="W275" s="87"/>
      <c r="X275" s="87"/>
      <c r="Y275" s="87"/>
    </row>
    <row r="276" spans="1:25" ht="12" customHeight="1">
      <c r="B276" s="58"/>
      <c r="C276" s="89"/>
      <c r="D276" s="89"/>
      <c r="E276" s="89"/>
      <c r="F276" s="89"/>
      <c r="G276" s="89"/>
      <c r="H276" s="89"/>
      <c r="I276" s="89"/>
      <c r="J276" s="92"/>
      <c r="K276" s="89"/>
      <c r="L276" s="89"/>
      <c r="M276" s="152"/>
      <c r="N276" s="79" t="s">
        <v>688</v>
      </c>
      <c r="O276" s="86">
        <v>5429</v>
      </c>
      <c r="P276" s="87">
        <v>9241</v>
      </c>
      <c r="Q276" s="87">
        <v>768</v>
      </c>
      <c r="R276" s="87">
        <v>63</v>
      </c>
      <c r="S276" s="87">
        <v>201</v>
      </c>
      <c r="T276" s="87">
        <v>42</v>
      </c>
      <c r="U276" s="87">
        <v>462</v>
      </c>
      <c r="V276" s="87">
        <v>5661</v>
      </c>
      <c r="W276" s="87">
        <v>2812</v>
      </c>
      <c r="X276" s="87">
        <v>4578</v>
      </c>
      <c r="Y276" s="87">
        <v>4663</v>
      </c>
    </row>
    <row r="277" spans="1:25" ht="12" customHeight="1">
      <c r="B277" s="58"/>
      <c r="C277" s="89"/>
      <c r="D277" s="89"/>
      <c r="E277" s="89"/>
      <c r="F277" s="89"/>
      <c r="G277" s="89"/>
      <c r="H277" s="89"/>
      <c r="I277" s="89"/>
      <c r="J277" s="92"/>
      <c r="K277" s="89"/>
      <c r="L277" s="89"/>
      <c r="M277" s="152"/>
      <c r="N277" s="85" t="s">
        <v>598</v>
      </c>
      <c r="O277" s="86">
        <v>1800</v>
      </c>
      <c r="P277" s="87">
        <v>2767</v>
      </c>
      <c r="Q277" s="87">
        <v>172</v>
      </c>
      <c r="R277" s="72">
        <v>19</v>
      </c>
      <c r="S277" s="72">
        <v>44</v>
      </c>
      <c r="T277" s="72">
        <v>8</v>
      </c>
      <c r="U277" s="72">
        <v>101</v>
      </c>
      <c r="V277" s="66">
        <v>1782</v>
      </c>
      <c r="W277" s="66">
        <v>813</v>
      </c>
      <c r="X277" s="66">
        <v>1429</v>
      </c>
      <c r="Y277" s="66">
        <v>1338</v>
      </c>
    </row>
    <row r="278" spans="1:25" ht="12" customHeight="1">
      <c r="B278" s="58"/>
      <c r="C278" s="89"/>
      <c r="D278" s="89"/>
      <c r="E278" s="89"/>
      <c r="F278" s="89"/>
      <c r="G278" s="89"/>
      <c r="H278" s="89"/>
      <c r="I278" s="89"/>
      <c r="J278" s="92"/>
      <c r="K278" s="89"/>
      <c r="L278" s="89"/>
      <c r="M278" s="152"/>
      <c r="N278" s="85" t="s">
        <v>581</v>
      </c>
      <c r="O278" s="86">
        <v>1340</v>
      </c>
      <c r="P278" s="87">
        <v>2461</v>
      </c>
      <c r="Q278" s="87">
        <v>229</v>
      </c>
      <c r="R278" s="72">
        <v>17</v>
      </c>
      <c r="S278" s="72">
        <v>55</v>
      </c>
      <c r="T278" s="72">
        <v>12</v>
      </c>
      <c r="U278" s="72">
        <v>145</v>
      </c>
      <c r="V278" s="66">
        <v>1455</v>
      </c>
      <c r="W278" s="66">
        <v>777</v>
      </c>
      <c r="X278" s="66">
        <v>1221</v>
      </c>
      <c r="Y278" s="66">
        <v>1240</v>
      </c>
    </row>
    <row r="279" spans="1:25" ht="12" customHeight="1">
      <c r="B279" s="58"/>
      <c r="C279" s="89"/>
      <c r="D279" s="89"/>
      <c r="E279" s="89"/>
      <c r="F279" s="89"/>
      <c r="G279" s="89"/>
      <c r="H279" s="89"/>
      <c r="I279" s="89"/>
      <c r="J279" s="92"/>
      <c r="K279" s="89"/>
      <c r="L279" s="89"/>
      <c r="M279" s="152"/>
      <c r="N279" s="85" t="s">
        <v>582</v>
      </c>
      <c r="O279" s="86">
        <v>1210</v>
      </c>
      <c r="P279" s="87">
        <v>2286</v>
      </c>
      <c r="Q279" s="87">
        <v>269</v>
      </c>
      <c r="R279" s="72">
        <v>21</v>
      </c>
      <c r="S279" s="72">
        <v>75</v>
      </c>
      <c r="T279" s="72">
        <v>13</v>
      </c>
      <c r="U279" s="72">
        <v>160</v>
      </c>
      <c r="V279" s="66">
        <v>1337</v>
      </c>
      <c r="W279" s="66">
        <v>680</v>
      </c>
      <c r="X279" s="66">
        <v>1096</v>
      </c>
      <c r="Y279" s="66">
        <v>1190</v>
      </c>
    </row>
    <row r="280" spans="1:25" ht="12" customHeight="1">
      <c r="B280" s="58"/>
      <c r="C280" s="89"/>
      <c r="D280" s="89"/>
      <c r="E280" s="89"/>
      <c r="F280" s="89"/>
      <c r="G280" s="89"/>
      <c r="H280" s="89"/>
      <c r="I280" s="89"/>
      <c r="J280" s="92"/>
      <c r="K280" s="89"/>
      <c r="L280" s="89"/>
      <c r="M280" s="152"/>
      <c r="N280" s="85" t="s">
        <v>584</v>
      </c>
      <c r="O280" s="86">
        <v>1079</v>
      </c>
      <c r="P280" s="87">
        <v>1727</v>
      </c>
      <c r="Q280" s="87">
        <v>98</v>
      </c>
      <c r="R280" s="72">
        <v>6</v>
      </c>
      <c r="S280" s="72">
        <v>27</v>
      </c>
      <c r="T280" s="72">
        <v>9</v>
      </c>
      <c r="U280" s="72">
        <v>56</v>
      </c>
      <c r="V280" s="66">
        <v>1087</v>
      </c>
      <c r="W280" s="66">
        <v>542</v>
      </c>
      <c r="X280" s="66">
        <v>832</v>
      </c>
      <c r="Y280" s="66">
        <v>895</v>
      </c>
    </row>
    <row r="281" spans="1:25" ht="4.5" customHeight="1">
      <c r="A281" s="61"/>
      <c r="B281" s="125"/>
      <c r="C281" s="61"/>
      <c r="D281" s="61"/>
      <c r="E281" s="61"/>
      <c r="F281" s="61"/>
      <c r="G281" s="61"/>
      <c r="H281" s="61"/>
      <c r="I281" s="61"/>
      <c r="J281" s="160"/>
      <c r="K281" s="61"/>
      <c r="L281" s="61"/>
      <c r="M281" s="161"/>
      <c r="N281" s="61"/>
      <c r="O281" s="125"/>
      <c r="P281" s="61"/>
      <c r="Q281" s="61"/>
      <c r="R281" s="61"/>
      <c r="S281" s="61"/>
      <c r="T281" s="61"/>
      <c r="U281" s="61"/>
      <c r="V281" s="61"/>
      <c r="W281" s="61"/>
      <c r="X281" s="61"/>
      <c r="Y281" s="61"/>
    </row>
    <row r="282" spans="1:25" ht="12" customHeight="1">
      <c r="A282" s="82" t="s">
        <v>814</v>
      </c>
      <c r="M282" s="147"/>
      <c r="N282" s="82" t="s">
        <v>817</v>
      </c>
      <c r="O282" s="68"/>
    </row>
    <row r="283" spans="1:25" ht="13.5" customHeight="1">
      <c r="M283" s="147"/>
      <c r="N283" s="82" t="s">
        <v>818</v>
      </c>
      <c r="O283" s="68"/>
      <c r="P283" s="68"/>
      <c r="Q283" s="68"/>
      <c r="R283" s="68"/>
      <c r="S283" s="68"/>
      <c r="T283" s="68"/>
      <c r="U283" s="68"/>
      <c r="V283" s="68"/>
      <c r="W283" s="68"/>
      <c r="X283" s="68"/>
      <c r="Y283" s="68"/>
    </row>
    <row r="284" spans="1:25" ht="13.5" customHeight="1">
      <c r="M284" s="147"/>
      <c r="O284" s="68"/>
      <c r="P284" s="68"/>
      <c r="Q284" s="68"/>
      <c r="R284" s="68"/>
      <c r="S284" s="68"/>
      <c r="T284" s="68"/>
      <c r="U284" s="68"/>
      <c r="V284" s="68"/>
      <c r="W284" s="68"/>
      <c r="X284" s="68"/>
      <c r="Y284" s="68"/>
    </row>
    <row r="285" spans="1:25" ht="13.5" customHeight="1">
      <c r="M285" s="147"/>
    </row>
    <row r="286" spans="1:25" ht="13.5" customHeight="1">
      <c r="M286" s="147"/>
    </row>
    <row r="287" spans="1:25" ht="13.5" customHeight="1">
      <c r="M287" s="147"/>
    </row>
    <row r="288" spans="1:25" ht="13.5" customHeight="1">
      <c r="M288" s="147"/>
    </row>
    <row r="289" spans="1:25" ht="13.5" customHeight="1">
      <c r="A289" s="284"/>
      <c r="B289" s="284"/>
      <c r="C289" s="284"/>
      <c r="D289" s="284"/>
      <c r="E289" s="284"/>
      <c r="F289" s="284"/>
      <c r="G289" s="284"/>
      <c r="H289" s="284"/>
      <c r="I289" s="284"/>
      <c r="J289" s="284"/>
      <c r="K289" s="284"/>
      <c r="L289" s="284"/>
      <c r="M289" s="170"/>
      <c r="N289" s="284"/>
      <c r="O289" s="284"/>
      <c r="P289" s="284"/>
      <c r="Q289" s="284"/>
      <c r="R289" s="284"/>
      <c r="S289" s="284"/>
      <c r="T289" s="284"/>
      <c r="U289" s="284"/>
      <c r="V289" s="284"/>
      <c r="W289" s="284"/>
      <c r="X289" s="284"/>
      <c r="Y289" s="284"/>
    </row>
    <row r="290" spans="1:25" ht="13.5" customHeight="1">
      <c r="A290" s="1" t="s">
        <v>743</v>
      </c>
      <c r="M290" s="147"/>
      <c r="Y290" s="80" t="s">
        <v>744</v>
      </c>
    </row>
    <row r="291" spans="1:25" ht="13.5" customHeight="1">
      <c r="M291" s="147"/>
    </row>
    <row r="292" spans="1:25" ht="14.25" customHeight="1">
      <c r="A292" s="81" t="s">
        <v>783</v>
      </c>
      <c r="M292" s="147"/>
      <c r="N292" s="81"/>
    </row>
    <row r="293" spans="1:25" ht="13.5" customHeight="1">
      <c r="M293" s="147"/>
      <c r="N293" s="82"/>
    </row>
    <row r="294" spans="1:25" ht="13.5" customHeight="1">
      <c r="M294" s="147"/>
      <c r="Y294" s="80"/>
    </row>
    <row r="295" spans="1:25" ht="13.5" customHeight="1">
      <c r="A295" s="236" t="s">
        <v>571</v>
      </c>
      <c r="B295" s="238" t="s">
        <v>199</v>
      </c>
      <c r="C295" s="240" t="s">
        <v>572</v>
      </c>
      <c r="D295" s="241"/>
      <c r="E295" s="241"/>
      <c r="F295" s="241"/>
      <c r="G295" s="241"/>
      <c r="H295" s="241"/>
      <c r="I295" s="241"/>
      <c r="J295" s="242"/>
      <c r="K295" s="238" t="s">
        <v>24</v>
      </c>
      <c r="L295" s="281" t="s">
        <v>25</v>
      </c>
      <c r="M295" s="131"/>
      <c r="N295" s="269" t="s">
        <v>571</v>
      </c>
      <c r="O295" s="238" t="s">
        <v>199</v>
      </c>
      <c r="P295" s="240" t="s">
        <v>572</v>
      </c>
      <c r="Q295" s="241"/>
      <c r="R295" s="241"/>
      <c r="S295" s="241"/>
      <c r="T295" s="241"/>
      <c r="U295" s="241"/>
      <c r="V295" s="241"/>
      <c r="W295" s="242"/>
      <c r="X295" s="238" t="s">
        <v>24</v>
      </c>
      <c r="Y295" s="281" t="s">
        <v>25</v>
      </c>
    </row>
    <row r="296" spans="1:25" ht="13.5" customHeight="1">
      <c r="A296" s="257"/>
      <c r="B296" s="285"/>
      <c r="C296" s="238" t="s">
        <v>87</v>
      </c>
      <c r="D296" s="279" t="s">
        <v>573</v>
      </c>
      <c r="E296" s="279"/>
      <c r="F296" s="279"/>
      <c r="G296" s="279"/>
      <c r="H296" s="279"/>
      <c r="I296" s="243" t="s">
        <v>574</v>
      </c>
      <c r="J296" s="288" t="s">
        <v>575</v>
      </c>
      <c r="K296" s="285"/>
      <c r="L296" s="256"/>
      <c r="M296" s="149"/>
      <c r="N296" s="287"/>
      <c r="O296" s="285"/>
      <c r="P296" s="238" t="s">
        <v>87</v>
      </c>
      <c r="Q296" s="279" t="s">
        <v>573</v>
      </c>
      <c r="R296" s="279"/>
      <c r="S296" s="279"/>
      <c r="T296" s="279"/>
      <c r="U296" s="279"/>
      <c r="V296" s="243" t="s">
        <v>574</v>
      </c>
      <c r="W296" s="243" t="s">
        <v>575</v>
      </c>
      <c r="X296" s="285"/>
      <c r="Y296" s="256"/>
    </row>
    <row r="297" spans="1:25" ht="27" customHeight="1">
      <c r="A297" s="237"/>
      <c r="B297" s="239"/>
      <c r="C297" s="239"/>
      <c r="D297" s="98" t="s">
        <v>87</v>
      </c>
      <c r="E297" s="98" t="s">
        <v>434</v>
      </c>
      <c r="F297" s="98" t="s">
        <v>576</v>
      </c>
      <c r="G297" s="98" t="s">
        <v>577</v>
      </c>
      <c r="H297" s="98" t="s">
        <v>578</v>
      </c>
      <c r="I297" s="244"/>
      <c r="J297" s="289"/>
      <c r="K297" s="239"/>
      <c r="L297" s="282"/>
      <c r="M297" s="132"/>
      <c r="N297" s="270"/>
      <c r="O297" s="239"/>
      <c r="P297" s="239"/>
      <c r="Q297" s="98" t="s">
        <v>87</v>
      </c>
      <c r="R297" s="98" t="s">
        <v>434</v>
      </c>
      <c r="S297" s="98" t="s">
        <v>576</v>
      </c>
      <c r="T297" s="98" t="s">
        <v>577</v>
      </c>
      <c r="U297" s="98" t="s">
        <v>578</v>
      </c>
      <c r="V297" s="244"/>
      <c r="W297" s="244"/>
      <c r="X297" s="239"/>
      <c r="Y297" s="282"/>
    </row>
    <row r="298" spans="1:25" ht="4.5" customHeight="1">
      <c r="B298" s="74"/>
      <c r="M298" s="147"/>
      <c r="O298" s="107"/>
    </row>
    <row r="299" spans="1:25" ht="12" customHeight="1">
      <c r="A299" s="79" t="s">
        <v>819</v>
      </c>
      <c r="B299" s="86">
        <v>3721</v>
      </c>
      <c r="C299" s="87">
        <v>7323</v>
      </c>
      <c r="D299" s="87">
        <v>830</v>
      </c>
      <c r="E299" s="87">
        <v>62</v>
      </c>
      <c r="F299" s="87">
        <v>192</v>
      </c>
      <c r="G299" s="87">
        <v>57</v>
      </c>
      <c r="H299" s="87">
        <v>519</v>
      </c>
      <c r="I299" s="87">
        <v>4538</v>
      </c>
      <c r="J299" s="87">
        <v>1955</v>
      </c>
      <c r="K299" s="87">
        <v>3629</v>
      </c>
      <c r="L299" s="87">
        <v>3694</v>
      </c>
      <c r="M299" s="156"/>
      <c r="N299" s="79" t="s">
        <v>689</v>
      </c>
      <c r="O299" s="86">
        <v>3048</v>
      </c>
      <c r="P299" s="87">
        <v>6460</v>
      </c>
      <c r="Q299" s="87">
        <v>934</v>
      </c>
      <c r="R299" s="87">
        <v>67</v>
      </c>
      <c r="S299" s="87">
        <v>286</v>
      </c>
      <c r="T299" s="87">
        <v>63</v>
      </c>
      <c r="U299" s="87">
        <v>518</v>
      </c>
      <c r="V299" s="87">
        <v>3802</v>
      </c>
      <c r="W299" s="87">
        <v>1724</v>
      </c>
      <c r="X299" s="87">
        <v>3058</v>
      </c>
      <c r="Y299" s="87">
        <v>3402</v>
      </c>
    </row>
    <row r="300" spans="1:25" ht="12" customHeight="1">
      <c r="A300" s="85" t="s">
        <v>598</v>
      </c>
      <c r="B300" s="86">
        <v>1498</v>
      </c>
      <c r="C300" s="87">
        <v>3021</v>
      </c>
      <c r="D300" s="87">
        <v>303</v>
      </c>
      <c r="E300" s="72">
        <v>25</v>
      </c>
      <c r="F300" s="72">
        <v>66</v>
      </c>
      <c r="G300" s="72">
        <v>15</v>
      </c>
      <c r="H300" s="72">
        <v>197</v>
      </c>
      <c r="I300" s="87">
        <v>1855</v>
      </c>
      <c r="J300" s="87">
        <v>863</v>
      </c>
      <c r="K300" s="87">
        <v>1477</v>
      </c>
      <c r="L300" s="87">
        <v>1544</v>
      </c>
      <c r="M300" s="152"/>
      <c r="N300" s="85" t="s">
        <v>598</v>
      </c>
      <c r="O300" s="86">
        <v>1144</v>
      </c>
      <c r="P300" s="87">
        <v>2586</v>
      </c>
      <c r="Q300" s="87">
        <v>363</v>
      </c>
      <c r="R300" s="72">
        <v>24</v>
      </c>
      <c r="S300" s="72">
        <v>96</v>
      </c>
      <c r="T300" s="72">
        <v>22</v>
      </c>
      <c r="U300" s="72">
        <v>221</v>
      </c>
      <c r="V300" s="72">
        <v>1719</v>
      </c>
      <c r="W300" s="72">
        <v>504</v>
      </c>
      <c r="X300" s="87">
        <v>1237</v>
      </c>
      <c r="Y300" s="87">
        <v>1349</v>
      </c>
    </row>
    <row r="301" spans="1:25" ht="12" customHeight="1">
      <c r="A301" s="85" t="s">
        <v>581</v>
      </c>
      <c r="B301" s="86">
        <v>1454</v>
      </c>
      <c r="C301" s="87">
        <v>2895</v>
      </c>
      <c r="D301" s="87">
        <v>370</v>
      </c>
      <c r="E301" s="72">
        <v>22</v>
      </c>
      <c r="F301" s="72">
        <v>90</v>
      </c>
      <c r="G301" s="72">
        <v>27</v>
      </c>
      <c r="H301" s="72">
        <v>231</v>
      </c>
      <c r="I301" s="87">
        <v>1766</v>
      </c>
      <c r="J301" s="87">
        <v>759</v>
      </c>
      <c r="K301" s="87">
        <v>1462</v>
      </c>
      <c r="L301" s="87">
        <v>1433</v>
      </c>
      <c r="M301" s="152"/>
      <c r="N301" s="85" t="s">
        <v>581</v>
      </c>
      <c r="O301" s="86">
        <v>785</v>
      </c>
      <c r="P301" s="87">
        <v>1878</v>
      </c>
      <c r="Q301" s="87">
        <v>388</v>
      </c>
      <c r="R301" s="72">
        <v>21</v>
      </c>
      <c r="S301" s="72">
        <v>129</v>
      </c>
      <c r="T301" s="72">
        <v>27</v>
      </c>
      <c r="U301" s="72">
        <v>211</v>
      </c>
      <c r="V301" s="72">
        <v>1166</v>
      </c>
      <c r="W301" s="72">
        <v>324</v>
      </c>
      <c r="X301" s="87">
        <v>916</v>
      </c>
      <c r="Y301" s="87">
        <v>962</v>
      </c>
    </row>
    <row r="302" spans="1:25" ht="12" customHeight="1">
      <c r="A302" s="85" t="s">
        <v>582</v>
      </c>
      <c r="B302" s="86">
        <v>724</v>
      </c>
      <c r="C302" s="87">
        <v>1328</v>
      </c>
      <c r="D302" s="87">
        <v>145</v>
      </c>
      <c r="E302" s="72">
        <v>15</v>
      </c>
      <c r="F302" s="72">
        <v>34</v>
      </c>
      <c r="G302" s="72">
        <v>13</v>
      </c>
      <c r="H302" s="72">
        <v>83</v>
      </c>
      <c r="I302" s="87">
        <v>874</v>
      </c>
      <c r="J302" s="87">
        <v>309</v>
      </c>
      <c r="K302" s="87">
        <v>657</v>
      </c>
      <c r="L302" s="87">
        <v>671</v>
      </c>
      <c r="M302" s="152"/>
      <c r="N302" s="85" t="s">
        <v>582</v>
      </c>
      <c r="O302" s="86">
        <v>1119</v>
      </c>
      <c r="P302" s="87">
        <v>1996</v>
      </c>
      <c r="Q302" s="87">
        <v>183</v>
      </c>
      <c r="R302" s="72">
        <v>22</v>
      </c>
      <c r="S302" s="72">
        <v>61</v>
      </c>
      <c r="T302" s="72">
        <v>14</v>
      </c>
      <c r="U302" s="72">
        <v>86</v>
      </c>
      <c r="V302" s="72">
        <v>917</v>
      </c>
      <c r="W302" s="72">
        <v>896</v>
      </c>
      <c r="X302" s="87">
        <v>905</v>
      </c>
      <c r="Y302" s="87">
        <v>1091</v>
      </c>
    </row>
    <row r="303" spans="1:25" ht="12" customHeight="1">
      <c r="A303" s="85" t="s">
        <v>584</v>
      </c>
      <c r="B303" s="86">
        <v>45</v>
      </c>
      <c r="C303" s="87">
        <v>79</v>
      </c>
      <c r="D303" s="87">
        <v>12</v>
      </c>
      <c r="E303" s="72">
        <v>0</v>
      </c>
      <c r="F303" s="72">
        <v>2</v>
      </c>
      <c r="G303" s="72">
        <v>2</v>
      </c>
      <c r="H303" s="72">
        <v>8</v>
      </c>
      <c r="I303" s="87">
        <v>43</v>
      </c>
      <c r="J303" s="87">
        <v>24</v>
      </c>
      <c r="K303" s="87">
        <v>33</v>
      </c>
      <c r="L303" s="87">
        <v>46</v>
      </c>
      <c r="M303" s="152"/>
      <c r="O303" s="86"/>
      <c r="P303" s="87"/>
      <c r="Q303" s="87"/>
      <c r="R303" s="87"/>
      <c r="S303" s="87"/>
      <c r="T303" s="87"/>
      <c r="U303" s="87"/>
      <c r="V303" s="87"/>
      <c r="W303" s="87"/>
      <c r="X303" s="87"/>
      <c r="Y303" s="87"/>
    </row>
    <row r="304" spans="1:25" ht="12" customHeight="1">
      <c r="B304" s="86"/>
      <c r="C304" s="87"/>
      <c r="D304" s="87"/>
      <c r="E304" s="87"/>
      <c r="F304" s="87"/>
      <c r="G304" s="87"/>
      <c r="H304" s="87"/>
      <c r="I304" s="87"/>
      <c r="J304" s="87"/>
      <c r="K304" s="87"/>
      <c r="L304" s="87"/>
      <c r="M304" s="152"/>
      <c r="N304" s="79" t="s">
        <v>690</v>
      </c>
      <c r="O304" s="86">
        <v>1951</v>
      </c>
      <c r="P304" s="87">
        <v>4649</v>
      </c>
      <c r="Q304" s="87">
        <v>808</v>
      </c>
      <c r="R304" s="87">
        <v>45</v>
      </c>
      <c r="S304" s="87">
        <v>255</v>
      </c>
      <c r="T304" s="87">
        <v>74</v>
      </c>
      <c r="U304" s="87">
        <v>434</v>
      </c>
      <c r="V304" s="87">
        <v>2586</v>
      </c>
      <c r="W304" s="87">
        <v>1255</v>
      </c>
      <c r="X304" s="87">
        <v>2211</v>
      </c>
      <c r="Y304" s="87">
        <v>2438</v>
      </c>
    </row>
    <row r="305" spans="1:25" ht="12" customHeight="1">
      <c r="A305" s="79" t="s">
        <v>820</v>
      </c>
      <c r="B305" s="86">
        <v>3964</v>
      </c>
      <c r="C305" s="87">
        <v>7380</v>
      </c>
      <c r="D305" s="87">
        <v>879</v>
      </c>
      <c r="E305" s="87">
        <v>77</v>
      </c>
      <c r="F305" s="87">
        <v>235</v>
      </c>
      <c r="G305" s="87">
        <v>66</v>
      </c>
      <c r="H305" s="87">
        <v>501</v>
      </c>
      <c r="I305" s="87">
        <v>4984</v>
      </c>
      <c r="J305" s="87">
        <v>1517</v>
      </c>
      <c r="K305" s="87">
        <v>3549</v>
      </c>
      <c r="L305" s="87">
        <v>3831</v>
      </c>
      <c r="M305" s="156"/>
      <c r="N305" s="85" t="s">
        <v>581</v>
      </c>
      <c r="O305" s="86">
        <v>840</v>
      </c>
      <c r="P305" s="87">
        <v>2239</v>
      </c>
      <c r="Q305" s="87">
        <v>639</v>
      </c>
      <c r="R305" s="72">
        <v>37</v>
      </c>
      <c r="S305" s="72">
        <v>216</v>
      </c>
      <c r="T305" s="72">
        <v>68</v>
      </c>
      <c r="U305" s="72">
        <v>318</v>
      </c>
      <c r="V305" s="72">
        <v>1217</v>
      </c>
      <c r="W305" s="72">
        <v>383</v>
      </c>
      <c r="X305" s="87">
        <v>1078</v>
      </c>
      <c r="Y305" s="87">
        <v>1161</v>
      </c>
    </row>
    <row r="306" spans="1:25" ht="12" customHeight="1">
      <c r="A306" s="85" t="s">
        <v>581</v>
      </c>
      <c r="B306" s="86">
        <v>2123</v>
      </c>
      <c r="C306" s="87">
        <v>4090</v>
      </c>
      <c r="D306" s="87">
        <v>496</v>
      </c>
      <c r="E306" s="72">
        <v>43</v>
      </c>
      <c r="F306" s="72">
        <v>126</v>
      </c>
      <c r="G306" s="72">
        <v>34</v>
      </c>
      <c r="H306" s="72">
        <v>293</v>
      </c>
      <c r="I306" s="87">
        <v>2682</v>
      </c>
      <c r="J306" s="72">
        <v>912</v>
      </c>
      <c r="K306" s="87">
        <v>1924</v>
      </c>
      <c r="L306" s="87">
        <v>2166</v>
      </c>
      <c r="M306" s="152"/>
      <c r="N306" s="85" t="s">
        <v>582</v>
      </c>
      <c r="O306" s="86">
        <v>1111</v>
      </c>
      <c r="P306" s="87">
        <v>2410</v>
      </c>
      <c r="Q306" s="87">
        <v>169</v>
      </c>
      <c r="R306" s="72">
        <v>8</v>
      </c>
      <c r="S306" s="72">
        <v>39</v>
      </c>
      <c r="T306" s="72">
        <v>6</v>
      </c>
      <c r="U306" s="72">
        <v>116</v>
      </c>
      <c r="V306" s="72">
        <v>1369</v>
      </c>
      <c r="W306" s="72">
        <v>872</v>
      </c>
      <c r="X306" s="87">
        <v>1133</v>
      </c>
      <c r="Y306" s="87">
        <v>1277</v>
      </c>
    </row>
    <row r="307" spans="1:25" ht="12" customHeight="1">
      <c r="A307" s="85" t="s">
        <v>582</v>
      </c>
      <c r="B307" s="86">
        <v>1841</v>
      </c>
      <c r="C307" s="87">
        <v>3290</v>
      </c>
      <c r="D307" s="87">
        <v>383</v>
      </c>
      <c r="E307" s="72">
        <v>34</v>
      </c>
      <c r="F307" s="72">
        <v>109</v>
      </c>
      <c r="G307" s="72">
        <v>32</v>
      </c>
      <c r="H307" s="72">
        <v>208</v>
      </c>
      <c r="I307" s="87">
        <v>2302</v>
      </c>
      <c r="J307" s="72">
        <v>605</v>
      </c>
      <c r="K307" s="87">
        <v>1625</v>
      </c>
      <c r="L307" s="87">
        <v>1665</v>
      </c>
      <c r="M307" s="152"/>
      <c r="O307" s="86"/>
      <c r="P307" s="87"/>
      <c r="Q307" s="87"/>
      <c r="R307" s="87"/>
      <c r="S307" s="87"/>
      <c r="T307" s="87"/>
      <c r="U307" s="87"/>
      <c r="V307" s="87"/>
      <c r="W307" s="87"/>
      <c r="X307" s="87"/>
      <c r="Y307" s="87"/>
    </row>
    <row r="308" spans="1:25" ht="12" customHeight="1">
      <c r="B308" s="86"/>
      <c r="C308" s="87"/>
      <c r="D308" s="87"/>
      <c r="E308" s="87"/>
      <c r="F308" s="87"/>
      <c r="G308" s="87"/>
      <c r="H308" s="87"/>
      <c r="I308" s="87"/>
      <c r="J308" s="87"/>
      <c r="K308" s="87"/>
      <c r="L308" s="87"/>
      <c r="M308" s="152"/>
      <c r="N308" s="79" t="s">
        <v>691</v>
      </c>
      <c r="O308" s="86">
        <v>3149</v>
      </c>
      <c r="P308" s="87">
        <v>6880</v>
      </c>
      <c r="Q308" s="87">
        <v>924</v>
      </c>
      <c r="R308" s="87">
        <v>86</v>
      </c>
      <c r="S308" s="87">
        <v>295</v>
      </c>
      <c r="T308" s="87">
        <v>61</v>
      </c>
      <c r="U308" s="87">
        <v>482</v>
      </c>
      <c r="V308" s="87">
        <v>4404</v>
      </c>
      <c r="W308" s="87">
        <v>1552</v>
      </c>
      <c r="X308" s="87">
        <v>3377</v>
      </c>
      <c r="Y308" s="87">
        <v>3503</v>
      </c>
    </row>
    <row r="309" spans="1:25" ht="12" customHeight="1">
      <c r="A309" s="79" t="s">
        <v>821</v>
      </c>
      <c r="B309" s="86"/>
      <c r="C309" s="87"/>
      <c r="D309" s="87"/>
      <c r="E309" s="87"/>
      <c r="F309" s="87"/>
      <c r="G309" s="87"/>
      <c r="H309" s="87"/>
      <c r="I309" s="87"/>
      <c r="J309" s="87"/>
      <c r="K309" s="87"/>
      <c r="L309" s="87"/>
      <c r="M309" s="152"/>
      <c r="N309" s="85" t="s">
        <v>598</v>
      </c>
      <c r="O309" s="86">
        <v>1245</v>
      </c>
      <c r="P309" s="87">
        <v>2658</v>
      </c>
      <c r="Q309" s="87">
        <v>332</v>
      </c>
      <c r="R309" s="72">
        <v>37</v>
      </c>
      <c r="S309" s="72">
        <v>108</v>
      </c>
      <c r="T309" s="72">
        <v>26</v>
      </c>
      <c r="U309" s="72">
        <v>161</v>
      </c>
      <c r="V309" s="72">
        <v>1655</v>
      </c>
      <c r="W309" s="87">
        <v>671</v>
      </c>
      <c r="X309" s="87">
        <v>1301</v>
      </c>
      <c r="Y309" s="87">
        <v>1357</v>
      </c>
    </row>
    <row r="310" spans="1:25" ht="12" customHeight="1">
      <c r="A310" s="85" t="s">
        <v>582</v>
      </c>
      <c r="B310" s="86">
        <v>503</v>
      </c>
      <c r="C310" s="87">
        <v>1295</v>
      </c>
      <c r="D310" s="87">
        <v>214</v>
      </c>
      <c r="E310" s="72">
        <v>13</v>
      </c>
      <c r="F310" s="72">
        <v>48</v>
      </c>
      <c r="G310" s="72">
        <v>12</v>
      </c>
      <c r="H310" s="72">
        <v>141</v>
      </c>
      <c r="I310" s="87">
        <v>879</v>
      </c>
      <c r="J310" s="87">
        <v>202</v>
      </c>
      <c r="K310" s="87">
        <v>634</v>
      </c>
      <c r="L310" s="87">
        <v>661</v>
      </c>
      <c r="M310" s="152"/>
      <c r="N310" s="85" t="s">
        <v>581</v>
      </c>
      <c r="O310" s="86">
        <v>667</v>
      </c>
      <c r="P310" s="87">
        <v>1508</v>
      </c>
      <c r="Q310" s="87">
        <v>196</v>
      </c>
      <c r="R310" s="72">
        <v>13</v>
      </c>
      <c r="S310" s="72">
        <v>53</v>
      </c>
      <c r="T310" s="72">
        <v>11</v>
      </c>
      <c r="U310" s="72">
        <v>119</v>
      </c>
      <c r="V310" s="72">
        <v>992</v>
      </c>
      <c r="W310" s="87">
        <v>320</v>
      </c>
      <c r="X310" s="87">
        <v>724</v>
      </c>
      <c r="Y310" s="87">
        <v>784</v>
      </c>
    </row>
    <row r="311" spans="1:25" ht="12" customHeight="1">
      <c r="B311" s="86"/>
      <c r="C311" s="87"/>
      <c r="D311" s="87"/>
      <c r="E311" s="87"/>
      <c r="F311" s="87"/>
      <c r="G311" s="87"/>
      <c r="H311" s="87"/>
      <c r="I311" s="87"/>
      <c r="J311" s="87"/>
      <c r="K311" s="87"/>
      <c r="L311" s="87"/>
      <c r="M311" s="152"/>
      <c r="N311" s="85" t="s">
        <v>582</v>
      </c>
      <c r="O311" s="86">
        <v>836</v>
      </c>
      <c r="P311" s="87">
        <v>1806</v>
      </c>
      <c r="Q311" s="87">
        <v>224</v>
      </c>
      <c r="R311" s="72">
        <v>21</v>
      </c>
      <c r="S311" s="72">
        <v>65</v>
      </c>
      <c r="T311" s="72">
        <v>11</v>
      </c>
      <c r="U311" s="72">
        <v>127</v>
      </c>
      <c r="V311" s="72">
        <v>1188</v>
      </c>
      <c r="W311" s="87">
        <v>394</v>
      </c>
      <c r="X311" s="87">
        <v>908</v>
      </c>
      <c r="Y311" s="87">
        <v>898</v>
      </c>
    </row>
    <row r="312" spans="1:25" ht="12" customHeight="1">
      <c r="A312" s="79" t="s">
        <v>822</v>
      </c>
      <c r="B312" s="86"/>
      <c r="C312" s="87"/>
      <c r="D312" s="87"/>
      <c r="E312" s="87"/>
      <c r="F312" s="87"/>
      <c r="G312" s="87"/>
      <c r="H312" s="87"/>
      <c r="I312" s="87"/>
      <c r="J312" s="87"/>
      <c r="K312" s="87"/>
      <c r="L312" s="87"/>
      <c r="M312" s="152"/>
      <c r="N312" s="85" t="s">
        <v>584</v>
      </c>
      <c r="O312" s="86">
        <v>401</v>
      </c>
      <c r="P312" s="87">
        <v>908</v>
      </c>
      <c r="Q312" s="87">
        <v>172</v>
      </c>
      <c r="R312" s="72">
        <v>15</v>
      </c>
      <c r="S312" s="72">
        <v>69</v>
      </c>
      <c r="T312" s="72">
        <v>13</v>
      </c>
      <c r="U312" s="72">
        <v>75</v>
      </c>
      <c r="V312" s="72">
        <v>569</v>
      </c>
      <c r="W312" s="87">
        <v>167</v>
      </c>
      <c r="X312" s="87">
        <v>444</v>
      </c>
      <c r="Y312" s="87">
        <v>464</v>
      </c>
    </row>
    <row r="313" spans="1:25" ht="12" customHeight="1">
      <c r="A313" s="85" t="s">
        <v>581</v>
      </c>
      <c r="B313" s="86">
        <v>1036</v>
      </c>
      <c r="C313" s="87">
        <v>2130</v>
      </c>
      <c r="D313" s="87">
        <v>275</v>
      </c>
      <c r="E313" s="72">
        <v>16</v>
      </c>
      <c r="F313" s="72">
        <v>81</v>
      </c>
      <c r="G313" s="72">
        <v>18</v>
      </c>
      <c r="H313" s="72">
        <v>160</v>
      </c>
      <c r="I313" s="87">
        <v>1379</v>
      </c>
      <c r="J313" s="87">
        <v>476</v>
      </c>
      <c r="K313" s="87">
        <v>1054</v>
      </c>
      <c r="L313" s="87">
        <v>1076</v>
      </c>
      <c r="M313" s="152"/>
      <c r="O313" s="86"/>
      <c r="P313" s="87"/>
      <c r="Q313" s="87"/>
      <c r="R313" s="87"/>
      <c r="S313" s="87"/>
      <c r="T313" s="87"/>
      <c r="U313" s="87"/>
      <c r="V313" s="87"/>
      <c r="W313" s="87"/>
      <c r="X313" s="87"/>
      <c r="Y313" s="87"/>
    </row>
    <row r="314" spans="1:25" ht="12" customHeight="1">
      <c r="B314" s="86"/>
      <c r="C314" s="87"/>
      <c r="D314" s="87"/>
      <c r="E314" s="87"/>
      <c r="F314" s="87"/>
      <c r="G314" s="87"/>
      <c r="H314" s="87"/>
      <c r="I314" s="87"/>
      <c r="J314" s="87"/>
      <c r="K314" s="87"/>
      <c r="L314" s="87"/>
      <c r="M314" s="152"/>
      <c r="N314" s="79" t="s">
        <v>692</v>
      </c>
      <c r="O314" s="86">
        <v>3844</v>
      </c>
      <c r="P314" s="87">
        <v>7929</v>
      </c>
      <c r="Q314" s="87">
        <v>810</v>
      </c>
      <c r="R314" s="87">
        <v>38</v>
      </c>
      <c r="S314" s="87">
        <v>180</v>
      </c>
      <c r="T314" s="87">
        <v>43</v>
      </c>
      <c r="U314" s="87">
        <v>549</v>
      </c>
      <c r="V314" s="87">
        <v>4422</v>
      </c>
      <c r="W314" s="87">
        <v>2697</v>
      </c>
      <c r="X314" s="87">
        <v>3728</v>
      </c>
      <c r="Y314" s="87">
        <v>4201</v>
      </c>
    </row>
    <row r="315" spans="1:25" ht="12" customHeight="1">
      <c r="A315" s="79" t="s">
        <v>693</v>
      </c>
      <c r="B315" s="86">
        <v>4501</v>
      </c>
      <c r="C315" s="87">
        <v>10158</v>
      </c>
      <c r="D315" s="87">
        <v>1417</v>
      </c>
      <c r="E315" s="87">
        <v>73</v>
      </c>
      <c r="F315" s="87">
        <v>364</v>
      </c>
      <c r="G315" s="87">
        <v>102</v>
      </c>
      <c r="H315" s="87">
        <v>878</v>
      </c>
      <c r="I315" s="87">
        <v>6210</v>
      </c>
      <c r="J315" s="87">
        <v>2531</v>
      </c>
      <c r="K315" s="87">
        <v>4883</v>
      </c>
      <c r="L315" s="87">
        <v>5275</v>
      </c>
      <c r="M315" s="156"/>
      <c r="N315" s="85" t="s">
        <v>598</v>
      </c>
      <c r="O315" s="86">
        <v>870</v>
      </c>
      <c r="P315" s="87">
        <v>1864</v>
      </c>
      <c r="Q315" s="87">
        <v>206</v>
      </c>
      <c r="R315" s="72">
        <v>12</v>
      </c>
      <c r="S315" s="72">
        <v>45</v>
      </c>
      <c r="T315" s="72">
        <v>9</v>
      </c>
      <c r="U315" s="72">
        <v>140</v>
      </c>
      <c r="V315" s="72">
        <v>1072</v>
      </c>
      <c r="W315" s="87">
        <v>586</v>
      </c>
      <c r="X315" s="87">
        <v>906</v>
      </c>
      <c r="Y315" s="87">
        <v>958</v>
      </c>
    </row>
    <row r="316" spans="1:25" ht="12" customHeight="1">
      <c r="A316" s="85" t="s">
        <v>598</v>
      </c>
      <c r="B316" s="86">
        <v>1409</v>
      </c>
      <c r="C316" s="87">
        <v>3077</v>
      </c>
      <c r="D316" s="87">
        <v>405</v>
      </c>
      <c r="E316" s="72">
        <v>23</v>
      </c>
      <c r="F316" s="72">
        <v>100</v>
      </c>
      <c r="G316" s="72">
        <v>26</v>
      </c>
      <c r="H316" s="72">
        <v>256</v>
      </c>
      <c r="I316" s="87">
        <v>1915</v>
      </c>
      <c r="J316" s="87">
        <v>757</v>
      </c>
      <c r="K316" s="87">
        <v>1498</v>
      </c>
      <c r="L316" s="87">
        <v>1579</v>
      </c>
      <c r="M316" s="152"/>
      <c r="N316" s="85" t="s">
        <v>581</v>
      </c>
      <c r="O316" s="86">
        <v>1595</v>
      </c>
      <c r="P316" s="87">
        <v>3333</v>
      </c>
      <c r="Q316" s="87">
        <v>369</v>
      </c>
      <c r="R316" s="72">
        <v>15</v>
      </c>
      <c r="S316" s="72">
        <v>89</v>
      </c>
      <c r="T316" s="72">
        <v>21</v>
      </c>
      <c r="U316" s="72">
        <v>244</v>
      </c>
      <c r="V316" s="72">
        <v>1822</v>
      </c>
      <c r="W316" s="87">
        <v>1142</v>
      </c>
      <c r="X316" s="87">
        <v>1575</v>
      </c>
      <c r="Y316" s="87">
        <v>1758</v>
      </c>
    </row>
    <row r="317" spans="1:25" ht="12" customHeight="1">
      <c r="A317" s="85" t="s">
        <v>581</v>
      </c>
      <c r="B317" s="86">
        <v>999</v>
      </c>
      <c r="C317" s="87">
        <v>2163</v>
      </c>
      <c r="D317" s="87">
        <v>294</v>
      </c>
      <c r="E317" s="72">
        <v>16</v>
      </c>
      <c r="F317" s="72">
        <v>76</v>
      </c>
      <c r="G317" s="72">
        <v>16</v>
      </c>
      <c r="H317" s="72">
        <v>186</v>
      </c>
      <c r="I317" s="87">
        <v>1272</v>
      </c>
      <c r="J317" s="87">
        <v>597</v>
      </c>
      <c r="K317" s="87">
        <v>1001</v>
      </c>
      <c r="L317" s="87">
        <v>1162</v>
      </c>
      <c r="M317" s="152"/>
      <c r="N317" s="85" t="s">
        <v>582</v>
      </c>
      <c r="O317" s="86">
        <v>1246</v>
      </c>
      <c r="P317" s="87">
        <v>2598</v>
      </c>
      <c r="Q317" s="87">
        <v>235</v>
      </c>
      <c r="R317" s="72">
        <v>11</v>
      </c>
      <c r="S317" s="72">
        <v>46</v>
      </c>
      <c r="T317" s="72">
        <v>13</v>
      </c>
      <c r="U317" s="72">
        <v>165</v>
      </c>
      <c r="V317" s="72">
        <v>1395</v>
      </c>
      <c r="W317" s="87">
        <v>968</v>
      </c>
      <c r="X317" s="87">
        <v>1227</v>
      </c>
      <c r="Y317" s="87">
        <v>1371</v>
      </c>
    </row>
    <row r="318" spans="1:25" ht="12" customHeight="1">
      <c r="A318" s="85" t="s">
        <v>582</v>
      </c>
      <c r="B318" s="86">
        <v>1313</v>
      </c>
      <c r="C318" s="87">
        <v>3054</v>
      </c>
      <c r="D318" s="87">
        <v>484</v>
      </c>
      <c r="E318" s="72">
        <v>29</v>
      </c>
      <c r="F318" s="72">
        <v>126</v>
      </c>
      <c r="G318" s="72">
        <v>42</v>
      </c>
      <c r="H318" s="72">
        <v>287</v>
      </c>
      <c r="I318" s="87">
        <v>1917</v>
      </c>
      <c r="J318" s="87">
        <v>653</v>
      </c>
      <c r="K318" s="87">
        <v>1485</v>
      </c>
      <c r="L318" s="87">
        <v>1569</v>
      </c>
      <c r="M318" s="152"/>
      <c r="N318" s="85" t="s">
        <v>584</v>
      </c>
      <c r="O318" s="86">
        <v>133</v>
      </c>
      <c r="P318" s="87">
        <v>134</v>
      </c>
      <c r="Q318" s="87">
        <v>0</v>
      </c>
      <c r="R318" s="72">
        <v>0</v>
      </c>
      <c r="S318" s="72">
        <v>0</v>
      </c>
      <c r="T318" s="72">
        <v>0</v>
      </c>
      <c r="U318" s="72">
        <v>0</v>
      </c>
      <c r="V318" s="72">
        <v>133</v>
      </c>
      <c r="W318" s="87">
        <v>1</v>
      </c>
      <c r="X318" s="87">
        <v>20</v>
      </c>
      <c r="Y318" s="87">
        <v>114</v>
      </c>
    </row>
    <row r="319" spans="1:25" ht="12" customHeight="1">
      <c r="A319" s="85" t="s">
        <v>584</v>
      </c>
      <c r="B319" s="86">
        <v>780</v>
      </c>
      <c r="C319" s="87">
        <v>1864</v>
      </c>
      <c r="D319" s="87">
        <v>234</v>
      </c>
      <c r="E319" s="72">
        <v>5</v>
      </c>
      <c r="F319" s="72">
        <v>62</v>
      </c>
      <c r="G319" s="72">
        <v>18</v>
      </c>
      <c r="H319" s="72">
        <v>149</v>
      </c>
      <c r="I319" s="87">
        <v>1106</v>
      </c>
      <c r="J319" s="87">
        <v>524</v>
      </c>
      <c r="K319" s="87">
        <v>899</v>
      </c>
      <c r="L319" s="87">
        <v>965</v>
      </c>
      <c r="M319" s="152"/>
      <c r="O319" s="86"/>
      <c r="P319" s="87"/>
      <c r="Q319" s="87"/>
      <c r="R319" s="87"/>
      <c r="S319" s="87"/>
      <c r="T319" s="87"/>
      <c r="U319" s="87"/>
      <c r="V319" s="87"/>
      <c r="W319" s="87"/>
      <c r="X319" s="87"/>
      <c r="Y319" s="87"/>
    </row>
    <row r="320" spans="1:25" ht="12" customHeight="1">
      <c r="B320" s="86"/>
      <c r="C320" s="87"/>
      <c r="D320" s="87"/>
      <c r="E320" s="87"/>
      <c r="F320" s="87"/>
      <c r="G320" s="87"/>
      <c r="H320" s="87"/>
      <c r="I320" s="87"/>
      <c r="J320" s="87"/>
      <c r="K320" s="87"/>
      <c r="L320" s="87"/>
      <c r="M320" s="152"/>
      <c r="N320" s="79" t="s">
        <v>694</v>
      </c>
      <c r="O320" s="86">
        <v>1390</v>
      </c>
      <c r="P320" s="87">
        <v>3143</v>
      </c>
      <c r="Q320" s="87">
        <v>446</v>
      </c>
      <c r="R320" s="87">
        <v>23</v>
      </c>
      <c r="S320" s="87">
        <v>134</v>
      </c>
      <c r="T320" s="87">
        <v>30</v>
      </c>
      <c r="U320" s="87">
        <v>259</v>
      </c>
      <c r="V320" s="87">
        <v>2084</v>
      </c>
      <c r="W320" s="87">
        <v>613</v>
      </c>
      <c r="X320" s="87">
        <v>1520</v>
      </c>
      <c r="Y320" s="87">
        <v>1623</v>
      </c>
    </row>
    <row r="321" spans="1:25" ht="12" customHeight="1">
      <c r="A321" s="79" t="s">
        <v>695</v>
      </c>
      <c r="B321" s="86">
        <v>5015</v>
      </c>
      <c r="C321" s="87">
        <v>10317</v>
      </c>
      <c r="D321" s="87">
        <v>1509</v>
      </c>
      <c r="E321" s="87">
        <v>83</v>
      </c>
      <c r="F321" s="87">
        <v>385</v>
      </c>
      <c r="G321" s="87">
        <v>105</v>
      </c>
      <c r="H321" s="87">
        <v>936</v>
      </c>
      <c r="I321" s="87">
        <v>6393</v>
      </c>
      <c r="J321" s="87">
        <v>2415</v>
      </c>
      <c r="K321" s="87">
        <v>5057</v>
      </c>
      <c r="L321" s="87">
        <v>5260</v>
      </c>
      <c r="M321" s="87">
        <v>0</v>
      </c>
      <c r="N321" s="85" t="s">
        <v>598</v>
      </c>
      <c r="O321" s="86">
        <v>1150</v>
      </c>
      <c r="P321" s="87">
        <v>2510</v>
      </c>
      <c r="Q321" s="87">
        <v>344</v>
      </c>
      <c r="R321" s="72">
        <v>18</v>
      </c>
      <c r="S321" s="72">
        <v>106</v>
      </c>
      <c r="T321" s="72">
        <v>23</v>
      </c>
      <c r="U321" s="72">
        <v>197</v>
      </c>
      <c r="V321" s="72">
        <v>1667</v>
      </c>
      <c r="W321" s="87">
        <v>499</v>
      </c>
      <c r="X321" s="87">
        <v>1211</v>
      </c>
      <c r="Y321" s="87">
        <v>1299</v>
      </c>
    </row>
    <row r="322" spans="1:25" ht="12" customHeight="1">
      <c r="A322" s="85" t="s">
        <v>598</v>
      </c>
      <c r="B322" s="86">
        <v>930</v>
      </c>
      <c r="C322" s="87">
        <v>1641</v>
      </c>
      <c r="D322" s="87">
        <v>163</v>
      </c>
      <c r="E322" s="72">
        <v>23</v>
      </c>
      <c r="F322" s="72">
        <v>61</v>
      </c>
      <c r="G322" s="72">
        <v>12</v>
      </c>
      <c r="H322" s="72">
        <v>67</v>
      </c>
      <c r="I322" s="87">
        <v>1115</v>
      </c>
      <c r="J322" s="87">
        <v>363</v>
      </c>
      <c r="K322" s="87">
        <v>769</v>
      </c>
      <c r="L322" s="87">
        <v>872</v>
      </c>
      <c r="M322" s="152"/>
      <c r="N322" s="85" t="s">
        <v>581</v>
      </c>
      <c r="O322" s="86">
        <v>240</v>
      </c>
      <c r="P322" s="87">
        <v>633</v>
      </c>
      <c r="Q322" s="87">
        <v>102</v>
      </c>
      <c r="R322" s="72">
        <v>5</v>
      </c>
      <c r="S322" s="72">
        <v>28</v>
      </c>
      <c r="T322" s="72">
        <v>7</v>
      </c>
      <c r="U322" s="72">
        <v>62</v>
      </c>
      <c r="V322" s="72">
        <v>417</v>
      </c>
      <c r="W322" s="87">
        <v>114</v>
      </c>
      <c r="X322" s="87">
        <v>309</v>
      </c>
      <c r="Y322" s="87">
        <v>324</v>
      </c>
    </row>
    <row r="323" spans="1:25" ht="12" customHeight="1">
      <c r="A323" s="85" t="s">
        <v>581</v>
      </c>
      <c r="B323" s="86">
        <v>1067</v>
      </c>
      <c r="C323" s="87">
        <v>2040</v>
      </c>
      <c r="D323" s="87">
        <v>238</v>
      </c>
      <c r="E323" s="72">
        <v>21</v>
      </c>
      <c r="F323" s="72">
        <v>70</v>
      </c>
      <c r="G323" s="72">
        <v>14</v>
      </c>
      <c r="H323" s="72">
        <v>133</v>
      </c>
      <c r="I323" s="87">
        <v>1248</v>
      </c>
      <c r="J323" s="87">
        <v>554</v>
      </c>
      <c r="K323" s="87">
        <v>1022</v>
      </c>
      <c r="L323" s="87">
        <v>1018</v>
      </c>
      <c r="M323" s="152"/>
      <c r="O323" s="86"/>
      <c r="P323" s="87"/>
      <c r="Q323" s="87"/>
      <c r="R323" s="72"/>
      <c r="S323" s="72"/>
      <c r="T323" s="72"/>
      <c r="U323" s="72"/>
      <c r="V323" s="72"/>
      <c r="W323" s="87"/>
      <c r="X323" s="87"/>
      <c r="Y323" s="87"/>
    </row>
    <row r="324" spans="1:25" ht="12" customHeight="1">
      <c r="A324" s="85" t="s">
        <v>582</v>
      </c>
      <c r="B324" s="86">
        <v>843</v>
      </c>
      <c r="C324" s="87">
        <v>1525</v>
      </c>
      <c r="D324" s="87">
        <v>120</v>
      </c>
      <c r="E324" s="72">
        <v>5</v>
      </c>
      <c r="F324" s="72">
        <v>19</v>
      </c>
      <c r="G324" s="72">
        <v>5</v>
      </c>
      <c r="H324" s="72">
        <v>91</v>
      </c>
      <c r="I324" s="87">
        <v>842</v>
      </c>
      <c r="J324" s="87">
        <v>563</v>
      </c>
      <c r="K324" s="87">
        <v>764</v>
      </c>
      <c r="L324" s="87">
        <v>761</v>
      </c>
      <c r="M324" s="152"/>
      <c r="N324" s="79" t="s">
        <v>826</v>
      </c>
      <c r="O324" s="86"/>
      <c r="P324" s="87"/>
      <c r="Q324" s="87"/>
      <c r="R324" s="72"/>
      <c r="S324" s="72"/>
      <c r="T324" s="72"/>
      <c r="U324" s="72"/>
      <c r="V324" s="72"/>
      <c r="W324" s="87"/>
      <c r="X324" s="87"/>
      <c r="Y324" s="87"/>
    </row>
    <row r="325" spans="1:25" ht="12" customHeight="1">
      <c r="A325" s="85" t="s">
        <v>584</v>
      </c>
      <c r="B325" s="86">
        <v>147</v>
      </c>
      <c r="C325" s="87">
        <v>268</v>
      </c>
      <c r="D325" s="87">
        <v>17</v>
      </c>
      <c r="E325" s="72">
        <v>0</v>
      </c>
      <c r="F325" s="72">
        <v>7</v>
      </c>
      <c r="G325" s="72">
        <v>0</v>
      </c>
      <c r="H325" s="72">
        <v>10</v>
      </c>
      <c r="I325" s="87">
        <v>158</v>
      </c>
      <c r="J325" s="87">
        <v>93</v>
      </c>
      <c r="K325" s="87">
        <v>127</v>
      </c>
      <c r="L325" s="87">
        <v>141</v>
      </c>
      <c r="M325" s="152"/>
      <c r="N325" s="85" t="s">
        <v>584</v>
      </c>
      <c r="O325" s="86">
        <v>987</v>
      </c>
      <c r="P325" s="87">
        <v>1589</v>
      </c>
      <c r="Q325" s="87">
        <v>163</v>
      </c>
      <c r="R325" s="72">
        <v>11</v>
      </c>
      <c r="S325" s="72">
        <v>55</v>
      </c>
      <c r="T325" s="72">
        <v>15</v>
      </c>
      <c r="U325" s="72">
        <v>82</v>
      </c>
      <c r="V325" s="72">
        <v>852</v>
      </c>
      <c r="W325" s="87">
        <v>574</v>
      </c>
      <c r="X325" s="87">
        <v>787</v>
      </c>
      <c r="Y325" s="87">
        <v>802</v>
      </c>
    </row>
    <row r="326" spans="1:25" ht="12" customHeight="1">
      <c r="A326" s="85" t="s">
        <v>585</v>
      </c>
      <c r="B326" s="86">
        <v>498</v>
      </c>
      <c r="C326" s="87">
        <v>1383</v>
      </c>
      <c r="D326" s="87">
        <v>411</v>
      </c>
      <c r="E326" s="72">
        <v>20</v>
      </c>
      <c r="F326" s="72">
        <v>108</v>
      </c>
      <c r="G326" s="72">
        <v>33</v>
      </c>
      <c r="H326" s="72">
        <v>250</v>
      </c>
      <c r="I326" s="87">
        <v>847</v>
      </c>
      <c r="J326" s="87">
        <v>125</v>
      </c>
      <c r="K326" s="87">
        <v>674</v>
      </c>
      <c r="L326" s="87">
        <v>709</v>
      </c>
      <c r="M326" s="152"/>
      <c r="O326" s="86"/>
      <c r="P326" s="87"/>
      <c r="Q326" s="87"/>
      <c r="R326" s="87"/>
      <c r="S326" s="87"/>
      <c r="T326" s="87"/>
      <c r="U326" s="87"/>
      <c r="V326" s="87"/>
      <c r="W326" s="87"/>
      <c r="X326" s="87"/>
      <c r="Y326" s="87"/>
    </row>
    <row r="327" spans="1:25" ht="12" customHeight="1">
      <c r="A327" s="85" t="s">
        <v>587</v>
      </c>
      <c r="B327" s="86">
        <v>650</v>
      </c>
      <c r="C327" s="87">
        <v>1566</v>
      </c>
      <c r="D327" s="87">
        <v>284</v>
      </c>
      <c r="E327" s="72">
        <v>5</v>
      </c>
      <c r="F327" s="72">
        <v>46</v>
      </c>
      <c r="G327" s="72">
        <v>15</v>
      </c>
      <c r="H327" s="72">
        <v>218</v>
      </c>
      <c r="I327" s="87">
        <v>995</v>
      </c>
      <c r="J327" s="87">
        <v>287</v>
      </c>
      <c r="K327" s="87">
        <v>769</v>
      </c>
      <c r="L327" s="87">
        <v>797</v>
      </c>
      <c r="M327" s="152"/>
      <c r="N327" s="79" t="s">
        <v>827</v>
      </c>
      <c r="O327" s="86">
        <v>8715</v>
      </c>
      <c r="P327" s="87">
        <v>17044</v>
      </c>
      <c r="Q327" s="87">
        <v>2040</v>
      </c>
      <c r="R327" s="87">
        <v>166</v>
      </c>
      <c r="S327" s="87">
        <v>576</v>
      </c>
      <c r="T327" s="87">
        <v>121</v>
      </c>
      <c r="U327" s="87">
        <v>1177</v>
      </c>
      <c r="V327" s="87">
        <v>11026</v>
      </c>
      <c r="W327" s="87">
        <v>3978</v>
      </c>
      <c r="X327" s="87">
        <v>8187</v>
      </c>
      <c r="Y327" s="87">
        <v>8857</v>
      </c>
    </row>
    <row r="328" spans="1:25" ht="12" customHeight="1">
      <c r="A328" s="85" t="s">
        <v>589</v>
      </c>
      <c r="B328" s="86">
        <v>880</v>
      </c>
      <c r="C328" s="87">
        <v>1894</v>
      </c>
      <c r="D328" s="87">
        <v>276</v>
      </c>
      <c r="E328" s="72">
        <v>9</v>
      </c>
      <c r="F328" s="72">
        <v>74</v>
      </c>
      <c r="G328" s="72">
        <v>26</v>
      </c>
      <c r="H328" s="72">
        <v>167</v>
      </c>
      <c r="I328" s="87">
        <v>1188</v>
      </c>
      <c r="J328" s="87">
        <v>430</v>
      </c>
      <c r="K328" s="87">
        <v>932</v>
      </c>
      <c r="L328" s="87">
        <v>962</v>
      </c>
      <c r="M328" s="152"/>
      <c r="N328" s="85" t="s">
        <v>598</v>
      </c>
      <c r="O328" s="86">
        <v>1410</v>
      </c>
      <c r="P328" s="87">
        <v>2380</v>
      </c>
      <c r="Q328" s="87">
        <v>204</v>
      </c>
      <c r="R328" s="72">
        <v>23</v>
      </c>
      <c r="S328" s="72">
        <v>57</v>
      </c>
      <c r="T328" s="72">
        <v>10</v>
      </c>
      <c r="U328" s="72">
        <v>114</v>
      </c>
      <c r="V328" s="72">
        <v>1721</v>
      </c>
      <c r="W328" s="87">
        <v>455</v>
      </c>
      <c r="X328" s="87">
        <v>1048</v>
      </c>
      <c r="Y328" s="87">
        <v>1332</v>
      </c>
    </row>
    <row r="329" spans="1:25" ht="12" customHeight="1">
      <c r="B329" s="86"/>
      <c r="C329" s="87"/>
      <c r="D329" s="87"/>
      <c r="E329" s="87"/>
      <c r="F329" s="87"/>
      <c r="G329" s="87"/>
      <c r="H329" s="87"/>
      <c r="I329" s="87"/>
      <c r="J329" s="87"/>
      <c r="K329" s="87"/>
      <c r="L329" s="87"/>
      <c r="M329" s="152"/>
      <c r="N329" s="85" t="s">
        <v>584</v>
      </c>
      <c r="O329" s="86">
        <v>938</v>
      </c>
      <c r="P329" s="87">
        <v>1874</v>
      </c>
      <c r="Q329" s="87">
        <v>242</v>
      </c>
      <c r="R329" s="72">
        <v>16</v>
      </c>
      <c r="S329" s="72">
        <v>70</v>
      </c>
      <c r="T329" s="72">
        <v>12</v>
      </c>
      <c r="U329" s="72">
        <v>144</v>
      </c>
      <c r="V329" s="72">
        <v>1253</v>
      </c>
      <c r="W329" s="87">
        <v>379</v>
      </c>
      <c r="X329" s="87">
        <v>949</v>
      </c>
      <c r="Y329" s="87">
        <v>925</v>
      </c>
    </row>
    <row r="330" spans="1:25" ht="12" customHeight="1">
      <c r="A330" s="79" t="s">
        <v>823</v>
      </c>
      <c r="B330" s="86">
        <v>2226</v>
      </c>
      <c r="C330" s="87">
        <v>4087</v>
      </c>
      <c r="D330" s="87">
        <v>367</v>
      </c>
      <c r="E330" s="87">
        <v>41</v>
      </c>
      <c r="F330" s="87">
        <v>113</v>
      </c>
      <c r="G330" s="87">
        <v>31</v>
      </c>
      <c r="H330" s="87">
        <v>182</v>
      </c>
      <c r="I330" s="87">
        <v>2360</v>
      </c>
      <c r="J330" s="87">
        <v>1360</v>
      </c>
      <c r="K330" s="87">
        <v>2039</v>
      </c>
      <c r="L330" s="87">
        <v>2048</v>
      </c>
      <c r="M330" s="156"/>
      <c r="N330" s="85" t="s">
        <v>585</v>
      </c>
      <c r="O330" s="86">
        <v>1171</v>
      </c>
      <c r="P330" s="87">
        <v>2214</v>
      </c>
      <c r="Q330" s="87">
        <v>221</v>
      </c>
      <c r="R330" s="66">
        <v>22</v>
      </c>
      <c r="S330" s="66">
        <v>64</v>
      </c>
      <c r="T330" s="66">
        <v>13</v>
      </c>
      <c r="U330" s="66">
        <v>122</v>
      </c>
      <c r="V330" s="66">
        <v>1464</v>
      </c>
      <c r="W330" s="87">
        <v>529</v>
      </c>
      <c r="X330" s="87">
        <v>1051</v>
      </c>
      <c r="Y330" s="87">
        <v>1163</v>
      </c>
    </row>
    <row r="331" spans="1:25" ht="12" customHeight="1">
      <c r="A331" s="85" t="s">
        <v>598</v>
      </c>
      <c r="B331" s="86">
        <v>726</v>
      </c>
      <c r="C331" s="87">
        <v>1411</v>
      </c>
      <c r="D331" s="87">
        <v>100</v>
      </c>
      <c r="E331" s="72">
        <v>15</v>
      </c>
      <c r="F331" s="72">
        <v>28</v>
      </c>
      <c r="G331" s="72">
        <v>6</v>
      </c>
      <c r="H331" s="72">
        <v>51</v>
      </c>
      <c r="I331" s="87">
        <v>751</v>
      </c>
      <c r="J331" s="87">
        <v>560</v>
      </c>
      <c r="K331" s="87">
        <v>659</v>
      </c>
      <c r="L331" s="87">
        <v>752</v>
      </c>
      <c r="M331" s="152"/>
      <c r="N331" s="85" t="s">
        <v>587</v>
      </c>
      <c r="O331" s="86">
        <v>647</v>
      </c>
      <c r="P331" s="87">
        <v>1175</v>
      </c>
      <c r="Q331" s="87">
        <v>172</v>
      </c>
      <c r="R331" s="72">
        <v>20</v>
      </c>
      <c r="S331" s="72">
        <v>47</v>
      </c>
      <c r="T331" s="72">
        <v>10</v>
      </c>
      <c r="U331" s="72">
        <v>95</v>
      </c>
      <c r="V331" s="72">
        <v>713</v>
      </c>
      <c r="W331" s="87">
        <v>290</v>
      </c>
      <c r="X331" s="87">
        <v>590</v>
      </c>
      <c r="Y331" s="87">
        <v>585</v>
      </c>
    </row>
    <row r="332" spans="1:25" ht="12" customHeight="1">
      <c r="A332" s="85" t="s">
        <v>581</v>
      </c>
      <c r="B332" s="86">
        <v>883</v>
      </c>
      <c r="C332" s="87">
        <v>1661</v>
      </c>
      <c r="D332" s="87">
        <v>186</v>
      </c>
      <c r="E332" s="72">
        <v>19</v>
      </c>
      <c r="F332" s="72">
        <v>62</v>
      </c>
      <c r="G332" s="72">
        <v>16</v>
      </c>
      <c r="H332" s="72">
        <v>89</v>
      </c>
      <c r="I332" s="87">
        <v>1022</v>
      </c>
      <c r="J332" s="87">
        <v>453</v>
      </c>
      <c r="K332" s="87">
        <v>845</v>
      </c>
      <c r="L332" s="87">
        <v>816</v>
      </c>
      <c r="M332" s="152"/>
      <c r="N332" s="85" t="s">
        <v>589</v>
      </c>
      <c r="O332" s="86">
        <v>1023</v>
      </c>
      <c r="P332" s="87">
        <v>2089</v>
      </c>
      <c r="Q332" s="87">
        <v>274</v>
      </c>
      <c r="R332" s="72">
        <v>32</v>
      </c>
      <c r="S332" s="72">
        <v>101</v>
      </c>
      <c r="T332" s="72">
        <v>18</v>
      </c>
      <c r="U332" s="72">
        <v>123</v>
      </c>
      <c r="V332" s="72">
        <v>1447</v>
      </c>
      <c r="W332" s="87">
        <v>368</v>
      </c>
      <c r="X332" s="87">
        <v>1040</v>
      </c>
      <c r="Y332" s="87">
        <v>1049</v>
      </c>
    </row>
    <row r="333" spans="1:25" ht="12" customHeight="1">
      <c r="A333" s="85" t="s">
        <v>582</v>
      </c>
      <c r="B333" s="86">
        <v>617</v>
      </c>
      <c r="C333" s="87">
        <v>1015</v>
      </c>
      <c r="D333" s="87">
        <v>81</v>
      </c>
      <c r="E333" s="72">
        <v>7</v>
      </c>
      <c r="F333" s="72">
        <v>23</v>
      </c>
      <c r="G333" s="72">
        <v>9</v>
      </c>
      <c r="H333" s="72">
        <v>42</v>
      </c>
      <c r="I333" s="87">
        <v>587</v>
      </c>
      <c r="J333" s="87">
        <v>347</v>
      </c>
      <c r="K333" s="87">
        <v>535</v>
      </c>
      <c r="L333" s="87">
        <v>480</v>
      </c>
      <c r="M333" s="152"/>
      <c r="N333" s="85" t="s">
        <v>591</v>
      </c>
      <c r="O333" s="86">
        <v>903</v>
      </c>
      <c r="P333" s="87">
        <v>2026</v>
      </c>
      <c r="Q333" s="87">
        <v>324</v>
      </c>
      <c r="R333" s="72">
        <v>26</v>
      </c>
      <c r="S333" s="72">
        <v>105</v>
      </c>
      <c r="T333" s="72">
        <v>18</v>
      </c>
      <c r="U333" s="72">
        <v>175</v>
      </c>
      <c r="V333" s="72">
        <v>1291</v>
      </c>
      <c r="W333" s="87">
        <v>411</v>
      </c>
      <c r="X333" s="87">
        <v>984</v>
      </c>
      <c r="Y333" s="87">
        <v>1042</v>
      </c>
    </row>
    <row r="334" spans="1:25" ht="12" customHeight="1">
      <c r="B334" s="86"/>
      <c r="C334" s="87"/>
      <c r="D334" s="87"/>
      <c r="E334" s="87"/>
      <c r="F334" s="87"/>
      <c r="G334" s="87"/>
      <c r="H334" s="87"/>
      <c r="I334" s="87"/>
      <c r="J334" s="87"/>
      <c r="K334" s="87"/>
      <c r="L334" s="87"/>
      <c r="M334" s="152"/>
      <c r="N334" s="85" t="s">
        <v>593</v>
      </c>
      <c r="O334" s="86">
        <v>784</v>
      </c>
      <c r="P334" s="87">
        <v>1683</v>
      </c>
      <c r="Q334" s="87">
        <v>207</v>
      </c>
      <c r="R334" s="72">
        <v>7</v>
      </c>
      <c r="S334" s="72">
        <v>53</v>
      </c>
      <c r="T334" s="72">
        <v>20</v>
      </c>
      <c r="U334" s="72">
        <v>127</v>
      </c>
      <c r="V334" s="72">
        <v>1061</v>
      </c>
      <c r="W334" s="87">
        <v>415</v>
      </c>
      <c r="X334" s="87">
        <v>830</v>
      </c>
      <c r="Y334" s="87">
        <v>853</v>
      </c>
    </row>
    <row r="335" spans="1:25" ht="12" customHeight="1">
      <c r="A335" s="79" t="s">
        <v>696</v>
      </c>
      <c r="B335" s="86">
        <v>3414</v>
      </c>
      <c r="C335" s="87">
        <v>7184</v>
      </c>
      <c r="D335" s="87">
        <v>868</v>
      </c>
      <c r="E335" s="87">
        <v>75</v>
      </c>
      <c r="F335" s="87">
        <v>245</v>
      </c>
      <c r="G335" s="87">
        <v>61</v>
      </c>
      <c r="H335" s="87">
        <v>487</v>
      </c>
      <c r="I335" s="87">
        <v>4267</v>
      </c>
      <c r="J335" s="87">
        <v>2049</v>
      </c>
      <c r="K335" s="87">
        <v>3344</v>
      </c>
      <c r="L335" s="87">
        <v>3840</v>
      </c>
      <c r="M335" s="156"/>
      <c r="N335" s="85" t="s">
        <v>697</v>
      </c>
      <c r="O335" s="86">
        <v>1059</v>
      </c>
      <c r="P335" s="87">
        <v>1971</v>
      </c>
      <c r="Q335" s="87">
        <v>188</v>
      </c>
      <c r="R335" s="72">
        <v>12</v>
      </c>
      <c r="S335" s="72">
        <v>38</v>
      </c>
      <c r="T335" s="72">
        <v>7</v>
      </c>
      <c r="U335" s="72">
        <v>131</v>
      </c>
      <c r="V335" s="72">
        <v>1152</v>
      </c>
      <c r="W335" s="87">
        <v>631</v>
      </c>
      <c r="X335" s="87">
        <v>923</v>
      </c>
      <c r="Y335" s="87">
        <v>1048</v>
      </c>
    </row>
    <row r="336" spans="1:25" ht="12" customHeight="1">
      <c r="A336" s="85" t="s">
        <v>598</v>
      </c>
      <c r="B336" s="86">
        <v>1321</v>
      </c>
      <c r="C336" s="87">
        <v>2781</v>
      </c>
      <c r="D336" s="87">
        <v>320</v>
      </c>
      <c r="E336" s="72">
        <v>31</v>
      </c>
      <c r="F336" s="72">
        <v>91</v>
      </c>
      <c r="G336" s="72">
        <v>18</v>
      </c>
      <c r="H336" s="72">
        <v>180</v>
      </c>
      <c r="I336" s="87">
        <v>1750</v>
      </c>
      <c r="J336" s="87">
        <v>711</v>
      </c>
      <c r="K336" s="87">
        <v>1297</v>
      </c>
      <c r="L336" s="87">
        <v>1484</v>
      </c>
      <c r="M336" s="152"/>
      <c r="N336" s="85" t="s">
        <v>698</v>
      </c>
      <c r="O336" s="86">
        <v>399</v>
      </c>
      <c r="P336" s="87">
        <v>741</v>
      </c>
      <c r="Q336" s="87">
        <v>72</v>
      </c>
      <c r="R336" s="72">
        <v>3</v>
      </c>
      <c r="S336" s="72">
        <v>16</v>
      </c>
      <c r="T336" s="72">
        <v>2</v>
      </c>
      <c r="U336" s="72">
        <v>51</v>
      </c>
      <c r="V336" s="72">
        <v>390</v>
      </c>
      <c r="W336" s="87">
        <v>279</v>
      </c>
      <c r="X336" s="87">
        <v>339</v>
      </c>
      <c r="Y336" s="87">
        <v>402</v>
      </c>
    </row>
    <row r="337" spans="1:25" ht="12" customHeight="1">
      <c r="A337" s="85" t="s">
        <v>581</v>
      </c>
      <c r="B337" s="86">
        <v>1088</v>
      </c>
      <c r="C337" s="87">
        <v>2246</v>
      </c>
      <c r="D337" s="87">
        <v>249</v>
      </c>
      <c r="E337" s="66">
        <v>7</v>
      </c>
      <c r="F337" s="66">
        <v>62</v>
      </c>
      <c r="G337" s="66">
        <v>14</v>
      </c>
      <c r="H337" s="66">
        <v>166</v>
      </c>
      <c r="I337" s="87">
        <v>1209</v>
      </c>
      <c r="J337" s="87">
        <v>788</v>
      </c>
      <c r="K337" s="87">
        <v>1038</v>
      </c>
      <c r="L337" s="87">
        <v>1208</v>
      </c>
      <c r="M337" s="152"/>
      <c r="N337" s="85" t="s">
        <v>699</v>
      </c>
      <c r="O337" s="86">
        <v>381</v>
      </c>
      <c r="P337" s="87">
        <v>891</v>
      </c>
      <c r="Q337" s="87">
        <v>136</v>
      </c>
      <c r="R337" s="72">
        <v>5</v>
      </c>
      <c r="S337" s="72">
        <v>25</v>
      </c>
      <c r="T337" s="72">
        <v>11</v>
      </c>
      <c r="U337" s="72">
        <v>95</v>
      </c>
      <c r="V337" s="72">
        <v>534</v>
      </c>
      <c r="W337" s="87">
        <v>221</v>
      </c>
      <c r="X337" s="87">
        <v>433</v>
      </c>
      <c r="Y337" s="87">
        <v>458</v>
      </c>
    </row>
    <row r="338" spans="1:25" ht="12" customHeight="1">
      <c r="A338" s="85" t="s">
        <v>582</v>
      </c>
      <c r="B338" s="86">
        <v>1005</v>
      </c>
      <c r="C338" s="87">
        <v>2157</v>
      </c>
      <c r="D338" s="87">
        <v>299</v>
      </c>
      <c r="E338" s="72">
        <v>37</v>
      </c>
      <c r="F338" s="72">
        <v>92</v>
      </c>
      <c r="G338" s="72">
        <v>29</v>
      </c>
      <c r="H338" s="72">
        <v>141</v>
      </c>
      <c r="I338" s="87">
        <v>1308</v>
      </c>
      <c r="J338" s="87">
        <v>550</v>
      </c>
      <c r="K338" s="87">
        <v>1009</v>
      </c>
      <c r="L338" s="87">
        <v>1148</v>
      </c>
      <c r="M338" s="152"/>
      <c r="O338" s="86"/>
      <c r="P338" s="87"/>
      <c r="Q338" s="87"/>
      <c r="R338" s="87"/>
      <c r="S338" s="87"/>
      <c r="T338" s="87"/>
      <c r="U338" s="87"/>
      <c r="V338" s="72" t="s">
        <v>590</v>
      </c>
      <c r="W338" s="87"/>
      <c r="X338" s="87"/>
      <c r="Y338" s="87"/>
    </row>
    <row r="339" spans="1:25" ht="12" customHeight="1">
      <c r="B339" s="86"/>
      <c r="C339" s="87"/>
      <c r="D339" s="87"/>
      <c r="E339" s="87"/>
      <c r="F339" s="87"/>
      <c r="G339" s="87"/>
      <c r="H339" s="87"/>
      <c r="I339" s="87"/>
      <c r="J339" s="87"/>
      <c r="K339" s="87"/>
      <c r="L339" s="87"/>
      <c r="M339" s="152"/>
      <c r="N339" s="79" t="s">
        <v>700</v>
      </c>
      <c r="O339" s="86"/>
      <c r="P339" s="87"/>
      <c r="Q339" s="87"/>
      <c r="R339" s="87"/>
      <c r="S339" s="87"/>
      <c r="T339" s="87"/>
      <c r="U339" s="87"/>
      <c r="V339" s="72"/>
      <c r="W339" s="87"/>
      <c r="X339" s="87"/>
      <c r="Y339" s="87"/>
    </row>
    <row r="340" spans="1:25" ht="12" customHeight="1">
      <c r="A340" s="79" t="s">
        <v>701</v>
      </c>
      <c r="B340" s="86">
        <v>1485</v>
      </c>
      <c r="C340" s="87">
        <v>3286</v>
      </c>
      <c r="D340" s="87">
        <v>426</v>
      </c>
      <c r="E340" s="87">
        <v>24</v>
      </c>
      <c r="F340" s="87">
        <v>118</v>
      </c>
      <c r="G340" s="87">
        <v>27</v>
      </c>
      <c r="H340" s="87">
        <v>257</v>
      </c>
      <c r="I340" s="87">
        <v>1992</v>
      </c>
      <c r="J340" s="87">
        <v>868</v>
      </c>
      <c r="K340" s="87">
        <v>1558</v>
      </c>
      <c r="L340" s="87">
        <v>1728</v>
      </c>
      <c r="M340" s="156"/>
      <c r="N340" s="85" t="s">
        <v>581</v>
      </c>
      <c r="O340" s="86">
        <v>794</v>
      </c>
      <c r="P340" s="87">
        <v>1519</v>
      </c>
      <c r="Q340" s="87">
        <v>187</v>
      </c>
      <c r="R340" s="72">
        <v>18</v>
      </c>
      <c r="S340" s="72">
        <v>55</v>
      </c>
      <c r="T340" s="72">
        <v>14</v>
      </c>
      <c r="U340" s="72">
        <v>100</v>
      </c>
      <c r="V340" s="72">
        <v>986</v>
      </c>
      <c r="W340" s="87">
        <v>346</v>
      </c>
      <c r="X340" s="87">
        <v>748</v>
      </c>
      <c r="Y340" s="87">
        <v>771</v>
      </c>
    </row>
    <row r="341" spans="1:25" ht="12" customHeight="1">
      <c r="A341" s="85" t="s">
        <v>598</v>
      </c>
      <c r="B341" s="86">
        <v>785</v>
      </c>
      <c r="C341" s="87">
        <v>1690</v>
      </c>
      <c r="D341" s="87">
        <v>195</v>
      </c>
      <c r="E341" s="72">
        <v>10</v>
      </c>
      <c r="F341" s="72">
        <v>47</v>
      </c>
      <c r="G341" s="72">
        <v>15</v>
      </c>
      <c r="H341" s="72">
        <v>123</v>
      </c>
      <c r="I341" s="87">
        <v>1067</v>
      </c>
      <c r="J341" s="87">
        <v>428</v>
      </c>
      <c r="K341" s="87">
        <v>789</v>
      </c>
      <c r="L341" s="87">
        <v>901</v>
      </c>
      <c r="M341" s="152"/>
      <c r="O341" s="86"/>
      <c r="P341" s="87"/>
      <c r="Q341" s="87"/>
      <c r="R341" s="87"/>
      <c r="S341" s="87"/>
      <c r="T341" s="87"/>
      <c r="U341" s="87"/>
      <c r="V341" s="87"/>
      <c r="W341" s="87"/>
      <c r="X341" s="87"/>
      <c r="Y341" s="87"/>
    </row>
    <row r="342" spans="1:25" ht="12" customHeight="1">
      <c r="A342" s="85" t="s">
        <v>581</v>
      </c>
      <c r="B342" s="86">
        <v>700</v>
      </c>
      <c r="C342" s="87">
        <v>1596</v>
      </c>
      <c r="D342" s="87">
        <v>231</v>
      </c>
      <c r="E342" s="72">
        <v>14</v>
      </c>
      <c r="F342" s="72">
        <v>71</v>
      </c>
      <c r="G342" s="72">
        <v>12</v>
      </c>
      <c r="H342" s="72">
        <v>134</v>
      </c>
      <c r="I342" s="87">
        <v>925</v>
      </c>
      <c r="J342" s="87">
        <v>440</v>
      </c>
      <c r="K342" s="87">
        <v>769</v>
      </c>
      <c r="L342" s="87">
        <v>827</v>
      </c>
      <c r="M342" s="152"/>
      <c r="N342" s="79" t="s">
        <v>828</v>
      </c>
      <c r="O342" s="86">
        <v>1787</v>
      </c>
      <c r="P342" s="87">
        <v>4197</v>
      </c>
      <c r="Q342" s="87">
        <v>705</v>
      </c>
      <c r="R342" s="87">
        <v>39</v>
      </c>
      <c r="S342" s="87">
        <v>165</v>
      </c>
      <c r="T342" s="87">
        <v>48</v>
      </c>
      <c r="U342" s="87">
        <v>453</v>
      </c>
      <c r="V342" s="87">
        <v>2805</v>
      </c>
      <c r="W342" s="87">
        <v>687</v>
      </c>
      <c r="X342" s="87">
        <v>2029</v>
      </c>
      <c r="Y342" s="87">
        <v>2168</v>
      </c>
    </row>
    <row r="343" spans="1:25" ht="12" customHeight="1">
      <c r="B343" s="86"/>
      <c r="C343" s="87"/>
      <c r="D343" s="87"/>
      <c r="E343" s="87"/>
      <c r="F343" s="87"/>
      <c r="G343" s="87"/>
      <c r="H343" s="87"/>
      <c r="I343" s="87"/>
      <c r="J343" s="87"/>
      <c r="K343" s="87"/>
      <c r="L343" s="87"/>
      <c r="M343" s="152"/>
      <c r="N343" s="85" t="s">
        <v>598</v>
      </c>
      <c r="O343" s="86">
        <v>577</v>
      </c>
      <c r="P343" s="87">
        <v>1375</v>
      </c>
      <c r="Q343" s="87">
        <v>202</v>
      </c>
      <c r="R343" s="72">
        <v>9</v>
      </c>
      <c r="S343" s="72">
        <v>51</v>
      </c>
      <c r="T343" s="72">
        <v>14</v>
      </c>
      <c r="U343" s="72">
        <v>128</v>
      </c>
      <c r="V343" s="72">
        <v>912</v>
      </c>
      <c r="W343" s="87">
        <v>261</v>
      </c>
      <c r="X343" s="87">
        <v>676</v>
      </c>
      <c r="Y343" s="87">
        <v>699</v>
      </c>
    </row>
    <row r="344" spans="1:25" ht="11.25" customHeight="1">
      <c r="B344" s="86"/>
      <c r="C344" s="87"/>
      <c r="D344" s="87"/>
      <c r="E344" s="87"/>
      <c r="F344" s="87"/>
      <c r="G344" s="87"/>
      <c r="H344" s="87"/>
      <c r="I344" s="87"/>
      <c r="J344" s="87"/>
      <c r="K344" s="87"/>
      <c r="L344" s="87"/>
      <c r="M344" s="152"/>
      <c r="N344" s="85" t="s">
        <v>581</v>
      </c>
      <c r="O344" s="86">
        <v>705</v>
      </c>
      <c r="P344" s="87">
        <v>1673</v>
      </c>
      <c r="Q344" s="87">
        <v>295</v>
      </c>
      <c r="R344" s="72">
        <v>15</v>
      </c>
      <c r="S344" s="72">
        <v>58</v>
      </c>
      <c r="T344" s="72">
        <v>22</v>
      </c>
      <c r="U344" s="72">
        <v>200</v>
      </c>
      <c r="V344" s="72">
        <v>1134</v>
      </c>
      <c r="W344" s="87">
        <v>244</v>
      </c>
      <c r="X344" s="87">
        <v>792</v>
      </c>
      <c r="Y344" s="87">
        <v>881</v>
      </c>
    </row>
    <row r="345" spans="1:25" ht="12" customHeight="1">
      <c r="A345" s="79" t="s">
        <v>702</v>
      </c>
      <c r="B345" s="86">
        <v>36319</v>
      </c>
      <c r="C345" s="87">
        <v>76624</v>
      </c>
      <c r="D345" s="87">
        <v>10091</v>
      </c>
      <c r="E345" s="87">
        <v>683</v>
      </c>
      <c r="F345" s="87">
        <v>2787</v>
      </c>
      <c r="G345" s="87">
        <v>677</v>
      </c>
      <c r="H345" s="87">
        <v>5944</v>
      </c>
      <c r="I345" s="87">
        <v>47313</v>
      </c>
      <c r="J345" s="87">
        <v>19220</v>
      </c>
      <c r="K345" s="87">
        <v>36575</v>
      </c>
      <c r="L345" s="87">
        <v>40049</v>
      </c>
      <c r="M345" s="156"/>
      <c r="N345" s="85" t="s">
        <v>582</v>
      </c>
      <c r="O345" s="86">
        <v>505</v>
      </c>
      <c r="P345" s="87">
        <v>1149</v>
      </c>
      <c r="Q345" s="87">
        <v>208</v>
      </c>
      <c r="R345" s="72">
        <v>15</v>
      </c>
      <c r="S345" s="72">
        <v>56</v>
      </c>
      <c r="T345" s="72">
        <v>12</v>
      </c>
      <c r="U345" s="72">
        <v>125</v>
      </c>
      <c r="V345" s="72">
        <v>759</v>
      </c>
      <c r="W345" s="87">
        <v>182</v>
      </c>
      <c r="X345" s="87">
        <v>561</v>
      </c>
      <c r="Y345" s="87">
        <v>588</v>
      </c>
    </row>
    <row r="346" spans="1:25" ht="12" customHeight="1">
      <c r="A346" s="83"/>
      <c r="B346" s="93"/>
      <c r="C346" s="93"/>
      <c r="D346" s="93"/>
      <c r="E346" s="93"/>
      <c r="F346" s="93"/>
      <c r="G346" s="93"/>
      <c r="H346" s="93"/>
      <c r="I346" s="93"/>
      <c r="J346" s="171"/>
      <c r="K346" s="93"/>
      <c r="L346" s="93"/>
      <c r="M346" s="152"/>
      <c r="O346" s="86"/>
      <c r="P346" s="87"/>
      <c r="Q346" s="87"/>
      <c r="R346" s="87"/>
      <c r="S346" s="87"/>
      <c r="T346" s="87"/>
      <c r="U346" s="87"/>
      <c r="V346" s="72"/>
      <c r="W346" s="87"/>
      <c r="X346" s="87"/>
      <c r="Y346" s="87"/>
    </row>
    <row r="347" spans="1:25" ht="12" customHeight="1">
      <c r="A347" s="79" t="s">
        <v>703</v>
      </c>
      <c r="B347" s="86">
        <v>8284</v>
      </c>
      <c r="C347" s="87">
        <v>17755</v>
      </c>
      <c r="D347" s="87">
        <v>2282</v>
      </c>
      <c r="E347" s="87">
        <v>125</v>
      </c>
      <c r="F347" s="87">
        <v>546</v>
      </c>
      <c r="G347" s="87">
        <v>152</v>
      </c>
      <c r="H347" s="87">
        <v>1459</v>
      </c>
      <c r="I347" s="87">
        <v>10941</v>
      </c>
      <c r="J347" s="87">
        <v>4532</v>
      </c>
      <c r="K347" s="87">
        <v>8274</v>
      </c>
      <c r="L347" s="87">
        <v>9481</v>
      </c>
      <c r="M347" s="156"/>
      <c r="N347" s="79" t="s">
        <v>829</v>
      </c>
      <c r="O347" s="86"/>
      <c r="P347" s="87"/>
      <c r="Q347" s="87"/>
      <c r="R347" s="87"/>
      <c r="S347" s="87"/>
      <c r="T347" s="87"/>
      <c r="U347" s="87"/>
      <c r="V347" s="72"/>
      <c r="W347" s="87"/>
      <c r="X347" s="87"/>
      <c r="Y347" s="87"/>
    </row>
    <row r="348" spans="1:25" ht="12" customHeight="1">
      <c r="A348" s="85" t="s">
        <v>598</v>
      </c>
      <c r="B348" s="86">
        <v>1491</v>
      </c>
      <c r="C348" s="87">
        <v>2812</v>
      </c>
      <c r="D348" s="87">
        <v>309</v>
      </c>
      <c r="E348" s="72">
        <v>22</v>
      </c>
      <c r="F348" s="72">
        <v>96</v>
      </c>
      <c r="G348" s="72">
        <v>22</v>
      </c>
      <c r="H348" s="72">
        <v>169</v>
      </c>
      <c r="I348" s="72">
        <v>1904</v>
      </c>
      <c r="J348" s="72">
        <v>599</v>
      </c>
      <c r="K348" s="87">
        <v>1317</v>
      </c>
      <c r="L348" s="87">
        <v>1495</v>
      </c>
      <c r="M348" s="152"/>
      <c r="N348" s="85" t="s">
        <v>598</v>
      </c>
      <c r="O348" s="86">
        <v>752</v>
      </c>
      <c r="P348" s="87">
        <v>1616</v>
      </c>
      <c r="Q348" s="87">
        <v>215</v>
      </c>
      <c r="R348" s="72">
        <v>30</v>
      </c>
      <c r="S348" s="72">
        <v>70</v>
      </c>
      <c r="T348" s="72">
        <v>20</v>
      </c>
      <c r="U348" s="72">
        <v>95</v>
      </c>
      <c r="V348" s="72">
        <v>1032</v>
      </c>
      <c r="W348" s="87">
        <v>369</v>
      </c>
      <c r="X348" s="87">
        <v>755</v>
      </c>
      <c r="Y348" s="87">
        <v>861</v>
      </c>
    </row>
    <row r="349" spans="1:25" ht="12" customHeight="1">
      <c r="A349" s="85" t="s">
        <v>581</v>
      </c>
      <c r="B349" s="86">
        <v>965</v>
      </c>
      <c r="C349" s="87">
        <v>1804</v>
      </c>
      <c r="D349" s="87">
        <v>172</v>
      </c>
      <c r="E349" s="72">
        <v>16</v>
      </c>
      <c r="F349" s="72">
        <v>49</v>
      </c>
      <c r="G349" s="72">
        <v>14</v>
      </c>
      <c r="H349" s="72">
        <v>93</v>
      </c>
      <c r="I349" s="72">
        <v>1241</v>
      </c>
      <c r="J349" s="72">
        <v>391</v>
      </c>
      <c r="K349" s="87">
        <v>811</v>
      </c>
      <c r="L349" s="87">
        <v>993</v>
      </c>
      <c r="M349" s="152"/>
      <c r="O349" s="86"/>
      <c r="P349" s="87"/>
      <c r="Q349" s="87"/>
      <c r="R349" s="87"/>
      <c r="S349" s="87"/>
      <c r="T349" s="87"/>
      <c r="U349" s="87"/>
      <c r="V349" s="87"/>
      <c r="W349" s="87"/>
      <c r="X349" s="87"/>
      <c r="Y349" s="87"/>
    </row>
    <row r="350" spans="1:25" ht="12" customHeight="1">
      <c r="A350" s="85" t="s">
        <v>582</v>
      </c>
      <c r="B350" s="86">
        <v>620</v>
      </c>
      <c r="C350" s="87">
        <v>1199</v>
      </c>
      <c r="D350" s="87">
        <v>100</v>
      </c>
      <c r="E350" s="72">
        <v>7</v>
      </c>
      <c r="F350" s="72">
        <v>21</v>
      </c>
      <c r="G350" s="72">
        <v>5</v>
      </c>
      <c r="H350" s="72">
        <v>67</v>
      </c>
      <c r="I350" s="72">
        <v>743</v>
      </c>
      <c r="J350" s="72">
        <v>356</v>
      </c>
      <c r="K350" s="87">
        <v>575</v>
      </c>
      <c r="L350" s="87">
        <v>624</v>
      </c>
      <c r="M350" s="152"/>
      <c r="N350" s="79" t="s">
        <v>704</v>
      </c>
      <c r="O350" s="86">
        <v>819</v>
      </c>
      <c r="P350" s="87">
        <v>1976</v>
      </c>
      <c r="Q350" s="87">
        <v>352</v>
      </c>
      <c r="R350" s="87">
        <v>24</v>
      </c>
      <c r="S350" s="87">
        <v>104</v>
      </c>
      <c r="T350" s="87">
        <v>21</v>
      </c>
      <c r="U350" s="87">
        <v>203</v>
      </c>
      <c r="V350" s="87">
        <v>1274</v>
      </c>
      <c r="W350" s="87">
        <v>350</v>
      </c>
      <c r="X350" s="87">
        <v>969</v>
      </c>
      <c r="Y350" s="87">
        <v>1007</v>
      </c>
    </row>
    <row r="351" spans="1:25" ht="12" customHeight="1">
      <c r="A351" s="85" t="s">
        <v>584</v>
      </c>
      <c r="B351" s="86">
        <v>651</v>
      </c>
      <c r="C351" s="87">
        <v>1315</v>
      </c>
      <c r="D351" s="87">
        <v>148</v>
      </c>
      <c r="E351" s="72">
        <v>12</v>
      </c>
      <c r="F351" s="72">
        <v>32</v>
      </c>
      <c r="G351" s="72">
        <v>9</v>
      </c>
      <c r="H351" s="72">
        <v>95</v>
      </c>
      <c r="I351" s="72">
        <v>763</v>
      </c>
      <c r="J351" s="72">
        <v>404</v>
      </c>
      <c r="K351" s="87">
        <v>589</v>
      </c>
      <c r="L351" s="87">
        <v>726</v>
      </c>
      <c r="M351" s="152"/>
      <c r="N351" s="85" t="s">
        <v>598</v>
      </c>
      <c r="O351" s="86">
        <v>466</v>
      </c>
      <c r="P351" s="87">
        <v>1174</v>
      </c>
      <c r="Q351" s="87">
        <v>209</v>
      </c>
      <c r="R351" s="72">
        <v>6</v>
      </c>
      <c r="S351" s="72">
        <v>53</v>
      </c>
      <c r="T351" s="72">
        <v>11</v>
      </c>
      <c r="U351" s="72">
        <v>139</v>
      </c>
      <c r="V351" s="72">
        <v>735</v>
      </c>
      <c r="W351" s="87">
        <v>230</v>
      </c>
      <c r="X351" s="87">
        <v>569</v>
      </c>
      <c r="Y351" s="87">
        <v>605</v>
      </c>
    </row>
    <row r="352" spans="1:25" ht="12" customHeight="1">
      <c r="A352" s="85" t="s">
        <v>585</v>
      </c>
      <c r="B352" s="86">
        <v>1244</v>
      </c>
      <c r="C352" s="87">
        <v>2916</v>
      </c>
      <c r="D352" s="87">
        <v>371</v>
      </c>
      <c r="E352" s="72">
        <v>18</v>
      </c>
      <c r="F352" s="72">
        <v>94</v>
      </c>
      <c r="G352" s="72">
        <v>17</v>
      </c>
      <c r="H352" s="72">
        <v>242</v>
      </c>
      <c r="I352" s="72">
        <v>1749</v>
      </c>
      <c r="J352" s="72">
        <v>796</v>
      </c>
      <c r="K352" s="87">
        <v>1344</v>
      </c>
      <c r="L352" s="87">
        <v>1572</v>
      </c>
      <c r="M352" s="152"/>
      <c r="N352" s="85" t="s">
        <v>581</v>
      </c>
      <c r="O352" s="86">
        <v>353</v>
      </c>
      <c r="P352" s="87">
        <v>802</v>
      </c>
      <c r="Q352" s="87">
        <v>143</v>
      </c>
      <c r="R352" s="72">
        <v>18</v>
      </c>
      <c r="S352" s="72">
        <v>51</v>
      </c>
      <c r="T352" s="72">
        <v>10</v>
      </c>
      <c r="U352" s="72">
        <v>64</v>
      </c>
      <c r="V352" s="72">
        <v>539</v>
      </c>
      <c r="W352" s="87">
        <v>120</v>
      </c>
      <c r="X352" s="87">
        <v>400</v>
      </c>
      <c r="Y352" s="87">
        <v>402</v>
      </c>
    </row>
    <row r="353" spans="1:25" ht="12" customHeight="1">
      <c r="A353" s="85" t="s">
        <v>587</v>
      </c>
      <c r="B353" s="86">
        <v>760</v>
      </c>
      <c r="C353" s="87">
        <v>1828</v>
      </c>
      <c r="D353" s="87">
        <v>263</v>
      </c>
      <c r="E353" s="72">
        <v>9</v>
      </c>
      <c r="F353" s="72">
        <v>50</v>
      </c>
      <c r="G353" s="72">
        <v>16</v>
      </c>
      <c r="H353" s="72">
        <v>188</v>
      </c>
      <c r="I353" s="72">
        <v>1123</v>
      </c>
      <c r="J353" s="72">
        <v>442</v>
      </c>
      <c r="K353" s="87">
        <v>853</v>
      </c>
      <c r="L353" s="87">
        <v>975</v>
      </c>
      <c r="M353" s="152"/>
      <c r="O353" s="86"/>
      <c r="P353" s="87"/>
      <c r="Q353" s="87"/>
      <c r="R353" s="87"/>
      <c r="S353" s="87"/>
      <c r="T353" s="87"/>
      <c r="U353" s="87"/>
      <c r="V353" s="87"/>
      <c r="W353" s="87"/>
      <c r="X353" s="87"/>
      <c r="Y353" s="87"/>
    </row>
    <row r="354" spans="1:25" ht="12" customHeight="1">
      <c r="A354" s="85" t="s">
        <v>589</v>
      </c>
      <c r="B354" s="86">
        <v>847</v>
      </c>
      <c r="C354" s="87">
        <v>2112</v>
      </c>
      <c r="D354" s="87">
        <v>379</v>
      </c>
      <c r="E354" s="72">
        <v>18</v>
      </c>
      <c r="F354" s="72">
        <v>88</v>
      </c>
      <c r="G354" s="72">
        <v>26</v>
      </c>
      <c r="H354" s="72">
        <v>247</v>
      </c>
      <c r="I354" s="72">
        <v>1380</v>
      </c>
      <c r="J354" s="72">
        <v>353</v>
      </c>
      <c r="K354" s="87">
        <v>1024</v>
      </c>
      <c r="L354" s="87">
        <v>1088</v>
      </c>
      <c r="M354" s="152"/>
      <c r="N354" s="79" t="s">
        <v>705</v>
      </c>
      <c r="O354" s="86">
        <v>799</v>
      </c>
      <c r="P354" s="87">
        <v>1867</v>
      </c>
      <c r="Q354" s="87">
        <v>225</v>
      </c>
      <c r="R354" s="87">
        <v>11</v>
      </c>
      <c r="S354" s="87">
        <v>66</v>
      </c>
      <c r="T354" s="87">
        <v>15</v>
      </c>
      <c r="U354" s="87">
        <v>133</v>
      </c>
      <c r="V354" s="87">
        <v>1099</v>
      </c>
      <c r="W354" s="87">
        <v>543</v>
      </c>
      <c r="X354" s="87">
        <v>932</v>
      </c>
      <c r="Y354" s="87">
        <v>935</v>
      </c>
    </row>
    <row r="355" spans="1:25" ht="12" customHeight="1">
      <c r="A355" s="85" t="s">
        <v>591</v>
      </c>
      <c r="B355" s="86">
        <v>807</v>
      </c>
      <c r="C355" s="87">
        <v>1793</v>
      </c>
      <c r="D355" s="87">
        <v>287</v>
      </c>
      <c r="E355" s="72">
        <v>12</v>
      </c>
      <c r="F355" s="72">
        <v>60</v>
      </c>
      <c r="G355" s="72">
        <v>18</v>
      </c>
      <c r="H355" s="72">
        <v>197</v>
      </c>
      <c r="I355" s="72">
        <v>981</v>
      </c>
      <c r="J355" s="72">
        <v>525</v>
      </c>
      <c r="K355" s="87">
        <v>867</v>
      </c>
      <c r="L355" s="87">
        <v>926</v>
      </c>
      <c r="M355" s="152"/>
      <c r="N355" s="85" t="s">
        <v>598</v>
      </c>
      <c r="O355" s="86">
        <v>385</v>
      </c>
      <c r="P355" s="87">
        <v>904</v>
      </c>
      <c r="Q355" s="87">
        <v>116</v>
      </c>
      <c r="R355" s="72">
        <v>4</v>
      </c>
      <c r="S355" s="72">
        <v>29</v>
      </c>
      <c r="T355" s="72">
        <v>8</v>
      </c>
      <c r="U355" s="72">
        <v>75</v>
      </c>
      <c r="V355" s="72">
        <v>528</v>
      </c>
      <c r="W355" s="66">
        <v>260</v>
      </c>
      <c r="X355" s="66">
        <v>449</v>
      </c>
      <c r="Y355" s="66">
        <v>455</v>
      </c>
    </row>
    <row r="356" spans="1:25" ht="12" customHeight="1">
      <c r="A356" s="85" t="s">
        <v>593</v>
      </c>
      <c r="B356" s="86">
        <v>899</v>
      </c>
      <c r="C356" s="87">
        <v>1976</v>
      </c>
      <c r="D356" s="87">
        <v>253</v>
      </c>
      <c r="E356" s="72">
        <v>11</v>
      </c>
      <c r="F356" s="72">
        <v>56</v>
      </c>
      <c r="G356" s="72">
        <v>25</v>
      </c>
      <c r="H356" s="72">
        <v>161</v>
      </c>
      <c r="I356" s="72">
        <v>1057</v>
      </c>
      <c r="J356" s="72">
        <v>666</v>
      </c>
      <c r="K356" s="87">
        <v>894</v>
      </c>
      <c r="L356" s="87">
        <v>1082</v>
      </c>
      <c r="M356" s="152"/>
      <c r="N356" s="85" t="s">
        <v>581</v>
      </c>
      <c r="O356" s="86">
        <v>414</v>
      </c>
      <c r="P356" s="87">
        <v>963</v>
      </c>
      <c r="Q356" s="87">
        <v>109</v>
      </c>
      <c r="R356" s="72">
        <v>7</v>
      </c>
      <c r="S356" s="72">
        <v>37</v>
      </c>
      <c r="T356" s="72">
        <v>7</v>
      </c>
      <c r="U356" s="72">
        <v>58</v>
      </c>
      <c r="V356" s="72">
        <v>571</v>
      </c>
      <c r="W356" s="66">
        <v>283</v>
      </c>
      <c r="X356" s="66">
        <v>483</v>
      </c>
      <c r="Y356" s="66">
        <v>480</v>
      </c>
    </row>
    <row r="357" spans="1:25" ht="3.75" customHeight="1">
      <c r="A357" s="61"/>
      <c r="B357" s="125"/>
      <c r="C357" s="61"/>
      <c r="D357" s="61"/>
      <c r="E357" s="61"/>
      <c r="F357" s="61"/>
      <c r="G357" s="61"/>
      <c r="H357" s="61"/>
      <c r="I357" s="61"/>
      <c r="J357" s="160"/>
      <c r="K357" s="61"/>
      <c r="L357" s="61"/>
      <c r="M357" s="161"/>
      <c r="N357" s="61"/>
      <c r="O357" s="125"/>
      <c r="P357" s="61"/>
      <c r="Q357" s="61"/>
      <c r="R357" s="61"/>
      <c r="S357" s="61"/>
      <c r="T357" s="61"/>
      <c r="U357" s="61"/>
      <c r="V357" s="61"/>
      <c r="W357" s="61"/>
      <c r="X357" s="61"/>
      <c r="Y357" s="61"/>
    </row>
    <row r="358" spans="1:25" ht="12" customHeight="1">
      <c r="A358" s="82" t="s">
        <v>824</v>
      </c>
      <c r="M358" s="147"/>
      <c r="N358" s="82" t="s">
        <v>830</v>
      </c>
      <c r="O358" s="68"/>
    </row>
    <row r="359" spans="1:25" ht="12" customHeight="1">
      <c r="A359" s="91" t="s">
        <v>825</v>
      </c>
      <c r="M359" s="147"/>
      <c r="N359" s="91"/>
      <c r="O359" s="68"/>
    </row>
    <row r="360" spans="1:25" ht="12" customHeight="1">
      <c r="A360" s="91"/>
      <c r="M360" s="147"/>
      <c r="N360" s="91"/>
      <c r="O360" s="68"/>
    </row>
    <row r="361" spans="1:25" ht="12" customHeight="1">
      <c r="A361" s="91"/>
      <c r="M361" s="147"/>
      <c r="N361" s="91"/>
      <c r="O361" s="68"/>
    </row>
    <row r="362" spans="1:25" ht="12" customHeight="1">
      <c r="A362" s="284"/>
      <c r="B362" s="284"/>
      <c r="C362" s="284"/>
      <c r="D362" s="284"/>
      <c r="E362" s="284"/>
      <c r="F362" s="284"/>
      <c r="G362" s="284"/>
      <c r="H362" s="284"/>
      <c r="I362" s="284"/>
      <c r="J362" s="284"/>
      <c r="K362" s="284"/>
      <c r="L362" s="284"/>
      <c r="M362" s="170"/>
      <c r="N362" s="284"/>
      <c r="O362" s="284"/>
      <c r="P362" s="284"/>
      <c r="Q362" s="284"/>
      <c r="R362" s="284"/>
      <c r="S362" s="284"/>
      <c r="T362" s="284"/>
      <c r="U362" s="284"/>
      <c r="V362" s="284"/>
      <c r="W362" s="284"/>
      <c r="X362" s="284"/>
      <c r="Y362" s="284"/>
    </row>
    <row r="363" spans="1:25" ht="12" customHeight="1">
      <c r="A363" s="1" t="s">
        <v>743</v>
      </c>
      <c r="B363" s="172"/>
      <c r="C363" s="172"/>
      <c r="D363" s="172"/>
      <c r="E363" s="172"/>
      <c r="F363" s="172"/>
      <c r="G363" s="172"/>
      <c r="H363" s="172"/>
      <c r="I363" s="172"/>
      <c r="J363" s="172"/>
      <c r="K363" s="172"/>
      <c r="L363" s="172"/>
      <c r="M363" s="170"/>
      <c r="N363" s="172"/>
      <c r="O363" s="172"/>
      <c r="P363" s="172"/>
      <c r="Q363" s="172"/>
      <c r="R363" s="172"/>
      <c r="S363" s="172"/>
      <c r="T363" s="172"/>
      <c r="U363" s="172"/>
      <c r="V363" s="172"/>
      <c r="W363" s="172"/>
      <c r="X363" s="172"/>
      <c r="Y363" s="80" t="s">
        <v>744</v>
      </c>
    </row>
    <row r="364" spans="1:25" ht="13.5" customHeight="1">
      <c r="M364" s="147"/>
    </row>
    <row r="365" spans="1:25" ht="15" customHeight="1">
      <c r="A365" s="81" t="s">
        <v>783</v>
      </c>
      <c r="M365" s="147"/>
      <c r="N365" s="81"/>
    </row>
    <row r="366" spans="1:25" ht="13.5" customHeight="1">
      <c r="M366" s="147"/>
      <c r="N366" s="82"/>
    </row>
    <row r="367" spans="1:25" ht="13.5" customHeight="1">
      <c r="M367" s="147"/>
      <c r="Y367" s="80"/>
    </row>
    <row r="368" spans="1:25" ht="13.5" customHeight="1">
      <c r="A368" s="236" t="s">
        <v>571</v>
      </c>
      <c r="B368" s="238" t="s">
        <v>199</v>
      </c>
      <c r="C368" s="240" t="s">
        <v>572</v>
      </c>
      <c r="D368" s="241"/>
      <c r="E368" s="241"/>
      <c r="F368" s="241"/>
      <c r="G368" s="241"/>
      <c r="H368" s="241"/>
      <c r="I368" s="241"/>
      <c r="J368" s="242"/>
      <c r="K368" s="238" t="s">
        <v>24</v>
      </c>
      <c r="L368" s="281" t="s">
        <v>25</v>
      </c>
      <c r="M368" s="131"/>
      <c r="N368" s="269" t="s">
        <v>571</v>
      </c>
      <c r="O368" s="238" t="s">
        <v>199</v>
      </c>
      <c r="P368" s="240" t="s">
        <v>572</v>
      </c>
      <c r="Q368" s="241"/>
      <c r="R368" s="241"/>
      <c r="S368" s="241"/>
      <c r="T368" s="241"/>
      <c r="U368" s="241"/>
      <c r="V368" s="241"/>
      <c r="W368" s="242"/>
      <c r="X368" s="238" t="s">
        <v>24</v>
      </c>
      <c r="Y368" s="281" t="s">
        <v>25</v>
      </c>
    </row>
    <row r="369" spans="1:25" ht="13.5" customHeight="1">
      <c r="A369" s="257"/>
      <c r="B369" s="285"/>
      <c r="C369" s="238" t="s">
        <v>87</v>
      </c>
      <c r="D369" s="279" t="s">
        <v>573</v>
      </c>
      <c r="E369" s="279"/>
      <c r="F369" s="279"/>
      <c r="G369" s="279"/>
      <c r="H369" s="279"/>
      <c r="I369" s="243" t="s">
        <v>574</v>
      </c>
      <c r="J369" s="288" t="s">
        <v>575</v>
      </c>
      <c r="K369" s="285"/>
      <c r="L369" s="256"/>
      <c r="M369" s="149"/>
      <c r="N369" s="287"/>
      <c r="O369" s="285"/>
      <c r="P369" s="238" t="s">
        <v>87</v>
      </c>
      <c r="Q369" s="279" t="s">
        <v>573</v>
      </c>
      <c r="R369" s="279"/>
      <c r="S369" s="279"/>
      <c r="T369" s="279"/>
      <c r="U369" s="279"/>
      <c r="V369" s="243" t="s">
        <v>574</v>
      </c>
      <c r="W369" s="243" t="s">
        <v>575</v>
      </c>
      <c r="X369" s="285"/>
      <c r="Y369" s="256"/>
    </row>
    <row r="370" spans="1:25" ht="27" customHeight="1">
      <c r="A370" s="237"/>
      <c r="B370" s="239"/>
      <c r="C370" s="239"/>
      <c r="D370" s="98" t="s">
        <v>87</v>
      </c>
      <c r="E370" s="98" t="s">
        <v>434</v>
      </c>
      <c r="F370" s="98" t="s">
        <v>576</v>
      </c>
      <c r="G370" s="98" t="s">
        <v>577</v>
      </c>
      <c r="H370" s="98" t="s">
        <v>578</v>
      </c>
      <c r="I370" s="244"/>
      <c r="J370" s="289"/>
      <c r="K370" s="239"/>
      <c r="L370" s="282"/>
      <c r="M370" s="132"/>
      <c r="N370" s="270"/>
      <c r="O370" s="239"/>
      <c r="P370" s="239"/>
      <c r="Q370" s="98" t="s">
        <v>87</v>
      </c>
      <c r="R370" s="98" t="s">
        <v>434</v>
      </c>
      <c r="S370" s="98" t="s">
        <v>576</v>
      </c>
      <c r="T370" s="98" t="s">
        <v>577</v>
      </c>
      <c r="U370" s="98" t="s">
        <v>578</v>
      </c>
      <c r="V370" s="244"/>
      <c r="W370" s="244"/>
      <c r="X370" s="239"/>
      <c r="Y370" s="282"/>
    </row>
    <row r="371" spans="1:25" ht="11.25" customHeight="1">
      <c r="B371" s="74"/>
      <c r="M371" s="147"/>
      <c r="O371" s="107"/>
    </row>
    <row r="372" spans="1:25" ht="12" customHeight="1">
      <c r="A372" s="79" t="s">
        <v>706</v>
      </c>
      <c r="B372" s="86">
        <v>45430</v>
      </c>
      <c r="C372" s="87">
        <v>93771</v>
      </c>
      <c r="D372" s="87">
        <v>11964</v>
      </c>
      <c r="E372" s="87">
        <v>836</v>
      </c>
      <c r="F372" s="87">
        <v>3230</v>
      </c>
      <c r="G372" s="87">
        <v>806</v>
      </c>
      <c r="H372" s="87">
        <v>7092</v>
      </c>
      <c r="I372" s="87">
        <v>59085</v>
      </c>
      <c r="J372" s="87">
        <v>22722</v>
      </c>
      <c r="K372" s="87">
        <v>45967</v>
      </c>
      <c r="L372" s="87">
        <v>47804</v>
      </c>
      <c r="M372" s="156"/>
      <c r="N372" s="79" t="s">
        <v>707</v>
      </c>
      <c r="O372" s="86">
        <v>2907</v>
      </c>
      <c r="P372" s="87">
        <v>6385</v>
      </c>
      <c r="Q372" s="87">
        <v>864</v>
      </c>
      <c r="R372" s="87">
        <v>54</v>
      </c>
      <c r="S372" s="87">
        <v>218</v>
      </c>
      <c r="T372" s="87">
        <v>61</v>
      </c>
      <c r="U372" s="87">
        <v>531</v>
      </c>
      <c r="V372" s="87">
        <v>4021</v>
      </c>
      <c r="W372" s="87">
        <v>1500</v>
      </c>
      <c r="X372" s="87">
        <v>3156</v>
      </c>
      <c r="Y372" s="87">
        <v>3229</v>
      </c>
    </row>
    <row r="373" spans="1:25" ht="12" customHeight="1">
      <c r="A373" s="83"/>
      <c r="B373" s="93"/>
      <c r="C373" s="93"/>
      <c r="D373" s="93"/>
      <c r="E373" s="93"/>
      <c r="F373" s="93"/>
      <c r="G373" s="93"/>
      <c r="H373" s="93"/>
      <c r="I373" s="93"/>
      <c r="J373" s="93"/>
      <c r="K373" s="93"/>
      <c r="L373" s="93"/>
      <c r="M373" s="152"/>
      <c r="N373" s="85" t="s">
        <v>598</v>
      </c>
      <c r="O373" s="86">
        <v>396</v>
      </c>
      <c r="P373" s="87">
        <v>865</v>
      </c>
      <c r="Q373" s="87">
        <v>125</v>
      </c>
      <c r="R373" s="72">
        <v>6</v>
      </c>
      <c r="S373" s="72">
        <v>23</v>
      </c>
      <c r="T373" s="72">
        <v>10</v>
      </c>
      <c r="U373" s="72">
        <v>86</v>
      </c>
      <c r="V373" s="72">
        <v>573</v>
      </c>
      <c r="W373" s="87">
        <v>167</v>
      </c>
      <c r="X373" s="87">
        <v>446</v>
      </c>
      <c r="Y373" s="87">
        <v>419</v>
      </c>
    </row>
    <row r="374" spans="1:25" s="79" customFormat="1" ht="12" customHeight="1">
      <c r="A374" s="79" t="s">
        <v>708</v>
      </c>
      <c r="B374" s="86">
        <v>12493</v>
      </c>
      <c r="C374" s="87">
        <v>24597</v>
      </c>
      <c r="D374" s="87">
        <v>2876</v>
      </c>
      <c r="E374" s="87">
        <v>194</v>
      </c>
      <c r="F374" s="87">
        <v>759</v>
      </c>
      <c r="G374" s="87">
        <v>165</v>
      </c>
      <c r="H374" s="87">
        <v>1758</v>
      </c>
      <c r="I374" s="87">
        <v>15419</v>
      </c>
      <c r="J374" s="87">
        <v>6302</v>
      </c>
      <c r="K374" s="87">
        <v>12028</v>
      </c>
      <c r="L374" s="87">
        <v>12569</v>
      </c>
      <c r="M374" s="156"/>
      <c r="N374" s="85" t="s">
        <v>581</v>
      </c>
      <c r="O374" s="86">
        <v>272</v>
      </c>
      <c r="P374" s="87">
        <v>583</v>
      </c>
      <c r="Q374" s="87">
        <v>101</v>
      </c>
      <c r="R374" s="72">
        <v>9</v>
      </c>
      <c r="S374" s="72">
        <v>25</v>
      </c>
      <c r="T374" s="72">
        <v>7</v>
      </c>
      <c r="U374" s="72">
        <v>60</v>
      </c>
      <c r="V374" s="72">
        <v>401</v>
      </c>
      <c r="W374" s="87">
        <v>81</v>
      </c>
      <c r="X374" s="87">
        <v>341</v>
      </c>
      <c r="Y374" s="87">
        <v>242</v>
      </c>
    </row>
    <row r="375" spans="1:25" s="79" customFormat="1" ht="12" customHeight="1">
      <c r="A375" s="85" t="s">
        <v>598</v>
      </c>
      <c r="B375" s="86">
        <v>1288</v>
      </c>
      <c r="C375" s="87">
        <v>2672</v>
      </c>
      <c r="D375" s="87">
        <v>395</v>
      </c>
      <c r="E375" s="72">
        <v>27</v>
      </c>
      <c r="F375" s="72">
        <v>92</v>
      </c>
      <c r="G375" s="72">
        <v>21</v>
      </c>
      <c r="H375" s="72">
        <v>255</v>
      </c>
      <c r="I375" s="66">
        <v>1731</v>
      </c>
      <c r="J375" s="87">
        <v>546</v>
      </c>
      <c r="K375" s="87">
        <v>1346</v>
      </c>
      <c r="L375" s="87">
        <v>1326</v>
      </c>
      <c r="M375" s="152"/>
      <c r="N375" s="85" t="s">
        <v>582</v>
      </c>
      <c r="O375" s="86">
        <v>946</v>
      </c>
      <c r="P375" s="87">
        <v>2178</v>
      </c>
      <c r="Q375" s="87">
        <v>344</v>
      </c>
      <c r="R375" s="72">
        <v>27</v>
      </c>
      <c r="S375" s="72">
        <v>91</v>
      </c>
      <c r="T375" s="72">
        <v>24</v>
      </c>
      <c r="U375" s="72">
        <v>202</v>
      </c>
      <c r="V375" s="72">
        <v>1439</v>
      </c>
      <c r="W375" s="87">
        <v>395</v>
      </c>
      <c r="X375" s="87">
        <v>1097</v>
      </c>
      <c r="Y375" s="87">
        <v>1081</v>
      </c>
    </row>
    <row r="376" spans="1:25" s="79" customFormat="1" ht="12" customHeight="1">
      <c r="A376" s="85" t="s">
        <v>581</v>
      </c>
      <c r="B376" s="86">
        <v>1441</v>
      </c>
      <c r="C376" s="87">
        <v>3077</v>
      </c>
      <c r="D376" s="87">
        <v>466</v>
      </c>
      <c r="E376" s="72">
        <v>36</v>
      </c>
      <c r="F376" s="72">
        <v>134</v>
      </c>
      <c r="G376" s="72">
        <v>30</v>
      </c>
      <c r="H376" s="72">
        <v>266</v>
      </c>
      <c r="I376" s="66">
        <v>1950</v>
      </c>
      <c r="J376" s="87">
        <v>661</v>
      </c>
      <c r="K376" s="87">
        <v>1445</v>
      </c>
      <c r="L376" s="87">
        <v>1632</v>
      </c>
      <c r="M376" s="152"/>
      <c r="N376" s="85" t="s">
        <v>584</v>
      </c>
      <c r="O376" s="86">
        <v>833</v>
      </c>
      <c r="P376" s="87">
        <v>1888</v>
      </c>
      <c r="Q376" s="87">
        <v>216</v>
      </c>
      <c r="R376" s="72">
        <v>8</v>
      </c>
      <c r="S376" s="72">
        <v>57</v>
      </c>
      <c r="T376" s="72">
        <v>17</v>
      </c>
      <c r="U376" s="72">
        <v>134</v>
      </c>
      <c r="V376" s="72">
        <v>1131</v>
      </c>
      <c r="W376" s="87">
        <v>541</v>
      </c>
      <c r="X376" s="87">
        <v>883</v>
      </c>
      <c r="Y376" s="87">
        <v>1005</v>
      </c>
    </row>
    <row r="377" spans="1:25" s="79" customFormat="1" ht="12" customHeight="1">
      <c r="A377" s="85" t="s">
        <v>582</v>
      </c>
      <c r="B377" s="86">
        <v>1663</v>
      </c>
      <c r="C377" s="87">
        <v>3543</v>
      </c>
      <c r="D377" s="87">
        <v>379</v>
      </c>
      <c r="E377" s="72">
        <v>25</v>
      </c>
      <c r="F377" s="72">
        <v>96</v>
      </c>
      <c r="G377" s="72">
        <v>17</v>
      </c>
      <c r="H377" s="72">
        <v>241</v>
      </c>
      <c r="I377" s="66">
        <v>2045</v>
      </c>
      <c r="J377" s="87">
        <v>1119</v>
      </c>
      <c r="K377" s="87">
        <v>1672</v>
      </c>
      <c r="L377" s="87">
        <v>1871</v>
      </c>
      <c r="M377" s="152"/>
      <c r="N377" s="85" t="s">
        <v>585</v>
      </c>
      <c r="O377" s="86">
        <v>460</v>
      </c>
      <c r="P377" s="87">
        <v>871</v>
      </c>
      <c r="Q377" s="87">
        <v>78</v>
      </c>
      <c r="R377" s="72">
        <v>4</v>
      </c>
      <c r="S377" s="72">
        <v>22</v>
      </c>
      <c r="T377" s="72">
        <v>3</v>
      </c>
      <c r="U377" s="72">
        <v>49</v>
      </c>
      <c r="V377" s="72">
        <v>477</v>
      </c>
      <c r="W377" s="87">
        <v>316</v>
      </c>
      <c r="X377" s="87">
        <v>389</v>
      </c>
      <c r="Y377" s="87">
        <v>482</v>
      </c>
    </row>
    <row r="378" spans="1:25" s="79" customFormat="1" ht="12" customHeight="1">
      <c r="A378" s="85" t="s">
        <v>584</v>
      </c>
      <c r="B378" s="86">
        <v>1304</v>
      </c>
      <c r="C378" s="87">
        <v>2555</v>
      </c>
      <c r="D378" s="87">
        <v>249</v>
      </c>
      <c r="E378" s="72">
        <v>18</v>
      </c>
      <c r="F378" s="72">
        <v>57</v>
      </c>
      <c r="G378" s="72">
        <v>19</v>
      </c>
      <c r="H378" s="72">
        <v>155</v>
      </c>
      <c r="I378" s="66">
        <v>1619</v>
      </c>
      <c r="J378" s="87">
        <v>687</v>
      </c>
      <c r="K378" s="87">
        <v>1221</v>
      </c>
      <c r="L378" s="87">
        <v>1334</v>
      </c>
      <c r="M378" s="152"/>
      <c r="O378" s="86"/>
      <c r="P378" s="87"/>
      <c r="Q378" s="87"/>
      <c r="R378" s="87"/>
      <c r="S378" s="87"/>
      <c r="T378" s="87"/>
      <c r="U378" s="87"/>
      <c r="V378" s="72"/>
      <c r="W378" s="87"/>
      <c r="X378" s="87"/>
      <c r="Y378" s="87"/>
    </row>
    <row r="379" spans="1:25" s="79" customFormat="1" ht="12" customHeight="1">
      <c r="A379" s="85" t="s">
        <v>585</v>
      </c>
      <c r="B379" s="86">
        <v>1685</v>
      </c>
      <c r="C379" s="87">
        <v>2861</v>
      </c>
      <c r="D379" s="87">
        <v>289</v>
      </c>
      <c r="E379" s="72">
        <v>28</v>
      </c>
      <c r="F379" s="72">
        <v>98</v>
      </c>
      <c r="G379" s="72">
        <v>19</v>
      </c>
      <c r="H379" s="72">
        <v>144</v>
      </c>
      <c r="I379" s="66">
        <v>1839</v>
      </c>
      <c r="J379" s="87">
        <v>733</v>
      </c>
      <c r="K379" s="87">
        <v>1415</v>
      </c>
      <c r="L379" s="87">
        <v>1446</v>
      </c>
      <c r="M379" s="152"/>
      <c r="N379" s="79" t="s">
        <v>709</v>
      </c>
      <c r="O379" s="86"/>
      <c r="P379" s="87"/>
      <c r="Q379" s="87"/>
      <c r="R379" s="87"/>
      <c r="S379" s="87"/>
      <c r="T379" s="87"/>
      <c r="U379" s="87"/>
      <c r="V379" s="72"/>
      <c r="W379" s="87"/>
      <c r="X379" s="87"/>
      <c r="Y379" s="87"/>
    </row>
    <row r="380" spans="1:25" s="79" customFormat="1" ht="12" customHeight="1">
      <c r="A380" s="85" t="s">
        <v>587</v>
      </c>
      <c r="B380" s="86">
        <v>1874</v>
      </c>
      <c r="C380" s="87">
        <v>4022</v>
      </c>
      <c r="D380" s="87">
        <v>520</v>
      </c>
      <c r="E380" s="72">
        <v>36</v>
      </c>
      <c r="F380" s="72">
        <v>141</v>
      </c>
      <c r="G380" s="72">
        <v>28</v>
      </c>
      <c r="H380" s="72">
        <v>315</v>
      </c>
      <c r="I380" s="66">
        <v>2664</v>
      </c>
      <c r="J380" s="87">
        <v>838</v>
      </c>
      <c r="K380" s="66">
        <v>1972</v>
      </c>
      <c r="L380" s="87">
        <v>2050</v>
      </c>
      <c r="M380" s="152"/>
      <c r="N380" s="85" t="s">
        <v>598</v>
      </c>
      <c r="O380" s="86">
        <v>1036</v>
      </c>
      <c r="P380" s="87">
        <v>2253</v>
      </c>
      <c r="Q380" s="87">
        <v>272</v>
      </c>
      <c r="R380" s="72">
        <v>28</v>
      </c>
      <c r="S380" s="72">
        <v>79</v>
      </c>
      <c r="T380" s="72">
        <v>23</v>
      </c>
      <c r="U380" s="72">
        <v>142</v>
      </c>
      <c r="V380" s="72">
        <v>1377</v>
      </c>
      <c r="W380" s="87">
        <v>604</v>
      </c>
      <c r="X380" s="87">
        <v>1099</v>
      </c>
      <c r="Y380" s="87">
        <v>1154</v>
      </c>
    </row>
    <row r="381" spans="1:25" s="79" customFormat="1" ht="12" customHeight="1">
      <c r="A381" s="85" t="s">
        <v>589</v>
      </c>
      <c r="B381" s="86">
        <v>828</v>
      </c>
      <c r="C381" s="87">
        <v>1579</v>
      </c>
      <c r="D381" s="87">
        <v>173</v>
      </c>
      <c r="E381" s="72">
        <v>8</v>
      </c>
      <c r="F381" s="72">
        <v>41</v>
      </c>
      <c r="G381" s="72">
        <v>9</v>
      </c>
      <c r="H381" s="72">
        <v>115</v>
      </c>
      <c r="I381" s="66">
        <v>885</v>
      </c>
      <c r="J381" s="87">
        <v>521</v>
      </c>
      <c r="K381" s="87">
        <v>795</v>
      </c>
      <c r="L381" s="87">
        <v>784</v>
      </c>
      <c r="M381" s="152"/>
      <c r="O381" s="86"/>
      <c r="P381" s="87"/>
      <c r="Q381" s="87"/>
      <c r="R381" s="87"/>
      <c r="S381" s="87"/>
      <c r="T381" s="87"/>
      <c r="U381" s="87"/>
      <c r="V381" s="87"/>
      <c r="W381" s="87"/>
      <c r="X381" s="87"/>
      <c r="Y381" s="87"/>
    </row>
    <row r="382" spans="1:25" s="79" customFormat="1" ht="12" customHeight="1">
      <c r="A382" s="85" t="s">
        <v>591</v>
      </c>
      <c r="B382" s="86">
        <v>1196</v>
      </c>
      <c r="C382" s="87">
        <v>2285</v>
      </c>
      <c r="D382" s="87">
        <v>237</v>
      </c>
      <c r="E382" s="72">
        <v>14</v>
      </c>
      <c r="F382" s="72">
        <v>53</v>
      </c>
      <c r="G382" s="72">
        <v>14</v>
      </c>
      <c r="H382" s="72">
        <v>156</v>
      </c>
      <c r="I382" s="66">
        <v>1366</v>
      </c>
      <c r="J382" s="87">
        <v>682</v>
      </c>
      <c r="K382" s="87">
        <v>1146</v>
      </c>
      <c r="L382" s="87">
        <v>1139</v>
      </c>
      <c r="M382" s="152"/>
      <c r="N382" s="79" t="s">
        <v>710</v>
      </c>
      <c r="O382" s="86">
        <v>1790</v>
      </c>
      <c r="P382" s="87">
        <v>3452</v>
      </c>
      <c r="Q382" s="87">
        <v>361</v>
      </c>
      <c r="R382" s="87">
        <v>42</v>
      </c>
      <c r="S382" s="87">
        <v>117</v>
      </c>
      <c r="T382" s="87">
        <v>27</v>
      </c>
      <c r="U382" s="87">
        <v>175</v>
      </c>
      <c r="V382" s="87">
        <v>2045</v>
      </c>
      <c r="W382" s="87">
        <v>1046</v>
      </c>
      <c r="X382" s="87">
        <v>1713</v>
      </c>
      <c r="Y382" s="87">
        <v>1739</v>
      </c>
    </row>
    <row r="383" spans="1:25" s="79" customFormat="1" ht="12" customHeight="1">
      <c r="A383" s="85" t="s">
        <v>593</v>
      </c>
      <c r="B383" s="86">
        <v>1214</v>
      </c>
      <c r="C383" s="87">
        <v>2003</v>
      </c>
      <c r="D383" s="87">
        <v>168</v>
      </c>
      <c r="E383" s="72">
        <v>2</v>
      </c>
      <c r="F383" s="72">
        <v>47</v>
      </c>
      <c r="G383" s="72">
        <v>8</v>
      </c>
      <c r="H383" s="72">
        <v>111</v>
      </c>
      <c r="I383" s="66">
        <v>1320</v>
      </c>
      <c r="J383" s="87">
        <v>515</v>
      </c>
      <c r="K383" s="87">
        <v>1016</v>
      </c>
      <c r="L383" s="87">
        <v>987</v>
      </c>
      <c r="M383" s="152"/>
      <c r="N383" s="85" t="s">
        <v>598</v>
      </c>
      <c r="O383" s="86">
        <v>1134</v>
      </c>
      <c r="P383" s="87">
        <v>2252</v>
      </c>
      <c r="Q383" s="87">
        <v>251</v>
      </c>
      <c r="R383" s="72">
        <v>27</v>
      </c>
      <c r="S383" s="72">
        <v>81</v>
      </c>
      <c r="T383" s="72">
        <v>16</v>
      </c>
      <c r="U383" s="72">
        <v>127</v>
      </c>
      <c r="V383" s="87">
        <v>1306</v>
      </c>
      <c r="W383" s="87">
        <v>695</v>
      </c>
      <c r="X383" s="87">
        <v>1124</v>
      </c>
      <c r="Y383" s="87">
        <v>1128</v>
      </c>
    </row>
    <row r="384" spans="1:25" s="79" customFormat="1" ht="12" customHeight="1">
      <c r="B384" s="86"/>
      <c r="C384" s="87"/>
      <c r="D384" s="87"/>
      <c r="E384" s="87"/>
      <c r="F384" s="87"/>
      <c r="G384" s="87"/>
      <c r="H384" s="87"/>
      <c r="I384" s="87"/>
      <c r="J384" s="87"/>
      <c r="K384" s="87"/>
      <c r="L384" s="87"/>
      <c r="M384" s="152"/>
      <c r="N384" s="85" t="s">
        <v>581</v>
      </c>
      <c r="O384" s="86">
        <v>479</v>
      </c>
      <c r="P384" s="87">
        <v>836</v>
      </c>
      <c r="Q384" s="87">
        <v>83</v>
      </c>
      <c r="R384" s="72">
        <v>12</v>
      </c>
      <c r="S384" s="72">
        <v>31</v>
      </c>
      <c r="T384" s="72">
        <v>7</v>
      </c>
      <c r="U384" s="72">
        <v>33</v>
      </c>
      <c r="V384" s="87">
        <v>562</v>
      </c>
      <c r="W384" s="87">
        <v>191</v>
      </c>
      <c r="X384" s="87">
        <v>428</v>
      </c>
      <c r="Y384" s="87">
        <v>408</v>
      </c>
    </row>
    <row r="385" spans="1:25" s="79" customFormat="1" ht="12" customHeight="1">
      <c r="A385" s="79" t="s">
        <v>711</v>
      </c>
      <c r="B385" s="86">
        <v>1372</v>
      </c>
      <c r="C385" s="87">
        <v>2623</v>
      </c>
      <c r="D385" s="87">
        <v>227</v>
      </c>
      <c r="E385" s="87">
        <v>15</v>
      </c>
      <c r="F385" s="87">
        <v>66</v>
      </c>
      <c r="G385" s="87">
        <v>15</v>
      </c>
      <c r="H385" s="87">
        <v>131</v>
      </c>
      <c r="I385" s="87">
        <v>1362</v>
      </c>
      <c r="J385" s="87">
        <v>1034</v>
      </c>
      <c r="K385" s="87">
        <v>1363</v>
      </c>
      <c r="L385" s="87">
        <v>1260</v>
      </c>
      <c r="M385" s="156"/>
      <c r="N385" s="85" t="s">
        <v>582</v>
      </c>
      <c r="O385" s="86">
        <v>177</v>
      </c>
      <c r="P385" s="87">
        <v>364</v>
      </c>
      <c r="Q385" s="87">
        <v>27</v>
      </c>
      <c r="R385" s="72">
        <v>3</v>
      </c>
      <c r="S385" s="72">
        <v>5</v>
      </c>
      <c r="T385" s="72">
        <v>4</v>
      </c>
      <c r="U385" s="72">
        <v>15</v>
      </c>
      <c r="V385" s="87">
        <v>177</v>
      </c>
      <c r="W385" s="87">
        <v>160</v>
      </c>
      <c r="X385" s="87">
        <v>161</v>
      </c>
      <c r="Y385" s="87">
        <v>203</v>
      </c>
    </row>
    <row r="386" spans="1:25" s="79" customFormat="1" ht="12" customHeight="1">
      <c r="A386" s="85" t="s">
        <v>598</v>
      </c>
      <c r="B386" s="86">
        <v>136</v>
      </c>
      <c r="C386" s="87">
        <v>277</v>
      </c>
      <c r="D386" s="87">
        <v>14</v>
      </c>
      <c r="E386" s="72">
        <v>3</v>
      </c>
      <c r="F386" s="72">
        <v>3</v>
      </c>
      <c r="G386" s="72">
        <v>1</v>
      </c>
      <c r="H386" s="72">
        <v>7</v>
      </c>
      <c r="I386" s="72">
        <v>142</v>
      </c>
      <c r="J386" s="87">
        <v>121</v>
      </c>
      <c r="K386" s="87">
        <v>139</v>
      </c>
      <c r="L386" s="87">
        <v>138</v>
      </c>
      <c r="M386" s="152"/>
      <c r="O386" s="86"/>
      <c r="P386" s="87"/>
      <c r="Q386" s="87"/>
      <c r="R386" s="72"/>
      <c r="S386" s="72"/>
      <c r="T386" s="72"/>
      <c r="U386" s="72"/>
      <c r="V386" s="87"/>
      <c r="W386" s="87"/>
      <c r="X386" s="87"/>
      <c r="Y386" s="87"/>
    </row>
    <row r="387" spans="1:25" s="79" customFormat="1" ht="12" customHeight="1">
      <c r="A387" s="85" t="s">
        <v>581</v>
      </c>
      <c r="B387" s="86">
        <v>283</v>
      </c>
      <c r="C387" s="87">
        <v>544</v>
      </c>
      <c r="D387" s="87">
        <v>56</v>
      </c>
      <c r="E387" s="72">
        <v>7</v>
      </c>
      <c r="F387" s="72">
        <v>18</v>
      </c>
      <c r="G387" s="72">
        <v>7</v>
      </c>
      <c r="H387" s="72">
        <v>24</v>
      </c>
      <c r="I387" s="72">
        <v>280</v>
      </c>
      <c r="J387" s="87">
        <v>208</v>
      </c>
      <c r="K387" s="87">
        <v>302</v>
      </c>
      <c r="L387" s="87">
        <v>242</v>
      </c>
      <c r="M387" s="152"/>
      <c r="N387" s="79" t="s">
        <v>712</v>
      </c>
      <c r="O387" s="86">
        <v>996</v>
      </c>
      <c r="P387" s="87">
        <v>2007</v>
      </c>
      <c r="Q387" s="87">
        <v>206</v>
      </c>
      <c r="R387" s="72">
        <v>18</v>
      </c>
      <c r="S387" s="72">
        <v>59</v>
      </c>
      <c r="T387" s="72">
        <v>16</v>
      </c>
      <c r="U387" s="72">
        <v>113</v>
      </c>
      <c r="V387" s="87">
        <v>1231</v>
      </c>
      <c r="W387" s="87">
        <v>570</v>
      </c>
      <c r="X387" s="87">
        <v>1003</v>
      </c>
      <c r="Y387" s="87">
        <v>1004</v>
      </c>
    </row>
    <row r="388" spans="1:25" s="79" customFormat="1" ht="12" customHeight="1">
      <c r="A388" s="85" t="s">
        <v>582</v>
      </c>
      <c r="B388" s="86">
        <v>304</v>
      </c>
      <c r="C388" s="87">
        <v>575</v>
      </c>
      <c r="D388" s="87">
        <v>37</v>
      </c>
      <c r="E388" s="72">
        <v>3</v>
      </c>
      <c r="F388" s="72">
        <v>9</v>
      </c>
      <c r="G388" s="72">
        <v>2</v>
      </c>
      <c r="H388" s="72">
        <v>23</v>
      </c>
      <c r="I388" s="72">
        <v>321</v>
      </c>
      <c r="J388" s="87">
        <v>217</v>
      </c>
      <c r="K388" s="87">
        <v>322</v>
      </c>
      <c r="L388" s="87">
        <v>253</v>
      </c>
      <c r="M388" s="152"/>
      <c r="O388" s="86"/>
      <c r="P388" s="87"/>
      <c r="Q388" s="87"/>
      <c r="R388" s="87"/>
      <c r="S388" s="87"/>
      <c r="T388" s="87"/>
      <c r="U388" s="87"/>
      <c r="V388" s="87"/>
      <c r="W388" s="87"/>
      <c r="X388" s="87"/>
      <c r="Y388" s="87"/>
    </row>
    <row r="389" spans="1:25" s="79" customFormat="1" ht="12" customHeight="1">
      <c r="A389" s="85" t="s">
        <v>584</v>
      </c>
      <c r="B389" s="86">
        <v>93</v>
      </c>
      <c r="C389" s="87">
        <v>161</v>
      </c>
      <c r="D389" s="87">
        <v>10</v>
      </c>
      <c r="E389" s="72">
        <v>0</v>
      </c>
      <c r="F389" s="72">
        <v>3</v>
      </c>
      <c r="G389" s="72">
        <v>0</v>
      </c>
      <c r="H389" s="72">
        <v>7</v>
      </c>
      <c r="I389" s="72">
        <v>69</v>
      </c>
      <c r="J389" s="87">
        <v>82</v>
      </c>
      <c r="K389" s="87">
        <v>87</v>
      </c>
      <c r="L389" s="87">
        <v>74</v>
      </c>
      <c r="M389" s="152"/>
      <c r="N389" s="79" t="s">
        <v>713</v>
      </c>
      <c r="O389" s="86">
        <v>2269</v>
      </c>
      <c r="P389" s="87">
        <v>4792</v>
      </c>
      <c r="Q389" s="87">
        <v>544</v>
      </c>
      <c r="R389" s="87">
        <v>41</v>
      </c>
      <c r="S389" s="87">
        <v>147</v>
      </c>
      <c r="T389" s="87">
        <v>35</v>
      </c>
      <c r="U389" s="87">
        <v>321</v>
      </c>
      <c r="V389" s="87">
        <v>3031</v>
      </c>
      <c r="W389" s="87">
        <v>1217</v>
      </c>
      <c r="X389" s="87">
        <v>2363</v>
      </c>
      <c r="Y389" s="87">
        <v>2429</v>
      </c>
    </row>
    <row r="390" spans="1:25" s="79" customFormat="1" ht="12" customHeight="1">
      <c r="A390" s="85" t="s">
        <v>585</v>
      </c>
      <c r="B390" s="86">
        <v>268</v>
      </c>
      <c r="C390" s="87">
        <v>549</v>
      </c>
      <c r="D390" s="87">
        <v>73</v>
      </c>
      <c r="E390" s="72">
        <v>2</v>
      </c>
      <c r="F390" s="72">
        <v>18</v>
      </c>
      <c r="G390" s="72">
        <v>4</v>
      </c>
      <c r="H390" s="72">
        <v>49</v>
      </c>
      <c r="I390" s="72">
        <v>289</v>
      </c>
      <c r="J390" s="87">
        <v>187</v>
      </c>
      <c r="K390" s="87">
        <v>265</v>
      </c>
      <c r="L390" s="87">
        <v>284</v>
      </c>
      <c r="M390" s="152"/>
      <c r="N390" s="85" t="s">
        <v>598</v>
      </c>
      <c r="O390" s="86">
        <v>797</v>
      </c>
      <c r="P390" s="87">
        <v>1885</v>
      </c>
      <c r="Q390" s="87">
        <v>251</v>
      </c>
      <c r="R390" s="72">
        <v>15</v>
      </c>
      <c r="S390" s="72">
        <v>65</v>
      </c>
      <c r="T390" s="72">
        <v>21</v>
      </c>
      <c r="U390" s="72">
        <v>150</v>
      </c>
      <c r="V390" s="87">
        <v>1236</v>
      </c>
      <c r="W390" s="87">
        <v>398</v>
      </c>
      <c r="X390" s="87">
        <v>922</v>
      </c>
      <c r="Y390" s="87">
        <v>963</v>
      </c>
    </row>
    <row r="391" spans="1:25" s="79" customFormat="1" ht="12" customHeight="1">
      <c r="A391" s="85" t="s">
        <v>587</v>
      </c>
      <c r="B391" s="86">
        <v>288</v>
      </c>
      <c r="C391" s="87">
        <v>517</v>
      </c>
      <c r="D391" s="87">
        <v>37</v>
      </c>
      <c r="E391" s="72">
        <v>0</v>
      </c>
      <c r="F391" s="72">
        <v>15</v>
      </c>
      <c r="G391" s="72">
        <v>1</v>
      </c>
      <c r="H391" s="72">
        <v>21</v>
      </c>
      <c r="I391" s="72">
        <v>261</v>
      </c>
      <c r="J391" s="87">
        <v>219</v>
      </c>
      <c r="K391" s="87">
        <v>248</v>
      </c>
      <c r="L391" s="87">
        <v>269</v>
      </c>
      <c r="M391" s="152"/>
      <c r="N391" s="85" t="s">
        <v>581</v>
      </c>
      <c r="O391" s="86">
        <v>623</v>
      </c>
      <c r="P391" s="87">
        <v>1253</v>
      </c>
      <c r="Q391" s="87">
        <v>145</v>
      </c>
      <c r="R391" s="72">
        <v>12</v>
      </c>
      <c r="S391" s="72">
        <v>34</v>
      </c>
      <c r="T391" s="72">
        <v>7</v>
      </c>
      <c r="U391" s="72">
        <v>92</v>
      </c>
      <c r="V391" s="87">
        <v>747</v>
      </c>
      <c r="W391" s="87">
        <v>361</v>
      </c>
      <c r="X391" s="87">
        <v>606</v>
      </c>
      <c r="Y391" s="87">
        <v>647</v>
      </c>
    </row>
    <row r="392" spans="1:25" s="79" customFormat="1" ht="12" customHeight="1">
      <c r="B392" s="86"/>
      <c r="C392" s="87"/>
      <c r="D392" s="87"/>
      <c r="E392" s="87"/>
      <c r="F392" s="87"/>
      <c r="G392" s="87"/>
      <c r="H392" s="87"/>
      <c r="I392" s="87"/>
      <c r="J392" s="87"/>
      <c r="K392" s="87"/>
      <c r="L392" s="87"/>
      <c r="M392" s="152"/>
      <c r="N392" s="85" t="s">
        <v>582</v>
      </c>
      <c r="O392" s="86">
        <v>849</v>
      </c>
      <c r="P392" s="87">
        <v>1654</v>
      </c>
      <c r="Q392" s="87">
        <v>148</v>
      </c>
      <c r="R392" s="72">
        <v>14</v>
      </c>
      <c r="S392" s="72">
        <v>48</v>
      </c>
      <c r="T392" s="72">
        <v>7</v>
      </c>
      <c r="U392" s="72">
        <v>79</v>
      </c>
      <c r="V392" s="87">
        <v>1048</v>
      </c>
      <c r="W392" s="87">
        <v>458</v>
      </c>
      <c r="X392" s="87">
        <v>835</v>
      </c>
      <c r="Y392" s="87">
        <v>819</v>
      </c>
    </row>
    <row r="393" spans="1:25" s="79" customFormat="1" ht="12" customHeight="1">
      <c r="A393" s="79" t="s">
        <v>714</v>
      </c>
      <c r="B393" s="86">
        <v>1464</v>
      </c>
      <c r="C393" s="87">
        <v>2898</v>
      </c>
      <c r="D393" s="87">
        <v>401</v>
      </c>
      <c r="E393" s="87">
        <v>20</v>
      </c>
      <c r="F393" s="87">
        <v>101</v>
      </c>
      <c r="G393" s="87">
        <v>18</v>
      </c>
      <c r="H393" s="87">
        <v>262</v>
      </c>
      <c r="I393" s="87">
        <v>1913</v>
      </c>
      <c r="J393" s="87">
        <v>584</v>
      </c>
      <c r="K393" s="87">
        <v>1374</v>
      </c>
      <c r="L393" s="87">
        <v>1524</v>
      </c>
      <c r="M393" s="87">
        <v>0</v>
      </c>
      <c r="O393" s="86"/>
      <c r="P393" s="87"/>
      <c r="Q393" s="87"/>
      <c r="R393" s="87"/>
      <c r="S393" s="87"/>
      <c r="T393" s="87"/>
      <c r="U393" s="87"/>
      <c r="V393" s="87"/>
      <c r="W393" s="87"/>
      <c r="X393" s="87"/>
      <c r="Y393" s="87"/>
    </row>
    <row r="394" spans="1:25" s="79" customFormat="1" ht="12" customHeight="1">
      <c r="A394" s="85" t="s">
        <v>598</v>
      </c>
      <c r="B394" s="86">
        <v>1456</v>
      </c>
      <c r="C394" s="87">
        <v>2884</v>
      </c>
      <c r="D394" s="87">
        <v>400</v>
      </c>
      <c r="E394" s="72">
        <v>19</v>
      </c>
      <c r="F394" s="72">
        <v>101</v>
      </c>
      <c r="G394" s="72">
        <v>18</v>
      </c>
      <c r="H394" s="72">
        <v>262</v>
      </c>
      <c r="I394" s="87">
        <v>1904</v>
      </c>
      <c r="J394" s="87">
        <v>580</v>
      </c>
      <c r="K394" s="87">
        <v>1368</v>
      </c>
      <c r="L394" s="87">
        <v>1516</v>
      </c>
      <c r="M394" s="152"/>
      <c r="N394" s="79" t="s">
        <v>715</v>
      </c>
      <c r="O394" s="86">
        <v>1354</v>
      </c>
      <c r="P394" s="87">
        <v>2757</v>
      </c>
      <c r="Q394" s="87">
        <v>322</v>
      </c>
      <c r="R394" s="87">
        <v>19</v>
      </c>
      <c r="S394" s="87">
        <v>83</v>
      </c>
      <c r="T394" s="87">
        <v>18</v>
      </c>
      <c r="U394" s="87">
        <v>202</v>
      </c>
      <c r="V394" s="87">
        <v>1555</v>
      </c>
      <c r="W394" s="87">
        <v>880</v>
      </c>
      <c r="X394" s="87">
        <v>1323</v>
      </c>
      <c r="Y394" s="87">
        <v>1434</v>
      </c>
    </row>
    <row r="395" spans="1:25" s="79" customFormat="1" ht="12" customHeight="1">
      <c r="A395" s="85" t="s">
        <v>581</v>
      </c>
      <c r="B395" s="86">
        <v>8</v>
      </c>
      <c r="C395" s="87">
        <v>14</v>
      </c>
      <c r="D395" s="87">
        <v>1</v>
      </c>
      <c r="E395" s="72">
        <v>1</v>
      </c>
      <c r="F395" s="72">
        <v>0</v>
      </c>
      <c r="G395" s="72">
        <v>0</v>
      </c>
      <c r="H395" s="72">
        <v>0</v>
      </c>
      <c r="I395" s="87">
        <v>9</v>
      </c>
      <c r="J395" s="87">
        <v>4</v>
      </c>
      <c r="K395" s="87">
        <v>6</v>
      </c>
      <c r="L395" s="87">
        <v>8</v>
      </c>
      <c r="M395" s="152"/>
      <c r="N395" s="85" t="s">
        <v>598</v>
      </c>
      <c r="O395" s="86">
        <v>1234</v>
      </c>
      <c r="P395" s="87">
        <v>2473</v>
      </c>
      <c r="Q395" s="87">
        <v>255</v>
      </c>
      <c r="R395" s="72">
        <v>15</v>
      </c>
      <c r="S395" s="72">
        <v>64</v>
      </c>
      <c r="T395" s="72">
        <v>11</v>
      </c>
      <c r="U395" s="72">
        <v>165</v>
      </c>
      <c r="V395" s="87">
        <v>1388</v>
      </c>
      <c r="W395" s="87">
        <v>830</v>
      </c>
      <c r="X395" s="87">
        <v>1181</v>
      </c>
      <c r="Y395" s="87">
        <v>1292</v>
      </c>
    </row>
    <row r="396" spans="1:25" ht="12" customHeight="1">
      <c r="B396" s="86"/>
      <c r="C396" s="87"/>
      <c r="D396" s="87"/>
      <c r="E396" s="87"/>
      <c r="F396" s="87"/>
      <c r="G396" s="87"/>
      <c r="H396" s="87"/>
      <c r="I396" s="87"/>
      <c r="J396" s="87"/>
      <c r="K396" s="87"/>
      <c r="L396" s="87"/>
      <c r="M396" s="152"/>
      <c r="N396" s="85" t="s">
        <v>581</v>
      </c>
      <c r="O396" s="86">
        <v>120</v>
      </c>
      <c r="P396" s="87">
        <v>284</v>
      </c>
      <c r="Q396" s="87">
        <v>67</v>
      </c>
      <c r="R396" s="72">
        <v>4</v>
      </c>
      <c r="S396" s="72">
        <v>19</v>
      </c>
      <c r="T396" s="72">
        <v>7</v>
      </c>
      <c r="U396" s="72">
        <v>37</v>
      </c>
      <c r="V396" s="87">
        <v>167</v>
      </c>
      <c r="W396" s="87">
        <v>50</v>
      </c>
      <c r="X396" s="87">
        <v>142</v>
      </c>
      <c r="Y396" s="87">
        <v>142</v>
      </c>
    </row>
    <row r="397" spans="1:25" ht="12" customHeight="1">
      <c r="A397" s="79" t="s">
        <v>831</v>
      </c>
      <c r="B397" s="86">
        <v>6043</v>
      </c>
      <c r="C397" s="87">
        <v>10586</v>
      </c>
      <c r="D397" s="87">
        <v>1135</v>
      </c>
      <c r="E397" s="87">
        <v>85</v>
      </c>
      <c r="F397" s="87">
        <v>338</v>
      </c>
      <c r="G397" s="87">
        <v>66</v>
      </c>
      <c r="H397" s="87">
        <v>646</v>
      </c>
      <c r="I397" s="87">
        <v>7333</v>
      </c>
      <c r="J397" s="87">
        <v>2118</v>
      </c>
      <c r="K397" s="87">
        <v>5153</v>
      </c>
      <c r="L397" s="87">
        <v>5433</v>
      </c>
      <c r="M397" s="156"/>
      <c r="O397" s="86"/>
      <c r="P397" s="87"/>
      <c r="Q397" s="87"/>
      <c r="R397" s="87"/>
      <c r="S397" s="87"/>
      <c r="T397" s="87"/>
      <c r="U397" s="87"/>
      <c r="V397" s="87"/>
      <c r="W397" s="87"/>
      <c r="X397" s="87"/>
      <c r="Y397" s="87"/>
    </row>
    <row r="398" spans="1:25" ht="12" customHeight="1">
      <c r="A398" s="85" t="s">
        <v>598</v>
      </c>
      <c r="B398" s="86">
        <v>1055</v>
      </c>
      <c r="C398" s="87">
        <v>1712</v>
      </c>
      <c r="D398" s="87">
        <v>118</v>
      </c>
      <c r="E398" s="72">
        <v>6</v>
      </c>
      <c r="F398" s="72">
        <v>43</v>
      </c>
      <c r="G398" s="72">
        <v>9</v>
      </c>
      <c r="H398" s="72">
        <v>60</v>
      </c>
      <c r="I398" s="72">
        <v>1159</v>
      </c>
      <c r="J398" s="87">
        <v>435</v>
      </c>
      <c r="K398" s="87">
        <v>795</v>
      </c>
      <c r="L398" s="87">
        <v>917</v>
      </c>
      <c r="M398" s="152"/>
      <c r="N398" s="79" t="s">
        <v>716</v>
      </c>
      <c r="O398" s="86">
        <v>1601</v>
      </c>
      <c r="P398" s="87">
        <v>3416</v>
      </c>
      <c r="Q398" s="87">
        <v>426</v>
      </c>
      <c r="R398" s="87">
        <v>27</v>
      </c>
      <c r="S398" s="87">
        <v>105</v>
      </c>
      <c r="T398" s="87">
        <v>35</v>
      </c>
      <c r="U398" s="87">
        <v>259</v>
      </c>
      <c r="V398" s="87">
        <v>2041</v>
      </c>
      <c r="W398" s="87">
        <v>949</v>
      </c>
      <c r="X398" s="87">
        <v>1711</v>
      </c>
      <c r="Y398" s="87">
        <v>1705</v>
      </c>
    </row>
    <row r="399" spans="1:25" ht="12" customHeight="1">
      <c r="A399" s="85" t="s">
        <v>581</v>
      </c>
      <c r="B399" s="86">
        <v>1698</v>
      </c>
      <c r="C399" s="87">
        <v>2839</v>
      </c>
      <c r="D399" s="87">
        <v>269</v>
      </c>
      <c r="E399" s="72">
        <v>26</v>
      </c>
      <c r="F399" s="72">
        <v>75</v>
      </c>
      <c r="G399" s="72">
        <v>19</v>
      </c>
      <c r="H399" s="72">
        <v>149</v>
      </c>
      <c r="I399" s="72">
        <v>1953</v>
      </c>
      <c r="J399" s="87">
        <v>617</v>
      </c>
      <c r="K399" s="87">
        <v>1324</v>
      </c>
      <c r="L399" s="87">
        <v>1515</v>
      </c>
      <c r="M399" s="152"/>
      <c r="N399" s="85" t="s">
        <v>598</v>
      </c>
      <c r="O399" s="86">
        <v>502</v>
      </c>
      <c r="P399" s="87">
        <v>1052</v>
      </c>
      <c r="Q399" s="87">
        <v>116</v>
      </c>
      <c r="R399" s="72">
        <v>5</v>
      </c>
      <c r="S399" s="72">
        <v>17</v>
      </c>
      <c r="T399" s="72">
        <v>4</v>
      </c>
      <c r="U399" s="72">
        <v>90</v>
      </c>
      <c r="V399" s="87">
        <v>651</v>
      </c>
      <c r="W399" s="87">
        <v>285</v>
      </c>
      <c r="X399" s="87">
        <v>546</v>
      </c>
      <c r="Y399" s="87">
        <v>506</v>
      </c>
    </row>
    <row r="400" spans="1:25" ht="12" customHeight="1">
      <c r="A400" s="85" t="s">
        <v>582</v>
      </c>
      <c r="B400" s="86">
        <v>1859</v>
      </c>
      <c r="C400" s="87">
        <v>3179</v>
      </c>
      <c r="D400" s="87">
        <v>336</v>
      </c>
      <c r="E400" s="72">
        <v>26</v>
      </c>
      <c r="F400" s="72">
        <v>106</v>
      </c>
      <c r="G400" s="72">
        <v>22</v>
      </c>
      <c r="H400" s="72">
        <v>182</v>
      </c>
      <c r="I400" s="72">
        <v>2272</v>
      </c>
      <c r="J400" s="87">
        <v>571</v>
      </c>
      <c r="K400" s="87">
        <v>1572</v>
      </c>
      <c r="L400" s="87">
        <v>1607</v>
      </c>
      <c r="M400" s="152"/>
      <c r="N400" s="85" t="s">
        <v>581</v>
      </c>
      <c r="O400" s="86">
        <v>1099</v>
      </c>
      <c r="P400" s="87">
        <v>2364</v>
      </c>
      <c r="Q400" s="87">
        <v>310</v>
      </c>
      <c r="R400" s="72">
        <v>22</v>
      </c>
      <c r="S400" s="72">
        <v>88</v>
      </c>
      <c r="T400" s="72">
        <v>31</v>
      </c>
      <c r="U400" s="72">
        <v>169</v>
      </c>
      <c r="V400" s="87">
        <v>1390</v>
      </c>
      <c r="W400" s="87">
        <v>664</v>
      </c>
      <c r="X400" s="87">
        <v>1165</v>
      </c>
      <c r="Y400" s="87">
        <v>1199</v>
      </c>
    </row>
    <row r="401" spans="1:25" ht="12" customHeight="1">
      <c r="A401" s="85" t="s">
        <v>584</v>
      </c>
      <c r="B401" s="86">
        <v>218</v>
      </c>
      <c r="C401" s="87">
        <v>354</v>
      </c>
      <c r="D401" s="87">
        <v>24</v>
      </c>
      <c r="E401" s="72">
        <v>2</v>
      </c>
      <c r="F401" s="72">
        <v>11</v>
      </c>
      <c r="G401" s="72">
        <v>1</v>
      </c>
      <c r="H401" s="72">
        <v>10</v>
      </c>
      <c r="I401" s="72">
        <v>248</v>
      </c>
      <c r="J401" s="87">
        <v>82</v>
      </c>
      <c r="K401" s="87">
        <v>171</v>
      </c>
      <c r="L401" s="87">
        <v>183</v>
      </c>
      <c r="M401" s="152"/>
      <c r="O401" s="86"/>
      <c r="P401" s="87"/>
      <c r="Q401" s="87"/>
      <c r="R401" s="87"/>
      <c r="S401" s="87"/>
      <c r="T401" s="87"/>
      <c r="U401" s="87"/>
      <c r="V401" s="87"/>
      <c r="W401" s="87"/>
      <c r="X401" s="87"/>
      <c r="Y401" s="87"/>
    </row>
    <row r="402" spans="1:25" ht="12" customHeight="1">
      <c r="A402" s="85" t="s">
        <v>585</v>
      </c>
      <c r="B402" s="86">
        <v>572</v>
      </c>
      <c r="C402" s="87">
        <v>1039</v>
      </c>
      <c r="D402" s="87">
        <v>113</v>
      </c>
      <c r="E402" s="72">
        <v>16</v>
      </c>
      <c r="F402" s="72">
        <v>50</v>
      </c>
      <c r="G402" s="72">
        <v>8</v>
      </c>
      <c r="H402" s="72">
        <v>39</v>
      </c>
      <c r="I402" s="72">
        <v>727</v>
      </c>
      <c r="J402" s="87">
        <v>199</v>
      </c>
      <c r="K402" s="87">
        <v>573</v>
      </c>
      <c r="L402" s="87">
        <v>466</v>
      </c>
      <c r="M402" s="152"/>
      <c r="N402" s="79" t="s">
        <v>717</v>
      </c>
      <c r="O402" s="86">
        <v>3713</v>
      </c>
      <c r="P402" s="87">
        <v>8826</v>
      </c>
      <c r="Q402" s="87">
        <v>1320</v>
      </c>
      <c r="R402" s="87">
        <v>78</v>
      </c>
      <c r="S402" s="87">
        <v>310</v>
      </c>
      <c r="T402" s="87">
        <v>91</v>
      </c>
      <c r="U402" s="87">
        <v>841</v>
      </c>
      <c r="V402" s="87">
        <v>5465</v>
      </c>
      <c r="W402" s="87">
        <v>2041</v>
      </c>
      <c r="X402" s="87">
        <v>4247</v>
      </c>
      <c r="Y402" s="87">
        <v>4579</v>
      </c>
    </row>
    <row r="403" spans="1:25" ht="12" customHeight="1">
      <c r="A403" s="85" t="s">
        <v>587</v>
      </c>
      <c r="B403" s="86">
        <v>641</v>
      </c>
      <c r="C403" s="87">
        <v>1463</v>
      </c>
      <c r="D403" s="87">
        <v>275</v>
      </c>
      <c r="E403" s="72">
        <v>9</v>
      </c>
      <c r="F403" s="72">
        <v>53</v>
      </c>
      <c r="G403" s="72">
        <v>7</v>
      </c>
      <c r="H403" s="72">
        <v>206</v>
      </c>
      <c r="I403" s="72">
        <v>974</v>
      </c>
      <c r="J403" s="87">
        <v>214</v>
      </c>
      <c r="K403" s="87">
        <v>718</v>
      </c>
      <c r="L403" s="87">
        <v>745</v>
      </c>
      <c r="M403" s="152"/>
      <c r="N403" s="85" t="s">
        <v>598</v>
      </c>
      <c r="O403" s="86">
        <v>332</v>
      </c>
      <c r="P403" s="87">
        <v>721</v>
      </c>
      <c r="Q403" s="87">
        <v>70</v>
      </c>
      <c r="R403" s="72">
        <v>4</v>
      </c>
      <c r="S403" s="72">
        <v>10</v>
      </c>
      <c r="T403" s="72">
        <v>8</v>
      </c>
      <c r="U403" s="72">
        <v>48</v>
      </c>
      <c r="V403" s="87">
        <v>435</v>
      </c>
      <c r="W403" s="87">
        <v>216</v>
      </c>
      <c r="X403" s="87">
        <v>330</v>
      </c>
      <c r="Y403" s="87">
        <v>391</v>
      </c>
    </row>
    <row r="404" spans="1:25" ht="12" customHeight="1">
      <c r="B404" s="86"/>
      <c r="C404" s="87"/>
      <c r="D404" s="87"/>
      <c r="E404" s="87"/>
      <c r="F404" s="87"/>
      <c r="G404" s="87"/>
      <c r="H404" s="87"/>
      <c r="I404" s="87"/>
      <c r="J404" s="87"/>
      <c r="K404" s="87"/>
      <c r="L404" s="87"/>
      <c r="M404" s="152"/>
      <c r="N404" s="85" t="s">
        <v>581</v>
      </c>
      <c r="O404" s="86">
        <v>559</v>
      </c>
      <c r="P404" s="87">
        <v>1303</v>
      </c>
      <c r="Q404" s="87">
        <v>195</v>
      </c>
      <c r="R404" s="72">
        <v>14</v>
      </c>
      <c r="S404" s="72">
        <v>46</v>
      </c>
      <c r="T404" s="72">
        <v>11</v>
      </c>
      <c r="U404" s="72">
        <v>124</v>
      </c>
      <c r="V404" s="87">
        <v>771</v>
      </c>
      <c r="W404" s="87">
        <v>337</v>
      </c>
      <c r="X404" s="87">
        <v>628</v>
      </c>
      <c r="Y404" s="87">
        <v>675</v>
      </c>
    </row>
    <row r="405" spans="1:25" ht="12" customHeight="1">
      <c r="A405" s="79" t="s">
        <v>718</v>
      </c>
      <c r="B405" s="86">
        <v>3733</v>
      </c>
      <c r="C405" s="87">
        <v>9103</v>
      </c>
      <c r="D405" s="87">
        <v>1583</v>
      </c>
      <c r="E405" s="87">
        <v>100</v>
      </c>
      <c r="F405" s="87">
        <v>447</v>
      </c>
      <c r="G405" s="87">
        <v>129</v>
      </c>
      <c r="H405" s="87">
        <v>907</v>
      </c>
      <c r="I405" s="87">
        <v>5961</v>
      </c>
      <c r="J405" s="87">
        <v>1559</v>
      </c>
      <c r="K405" s="87">
        <v>4448</v>
      </c>
      <c r="L405" s="87">
        <v>4655</v>
      </c>
      <c r="M405" s="87">
        <v>0</v>
      </c>
      <c r="N405" s="85" t="s">
        <v>582</v>
      </c>
      <c r="O405" s="86">
        <v>728</v>
      </c>
      <c r="P405" s="87">
        <v>1835</v>
      </c>
      <c r="Q405" s="87">
        <v>260</v>
      </c>
      <c r="R405" s="72">
        <v>9</v>
      </c>
      <c r="S405" s="72">
        <v>61</v>
      </c>
      <c r="T405" s="72">
        <v>25</v>
      </c>
      <c r="U405" s="72">
        <v>165</v>
      </c>
      <c r="V405" s="87">
        <v>1190</v>
      </c>
      <c r="W405" s="87">
        <v>385</v>
      </c>
      <c r="X405" s="87">
        <v>900</v>
      </c>
      <c r="Y405" s="87">
        <v>935</v>
      </c>
    </row>
    <row r="406" spans="1:25" ht="12" customHeight="1">
      <c r="A406" s="85" t="s">
        <v>598</v>
      </c>
      <c r="B406" s="86">
        <v>1226</v>
      </c>
      <c r="C406" s="87">
        <v>3275</v>
      </c>
      <c r="D406" s="87">
        <v>843</v>
      </c>
      <c r="E406" s="72">
        <v>61</v>
      </c>
      <c r="F406" s="72">
        <v>288</v>
      </c>
      <c r="G406" s="72">
        <v>83</v>
      </c>
      <c r="H406" s="72">
        <v>411</v>
      </c>
      <c r="I406" s="72">
        <v>2227</v>
      </c>
      <c r="J406" s="87">
        <v>205</v>
      </c>
      <c r="K406" s="87">
        <v>1629</v>
      </c>
      <c r="L406" s="87">
        <v>1646</v>
      </c>
      <c r="M406" s="152"/>
      <c r="N406" s="85" t="s">
        <v>585</v>
      </c>
      <c r="O406" s="86">
        <v>790</v>
      </c>
      <c r="P406" s="87">
        <v>1897</v>
      </c>
      <c r="Q406" s="87">
        <v>303</v>
      </c>
      <c r="R406" s="72">
        <v>20</v>
      </c>
      <c r="S406" s="72">
        <v>74</v>
      </c>
      <c r="T406" s="72">
        <v>18</v>
      </c>
      <c r="U406" s="72">
        <v>191</v>
      </c>
      <c r="V406" s="87">
        <v>1158</v>
      </c>
      <c r="W406" s="87">
        <v>436</v>
      </c>
      <c r="X406" s="87">
        <v>903</v>
      </c>
      <c r="Y406" s="87">
        <v>994</v>
      </c>
    </row>
    <row r="407" spans="1:25" ht="12" customHeight="1">
      <c r="A407" s="85" t="s">
        <v>581</v>
      </c>
      <c r="B407" s="86">
        <v>1422</v>
      </c>
      <c r="C407" s="87">
        <v>3348</v>
      </c>
      <c r="D407" s="87">
        <v>459</v>
      </c>
      <c r="E407" s="72">
        <v>28</v>
      </c>
      <c r="F407" s="72">
        <v>115</v>
      </c>
      <c r="G407" s="72">
        <v>31</v>
      </c>
      <c r="H407" s="72">
        <v>285</v>
      </c>
      <c r="I407" s="72">
        <v>2119</v>
      </c>
      <c r="J407" s="87">
        <v>770</v>
      </c>
      <c r="K407" s="87">
        <v>1619</v>
      </c>
      <c r="L407" s="87">
        <v>1729</v>
      </c>
      <c r="M407" s="152"/>
      <c r="N407" s="85" t="s">
        <v>587</v>
      </c>
      <c r="O407" s="86">
        <v>530</v>
      </c>
      <c r="P407" s="87">
        <v>1285</v>
      </c>
      <c r="Q407" s="87">
        <v>194</v>
      </c>
      <c r="R407" s="72">
        <v>6</v>
      </c>
      <c r="S407" s="72">
        <v>50</v>
      </c>
      <c r="T407" s="72">
        <v>11</v>
      </c>
      <c r="U407" s="72">
        <v>127</v>
      </c>
      <c r="V407" s="87">
        <v>822</v>
      </c>
      <c r="W407" s="87">
        <v>269</v>
      </c>
      <c r="X407" s="87">
        <v>623</v>
      </c>
      <c r="Y407" s="87">
        <v>662</v>
      </c>
    </row>
    <row r="408" spans="1:25" ht="12" customHeight="1">
      <c r="A408" s="85" t="s">
        <v>582</v>
      </c>
      <c r="B408" s="86">
        <v>1085</v>
      </c>
      <c r="C408" s="87">
        <v>2480</v>
      </c>
      <c r="D408" s="87">
        <v>281</v>
      </c>
      <c r="E408" s="72">
        <v>11</v>
      </c>
      <c r="F408" s="72">
        <v>44</v>
      </c>
      <c r="G408" s="72">
        <v>15</v>
      </c>
      <c r="H408" s="72">
        <v>211</v>
      </c>
      <c r="I408" s="72">
        <v>1615</v>
      </c>
      <c r="J408" s="87">
        <v>584</v>
      </c>
      <c r="K408" s="87">
        <v>1200</v>
      </c>
      <c r="L408" s="87">
        <v>1280</v>
      </c>
      <c r="M408" s="152"/>
      <c r="N408" s="85" t="s">
        <v>589</v>
      </c>
      <c r="O408" s="86">
        <v>774</v>
      </c>
      <c r="P408" s="87">
        <v>1785</v>
      </c>
      <c r="Q408" s="87">
        <v>298</v>
      </c>
      <c r="R408" s="72">
        <v>25</v>
      </c>
      <c r="S408" s="72">
        <v>69</v>
      </c>
      <c r="T408" s="72">
        <v>18</v>
      </c>
      <c r="U408" s="72">
        <v>186</v>
      </c>
      <c r="V408" s="87">
        <v>1089</v>
      </c>
      <c r="W408" s="87">
        <v>398</v>
      </c>
      <c r="X408" s="87">
        <v>863</v>
      </c>
      <c r="Y408" s="87">
        <v>922</v>
      </c>
    </row>
    <row r="409" spans="1:25" ht="12" customHeight="1">
      <c r="B409" s="86"/>
      <c r="C409" s="87"/>
      <c r="D409" s="87"/>
      <c r="E409" s="87"/>
      <c r="F409" s="87"/>
      <c r="G409" s="87"/>
      <c r="H409" s="87"/>
      <c r="I409" s="87"/>
      <c r="J409" s="87"/>
      <c r="K409" s="87"/>
      <c r="L409" s="87"/>
      <c r="M409" s="152"/>
      <c r="O409" s="58"/>
      <c r="P409" s="89"/>
      <c r="Q409" s="89"/>
      <c r="R409" s="89"/>
      <c r="S409" s="89"/>
      <c r="T409" s="89"/>
      <c r="U409" s="89"/>
      <c r="V409" s="89"/>
      <c r="W409" s="89"/>
      <c r="X409" s="89"/>
      <c r="Y409" s="89"/>
    </row>
    <row r="410" spans="1:25" ht="12" customHeight="1">
      <c r="A410" s="79" t="s">
        <v>719</v>
      </c>
      <c r="B410" s="86">
        <v>2541</v>
      </c>
      <c r="C410" s="87">
        <v>5806</v>
      </c>
      <c r="D410" s="87">
        <v>868</v>
      </c>
      <c r="E410" s="87">
        <v>70</v>
      </c>
      <c r="F410" s="87">
        <v>238</v>
      </c>
      <c r="G410" s="87">
        <v>67</v>
      </c>
      <c r="H410" s="87">
        <v>493</v>
      </c>
      <c r="I410" s="87">
        <v>3595</v>
      </c>
      <c r="J410" s="87">
        <v>1343</v>
      </c>
      <c r="K410" s="87">
        <v>2823</v>
      </c>
      <c r="L410" s="87">
        <v>2983</v>
      </c>
      <c r="M410" s="156"/>
      <c r="O410" s="58"/>
      <c r="P410" s="89"/>
      <c r="Q410" s="89"/>
      <c r="R410" s="89"/>
      <c r="S410" s="89"/>
      <c r="T410" s="89"/>
      <c r="U410" s="89"/>
      <c r="V410" s="89"/>
      <c r="W410" s="89"/>
      <c r="X410" s="89"/>
      <c r="Y410" s="89"/>
    </row>
    <row r="411" spans="1:25" ht="12" customHeight="1">
      <c r="A411" s="85" t="s">
        <v>598</v>
      </c>
      <c r="B411" s="86">
        <v>549</v>
      </c>
      <c r="C411" s="87">
        <v>1322</v>
      </c>
      <c r="D411" s="87">
        <v>160</v>
      </c>
      <c r="E411" s="72">
        <v>11</v>
      </c>
      <c r="F411" s="72">
        <v>37</v>
      </c>
      <c r="G411" s="72">
        <v>18</v>
      </c>
      <c r="H411" s="72">
        <v>94</v>
      </c>
      <c r="I411" s="72">
        <v>847</v>
      </c>
      <c r="J411" s="87">
        <v>315</v>
      </c>
      <c r="K411" s="87">
        <v>624</v>
      </c>
      <c r="L411" s="87">
        <v>698</v>
      </c>
      <c r="M411" s="152"/>
      <c r="O411" s="58"/>
      <c r="P411" s="89"/>
      <c r="Q411" s="89"/>
      <c r="R411" s="89"/>
      <c r="S411" s="89"/>
      <c r="T411" s="89"/>
      <c r="U411" s="89"/>
      <c r="V411" s="89"/>
      <c r="W411" s="89"/>
      <c r="X411" s="89"/>
      <c r="Y411" s="89"/>
    </row>
    <row r="412" spans="1:25" ht="12" customHeight="1">
      <c r="A412" s="85" t="s">
        <v>581</v>
      </c>
      <c r="B412" s="86">
        <v>1061</v>
      </c>
      <c r="C412" s="87">
        <v>2480</v>
      </c>
      <c r="D412" s="87">
        <v>400</v>
      </c>
      <c r="E412" s="72">
        <v>40</v>
      </c>
      <c r="F412" s="72">
        <v>124</v>
      </c>
      <c r="G412" s="72">
        <v>26</v>
      </c>
      <c r="H412" s="72">
        <v>210</v>
      </c>
      <c r="I412" s="72">
        <v>1513</v>
      </c>
      <c r="J412" s="87">
        <v>567</v>
      </c>
      <c r="K412" s="87">
        <v>1216</v>
      </c>
      <c r="L412" s="87">
        <v>1264</v>
      </c>
      <c r="M412" s="152"/>
      <c r="O412" s="58"/>
      <c r="P412" s="89"/>
      <c r="Q412" s="89"/>
      <c r="R412" s="89"/>
      <c r="S412" s="89"/>
      <c r="T412" s="89"/>
      <c r="U412" s="89"/>
      <c r="V412" s="89"/>
      <c r="W412" s="89"/>
      <c r="X412" s="89"/>
      <c r="Y412" s="89"/>
    </row>
    <row r="413" spans="1:25" ht="12" customHeight="1">
      <c r="A413" s="85" t="s">
        <v>582</v>
      </c>
      <c r="B413" s="86">
        <v>931</v>
      </c>
      <c r="C413" s="87">
        <v>2004</v>
      </c>
      <c r="D413" s="87">
        <v>308</v>
      </c>
      <c r="E413" s="72">
        <v>19</v>
      </c>
      <c r="F413" s="72">
        <v>77</v>
      </c>
      <c r="G413" s="72">
        <v>23</v>
      </c>
      <c r="H413" s="72">
        <v>189</v>
      </c>
      <c r="I413" s="72">
        <v>1235</v>
      </c>
      <c r="J413" s="87">
        <v>461</v>
      </c>
      <c r="K413" s="87">
        <v>983</v>
      </c>
      <c r="L413" s="87">
        <v>1021</v>
      </c>
      <c r="M413" s="152"/>
      <c r="O413" s="58"/>
      <c r="P413" s="89"/>
      <c r="Q413" s="89"/>
      <c r="R413" s="89"/>
      <c r="S413" s="89"/>
      <c r="T413" s="89"/>
      <c r="U413" s="89"/>
      <c r="V413" s="89"/>
      <c r="W413" s="89"/>
      <c r="X413" s="89"/>
      <c r="Y413" s="89"/>
    </row>
    <row r="414" spans="1:25" ht="12" customHeight="1">
      <c r="B414" s="86"/>
      <c r="C414" s="87"/>
      <c r="D414" s="87"/>
      <c r="E414" s="87"/>
      <c r="F414" s="87"/>
      <c r="G414" s="87"/>
      <c r="H414" s="87"/>
      <c r="I414" s="87"/>
      <c r="J414" s="87"/>
      <c r="K414" s="87"/>
      <c r="L414" s="87"/>
      <c r="M414" s="152"/>
      <c r="O414" s="58"/>
      <c r="P414" s="89"/>
      <c r="Q414" s="89"/>
      <c r="R414" s="89"/>
      <c r="S414" s="89"/>
      <c r="T414" s="89"/>
      <c r="U414" s="89"/>
      <c r="V414" s="89"/>
      <c r="W414" s="89"/>
      <c r="X414" s="89"/>
      <c r="Y414" s="89"/>
    </row>
    <row r="415" spans="1:25" ht="12" customHeight="1">
      <c r="A415" s="79" t="s">
        <v>720</v>
      </c>
      <c r="B415" s="86">
        <v>1982</v>
      </c>
      <c r="C415" s="87">
        <v>3930</v>
      </c>
      <c r="D415" s="87">
        <v>509</v>
      </c>
      <c r="E415" s="87">
        <v>43</v>
      </c>
      <c r="F415" s="87">
        <v>147</v>
      </c>
      <c r="G415" s="87">
        <v>39</v>
      </c>
      <c r="H415" s="87">
        <v>280</v>
      </c>
      <c r="I415" s="87">
        <v>2501</v>
      </c>
      <c r="J415" s="87">
        <v>920</v>
      </c>
      <c r="K415" s="87">
        <v>1993</v>
      </c>
      <c r="L415" s="87">
        <v>1937</v>
      </c>
      <c r="M415" s="156"/>
      <c r="O415" s="58"/>
      <c r="P415" s="89"/>
      <c r="Q415" s="89"/>
      <c r="R415" s="89"/>
      <c r="S415" s="89"/>
      <c r="T415" s="89"/>
      <c r="U415" s="89"/>
      <c r="V415" s="89"/>
      <c r="W415" s="89"/>
      <c r="X415" s="89"/>
      <c r="Y415" s="89"/>
    </row>
    <row r="416" spans="1:25" ht="12" customHeight="1">
      <c r="A416" s="85" t="s">
        <v>598</v>
      </c>
      <c r="B416" s="86">
        <v>611</v>
      </c>
      <c r="C416" s="87">
        <v>1158</v>
      </c>
      <c r="D416" s="87">
        <v>105</v>
      </c>
      <c r="E416" s="72">
        <v>4</v>
      </c>
      <c r="F416" s="72">
        <v>26</v>
      </c>
      <c r="G416" s="72">
        <v>11</v>
      </c>
      <c r="H416" s="72">
        <v>64</v>
      </c>
      <c r="I416" s="72">
        <v>730</v>
      </c>
      <c r="J416" s="87">
        <v>323</v>
      </c>
      <c r="K416" s="87">
        <v>555</v>
      </c>
      <c r="L416" s="87">
        <v>603</v>
      </c>
      <c r="M416" s="152"/>
      <c r="O416" s="58"/>
      <c r="P416" s="89"/>
      <c r="Q416" s="89"/>
      <c r="R416" s="89"/>
      <c r="S416" s="89"/>
      <c r="T416" s="89"/>
      <c r="U416" s="89"/>
      <c r="V416" s="89"/>
      <c r="W416" s="89"/>
      <c r="X416" s="89"/>
      <c r="Y416" s="89"/>
    </row>
    <row r="417" spans="1:25" ht="12" customHeight="1">
      <c r="A417" s="85" t="s">
        <v>581</v>
      </c>
      <c r="B417" s="86">
        <v>593</v>
      </c>
      <c r="C417" s="87">
        <v>1018</v>
      </c>
      <c r="D417" s="87">
        <v>106</v>
      </c>
      <c r="E417" s="72">
        <v>11</v>
      </c>
      <c r="F417" s="72">
        <v>28</v>
      </c>
      <c r="G417" s="72">
        <v>4</v>
      </c>
      <c r="H417" s="72">
        <v>63</v>
      </c>
      <c r="I417" s="72">
        <v>646</v>
      </c>
      <c r="J417" s="87">
        <v>266</v>
      </c>
      <c r="K417" s="87">
        <v>534</v>
      </c>
      <c r="L417" s="87">
        <v>484</v>
      </c>
      <c r="M417" s="152"/>
      <c r="O417" s="58"/>
      <c r="P417" s="89"/>
      <c r="Q417" s="89"/>
      <c r="R417" s="89"/>
      <c r="S417" s="89"/>
      <c r="T417" s="89"/>
      <c r="U417" s="89"/>
      <c r="V417" s="89"/>
      <c r="W417" s="89"/>
      <c r="X417" s="89"/>
      <c r="Y417" s="89"/>
    </row>
    <row r="418" spans="1:25" ht="12" customHeight="1">
      <c r="A418" s="85" t="s">
        <v>582</v>
      </c>
      <c r="B418" s="86">
        <v>778</v>
      </c>
      <c r="C418" s="87">
        <v>1754</v>
      </c>
      <c r="D418" s="87">
        <v>298</v>
      </c>
      <c r="E418" s="72">
        <v>28</v>
      </c>
      <c r="F418" s="72">
        <v>93</v>
      </c>
      <c r="G418" s="72">
        <v>24</v>
      </c>
      <c r="H418" s="72">
        <v>153</v>
      </c>
      <c r="I418" s="72">
        <v>1125</v>
      </c>
      <c r="J418" s="87">
        <v>331</v>
      </c>
      <c r="K418" s="87">
        <v>904</v>
      </c>
      <c r="L418" s="87">
        <v>850</v>
      </c>
      <c r="M418" s="152"/>
      <c r="O418" s="58"/>
      <c r="P418" s="89"/>
      <c r="Q418" s="89"/>
      <c r="R418" s="89"/>
      <c r="S418" s="89"/>
      <c r="T418" s="89"/>
      <c r="U418" s="89"/>
      <c r="V418" s="89"/>
      <c r="W418" s="89"/>
      <c r="X418" s="89"/>
      <c r="Y418" s="89"/>
    </row>
    <row r="419" spans="1:25" ht="12" customHeight="1">
      <c r="B419" s="86"/>
      <c r="C419" s="87"/>
      <c r="D419" s="87"/>
      <c r="E419" s="87"/>
      <c r="F419" s="87"/>
      <c r="G419" s="87"/>
      <c r="H419" s="87"/>
      <c r="I419" s="87"/>
      <c r="J419" s="87"/>
      <c r="K419" s="87"/>
      <c r="L419" s="87"/>
      <c r="M419" s="152"/>
      <c r="O419" s="58"/>
      <c r="P419" s="89"/>
      <c r="Q419" s="89"/>
      <c r="R419" s="89"/>
      <c r="S419" s="89"/>
      <c r="T419" s="89"/>
      <c r="U419" s="89"/>
      <c r="V419" s="89"/>
      <c r="W419" s="89"/>
      <c r="X419" s="89"/>
      <c r="Y419" s="89"/>
    </row>
    <row r="420" spans="1:25" ht="12" customHeight="1">
      <c r="A420" s="79" t="s">
        <v>832</v>
      </c>
      <c r="B420" s="86"/>
      <c r="C420" s="87"/>
      <c r="D420" s="87"/>
      <c r="E420" s="87"/>
      <c r="F420" s="87"/>
      <c r="G420" s="87"/>
      <c r="H420" s="87"/>
      <c r="I420" s="87"/>
      <c r="J420" s="87"/>
      <c r="K420" s="87"/>
      <c r="L420" s="87"/>
      <c r="M420" s="152"/>
      <c r="O420" s="58"/>
      <c r="P420" s="89"/>
      <c r="Q420" s="89"/>
      <c r="R420" s="89"/>
      <c r="S420" s="89"/>
      <c r="T420" s="89"/>
      <c r="U420" s="89"/>
      <c r="V420" s="89"/>
      <c r="W420" s="89"/>
      <c r="X420" s="89"/>
      <c r="Y420" s="89"/>
    </row>
    <row r="421" spans="1:25" ht="12" customHeight="1">
      <c r="A421" s="85" t="s">
        <v>584</v>
      </c>
      <c r="B421" s="86">
        <v>136</v>
      </c>
      <c r="C421" s="87">
        <v>340</v>
      </c>
      <c r="D421" s="87">
        <v>50</v>
      </c>
      <c r="E421" s="72">
        <v>2</v>
      </c>
      <c r="F421" s="72">
        <v>16</v>
      </c>
      <c r="G421" s="72">
        <v>1</v>
      </c>
      <c r="H421" s="72">
        <v>31</v>
      </c>
      <c r="I421" s="87">
        <v>235</v>
      </c>
      <c r="J421" s="87">
        <v>55</v>
      </c>
      <c r="K421" s="87">
        <v>170</v>
      </c>
      <c r="L421" s="87">
        <v>170</v>
      </c>
      <c r="M421" s="152"/>
      <c r="O421" s="58"/>
      <c r="P421" s="89"/>
      <c r="Q421" s="89"/>
      <c r="R421" s="89"/>
      <c r="S421" s="89"/>
      <c r="T421" s="89"/>
      <c r="U421" s="89"/>
      <c r="V421" s="89"/>
      <c r="W421" s="89"/>
      <c r="X421" s="89"/>
      <c r="Y421" s="89"/>
    </row>
    <row r="422" spans="1:25" ht="4.5" customHeight="1">
      <c r="A422" s="61"/>
      <c r="B422" s="125"/>
      <c r="C422" s="61"/>
      <c r="D422" s="61"/>
      <c r="E422" s="61"/>
      <c r="F422" s="61"/>
      <c r="G422" s="61"/>
      <c r="H422" s="61"/>
      <c r="I422" s="61"/>
      <c r="J422" s="160"/>
      <c r="K422" s="61"/>
      <c r="L422" s="61"/>
      <c r="M422" s="161"/>
      <c r="N422" s="61"/>
      <c r="O422" s="125"/>
      <c r="P422" s="61"/>
      <c r="Q422" s="61"/>
      <c r="R422" s="61"/>
      <c r="S422" s="61"/>
      <c r="T422" s="61"/>
      <c r="U422" s="61"/>
      <c r="V422" s="61"/>
      <c r="W422" s="61"/>
      <c r="X422" s="61"/>
      <c r="Y422" s="61"/>
    </row>
    <row r="423" spans="1:25" ht="13.5" customHeight="1">
      <c r="A423" s="82" t="s">
        <v>833</v>
      </c>
      <c r="M423" s="147"/>
      <c r="O423" s="68"/>
    </row>
    <row r="424" spans="1:25" ht="13.5" customHeight="1">
      <c r="A424" s="91" t="s">
        <v>834</v>
      </c>
      <c r="M424" s="147"/>
      <c r="O424" s="68"/>
    </row>
    <row r="425" spans="1:25" ht="13.5" customHeight="1">
      <c r="M425" s="147"/>
      <c r="O425" s="68"/>
    </row>
    <row r="426" spans="1:25" ht="13.5" customHeight="1">
      <c r="M426" s="147"/>
      <c r="O426" s="68"/>
    </row>
    <row r="427" spans="1:25" ht="13.5" customHeight="1">
      <c r="M427" s="147"/>
    </row>
    <row r="428" spans="1:25" ht="13.5" customHeight="1">
      <c r="M428" s="147"/>
      <c r="O428" s="68"/>
    </row>
    <row r="429" spans="1:25" ht="13.5" customHeight="1">
      <c r="M429" s="147"/>
      <c r="O429" s="68"/>
    </row>
    <row r="430" spans="1:25" ht="13.5" customHeight="1">
      <c r="M430" s="147"/>
      <c r="O430" s="68"/>
    </row>
    <row r="431" spans="1:25" ht="13.5" customHeight="1">
      <c r="M431" s="147"/>
      <c r="O431" s="68"/>
    </row>
    <row r="432" spans="1:25" ht="13.5" customHeight="1">
      <c r="M432" s="147"/>
      <c r="O432" s="68"/>
    </row>
    <row r="433" spans="1:25" ht="13.5" customHeight="1">
      <c r="M433" s="147"/>
      <c r="O433" s="68"/>
    </row>
    <row r="434" spans="1:25" ht="13.5" customHeight="1">
      <c r="A434" s="284"/>
      <c r="B434" s="284"/>
      <c r="C434" s="284"/>
      <c r="D434" s="284"/>
      <c r="E434" s="284"/>
      <c r="F434" s="284"/>
      <c r="G434" s="284"/>
      <c r="H434" s="284"/>
      <c r="I434" s="284"/>
      <c r="J434" s="284"/>
      <c r="K434" s="284"/>
      <c r="L434" s="284"/>
      <c r="M434" s="173"/>
      <c r="N434" s="284"/>
      <c r="O434" s="284"/>
      <c r="P434" s="284"/>
      <c r="Q434" s="284"/>
      <c r="R434" s="284"/>
      <c r="S434" s="284"/>
      <c r="T434" s="284"/>
      <c r="U434" s="284"/>
      <c r="V434" s="284"/>
      <c r="W434" s="284"/>
      <c r="X434" s="284"/>
      <c r="Y434" s="284"/>
    </row>
  </sheetData>
  <mergeCells count="120">
    <mergeCell ref="A434:L434"/>
    <mergeCell ref="N434:Y434"/>
    <mergeCell ref="O368:O370"/>
    <mergeCell ref="P368:W368"/>
    <mergeCell ref="X368:X370"/>
    <mergeCell ref="Y368:Y370"/>
    <mergeCell ref="C369:C370"/>
    <mergeCell ref="D369:H369"/>
    <mergeCell ref="I369:I370"/>
    <mergeCell ref="J369:J370"/>
    <mergeCell ref="P369:P370"/>
    <mergeCell ref="Q369:U369"/>
    <mergeCell ref="A362:L362"/>
    <mergeCell ref="N362:Y362"/>
    <mergeCell ref="A368:A370"/>
    <mergeCell ref="B368:B370"/>
    <mergeCell ref="C368:J368"/>
    <mergeCell ref="K368:K370"/>
    <mergeCell ref="L368:L370"/>
    <mergeCell ref="N368:N370"/>
    <mergeCell ref="O295:O297"/>
    <mergeCell ref="P295:W295"/>
    <mergeCell ref="X295:X297"/>
    <mergeCell ref="Y295:Y297"/>
    <mergeCell ref="C296:C297"/>
    <mergeCell ref="D296:H296"/>
    <mergeCell ref="I296:I297"/>
    <mergeCell ref="J296:J297"/>
    <mergeCell ref="P296:P297"/>
    <mergeCell ref="Q296:U296"/>
    <mergeCell ref="V369:V370"/>
    <mergeCell ref="W369:W370"/>
    <mergeCell ref="A289:L289"/>
    <mergeCell ref="N289:Y289"/>
    <mergeCell ref="A295:A297"/>
    <mergeCell ref="B295:B297"/>
    <mergeCell ref="C295:J295"/>
    <mergeCell ref="K295:K297"/>
    <mergeCell ref="L295:L297"/>
    <mergeCell ref="N295:N297"/>
    <mergeCell ref="O224:O226"/>
    <mergeCell ref="P224:W224"/>
    <mergeCell ref="X224:X226"/>
    <mergeCell ref="Y224:Y226"/>
    <mergeCell ref="C225:C226"/>
    <mergeCell ref="D225:H225"/>
    <mergeCell ref="I225:I226"/>
    <mergeCell ref="J225:J226"/>
    <mergeCell ref="P225:P226"/>
    <mergeCell ref="Q225:U225"/>
    <mergeCell ref="V296:V297"/>
    <mergeCell ref="W296:W297"/>
    <mergeCell ref="A218:L218"/>
    <mergeCell ref="N218:Y218"/>
    <mergeCell ref="A224:A226"/>
    <mergeCell ref="B224:B226"/>
    <mergeCell ref="C224:J224"/>
    <mergeCell ref="K224:K226"/>
    <mergeCell ref="L224:L226"/>
    <mergeCell ref="N224:N226"/>
    <mergeCell ref="O149:O151"/>
    <mergeCell ref="P149:W149"/>
    <mergeCell ref="X149:X151"/>
    <mergeCell ref="Y149:Y151"/>
    <mergeCell ref="C150:C151"/>
    <mergeCell ref="D150:H150"/>
    <mergeCell ref="I150:I151"/>
    <mergeCell ref="J150:J151"/>
    <mergeCell ref="P150:P151"/>
    <mergeCell ref="Q150:U150"/>
    <mergeCell ref="V225:V226"/>
    <mergeCell ref="W225:W226"/>
    <mergeCell ref="C6:J6"/>
    <mergeCell ref="K6:K8"/>
    <mergeCell ref="V78:V79"/>
    <mergeCell ref="W78:W79"/>
    <mergeCell ref="A143:L143"/>
    <mergeCell ref="N143:Y143"/>
    <mergeCell ref="A149:A151"/>
    <mergeCell ref="B149:B151"/>
    <mergeCell ref="C149:J149"/>
    <mergeCell ref="K149:K151"/>
    <mergeCell ref="L149:L151"/>
    <mergeCell ref="N149:N151"/>
    <mergeCell ref="O77:O79"/>
    <mergeCell ref="P77:W77"/>
    <mergeCell ref="X77:X79"/>
    <mergeCell ref="Y77:Y79"/>
    <mergeCell ref="C78:C79"/>
    <mergeCell ref="D78:H78"/>
    <mergeCell ref="I78:I79"/>
    <mergeCell ref="J78:J79"/>
    <mergeCell ref="P78:P79"/>
    <mergeCell ref="Q78:U78"/>
    <mergeCell ref="V150:V151"/>
    <mergeCell ref="W150:W151"/>
    <mergeCell ref="L6:L8"/>
    <mergeCell ref="N6:N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I7:I8"/>
    <mergeCell ref="J7:J8"/>
    <mergeCell ref="P7:P8"/>
    <mergeCell ref="Q7:U7"/>
    <mergeCell ref="A6:A8"/>
    <mergeCell ref="B6:B8"/>
  </mergeCells>
  <phoneticPr fontId="2"/>
  <pageMargins left="0.59055118110236227" right="0.39370078740157483" top="0.39370078740157483" bottom="0.39370078740157483" header="0.31496062992125984" footer="0.31496062992125984"/>
  <pageSetup paperSize="9" scale="98" firstPageNumber="20" pageOrder="overThenDown" orientation="portrait" useFirstPageNumber="1" r:id="rId1"/>
  <headerFooter alignWithMargins="0">
    <oddFooter>&amp;C&amp;P</oddFooter>
  </headerFooter>
  <rowBreaks count="4" manualBreakCount="4">
    <brk id="71" max="24" man="1"/>
    <brk id="143" max="16383" man="1"/>
    <brk id="218" max="16383" man="1"/>
    <brk id="2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heetViews>
  <sheetFormatPr defaultRowHeight="13.5" customHeight="1"/>
  <cols>
    <col min="1" max="4" width="11.625" style="79" customWidth="1"/>
    <col min="5" max="5" width="0.375" style="79" customWidth="1"/>
    <col min="6" max="9" width="11.625" style="79" customWidth="1"/>
    <col min="10" max="10" width="9" style="79"/>
    <col min="11" max="16384" width="9" style="1"/>
  </cols>
  <sheetData>
    <row r="1" spans="1:10" ht="13.5" customHeight="1">
      <c r="A1" s="1" t="s">
        <v>743</v>
      </c>
    </row>
    <row r="3" spans="1:10" s="2" customFormat="1" ht="14.25" customHeight="1">
      <c r="A3" s="81" t="s">
        <v>784</v>
      </c>
      <c r="B3" s="81"/>
      <c r="C3" s="81"/>
      <c r="D3" s="81"/>
      <c r="E3" s="81"/>
      <c r="F3" s="81"/>
      <c r="G3" s="81"/>
      <c r="H3" s="81"/>
      <c r="I3" s="81"/>
      <c r="J3" s="81"/>
    </row>
    <row r="4" spans="1:10" ht="13.5" customHeight="1">
      <c r="A4" s="90" t="s">
        <v>29</v>
      </c>
      <c r="B4" s="90"/>
      <c r="C4" s="90"/>
    </row>
    <row r="5" spans="1:10" ht="10.5" customHeight="1">
      <c r="E5" s="61"/>
      <c r="H5" s="290" t="s">
        <v>835</v>
      </c>
      <c r="I5" s="290"/>
    </row>
    <row r="6" spans="1:10" ht="13.5" customHeight="1">
      <c r="A6" s="210" t="s">
        <v>30</v>
      </c>
      <c r="B6" s="209" t="s">
        <v>31</v>
      </c>
      <c r="C6" s="211" t="s">
        <v>24</v>
      </c>
      <c r="D6" s="210" t="s">
        <v>25</v>
      </c>
      <c r="E6" s="146"/>
      <c r="F6" s="210" t="s">
        <v>30</v>
      </c>
      <c r="G6" s="209" t="s">
        <v>31</v>
      </c>
      <c r="H6" s="211" t="s">
        <v>24</v>
      </c>
      <c r="I6" s="210" t="s">
        <v>25</v>
      </c>
    </row>
    <row r="7" spans="1:10" ht="10.5" customHeight="1">
      <c r="A7" s="207"/>
      <c r="B7" s="107"/>
      <c r="E7" s="147"/>
      <c r="G7" s="107"/>
    </row>
    <row r="8" spans="1:10" ht="10.5" customHeight="1">
      <c r="A8" s="207" t="s">
        <v>31</v>
      </c>
      <c r="B8" s="58">
        <f>SUM(C8:D8)</f>
        <v>462520</v>
      </c>
      <c r="C8" s="59">
        <f>SUM(C10,C17,C24,C31,C38,C45,C52,C59,C66,C73,H8,H15,H22,H29,H36,H43,H50,H57,H64,H71,H78)</f>
        <v>225260</v>
      </c>
      <c r="D8" s="59">
        <f>SUM(D10,D17,D24,D31,D38,D45,D52,D59,D66,D73,I8,I15,I22,I29,I36,I43,I50,I57,I64,I71,I78)</f>
        <v>237260</v>
      </c>
      <c r="E8" s="147"/>
      <c r="F8" s="207" t="s">
        <v>43</v>
      </c>
      <c r="G8" s="58">
        <f t="shared" ref="G8:G13" si="0">SUM(H8:I8)</f>
        <v>29757</v>
      </c>
      <c r="H8" s="59">
        <f>SUM(H9:H13)</f>
        <v>14934</v>
      </c>
      <c r="I8" s="59">
        <f>SUM(I9:I13)</f>
        <v>14823</v>
      </c>
    </row>
    <row r="9" spans="1:10" ht="10.5" customHeight="1">
      <c r="A9" s="207"/>
      <c r="B9" s="58"/>
      <c r="C9" s="59"/>
      <c r="D9" s="59"/>
      <c r="E9" s="147"/>
      <c r="F9" s="207">
        <v>50</v>
      </c>
      <c r="G9" s="58">
        <f t="shared" si="0"/>
        <v>5719</v>
      </c>
      <c r="H9" s="59">
        <v>2859</v>
      </c>
      <c r="I9" s="59">
        <v>2860</v>
      </c>
    </row>
    <row r="10" spans="1:10" ht="10.5" customHeight="1">
      <c r="A10" s="207" t="s">
        <v>32</v>
      </c>
      <c r="B10" s="58">
        <f t="shared" ref="B10:B15" si="1">SUM(C10:D10)</f>
        <v>18363</v>
      </c>
      <c r="C10" s="59">
        <f>SUM(C11:C15)</f>
        <v>9438</v>
      </c>
      <c r="D10" s="59">
        <f>SUM(D11:D15)</f>
        <v>8925</v>
      </c>
      <c r="E10" s="147"/>
      <c r="F10" s="207">
        <v>51</v>
      </c>
      <c r="G10" s="58">
        <f t="shared" si="0"/>
        <v>6213</v>
      </c>
      <c r="H10" s="59">
        <v>3205</v>
      </c>
      <c r="I10" s="59">
        <v>3008</v>
      </c>
    </row>
    <row r="11" spans="1:10" ht="10.5" customHeight="1">
      <c r="A11" s="207">
        <v>0</v>
      </c>
      <c r="B11" s="58">
        <f t="shared" si="1"/>
        <v>3688</v>
      </c>
      <c r="C11" s="59">
        <v>1893</v>
      </c>
      <c r="D11" s="59">
        <v>1795</v>
      </c>
      <c r="E11" s="147">
        <v>1850</v>
      </c>
      <c r="F11" s="207">
        <v>52</v>
      </c>
      <c r="G11" s="58">
        <f t="shared" si="0"/>
        <v>6405</v>
      </c>
      <c r="H11" s="59">
        <v>3213</v>
      </c>
      <c r="I11" s="59">
        <v>3192</v>
      </c>
    </row>
    <row r="12" spans="1:10" ht="10.5" customHeight="1">
      <c r="A12" s="207">
        <v>1</v>
      </c>
      <c r="B12" s="58">
        <f t="shared" si="1"/>
        <v>3734</v>
      </c>
      <c r="C12" s="59">
        <v>1912</v>
      </c>
      <c r="D12" s="59">
        <v>1822</v>
      </c>
      <c r="E12" s="147">
        <v>1799</v>
      </c>
      <c r="F12" s="207">
        <v>53</v>
      </c>
      <c r="G12" s="58">
        <f t="shared" si="0"/>
        <v>5832</v>
      </c>
      <c r="H12" s="59">
        <v>2939</v>
      </c>
      <c r="I12" s="59">
        <v>2893</v>
      </c>
    </row>
    <row r="13" spans="1:10" ht="10.5" customHeight="1">
      <c r="A13" s="207">
        <v>2</v>
      </c>
      <c r="B13" s="58">
        <f t="shared" si="1"/>
        <v>3602</v>
      </c>
      <c r="C13" s="59">
        <v>1884</v>
      </c>
      <c r="D13" s="59">
        <v>1718</v>
      </c>
      <c r="E13" s="147">
        <v>1826</v>
      </c>
      <c r="F13" s="207">
        <v>54</v>
      </c>
      <c r="G13" s="58">
        <f t="shared" si="0"/>
        <v>5588</v>
      </c>
      <c r="H13" s="59">
        <v>2718</v>
      </c>
      <c r="I13" s="59">
        <v>2870</v>
      </c>
    </row>
    <row r="14" spans="1:10" ht="10.5" customHeight="1">
      <c r="A14" s="207">
        <v>3</v>
      </c>
      <c r="B14" s="58">
        <f t="shared" si="1"/>
        <v>3647</v>
      </c>
      <c r="C14" s="59">
        <v>1862</v>
      </c>
      <c r="D14" s="59">
        <v>1785</v>
      </c>
      <c r="E14" s="147">
        <v>1825</v>
      </c>
      <c r="F14" s="207"/>
      <c r="G14" s="58"/>
      <c r="H14" s="59"/>
      <c r="I14" s="59"/>
    </row>
    <row r="15" spans="1:10" ht="10.5" customHeight="1">
      <c r="A15" s="207">
        <v>4</v>
      </c>
      <c r="B15" s="58">
        <f t="shared" si="1"/>
        <v>3692</v>
      </c>
      <c r="C15" s="59">
        <v>1887</v>
      </c>
      <c r="D15" s="59">
        <v>1805</v>
      </c>
      <c r="E15" s="147">
        <v>1792</v>
      </c>
      <c r="F15" s="207" t="s">
        <v>44</v>
      </c>
      <c r="G15" s="58">
        <f t="shared" ref="G15:G20" si="2">SUM(H15:I15)</f>
        <v>25452</v>
      </c>
      <c r="H15" s="59">
        <f>SUM(H16:H20)</f>
        <v>12846</v>
      </c>
      <c r="I15" s="59">
        <f>SUM(I16:I20)</f>
        <v>12606</v>
      </c>
    </row>
    <row r="16" spans="1:10" ht="10.5" customHeight="1">
      <c r="A16" s="207"/>
      <c r="B16" s="58"/>
      <c r="C16" s="59"/>
      <c r="D16" s="59"/>
      <c r="E16" s="147"/>
      <c r="F16" s="207">
        <v>55</v>
      </c>
      <c r="G16" s="58">
        <f t="shared" si="2"/>
        <v>5403</v>
      </c>
      <c r="H16" s="59">
        <v>2727</v>
      </c>
      <c r="I16" s="59">
        <v>2676</v>
      </c>
    </row>
    <row r="17" spans="1:9" ht="10.5" customHeight="1">
      <c r="A17" s="207" t="s">
        <v>33</v>
      </c>
      <c r="B17" s="58">
        <f t="shared" ref="B17:B22" si="3">SUM(C17:D17)</f>
        <v>18444</v>
      </c>
      <c r="C17" s="59">
        <f>SUM(C18:C22)</f>
        <v>9362</v>
      </c>
      <c r="D17" s="59">
        <f>SUM(D18:D22)</f>
        <v>9082</v>
      </c>
      <c r="E17" s="147"/>
      <c r="F17" s="207">
        <v>56</v>
      </c>
      <c r="G17" s="58">
        <f t="shared" si="2"/>
        <v>5099</v>
      </c>
      <c r="H17" s="59">
        <v>2609</v>
      </c>
      <c r="I17" s="59">
        <v>2490</v>
      </c>
    </row>
    <row r="18" spans="1:9" ht="10.5" customHeight="1">
      <c r="A18" s="207">
        <v>5</v>
      </c>
      <c r="B18" s="58">
        <f t="shared" si="3"/>
        <v>3649</v>
      </c>
      <c r="C18" s="59">
        <v>1891</v>
      </c>
      <c r="D18" s="59">
        <v>1758</v>
      </c>
      <c r="E18" s="147"/>
      <c r="F18" s="207">
        <v>57</v>
      </c>
      <c r="G18" s="58">
        <f t="shared" si="2"/>
        <v>5129</v>
      </c>
      <c r="H18" s="59">
        <v>2558</v>
      </c>
      <c r="I18" s="59">
        <v>2571</v>
      </c>
    </row>
    <row r="19" spans="1:9" ht="10.5" customHeight="1">
      <c r="A19" s="207">
        <v>6</v>
      </c>
      <c r="B19" s="58">
        <f t="shared" si="3"/>
        <v>3648</v>
      </c>
      <c r="C19" s="59">
        <v>1861</v>
      </c>
      <c r="D19" s="59">
        <v>1787</v>
      </c>
      <c r="E19" s="147"/>
      <c r="F19" s="207">
        <v>58</v>
      </c>
      <c r="G19" s="58">
        <f t="shared" si="2"/>
        <v>5024</v>
      </c>
      <c r="H19" s="59">
        <v>2533</v>
      </c>
      <c r="I19" s="59">
        <v>2491</v>
      </c>
    </row>
    <row r="20" spans="1:9" ht="10.5" customHeight="1">
      <c r="A20" s="207">
        <v>7</v>
      </c>
      <c r="B20" s="58">
        <f t="shared" si="3"/>
        <v>3618</v>
      </c>
      <c r="C20" s="59">
        <v>1810</v>
      </c>
      <c r="D20" s="59">
        <v>1808</v>
      </c>
      <c r="E20" s="147"/>
      <c r="F20" s="207">
        <v>59</v>
      </c>
      <c r="G20" s="58">
        <f t="shared" si="2"/>
        <v>4797</v>
      </c>
      <c r="H20" s="59">
        <v>2419</v>
      </c>
      <c r="I20" s="59">
        <v>2378</v>
      </c>
    </row>
    <row r="21" spans="1:9" ht="10.5" customHeight="1">
      <c r="A21" s="207">
        <v>8</v>
      </c>
      <c r="B21" s="58">
        <f t="shared" si="3"/>
        <v>3743</v>
      </c>
      <c r="C21" s="59">
        <v>1880</v>
      </c>
      <c r="D21" s="59">
        <v>1863</v>
      </c>
      <c r="E21" s="147"/>
      <c r="F21" s="207"/>
      <c r="G21" s="58"/>
      <c r="H21" s="59"/>
      <c r="I21" s="59"/>
    </row>
    <row r="22" spans="1:9" ht="10.5" customHeight="1">
      <c r="A22" s="207">
        <v>9</v>
      </c>
      <c r="B22" s="58">
        <f t="shared" si="3"/>
        <v>3786</v>
      </c>
      <c r="C22" s="59">
        <v>1920</v>
      </c>
      <c r="D22" s="59">
        <v>1866</v>
      </c>
      <c r="E22" s="147"/>
      <c r="F22" s="207" t="s">
        <v>45</v>
      </c>
      <c r="G22" s="58">
        <f t="shared" ref="G22:G27" si="4">SUM(H22:I22)</f>
        <v>25769</v>
      </c>
      <c r="H22" s="59">
        <f>SUM(H23:H27)</f>
        <v>12762</v>
      </c>
      <c r="I22" s="59">
        <f>SUM(I23:I27)</f>
        <v>13007</v>
      </c>
    </row>
    <row r="23" spans="1:9" ht="10.5" customHeight="1">
      <c r="A23" s="207"/>
      <c r="B23" s="58"/>
      <c r="C23" s="59"/>
      <c r="D23" s="59"/>
      <c r="E23" s="147"/>
      <c r="F23" s="207">
        <v>60</v>
      </c>
      <c r="G23" s="58">
        <f t="shared" si="4"/>
        <v>4874</v>
      </c>
      <c r="H23" s="59">
        <v>2447</v>
      </c>
      <c r="I23" s="59">
        <v>2427</v>
      </c>
    </row>
    <row r="24" spans="1:9" ht="10.5" customHeight="1">
      <c r="A24" s="207" t="s">
        <v>34</v>
      </c>
      <c r="B24" s="58">
        <f t="shared" ref="B24:B29" si="5">SUM(C24:D24)</f>
        <v>18369</v>
      </c>
      <c r="C24" s="59">
        <f>SUM(C25:C29)</f>
        <v>9428</v>
      </c>
      <c r="D24" s="59">
        <f>SUM(D25:D29)</f>
        <v>8941</v>
      </c>
      <c r="E24" s="147"/>
      <c r="F24" s="207">
        <v>61</v>
      </c>
      <c r="G24" s="58">
        <f t="shared" si="4"/>
        <v>4876</v>
      </c>
      <c r="H24" s="59">
        <v>2468</v>
      </c>
      <c r="I24" s="59">
        <v>2408</v>
      </c>
    </row>
    <row r="25" spans="1:9" ht="10.5" customHeight="1">
      <c r="A25" s="207">
        <v>10</v>
      </c>
      <c r="B25" s="58">
        <f t="shared" si="5"/>
        <v>3590</v>
      </c>
      <c r="C25" s="59">
        <v>1827</v>
      </c>
      <c r="D25" s="59">
        <v>1763</v>
      </c>
      <c r="E25" s="147"/>
      <c r="F25" s="207">
        <v>62</v>
      </c>
      <c r="G25" s="58">
        <f t="shared" si="4"/>
        <v>5086</v>
      </c>
      <c r="H25" s="59">
        <v>2578</v>
      </c>
      <c r="I25" s="59">
        <v>2508</v>
      </c>
    </row>
    <row r="26" spans="1:9" ht="10.5" customHeight="1">
      <c r="A26" s="207">
        <v>11</v>
      </c>
      <c r="B26" s="58">
        <f t="shared" si="5"/>
        <v>3598</v>
      </c>
      <c r="C26" s="59">
        <v>1904</v>
      </c>
      <c r="D26" s="59">
        <v>1694</v>
      </c>
      <c r="E26" s="147"/>
      <c r="F26" s="207">
        <v>63</v>
      </c>
      <c r="G26" s="58">
        <f t="shared" si="4"/>
        <v>5244</v>
      </c>
      <c r="H26" s="59">
        <v>2463</v>
      </c>
      <c r="I26" s="59">
        <v>2781</v>
      </c>
    </row>
    <row r="27" spans="1:9" ht="10.5" customHeight="1">
      <c r="A27" s="207">
        <v>12</v>
      </c>
      <c r="B27" s="58">
        <f t="shared" si="5"/>
        <v>3674</v>
      </c>
      <c r="C27" s="59">
        <v>1879</v>
      </c>
      <c r="D27" s="59">
        <v>1795</v>
      </c>
      <c r="E27" s="147"/>
      <c r="F27" s="207">
        <v>64</v>
      </c>
      <c r="G27" s="58">
        <f t="shared" si="4"/>
        <v>5689</v>
      </c>
      <c r="H27" s="59">
        <v>2806</v>
      </c>
      <c r="I27" s="59">
        <v>2883</v>
      </c>
    </row>
    <row r="28" spans="1:9" ht="10.5" customHeight="1">
      <c r="A28" s="207">
        <v>13</v>
      </c>
      <c r="B28" s="58">
        <f t="shared" si="5"/>
        <v>3650</v>
      </c>
      <c r="C28" s="59">
        <v>1851</v>
      </c>
      <c r="D28" s="59">
        <v>1799</v>
      </c>
      <c r="E28" s="147"/>
      <c r="F28" s="207"/>
      <c r="G28" s="58"/>
      <c r="H28" s="59"/>
      <c r="I28" s="59"/>
    </row>
    <row r="29" spans="1:9" ht="10.5" customHeight="1">
      <c r="A29" s="207">
        <v>14</v>
      </c>
      <c r="B29" s="58">
        <f t="shared" si="5"/>
        <v>3857</v>
      </c>
      <c r="C29" s="59">
        <v>1967</v>
      </c>
      <c r="D29" s="59">
        <v>1890</v>
      </c>
      <c r="E29" s="147"/>
      <c r="F29" s="207" t="s">
        <v>46</v>
      </c>
      <c r="G29" s="58">
        <f t="shared" ref="G29:G34" si="6">SUM(H29:I29)</f>
        <v>36363</v>
      </c>
      <c r="H29" s="59">
        <f>SUM(H30:H34)</f>
        <v>17551</v>
      </c>
      <c r="I29" s="59">
        <f>SUM(I30:I34)</f>
        <v>18812</v>
      </c>
    </row>
    <row r="30" spans="1:9" ht="10.5" customHeight="1">
      <c r="A30" s="207"/>
      <c r="B30" s="58"/>
      <c r="C30" s="59"/>
      <c r="D30" s="59"/>
      <c r="E30" s="147"/>
      <c r="F30" s="207">
        <v>65</v>
      </c>
      <c r="G30" s="58">
        <f t="shared" si="6"/>
        <v>6171</v>
      </c>
      <c r="H30" s="59">
        <v>3058</v>
      </c>
      <c r="I30" s="59">
        <v>3113</v>
      </c>
    </row>
    <row r="31" spans="1:9" ht="10.5" customHeight="1">
      <c r="A31" s="207" t="s">
        <v>35</v>
      </c>
      <c r="B31" s="58">
        <f t="shared" ref="B31:B36" si="7">SUM(C31:D31)</f>
        <v>20234</v>
      </c>
      <c r="C31" s="59">
        <f>SUM(C32:C36)</f>
        <v>10303</v>
      </c>
      <c r="D31" s="59">
        <f>SUM(D32:D36)</f>
        <v>9931</v>
      </c>
      <c r="E31" s="147"/>
      <c r="F31" s="207">
        <v>66</v>
      </c>
      <c r="G31" s="58">
        <f t="shared" si="6"/>
        <v>6686</v>
      </c>
      <c r="H31" s="59">
        <v>3291</v>
      </c>
      <c r="I31" s="59">
        <v>3395</v>
      </c>
    </row>
    <row r="32" spans="1:9" ht="10.5" customHeight="1">
      <c r="A32" s="207">
        <v>15</v>
      </c>
      <c r="B32" s="58">
        <f t="shared" si="7"/>
        <v>3877</v>
      </c>
      <c r="C32" s="59">
        <v>1981</v>
      </c>
      <c r="D32" s="59">
        <v>1896</v>
      </c>
      <c r="E32" s="147"/>
      <c r="F32" s="207">
        <v>67</v>
      </c>
      <c r="G32" s="58">
        <f t="shared" si="6"/>
        <v>7511</v>
      </c>
      <c r="H32" s="59">
        <v>3631</v>
      </c>
      <c r="I32" s="59">
        <v>3880</v>
      </c>
    </row>
    <row r="33" spans="1:9" ht="10.5" customHeight="1">
      <c r="A33" s="207">
        <v>16</v>
      </c>
      <c r="B33" s="58">
        <f t="shared" si="7"/>
        <v>3892</v>
      </c>
      <c r="C33" s="59">
        <v>2022</v>
      </c>
      <c r="D33" s="59">
        <v>1870</v>
      </c>
      <c r="E33" s="147"/>
      <c r="F33" s="207">
        <v>68</v>
      </c>
      <c r="G33" s="58">
        <f t="shared" si="6"/>
        <v>8037</v>
      </c>
      <c r="H33" s="59">
        <v>3836</v>
      </c>
      <c r="I33" s="59">
        <v>4201</v>
      </c>
    </row>
    <row r="34" spans="1:9" ht="10.5" customHeight="1">
      <c r="A34" s="207">
        <v>17</v>
      </c>
      <c r="B34" s="58">
        <f t="shared" si="7"/>
        <v>4007</v>
      </c>
      <c r="C34" s="59">
        <v>2017</v>
      </c>
      <c r="D34" s="59">
        <v>1990</v>
      </c>
      <c r="E34" s="147"/>
      <c r="F34" s="207">
        <v>69</v>
      </c>
      <c r="G34" s="58">
        <f t="shared" si="6"/>
        <v>7958</v>
      </c>
      <c r="H34" s="59">
        <v>3735</v>
      </c>
      <c r="I34" s="59">
        <v>4223</v>
      </c>
    </row>
    <row r="35" spans="1:9" ht="10.5" customHeight="1">
      <c r="A35" s="207">
        <v>18</v>
      </c>
      <c r="B35" s="58">
        <f t="shared" si="7"/>
        <v>4167</v>
      </c>
      <c r="C35" s="59">
        <v>2097</v>
      </c>
      <c r="D35" s="59">
        <v>2070</v>
      </c>
      <c r="E35" s="147"/>
      <c r="F35" s="207"/>
      <c r="G35" s="58"/>
      <c r="H35" s="59"/>
      <c r="I35" s="59"/>
    </row>
    <row r="36" spans="1:9" ht="10.5" customHeight="1">
      <c r="A36" s="207">
        <v>19</v>
      </c>
      <c r="B36" s="58">
        <f t="shared" si="7"/>
        <v>4291</v>
      </c>
      <c r="C36" s="59">
        <v>2186</v>
      </c>
      <c r="D36" s="59">
        <v>2105</v>
      </c>
      <c r="E36" s="147"/>
      <c r="F36" s="207" t="s">
        <v>47</v>
      </c>
      <c r="G36" s="58">
        <f t="shared" ref="G36:G41" si="8">SUM(H36:I36)</f>
        <v>28074</v>
      </c>
      <c r="H36" s="59">
        <f>SUM(H37:H41)</f>
        <v>12943</v>
      </c>
      <c r="I36" s="59">
        <f>SUM(I37:I41)</f>
        <v>15131</v>
      </c>
    </row>
    <row r="37" spans="1:9" ht="10.5" customHeight="1">
      <c r="A37" s="207"/>
      <c r="B37" s="58"/>
      <c r="C37" s="59"/>
      <c r="D37" s="59"/>
      <c r="E37" s="147"/>
      <c r="F37" s="207">
        <v>70</v>
      </c>
      <c r="G37" s="58">
        <f t="shared" si="8"/>
        <v>6163</v>
      </c>
      <c r="H37" s="59">
        <v>2924</v>
      </c>
      <c r="I37" s="59">
        <v>3239</v>
      </c>
    </row>
    <row r="38" spans="1:9" ht="10.5" customHeight="1">
      <c r="A38" s="207" t="s">
        <v>36</v>
      </c>
      <c r="B38" s="58">
        <f t="shared" ref="B38:B43" si="9">SUM(C38:D38)</f>
        <v>22691</v>
      </c>
      <c r="C38" s="59">
        <f>SUM(C39:C43)</f>
        <v>11574</v>
      </c>
      <c r="D38" s="59">
        <f>SUM(D39:D43)</f>
        <v>11117</v>
      </c>
      <c r="E38" s="147"/>
      <c r="F38" s="207">
        <v>71</v>
      </c>
      <c r="G38" s="58">
        <f t="shared" si="8"/>
        <v>4460</v>
      </c>
      <c r="H38" s="59">
        <v>2043</v>
      </c>
      <c r="I38" s="59">
        <v>2417</v>
      </c>
    </row>
    <row r="39" spans="1:9" ht="10.5" customHeight="1">
      <c r="A39" s="207">
        <v>20</v>
      </c>
      <c r="B39" s="58">
        <f t="shared" si="9"/>
        <v>4255</v>
      </c>
      <c r="C39" s="59">
        <v>2167</v>
      </c>
      <c r="D39" s="59">
        <v>2088</v>
      </c>
      <c r="E39" s="147"/>
      <c r="F39" s="207">
        <v>72</v>
      </c>
      <c r="G39" s="58">
        <f t="shared" si="8"/>
        <v>5494</v>
      </c>
      <c r="H39" s="59">
        <v>2576</v>
      </c>
      <c r="I39" s="59">
        <v>2918</v>
      </c>
    </row>
    <row r="40" spans="1:9" ht="10.5" customHeight="1">
      <c r="A40" s="207">
        <v>21</v>
      </c>
      <c r="B40" s="58">
        <f t="shared" si="9"/>
        <v>4366</v>
      </c>
      <c r="C40" s="59">
        <v>2300</v>
      </c>
      <c r="D40" s="59">
        <v>2066</v>
      </c>
      <c r="E40" s="147"/>
      <c r="F40" s="207">
        <v>73</v>
      </c>
      <c r="G40" s="58">
        <f t="shared" si="8"/>
        <v>6149</v>
      </c>
      <c r="H40" s="59">
        <v>2745</v>
      </c>
      <c r="I40" s="59">
        <v>3404</v>
      </c>
    </row>
    <row r="41" spans="1:9" ht="10.5" customHeight="1">
      <c r="A41" s="207">
        <v>22</v>
      </c>
      <c r="B41" s="58">
        <f t="shared" si="9"/>
        <v>4578</v>
      </c>
      <c r="C41" s="59">
        <v>2300</v>
      </c>
      <c r="D41" s="59">
        <v>2278</v>
      </c>
      <c r="E41" s="147"/>
      <c r="F41" s="207">
        <v>74</v>
      </c>
      <c r="G41" s="58">
        <f t="shared" si="8"/>
        <v>5808</v>
      </c>
      <c r="H41" s="59">
        <v>2655</v>
      </c>
      <c r="I41" s="59">
        <v>3153</v>
      </c>
    </row>
    <row r="42" spans="1:9" ht="10.5" customHeight="1">
      <c r="A42" s="207">
        <v>23</v>
      </c>
      <c r="B42" s="58">
        <f t="shared" si="9"/>
        <v>4608</v>
      </c>
      <c r="C42" s="59">
        <v>2341</v>
      </c>
      <c r="D42" s="59">
        <v>2267</v>
      </c>
      <c r="E42" s="147"/>
      <c r="F42" s="207"/>
      <c r="G42" s="58"/>
      <c r="H42" s="59"/>
      <c r="I42" s="59"/>
    </row>
    <row r="43" spans="1:9" ht="10.5" customHeight="1">
      <c r="A43" s="207">
        <v>24</v>
      </c>
      <c r="B43" s="58">
        <f t="shared" si="9"/>
        <v>4884</v>
      </c>
      <c r="C43" s="59">
        <v>2466</v>
      </c>
      <c r="D43" s="59">
        <v>2418</v>
      </c>
      <c r="E43" s="147"/>
      <c r="F43" s="207" t="s">
        <v>48</v>
      </c>
      <c r="G43" s="58">
        <f t="shared" ref="G43:G48" si="10">SUM(H43:I43)</f>
        <v>25925</v>
      </c>
      <c r="H43" s="59">
        <f>SUM(H44:H48)</f>
        <v>11529</v>
      </c>
      <c r="I43" s="59">
        <f>SUM(I44:I48)</f>
        <v>14396</v>
      </c>
    </row>
    <row r="44" spans="1:9" ht="10.5" customHeight="1">
      <c r="A44" s="207"/>
      <c r="B44" s="58"/>
      <c r="C44" s="59"/>
      <c r="D44" s="59"/>
      <c r="E44" s="147"/>
      <c r="F44" s="207">
        <v>75</v>
      </c>
      <c r="G44" s="58">
        <f t="shared" si="10"/>
        <v>6328</v>
      </c>
      <c r="H44" s="59">
        <v>2931</v>
      </c>
      <c r="I44" s="59">
        <v>3397</v>
      </c>
    </row>
    <row r="45" spans="1:9" ht="10.5" customHeight="1">
      <c r="A45" s="207" t="s">
        <v>37</v>
      </c>
      <c r="B45" s="58">
        <f t="shared" ref="B45:B50" si="11">SUM(C45:D45)</f>
        <v>25410</v>
      </c>
      <c r="C45" s="59">
        <f>SUM(C46:C50)</f>
        <v>12855</v>
      </c>
      <c r="D45" s="59">
        <f>SUM(D46:D50)</f>
        <v>12555</v>
      </c>
      <c r="E45" s="147"/>
      <c r="F45" s="207">
        <v>76</v>
      </c>
      <c r="G45" s="58">
        <f t="shared" si="10"/>
        <v>5554</v>
      </c>
      <c r="H45" s="59">
        <v>2506</v>
      </c>
      <c r="I45" s="59">
        <v>3048</v>
      </c>
    </row>
    <row r="46" spans="1:9" ht="10.5" customHeight="1">
      <c r="A46" s="207">
        <v>25</v>
      </c>
      <c r="B46" s="58">
        <f t="shared" si="11"/>
        <v>4884</v>
      </c>
      <c r="C46" s="59">
        <v>2461</v>
      </c>
      <c r="D46" s="59">
        <v>2423</v>
      </c>
      <c r="E46" s="147"/>
      <c r="F46" s="207">
        <v>77</v>
      </c>
      <c r="G46" s="58">
        <f t="shared" si="10"/>
        <v>4779</v>
      </c>
      <c r="H46" s="59">
        <v>2104</v>
      </c>
      <c r="I46" s="59">
        <v>2675</v>
      </c>
    </row>
    <row r="47" spans="1:9" ht="10.5" customHeight="1">
      <c r="A47" s="207">
        <v>26</v>
      </c>
      <c r="B47" s="58">
        <f t="shared" si="11"/>
        <v>4977</v>
      </c>
      <c r="C47" s="59">
        <v>2538</v>
      </c>
      <c r="D47" s="59">
        <v>2439</v>
      </c>
      <c r="E47" s="147"/>
      <c r="F47" s="207">
        <v>78</v>
      </c>
      <c r="G47" s="58">
        <f t="shared" si="10"/>
        <v>4424</v>
      </c>
      <c r="H47" s="59">
        <v>1900</v>
      </c>
      <c r="I47" s="59">
        <v>2524</v>
      </c>
    </row>
    <row r="48" spans="1:9" ht="10.5" customHeight="1">
      <c r="A48" s="207">
        <v>27</v>
      </c>
      <c r="B48" s="58">
        <f t="shared" si="11"/>
        <v>5107</v>
      </c>
      <c r="C48" s="59">
        <v>2533</v>
      </c>
      <c r="D48" s="59">
        <v>2574</v>
      </c>
      <c r="E48" s="147"/>
      <c r="F48" s="207">
        <v>79</v>
      </c>
      <c r="G48" s="58">
        <f t="shared" si="10"/>
        <v>4840</v>
      </c>
      <c r="H48" s="59">
        <v>2088</v>
      </c>
      <c r="I48" s="59">
        <v>2752</v>
      </c>
    </row>
    <row r="49" spans="1:9" ht="10.5" customHeight="1">
      <c r="A49" s="207">
        <v>28</v>
      </c>
      <c r="B49" s="58">
        <f t="shared" si="11"/>
        <v>5262</v>
      </c>
      <c r="C49" s="59">
        <v>2702</v>
      </c>
      <c r="D49" s="59">
        <v>2560</v>
      </c>
      <c r="E49" s="147"/>
      <c r="F49" s="207"/>
      <c r="G49" s="58"/>
      <c r="H49" s="59"/>
      <c r="I49" s="59"/>
    </row>
    <row r="50" spans="1:9" ht="10.5" customHeight="1">
      <c r="A50" s="207">
        <v>29</v>
      </c>
      <c r="B50" s="58">
        <f t="shared" si="11"/>
        <v>5180</v>
      </c>
      <c r="C50" s="59">
        <v>2621</v>
      </c>
      <c r="D50" s="59">
        <v>2559</v>
      </c>
      <c r="E50" s="147"/>
      <c r="F50" s="207" t="s">
        <v>49</v>
      </c>
      <c r="G50" s="58">
        <f t="shared" ref="G50:G55" si="12">SUM(H50:I50)</f>
        <v>18969</v>
      </c>
      <c r="H50" s="59">
        <f>SUM(H51:H55)</f>
        <v>7563</v>
      </c>
      <c r="I50" s="59">
        <f>SUM(I51:I55)</f>
        <v>11406</v>
      </c>
    </row>
    <row r="51" spans="1:9" ht="10.5" customHeight="1">
      <c r="A51" s="207"/>
      <c r="B51" s="58"/>
      <c r="C51" s="59"/>
      <c r="D51" s="59"/>
      <c r="E51" s="147"/>
      <c r="F51" s="207">
        <v>80</v>
      </c>
      <c r="G51" s="58">
        <f t="shared" si="12"/>
        <v>4454</v>
      </c>
      <c r="H51" s="59">
        <v>1865</v>
      </c>
      <c r="I51" s="59">
        <v>2589</v>
      </c>
    </row>
    <row r="52" spans="1:9" ht="10.5" customHeight="1">
      <c r="A52" s="207" t="s">
        <v>38</v>
      </c>
      <c r="B52" s="58">
        <f t="shared" ref="B52:B57" si="13">SUM(C52:D52)</f>
        <v>28079</v>
      </c>
      <c r="C52" s="59">
        <f>SUM(C53:C57)</f>
        <v>14199</v>
      </c>
      <c r="D52" s="59">
        <f>SUM(D53:D57)</f>
        <v>13880</v>
      </c>
      <c r="E52" s="147"/>
      <c r="F52" s="207">
        <v>81</v>
      </c>
      <c r="G52" s="58">
        <f t="shared" si="12"/>
        <v>4353</v>
      </c>
      <c r="H52" s="59">
        <v>1775</v>
      </c>
      <c r="I52" s="59">
        <v>2578</v>
      </c>
    </row>
    <row r="53" spans="1:9" ht="10.5" customHeight="1">
      <c r="A53" s="207">
        <v>30</v>
      </c>
      <c r="B53" s="58">
        <f t="shared" si="13"/>
        <v>5399</v>
      </c>
      <c r="C53" s="59">
        <v>2663</v>
      </c>
      <c r="D53" s="59">
        <v>2736</v>
      </c>
      <c r="E53" s="147"/>
      <c r="F53" s="207">
        <v>82</v>
      </c>
      <c r="G53" s="58">
        <f t="shared" si="12"/>
        <v>3761</v>
      </c>
      <c r="H53" s="59">
        <v>1518</v>
      </c>
      <c r="I53" s="59">
        <v>2243</v>
      </c>
    </row>
    <row r="54" spans="1:9" ht="10.5" customHeight="1">
      <c r="A54" s="207">
        <v>31</v>
      </c>
      <c r="B54" s="58">
        <f t="shared" si="13"/>
        <v>5648</v>
      </c>
      <c r="C54" s="59">
        <v>2841</v>
      </c>
      <c r="D54" s="59">
        <v>2807</v>
      </c>
      <c r="E54" s="147"/>
      <c r="F54" s="207">
        <v>83</v>
      </c>
      <c r="G54" s="58">
        <f t="shared" si="12"/>
        <v>3288</v>
      </c>
      <c r="H54" s="59">
        <v>1260</v>
      </c>
      <c r="I54" s="59">
        <v>2028</v>
      </c>
    </row>
    <row r="55" spans="1:9" ht="10.5" customHeight="1">
      <c r="A55" s="207">
        <v>32</v>
      </c>
      <c r="B55" s="58">
        <f t="shared" si="13"/>
        <v>5555</v>
      </c>
      <c r="C55" s="59">
        <v>2885</v>
      </c>
      <c r="D55" s="59">
        <v>2670</v>
      </c>
      <c r="E55" s="147"/>
      <c r="F55" s="207">
        <v>84</v>
      </c>
      <c r="G55" s="58">
        <f t="shared" si="12"/>
        <v>3113</v>
      </c>
      <c r="H55" s="59">
        <v>1145</v>
      </c>
      <c r="I55" s="59">
        <v>1968</v>
      </c>
    </row>
    <row r="56" spans="1:9" ht="10.5" customHeight="1">
      <c r="A56" s="207">
        <v>33</v>
      </c>
      <c r="B56" s="58">
        <f t="shared" si="13"/>
        <v>5722</v>
      </c>
      <c r="C56" s="59">
        <v>2859</v>
      </c>
      <c r="D56" s="59">
        <v>2863</v>
      </c>
      <c r="E56" s="147"/>
      <c r="F56" s="207"/>
      <c r="G56" s="58"/>
      <c r="H56" s="59"/>
      <c r="I56" s="59"/>
    </row>
    <row r="57" spans="1:9" ht="10.5" customHeight="1">
      <c r="A57" s="207">
        <v>34</v>
      </c>
      <c r="B57" s="58">
        <f t="shared" si="13"/>
        <v>5755</v>
      </c>
      <c r="C57" s="59">
        <v>2951</v>
      </c>
      <c r="D57" s="59">
        <v>2804</v>
      </c>
      <c r="E57" s="147"/>
      <c r="F57" s="207" t="s">
        <v>50</v>
      </c>
      <c r="G57" s="58">
        <f t="shared" ref="G57:G62" si="14">SUM(H57:I57)</f>
        <v>10554</v>
      </c>
      <c r="H57" s="59">
        <f>SUM(H58:H62)</f>
        <v>3487</v>
      </c>
      <c r="I57" s="59">
        <f>SUM(I58:I62)</f>
        <v>7067</v>
      </c>
    </row>
    <row r="58" spans="1:9" ht="10.5" customHeight="1">
      <c r="A58" s="207"/>
      <c r="B58" s="58"/>
      <c r="C58" s="59"/>
      <c r="D58" s="59"/>
      <c r="E58" s="147"/>
      <c r="F58" s="207">
        <v>85</v>
      </c>
      <c r="G58" s="58">
        <f t="shared" si="14"/>
        <v>2774</v>
      </c>
      <c r="H58" s="59">
        <v>982</v>
      </c>
      <c r="I58" s="59">
        <v>1792</v>
      </c>
    </row>
    <row r="59" spans="1:9" ht="10.5" customHeight="1">
      <c r="A59" s="207" t="s">
        <v>39</v>
      </c>
      <c r="B59" s="58">
        <f t="shared" ref="B59:B64" si="15">SUM(C59:D59)</f>
        <v>29996</v>
      </c>
      <c r="C59" s="59">
        <f>SUM(C60:C64)</f>
        <v>15212</v>
      </c>
      <c r="D59" s="59">
        <f>SUM(D60:D64)</f>
        <v>14784</v>
      </c>
      <c r="E59" s="147"/>
      <c r="F59" s="207">
        <v>86</v>
      </c>
      <c r="G59" s="58">
        <f t="shared" si="14"/>
        <v>2397</v>
      </c>
      <c r="H59" s="59">
        <v>832</v>
      </c>
      <c r="I59" s="59">
        <v>1565</v>
      </c>
    </row>
    <row r="60" spans="1:9" ht="10.5" customHeight="1">
      <c r="A60" s="207">
        <v>35</v>
      </c>
      <c r="B60" s="58">
        <f t="shared" si="15"/>
        <v>5549</v>
      </c>
      <c r="C60" s="59">
        <v>2769</v>
      </c>
      <c r="D60" s="59">
        <v>2780</v>
      </c>
      <c r="E60" s="147"/>
      <c r="F60" s="207">
        <v>87</v>
      </c>
      <c r="G60" s="58">
        <f t="shared" si="14"/>
        <v>2022</v>
      </c>
      <c r="H60" s="59">
        <v>666</v>
      </c>
      <c r="I60" s="59">
        <v>1356</v>
      </c>
    </row>
    <row r="61" spans="1:9" ht="10.5" customHeight="1">
      <c r="A61" s="207">
        <v>36</v>
      </c>
      <c r="B61" s="58">
        <f t="shared" si="15"/>
        <v>5890</v>
      </c>
      <c r="C61" s="59">
        <v>3007</v>
      </c>
      <c r="D61" s="59">
        <v>2883</v>
      </c>
      <c r="E61" s="147"/>
      <c r="F61" s="207">
        <v>88</v>
      </c>
      <c r="G61" s="58">
        <f t="shared" si="14"/>
        <v>1865</v>
      </c>
      <c r="H61" s="59">
        <v>565</v>
      </c>
      <c r="I61" s="59">
        <v>1300</v>
      </c>
    </row>
    <row r="62" spans="1:9" ht="10.5" customHeight="1">
      <c r="A62" s="207">
        <v>37</v>
      </c>
      <c r="B62" s="58">
        <f t="shared" si="15"/>
        <v>5965</v>
      </c>
      <c r="C62" s="59">
        <v>2981</v>
      </c>
      <c r="D62" s="59">
        <v>2984</v>
      </c>
      <c r="E62" s="147"/>
      <c r="F62" s="207">
        <v>89</v>
      </c>
      <c r="G62" s="58">
        <f t="shared" si="14"/>
        <v>1496</v>
      </c>
      <c r="H62" s="59">
        <v>442</v>
      </c>
      <c r="I62" s="59">
        <v>1054</v>
      </c>
    </row>
    <row r="63" spans="1:9" ht="10.5" customHeight="1">
      <c r="A63" s="207">
        <v>38</v>
      </c>
      <c r="B63" s="58">
        <f t="shared" si="15"/>
        <v>6124</v>
      </c>
      <c r="C63" s="59">
        <v>3139</v>
      </c>
      <c r="D63" s="59">
        <v>2985</v>
      </c>
      <c r="E63" s="147"/>
      <c r="F63" s="207"/>
      <c r="G63" s="58"/>
      <c r="H63" s="59"/>
      <c r="I63" s="59"/>
    </row>
    <row r="64" spans="1:9" ht="10.5" customHeight="1">
      <c r="A64" s="207">
        <v>39</v>
      </c>
      <c r="B64" s="58">
        <f t="shared" si="15"/>
        <v>6468</v>
      </c>
      <c r="C64" s="59">
        <v>3316</v>
      </c>
      <c r="D64" s="59">
        <v>3152</v>
      </c>
      <c r="E64" s="147"/>
      <c r="F64" s="207" t="s">
        <v>51</v>
      </c>
      <c r="G64" s="58">
        <f t="shared" ref="G64:G69" si="16">SUM(H64:I64)</f>
        <v>4348</v>
      </c>
      <c r="H64" s="59">
        <f>SUM(H65:H69)</f>
        <v>1064</v>
      </c>
      <c r="I64" s="59">
        <f>SUM(I65:I69)</f>
        <v>3284</v>
      </c>
    </row>
    <row r="65" spans="1:12" ht="10.5" customHeight="1">
      <c r="A65" s="207"/>
      <c r="B65" s="58"/>
      <c r="C65" s="59"/>
      <c r="D65" s="59"/>
      <c r="E65" s="147"/>
      <c r="F65" s="207">
        <v>90</v>
      </c>
      <c r="G65" s="58">
        <f t="shared" si="16"/>
        <v>1257</v>
      </c>
      <c r="H65" s="59">
        <v>373</v>
      </c>
      <c r="I65" s="59">
        <v>884</v>
      </c>
    </row>
    <row r="66" spans="1:12" ht="10.5" customHeight="1">
      <c r="A66" s="207" t="s">
        <v>40</v>
      </c>
      <c r="B66" s="58">
        <f t="shared" ref="B66:B71" si="17">SUM(C66:D66)</f>
        <v>37097</v>
      </c>
      <c r="C66" s="59">
        <f>SUM(C67:C71)</f>
        <v>18890</v>
      </c>
      <c r="D66" s="59">
        <f>SUM(D67:D71)</f>
        <v>18207</v>
      </c>
      <c r="E66" s="147"/>
      <c r="F66" s="207">
        <v>91</v>
      </c>
      <c r="G66" s="58">
        <f t="shared" si="16"/>
        <v>1067</v>
      </c>
      <c r="H66" s="59">
        <v>270</v>
      </c>
      <c r="I66" s="59">
        <v>797</v>
      </c>
    </row>
    <row r="67" spans="1:12" ht="10.5" customHeight="1">
      <c r="A67" s="207">
        <v>40</v>
      </c>
      <c r="B67" s="58">
        <f t="shared" si="17"/>
        <v>6627</v>
      </c>
      <c r="C67" s="59">
        <v>3368</v>
      </c>
      <c r="D67" s="59">
        <v>3259</v>
      </c>
      <c r="E67" s="147"/>
      <c r="F67" s="207">
        <v>92</v>
      </c>
      <c r="G67" s="58">
        <f t="shared" si="16"/>
        <v>859</v>
      </c>
      <c r="H67" s="59">
        <v>205</v>
      </c>
      <c r="I67" s="59">
        <v>654</v>
      </c>
    </row>
    <row r="68" spans="1:12" ht="10.5" customHeight="1">
      <c r="A68" s="207">
        <v>41</v>
      </c>
      <c r="B68" s="58">
        <f t="shared" si="17"/>
        <v>7145</v>
      </c>
      <c r="C68" s="59">
        <v>3613</v>
      </c>
      <c r="D68" s="59">
        <v>3532</v>
      </c>
      <c r="E68" s="147"/>
      <c r="F68" s="207">
        <v>93</v>
      </c>
      <c r="G68" s="58">
        <f t="shared" si="16"/>
        <v>642</v>
      </c>
      <c r="H68" s="59">
        <v>127</v>
      </c>
      <c r="I68" s="59">
        <v>515</v>
      </c>
      <c r="L68" s="3"/>
    </row>
    <row r="69" spans="1:12" ht="10.5" customHeight="1">
      <c r="A69" s="207">
        <v>42</v>
      </c>
      <c r="B69" s="58">
        <f t="shared" si="17"/>
        <v>7626</v>
      </c>
      <c r="C69" s="59">
        <v>3921</v>
      </c>
      <c r="D69" s="59">
        <v>3705</v>
      </c>
      <c r="E69" s="147"/>
      <c r="F69" s="207">
        <v>94</v>
      </c>
      <c r="G69" s="58">
        <f t="shared" si="16"/>
        <v>523</v>
      </c>
      <c r="H69" s="59">
        <v>89</v>
      </c>
      <c r="I69" s="59">
        <v>434</v>
      </c>
    </row>
    <row r="70" spans="1:12" ht="10.5" customHeight="1">
      <c r="A70" s="207">
        <v>43</v>
      </c>
      <c r="B70" s="58">
        <f t="shared" si="17"/>
        <v>7832</v>
      </c>
      <c r="C70" s="59">
        <v>4025</v>
      </c>
      <c r="D70" s="59">
        <v>3807</v>
      </c>
      <c r="E70" s="147"/>
      <c r="F70" s="207"/>
      <c r="G70" s="58"/>
      <c r="H70" s="59"/>
      <c r="I70" s="59"/>
    </row>
    <row r="71" spans="1:12" ht="10.5" customHeight="1">
      <c r="A71" s="207">
        <v>44</v>
      </c>
      <c r="B71" s="58">
        <f t="shared" si="17"/>
        <v>7867</v>
      </c>
      <c r="C71" s="59">
        <v>3963</v>
      </c>
      <c r="D71" s="59">
        <v>3904</v>
      </c>
      <c r="E71" s="147"/>
      <c r="F71" s="207" t="s">
        <v>52</v>
      </c>
      <c r="G71" s="58">
        <f t="shared" ref="G71:G76" si="18">SUM(H71:I71)</f>
        <v>1179</v>
      </c>
      <c r="H71" s="59">
        <f>SUM(H72:H76)</f>
        <v>189</v>
      </c>
      <c r="I71" s="59">
        <f>SUM(I72:I76)</f>
        <v>990</v>
      </c>
    </row>
    <row r="72" spans="1:12" ht="10.5" customHeight="1">
      <c r="A72" s="207"/>
      <c r="B72" s="58"/>
      <c r="C72" s="59"/>
      <c r="D72" s="59"/>
      <c r="E72" s="147"/>
      <c r="F72" s="207">
        <v>95</v>
      </c>
      <c r="G72" s="58">
        <f t="shared" si="18"/>
        <v>411</v>
      </c>
      <c r="H72" s="59">
        <v>67</v>
      </c>
      <c r="I72" s="59">
        <v>344</v>
      </c>
    </row>
    <row r="73" spans="1:12" ht="10.5" customHeight="1">
      <c r="A73" s="207" t="s">
        <v>41</v>
      </c>
      <c r="B73" s="58">
        <f t="shared" ref="B73:B78" si="19">SUM(C73:D73)</f>
        <v>37285</v>
      </c>
      <c r="C73" s="59">
        <f>SUM(C74:C78)</f>
        <v>19115</v>
      </c>
      <c r="D73" s="59">
        <f>SUM(D74:D78)</f>
        <v>18170</v>
      </c>
      <c r="E73" s="147"/>
      <c r="F73" s="207">
        <v>96</v>
      </c>
      <c r="G73" s="58">
        <f t="shared" si="18"/>
        <v>310</v>
      </c>
      <c r="H73" s="59">
        <v>55</v>
      </c>
      <c r="I73" s="59">
        <v>255</v>
      </c>
    </row>
    <row r="74" spans="1:12" ht="10.5" customHeight="1">
      <c r="A74" s="207">
        <v>45</v>
      </c>
      <c r="B74" s="58">
        <f t="shared" si="19"/>
        <v>7723</v>
      </c>
      <c r="C74" s="59">
        <v>3977</v>
      </c>
      <c r="D74" s="59">
        <v>3746</v>
      </c>
      <c r="E74" s="147"/>
      <c r="F74" s="207">
        <v>97</v>
      </c>
      <c r="G74" s="58">
        <f t="shared" si="18"/>
        <v>225</v>
      </c>
      <c r="H74" s="59">
        <v>35</v>
      </c>
      <c r="I74" s="59">
        <v>190</v>
      </c>
    </row>
    <row r="75" spans="1:12" ht="10.5" customHeight="1">
      <c r="A75" s="207">
        <v>46</v>
      </c>
      <c r="B75" s="58">
        <f t="shared" si="19"/>
        <v>7701</v>
      </c>
      <c r="C75" s="59">
        <v>3934</v>
      </c>
      <c r="D75" s="59">
        <v>3767</v>
      </c>
      <c r="E75" s="147"/>
      <c r="F75" s="207">
        <v>98</v>
      </c>
      <c r="G75" s="58">
        <f t="shared" si="18"/>
        <v>123</v>
      </c>
      <c r="H75" s="59">
        <v>17</v>
      </c>
      <c r="I75" s="59">
        <v>106</v>
      </c>
    </row>
    <row r="76" spans="1:12" ht="10.5" customHeight="1">
      <c r="A76" s="207">
        <v>47</v>
      </c>
      <c r="B76" s="58">
        <f t="shared" si="19"/>
        <v>7477</v>
      </c>
      <c r="C76" s="59">
        <v>3872</v>
      </c>
      <c r="D76" s="59">
        <v>3605</v>
      </c>
      <c r="E76" s="147"/>
      <c r="F76" s="207">
        <v>99</v>
      </c>
      <c r="G76" s="58">
        <f t="shared" si="18"/>
        <v>110</v>
      </c>
      <c r="H76" s="59">
        <v>15</v>
      </c>
      <c r="I76" s="59">
        <v>95</v>
      </c>
    </row>
    <row r="77" spans="1:12" ht="10.5" customHeight="1">
      <c r="A77" s="207">
        <v>48</v>
      </c>
      <c r="B77" s="58">
        <f t="shared" si="19"/>
        <v>7222</v>
      </c>
      <c r="C77" s="59">
        <v>3604</v>
      </c>
      <c r="D77" s="59">
        <v>3618</v>
      </c>
      <c r="E77" s="147"/>
      <c r="G77" s="58"/>
      <c r="H77" s="59"/>
      <c r="I77" s="59"/>
    </row>
    <row r="78" spans="1:12" ht="10.5" customHeight="1">
      <c r="A78" s="207">
        <v>49</v>
      </c>
      <c r="B78" s="58">
        <f t="shared" si="19"/>
        <v>7162</v>
      </c>
      <c r="C78" s="59">
        <v>3728</v>
      </c>
      <c r="D78" s="59">
        <v>3434</v>
      </c>
      <c r="E78" s="147"/>
      <c r="F78" s="207" t="s">
        <v>53</v>
      </c>
      <c r="G78" s="58">
        <f>SUM(H78:I78)</f>
        <v>162</v>
      </c>
      <c r="H78" s="59">
        <v>16</v>
      </c>
      <c r="I78" s="59">
        <v>146</v>
      </c>
    </row>
    <row r="79" spans="1:12" ht="4.5" customHeight="1">
      <c r="A79" s="208"/>
      <c r="B79" s="125"/>
      <c r="C79" s="61"/>
      <c r="D79" s="61"/>
      <c r="E79" s="161"/>
      <c r="F79" s="61"/>
      <c r="G79" s="125"/>
      <c r="H79" s="61"/>
      <c r="I79" s="61"/>
    </row>
    <row r="80" spans="1:12" ht="13.5" customHeight="1">
      <c r="A80" s="117" t="s">
        <v>42</v>
      </c>
      <c r="B80" s="126"/>
      <c r="C80" s="126"/>
      <c r="D80" s="126"/>
      <c r="E80" s="126"/>
      <c r="F80" s="126"/>
      <c r="G80" s="126"/>
      <c r="H80" s="126"/>
      <c r="I80" s="126"/>
    </row>
    <row r="81" spans="1:9" ht="13.5" customHeight="1">
      <c r="A81" s="258"/>
      <c r="B81" s="258"/>
      <c r="C81" s="258"/>
      <c r="D81" s="258"/>
      <c r="E81" s="258"/>
      <c r="F81" s="258"/>
      <c r="G81" s="258"/>
      <c r="H81" s="258"/>
      <c r="I81" s="258"/>
    </row>
  </sheetData>
  <mergeCells count="2">
    <mergeCell ref="A81:I81"/>
    <mergeCell ref="H5:I5"/>
  </mergeCells>
  <phoneticPr fontId="2"/>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1.25"/>
  <cols>
    <col min="1" max="1" width="10.625" style="79" customWidth="1"/>
    <col min="2" max="2" width="10.125" style="79" customWidth="1"/>
    <col min="3" max="10" width="9.125" style="79" customWidth="1"/>
    <col min="11" max="12" width="9" style="79"/>
    <col min="13" max="16384" width="9" style="1"/>
  </cols>
  <sheetData>
    <row r="1" spans="1:10" ht="13.5" customHeight="1">
      <c r="J1" s="80" t="s">
        <v>744</v>
      </c>
    </row>
    <row r="2" spans="1:10" ht="13.5" customHeight="1"/>
    <row r="3" spans="1:10" ht="14.25" customHeight="1">
      <c r="A3" s="81" t="s">
        <v>785</v>
      </c>
    </row>
    <row r="4" spans="1:10" ht="13.5" customHeight="1">
      <c r="A4" s="235" t="s">
        <v>29</v>
      </c>
      <c r="B4" s="235"/>
      <c r="C4" s="235"/>
    </row>
    <row r="5" spans="1:10" ht="13.5" customHeight="1">
      <c r="H5" s="259" t="s">
        <v>58</v>
      </c>
      <c r="I5" s="259"/>
    </row>
    <row r="6" spans="1:10" ht="13.5" customHeight="1">
      <c r="A6" s="275" t="s">
        <v>27</v>
      </c>
      <c r="B6" s="275"/>
      <c r="C6" s="281" t="s">
        <v>59</v>
      </c>
      <c r="D6" s="238" t="s">
        <v>60</v>
      </c>
      <c r="E6" s="236" t="s">
        <v>61</v>
      </c>
      <c r="F6" s="238" t="s">
        <v>62</v>
      </c>
      <c r="G6" s="236" t="s">
        <v>63</v>
      </c>
      <c r="H6" s="238" t="s">
        <v>64</v>
      </c>
      <c r="I6" s="236" t="s">
        <v>9</v>
      </c>
    </row>
    <row r="7" spans="1:10" ht="13.5" customHeight="1">
      <c r="A7" s="272" t="s">
        <v>54</v>
      </c>
      <c r="B7" s="272"/>
      <c r="C7" s="282"/>
      <c r="D7" s="239"/>
      <c r="E7" s="237"/>
      <c r="F7" s="239"/>
      <c r="G7" s="237"/>
      <c r="H7" s="239"/>
      <c r="I7" s="237"/>
    </row>
    <row r="8" spans="1:10" ht="18" customHeight="1">
      <c r="A8" s="174"/>
      <c r="B8" s="174"/>
      <c r="C8" s="256" t="s">
        <v>65</v>
      </c>
      <c r="D8" s="257"/>
      <c r="E8" s="257"/>
      <c r="F8" s="257"/>
      <c r="G8" s="257"/>
      <c r="H8" s="257"/>
      <c r="I8" s="257"/>
    </row>
    <row r="9" spans="1:10" ht="13.5" customHeight="1">
      <c r="A9" s="246" t="s">
        <v>57</v>
      </c>
      <c r="B9" s="246"/>
      <c r="C9" s="58">
        <f>SUM(C10:C12)</f>
        <v>458754</v>
      </c>
      <c r="D9" s="89">
        <f t="shared" ref="D9:I9" si="0">SUM(D10:D12)</f>
        <v>52889</v>
      </c>
      <c r="E9" s="89">
        <f t="shared" si="0"/>
        <v>73732</v>
      </c>
      <c r="F9" s="89">
        <f t="shared" si="0"/>
        <v>55756</v>
      </c>
      <c r="G9" s="89">
        <f t="shared" si="0"/>
        <v>107889</v>
      </c>
      <c r="H9" s="89">
        <f t="shared" si="0"/>
        <v>75493</v>
      </c>
      <c r="I9" s="89">
        <f t="shared" si="0"/>
        <v>92995</v>
      </c>
    </row>
    <row r="10" spans="1:10" ht="13.5" customHeight="1">
      <c r="A10" s="291" t="s">
        <v>56</v>
      </c>
      <c r="B10" s="246"/>
      <c r="C10" s="58">
        <v>58773</v>
      </c>
      <c r="D10" s="89">
        <v>5895</v>
      </c>
      <c r="E10" s="89">
        <v>8849</v>
      </c>
      <c r="F10" s="89">
        <v>6727</v>
      </c>
      <c r="G10" s="89">
        <v>13613</v>
      </c>
      <c r="H10" s="89">
        <v>10693</v>
      </c>
      <c r="I10" s="89">
        <v>12996</v>
      </c>
    </row>
    <row r="11" spans="1:10" ht="13.5" customHeight="1">
      <c r="A11" s="246" t="s">
        <v>55</v>
      </c>
      <c r="B11" s="246"/>
      <c r="C11" s="58">
        <v>295286</v>
      </c>
      <c r="D11" s="89">
        <v>33343</v>
      </c>
      <c r="E11" s="89">
        <v>46308</v>
      </c>
      <c r="F11" s="89">
        <v>34173</v>
      </c>
      <c r="G11" s="89">
        <v>70529</v>
      </c>
      <c r="H11" s="89">
        <v>49416</v>
      </c>
      <c r="I11" s="89">
        <v>61517</v>
      </c>
    </row>
    <row r="12" spans="1:10" ht="13.5" customHeight="1">
      <c r="A12" s="246" t="s">
        <v>28</v>
      </c>
      <c r="B12" s="246"/>
      <c r="C12" s="58">
        <v>104695</v>
      </c>
      <c r="D12" s="89">
        <v>13651</v>
      </c>
      <c r="E12" s="89">
        <v>18575</v>
      </c>
      <c r="F12" s="89">
        <v>14856</v>
      </c>
      <c r="G12" s="89">
        <v>23747</v>
      </c>
      <c r="H12" s="89">
        <v>15384</v>
      </c>
      <c r="I12" s="89">
        <v>18482</v>
      </c>
    </row>
    <row r="13" spans="1:10" ht="18" customHeight="1">
      <c r="C13" s="256" t="s">
        <v>66</v>
      </c>
      <c r="D13" s="257"/>
      <c r="E13" s="257"/>
      <c r="F13" s="257"/>
      <c r="G13" s="257"/>
      <c r="H13" s="257"/>
      <c r="I13" s="257"/>
    </row>
    <row r="14" spans="1:10" ht="13.5" customHeight="1">
      <c r="A14" s="246" t="s">
        <v>57</v>
      </c>
      <c r="B14" s="246"/>
      <c r="C14" s="58">
        <f>SUM(C15:C17)</f>
        <v>457216</v>
      </c>
      <c r="D14" s="89">
        <f t="shared" ref="D14:I14" si="1">SUM(D15:D17)</f>
        <v>52358</v>
      </c>
      <c r="E14" s="89">
        <f t="shared" si="1"/>
        <v>73162</v>
      </c>
      <c r="F14" s="89">
        <f t="shared" si="1"/>
        <v>55321</v>
      </c>
      <c r="G14" s="89">
        <f t="shared" si="1"/>
        <v>107820</v>
      </c>
      <c r="H14" s="89">
        <f t="shared" si="1"/>
        <v>75623</v>
      </c>
      <c r="I14" s="89">
        <f t="shared" si="1"/>
        <v>92932</v>
      </c>
    </row>
    <row r="15" spans="1:10" ht="13.5" customHeight="1">
      <c r="A15" s="291" t="s">
        <v>56</v>
      </c>
      <c r="B15" s="246"/>
      <c r="C15" s="58">
        <v>58104</v>
      </c>
      <c r="D15" s="89">
        <v>5758</v>
      </c>
      <c r="E15" s="89">
        <v>8691</v>
      </c>
      <c r="F15" s="89">
        <v>6635</v>
      </c>
      <c r="G15" s="89">
        <v>13528</v>
      </c>
      <c r="H15" s="89">
        <v>10575</v>
      </c>
      <c r="I15" s="89">
        <v>12917</v>
      </c>
    </row>
    <row r="16" spans="1:10" ht="13.5" customHeight="1">
      <c r="A16" s="246" t="s">
        <v>55</v>
      </c>
      <c r="B16" s="246"/>
      <c r="C16" s="58">
        <v>291972</v>
      </c>
      <c r="D16" s="89">
        <v>32757</v>
      </c>
      <c r="E16" s="89">
        <v>45636</v>
      </c>
      <c r="F16" s="89">
        <v>33605</v>
      </c>
      <c r="G16" s="89">
        <v>69896</v>
      </c>
      <c r="H16" s="89">
        <v>49111</v>
      </c>
      <c r="I16" s="89">
        <v>60967</v>
      </c>
    </row>
    <row r="17" spans="1:9" ht="13.5" customHeight="1">
      <c r="A17" s="246" t="s">
        <v>28</v>
      </c>
      <c r="B17" s="246"/>
      <c r="C17" s="58">
        <v>107140</v>
      </c>
      <c r="D17" s="89">
        <v>13843</v>
      </c>
      <c r="E17" s="89">
        <v>18835</v>
      </c>
      <c r="F17" s="89">
        <v>15081</v>
      </c>
      <c r="G17" s="89">
        <v>24396</v>
      </c>
      <c r="H17" s="89">
        <v>15937</v>
      </c>
      <c r="I17" s="89">
        <v>19048</v>
      </c>
    </row>
    <row r="18" spans="1:9" ht="18" customHeight="1">
      <c r="C18" s="256" t="s">
        <v>67</v>
      </c>
      <c r="D18" s="257"/>
      <c r="E18" s="257"/>
      <c r="F18" s="257"/>
      <c r="G18" s="257"/>
      <c r="H18" s="257"/>
      <c r="I18" s="257"/>
    </row>
    <row r="19" spans="1:9" ht="13.5" customHeight="1">
      <c r="A19" s="246" t="s">
        <v>57</v>
      </c>
      <c r="B19" s="246"/>
      <c r="C19" s="58">
        <f>SUM(C20:C22)</f>
        <v>467673</v>
      </c>
      <c r="D19" s="89">
        <f t="shared" ref="D19:I19" si="2">SUM(D20:D22)</f>
        <v>53689</v>
      </c>
      <c r="E19" s="89">
        <f t="shared" si="2"/>
        <v>74896</v>
      </c>
      <c r="F19" s="89">
        <f t="shared" si="2"/>
        <v>56703</v>
      </c>
      <c r="G19" s="89">
        <f t="shared" si="2"/>
        <v>110045</v>
      </c>
      <c r="H19" s="89">
        <f t="shared" si="2"/>
        <v>77905</v>
      </c>
      <c r="I19" s="89">
        <f t="shared" si="2"/>
        <v>94435</v>
      </c>
    </row>
    <row r="20" spans="1:9" ht="13.5" customHeight="1">
      <c r="A20" s="291" t="s">
        <v>56</v>
      </c>
      <c r="B20" s="246"/>
      <c r="C20" s="58">
        <v>58363</v>
      </c>
      <c r="D20" s="89">
        <v>5742</v>
      </c>
      <c r="E20" s="89">
        <v>8824</v>
      </c>
      <c r="F20" s="89">
        <v>6624</v>
      </c>
      <c r="G20" s="89">
        <v>13625</v>
      </c>
      <c r="H20" s="89">
        <v>10664</v>
      </c>
      <c r="I20" s="89">
        <v>12884</v>
      </c>
    </row>
    <row r="21" spans="1:9" ht="13.5" customHeight="1">
      <c r="A21" s="246" t="s">
        <v>55</v>
      </c>
      <c r="B21" s="246"/>
      <c r="C21" s="58">
        <v>295771</v>
      </c>
      <c r="D21" s="89">
        <v>33259</v>
      </c>
      <c r="E21" s="89">
        <v>46324</v>
      </c>
      <c r="F21" s="89">
        <v>34166</v>
      </c>
      <c r="G21" s="89">
        <v>70500</v>
      </c>
      <c r="H21" s="89">
        <v>50127</v>
      </c>
      <c r="I21" s="89">
        <v>61395</v>
      </c>
    </row>
    <row r="22" spans="1:9" ht="13.5" customHeight="1">
      <c r="A22" s="246" t="s">
        <v>28</v>
      </c>
      <c r="B22" s="246"/>
      <c r="C22" s="58">
        <v>113539</v>
      </c>
      <c r="D22" s="89">
        <v>14688</v>
      </c>
      <c r="E22" s="89">
        <v>19748</v>
      </c>
      <c r="F22" s="89">
        <v>15913</v>
      </c>
      <c r="G22" s="89">
        <v>25920</v>
      </c>
      <c r="H22" s="89">
        <v>17114</v>
      </c>
      <c r="I22" s="89">
        <v>20156</v>
      </c>
    </row>
    <row r="23" spans="1:9" ht="18" customHeight="1">
      <c r="C23" s="256" t="s">
        <v>68</v>
      </c>
      <c r="D23" s="257"/>
      <c r="E23" s="257"/>
      <c r="F23" s="257"/>
      <c r="G23" s="257"/>
      <c r="H23" s="257"/>
      <c r="I23" s="257"/>
    </row>
    <row r="24" spans="1:9" ht="13.5" customHeight="1">
      <c r="A24" s="246" t="s">
        <v>57</v>
      </c>
      <c r="B24" s="246"/>
      <c r="C24" s="58">
        <f>SUM(C25:C27)</f>
        <v>466034</v>
      </c>
      <c r="D24" s="89">
        <f t="shared" ref="D24:I24" si="3">SUM(D25:D27)</f>
        <v>53741</v>
      </c>
      <c r="E24" s="89">
        <f t="shared" si="3"/>
        <v>75417</v>
      </c>
      <c r="F24" s="89">
        <f t="shared" si="3"/>
        <v>56006</v>
      </c>
      <c r="G24" s="89">
        <f t="shared" si="3"/>
        <v>109548</v>
      </c>
      <c r="H24" s="89">
        <f t="shared" si="3"/>
        <v>77866</v>
      </c>
      <c r="I24" s="89">
        <f t="shared" si="3"/>
        <v>93456</v>
      </c>
    </row>
    <row r="25" spans="1:9" ht="13.5" customHeight="1">
      <c r="A25" s="291" t="s">
        <v>56</v>
      </c>
      <c r="B25" s="246"/>
      <c r="C25" s="58">
        <v>57569</v>
      </c>
      <c r="D25" s="89">
        <v>5686</v>
      </c>
      <c r="E25" s="89">
        <v>8893</v>
      </c>
      <c r="F25" s="89">
        <v>6391</v>
      </c>
      <c r="G25" s="89">
        <v>13497</v>
      </c>
      <c r="H25" s="89">
        <v>10576</v>
      </c>
      <c r="I25" s="89">
        <v>12526</v>
      </c>
    </row>
    <row r="26" spans="1:9" ht="13.5" customHeight="1">
      <c r="A26" s="246" t="s">
        <v>55</v>
      </c>
      <c r="B26" s="246"/>
      <c r="C26" s="58">
        <v>290687</v>
      </c>
      <c r="D26" s="89">
        <v>32863</v>
      </c>
      <c r="E26" s="89">
        <v>46083</v>
      </c>
      <c r="F26" s="89">
        <v>33305</v>
      </c>
      <c r="G26" s="89">
        <v>69098</v>
      </c>
      <c r="H26" s="89">
        <v>49327</v>
      </c>
      <c r="I26" s="89">
        <v>60011</v>
      </c>
    </row>
    <row r="27" spans="1:9" ht="13.5" customHeight="1">
      <c r="A27" s="246" t="s">
        <v>28</v>
      </c>
      <c r="B27" s="246"/>
      <c r="C27" s="58">
        <v>117778</v>
      </c>
      <c r="D27" s="89">
        <v>15192</v>
      </c>
      <c r="E27" s="89">
        <v>20441</v>
      </c>
      <c r="F27" s="89">
        <v>16310</v>
      </c>
      <c r="G27" s="89">
        <v>26953</v>
      </c>
      <c r="H27" s="89">
        <v>17963</v>
      </c>
      <c r="I27" s="89">
        <v>20919</v>
      </c>
    </row>
    <row r="28" spans="1:9" ht="18" customHeight="1">
      <c r="C28" s="256" t="s">
        <v>69</v>
      </c>
      <c r="D28" s="257"/>
      <c r="E28" s="257"/>
      <c r="F28" s="257"/>
      <c r="G28" s="257"/>
      <c r="H28" s="257"/>
      <c r="I28" s="257"/>
    </row>
    <row r="29" spans="1:9" ht="13.5" customHeight="1">
      <c r="A29" s="246" t="s">
        <v>57</v>
      </c>
      <c r="B29" s="246"/>
      <c r="C29" s="58">
        <f>SUM(D29:I29)</f>
        <v>464562</v>
      </c>
      <c r="D29" s="89">
        <f t="shared" ref="D29:I29" si="4">SUM(D30:D32)</f>
        <v>53594</v>
      </c>
      <c r="E29" s="89">
        <f t="shared" si="4"/>
        <v>76177</v>
      </c>
      <c r="F29" s="89">
        <f t="shared" si="4"/>
        <v>55244</v>
      </c>
      <c r="G29" s="89">
        <f t="shared" si="4"/>
        <v>109269</v>
      </c>
      <c r="H29" s="89">
        <f t="shared" si="4"/>
        <v>77547</v>
      </c>
      <c r="I29" s="89">
        <f t="shared" si="4"/>
        <v>92731</v>
      </c>
    </row>
    <row r="30" spans="1:9" ht="13.5" customHeight="1">
      <c r="A30" s="291" t="s">
        <v>56</v>
      </c>
      <c r="B30" s="246"/>
      <c r="C30" s="58">
        <f>SUM(D30:I30)</f>
        <v>56719</v>
      </c>
      <c r="D30" s="89">
        <v>5589</v>
      </c>
      <c r="E30" s="89">
        <v>9055</v>
      </c>
      <c r="F30" s="89">
        <v>6206</v>
      </c>
      <c r="G30" s="89">
        <v>13279</v>
      </c>
      <c r="H30" s="89">
        <v>10456</v>
      </c>
      <c r="I30" s="89">
        <v>12134</v>
      </c>
    </row>
    <row r="31" spans="1:9" ht="13.5" customHeight="1">
      <c r="A31" s="246" t="s">
        <v>55</v>
      </c>
      <c r="B31" s="246"/>
      <c r="C31" s="58">
        <f>SUM(D31:I31)</f>
        <v>286566</v>
      </c>
      <c r="D31" s="89">
        <v>32500</v>
      </c>
      <c r="E31" s="89">
        <v>46012</v>
      </c>
      <c r="F31" s="89">
        <v>32371</v>
      </c>
      <c r="G31" s="89">
        <v>68276</v>
      </c>
      <c r="H31" s="89">
        <v>48481</v>
      </c>
      <c r="I31" s="89">
        <v>58926</v>
      </c>
    </row>
    <row r="32" spans="1:9" ht="13.5" customHeight="1">
      <c r="A32" s="246" t="s">
        <v>28</v>
      </c>
      <c r="B32" s="246"/>
      <c r="C32" s="58">
        <f>SUM(D32:I32)</f>
        <v>121277</v>
      </c>
      <c r="D32" s="89">
        <v>15505</v>
      </c>
      <c r="E32" s="89">
        <v>21110</v>
      </c>
      <c r="F32" s="89">
        <v>16667</v>
      </c>
      <c r="G32" s="89">
        <v>27714</v>
      </c>
      <c r="H32" s="89">
        <v>18610</v>
      </c>
      <c r="I32" s="89">
        <v>21671</v>
      </c>
    </row>
    <row r="33" spans="1:10" ht="18" customHeight="1">
      <c r="C33" s="256" t="s">
        <v>739</v>
      </c>
      <c r="D33" s="257"/>
      <c r="E33" s="257"/>
      <c r="F33" s="257"/>
      <c r="G33" s="257"/>
      <c r="H33" s="257"/>
      <c r="I33" s="257"/>
    </row>
    <row r="34" spans="1:10" ht="13.5" customHeight="1">
      <c r="A34" s="246" t="s">
        <v>57</v>
      </c>
      <c r="B34" s="246"/>
      <c r="C34" s="58">
        <f>SUM(D34:I34)</f>
        <v>463662</v>
      </c>
      <c r="D34" s="89">
        <f t="shared" ref="D34:I34" si="5">SUM(D35:D37)</f>
        <v>53737</v>
      </c>
      <c r="E34" s="89">
        <f t="shared" si="5"/>
        <v>75921</v>
      </c>
      <c r="F34" s="89">
        <f t="shared" si="5"/>
        <v>54784</v>
      </c>
      <c r="G34" s="89">
        <f t="shared" si="5"/>
        <v>108888</v>
      </c>
      <c r="H34" s="89">
        <f t="shared" si="5"/>
        <v>77155</v>
      </c>
      <c r="I34" s="89">
        <f t="shared" si="5"/>
        <v>93177</v>
      </c>
    </row>
    <row r="35" spans="1:10" ht="13.5" customHeight="1">
      <c r="A35" s="291" t="s">
        <v>56</v>
      </c>
      <c r="B35" s="246"/>
      <c r="C35" s="58">
        <f>SUM(D35:I35)</f>
        <v>55978</v>
      </c>
      <c r="D35" s="89">
        <v>5513</v>
      </c>
      <c r="E35" s="89">
        <v>8979</v>
      </c>
      <c r="F35" s="89">
        <v>6052</v>
      </c>
      <c r="G35" s="89">
        <v>13133</v>
      </c>
      <c r="H35" s="89">
        <v>10296</v>
      </c>
      <c r="I35" s="89">
        <v>12005</v>
      </c>
    </row>
    <row r="36" spans="1:10" ht="13.5" customHeight="1">
      <c r="A36" s="246" t="s">
        <v>55</v>
      </c>
      <c r="B36" s="246"/>
      <c r="C36" s="58">
        <f>SUM(D36:I36)</f>
        <v>283912</v>
      </c>
      <c r="D36" s="89">
        <v>32461</v>
      </c>
      <c r="E36" s="89">
        <v>45536</v>
      </c>
      <c r="F36" s="89">
        <v>31790</v>
      </c>
      <c r="G36" s="89">
        <v>67350</v>
      </c>
      <c r="H36" s="89">
        <v>47861</v>
      </c>
      <c r="I36" s="89">
        <v>58914</v>
      </c>
    </row>
    <row r="37" spans="1:10" ht="13.5" customHeight="1">
      <c r="A37" s="246" t="s">
        <v>28</v>
      </c>
      <c r="B37" s="246"/>
      <c r="C37" s="58">
        <f>SUM(D37:I37)</f>
        <v>123772</v>
      </c>
      <c r="D37" s="89">
        <v>15763</v>
      </c>
      <c r="E37" s="89">
        <v>21406</v>
      </c>
      <c r="F37" s="89">
        <v>16942</v>
      </c>
      <c r="G37" s="89">
        <v>28405</v>
      </c>
      <c r="H37" s="89">
        <v>18998</v>
      </c>
      <c r="I37" s="89">
        <v>22258</v>
      </c>
    </row>
    <row r="38" spans="1:10" ht="18.75" customHeight="1">
      <c r="C38" s="256" t="s">
        <v>836</v>
      </c>
      <c r="D38" s="257"/>
      <c r="E38" s="257"/>
      <c r="F38" s="257"/>
      <c r="G38" s="257"/>
      <c r="H38" s="257"/>
      <c r="I38" s="257"/>
    </row>
    <row r="39" spans="1:10" ht="13.5" customHeight="1">
      <c r="A39" s="246" t="s">
        <v>57</v>
      </c>
      <c r="B39" s="246"/>
      <c r="C39" s="58">
        <f>SUM(D39:I39)</f>
        <v>462520</v>
      </c>
      <c r="D39" s="89">
        <f t="shared" ref="D39:I39" si="6">SUM(D40:D42)</f>
        <v>53288</v>
      </c>
      <c r="E39" s="89">
        <f t="shared" si="6"/>
        <v>75887</v>
      </c>
      <c r="F39" s="89">
        <f t="shared" si="6"/>
        <v>54344</v>
      </c>
      <c r="G39" s="89">
        <f t="shared" si="6"/>
        <v>108606</v>
      </c>
      <c r="H39" s="89">
        <f t="shared" si="6"/>
        <v>76624</v>
      </c>
      <c r="I39" s="89">
        <f t="shared" si="6"/>
        <v>93771</v>
      </c>
    </row>
    <row r="40" spans="1:10" ht="13.5" customHeight="1">
      <c r="A40" s="291" t="s">
        <v>56</v>
      </c>
      <c r="B40" s="246"/>
      <c r="C40" s="58">
        <f>SUM(D40:I40)</f>
        <v>55176</v>
      </c>
      <c r="D40" s="89">
        <v>5308</v>
      </c>
      <c r="E40" s="89">
        <v>8994</v>
      </c>
      <c r="F40" s="89">
        <v>5877</v>
      </c>
      <c r="G40" s="89">
        <v>12942</v>
      </c>
      <c r="H40" s="89">
        <v>10091</v>
      </c>
      <c r="I40" s="89">
        <v>11964</v>
      </c>
    </row>
    <row r="41" spans="1:10" ht="13.5" customHeight="1">
      <c r="A41" s="246" t="s">
        <v>55</v>
      </c>
      <c r="B41" s="246"/>
      <c r="C41" s="58">
        <f>SUM(D41:I41)</f>
        <v>281770</v>
      </c>
      <c r="D41" s="89">
        <v>32074</v>
      </c>
      <c r="E41" s="89">
        <v>45245</v>
      </c>
      <c r="F41" s="89">
        <v>31260</v>
      </c>
      <c r="G41" s="89">
        <v>66793</v>
      </c>
      <c r="H41" s="89">
        <v>47313</v>
      </c>
      <c r="I41" s="89">
        <v>59085</v>
      </c>
    </row>
    <row r="42" spans="1:10" ht="13.5" customHeight="1">
      <c r="A42" s="246" t="s">
        <v>28</v>
      </c>
      <c r="B42" s="246"/>
      <c r="C42" s="58">
        <f>SUM(D42:I42)</f>
        <v>125574</v>
      </c>
      <c r="D42" s="89">
        <v>15906</v>
      </c>
      <c r="E42" s="89">
        <v>21648</v>
      </c>
      <c r="F42" s="89">
        <v>17207</v>
      </c>
      <c r="G42" s="89">
        <v>28871</v>
      </c>
      <c r="H42" s="89">
        <v>19220</v>
      </c>
      <c r="I42" s="89">
        <v>22722</v>
      </c>
    </row>
    <row r="43" spans="1:10" ht="4.5" customHeight="1">
      <c r="A43" s="61"/>
      <c r="B43" s="61"/>
      <c r="C43" s="125"/>
      <c r="D43" s="61"/>
      <c r="E43" s="61"/>
      <c r="F43" s="61"/>
      <c r="G43" s="61"/>
      <c r="H43" s="61"/>
      <c r="I43" s="61"/>
      <c r="J43" s="61"/>
    </row>
    <row r="44" spans="1:10" ht="13.5" customHeight="1">
      <c r="A44" s="117" t="s">
        <v>42</v>
      </c>
    </row>
    <row r="45" spans="1:10" ht="13.5" customHeight="1"/>
    <row r="46" spans="1:10" ht="13.5" customHeight="1"/>
    <row r="47" spans="1:10" ht="14.25" customHeight="1">
      <c r="A47" s="81" t="s">
        <v>786</v>
      </c>
    </row>
    <row r="48" spans="1:10" ht="13.5" customHeight="1">
      <c r="I48" s="259" t="s">
        <v>83</v>
      </c>
      <c r="J48" s="259"/>
    </row>
    <row r="49" spans="1:10" ht="13.5" customHeight="1">
      <c r="A49" s="236" t="s">
        <v>70</v>
      </c>
      <c r="B49" s="175" t="s">
        <v>71</v>
      </c>
      <c r="C49" s="240" t="s">
        <v>74</v>
      </c>
      <c r="D49" s="241"/>
      <c r="E49" s="242"/>
      <c r="F49" s="241" t="s">
        <v>75</v>
      </c>
      <c r="G49" s="241"/>
      <c r="H49" s="242"/>
      <c r="I49" s="238" t="s">
        <v>72</v>
      </c>
      <c r="J49" s="247" t="s">
        <v>73</v>
      </c>
    </row>
    <row r="50" spans="1:10" ht="13.5" customHeight="1">
      <c r="A50" s="237"/>
      <c r="B50" s="176" t="s">
        <v>78</v>
      </c>
      <c r="C50" s="75" t="s">
        <v>31</v>
      </c>
      <c r="D50" s="98" t="s">
        <v>76</v>
      </c>
      <c r="E50" s="101" t="s">
        <v>77</v>
      </c>
      <c r="F50" s="103" t="s">
        <v>31</v>
      </c>
      <c r="G50" s="98" t="s">
        <v>76</v>
      </c>
      <c r="H50" s="103" t="s">
        <v>77</v>
      </c>
      <c r="I50" s="239"/>
      <c r="J50" s="237"/>
    </row>
    <row r="51" spans="1:10" ht="4.5" customHeight="1">
      <c r="B51" s="107"/>
    </row>
    <row r="52" spans="1:10" ht="13.5" customHeight="1">
      <c r="A52" s="85" t="s">
        <v>79</v>
      </c>
      <c r="B52" s="58">
        <v>488325</v>
      </c>
      <c r="C52" s="59">
        <v>96575</v>
      </c>
      <c r="D52" s="59">
        <v>88805</v>
      </c>
      <c r="E52" s="59">
        <v>7770</v>
      </c>
      <c r="F52" s="59">
        <v>126120</v>
      </c>
      <c r="G52" s="59">
        <v>109993</v>
      </c>
      <c r="H52" s="59">
        <v>16127</v>
      </c>
      <c r="I52" s="59">
        <f>B52-F52+C52</f>
        <v>458780</v>
      </c>
      <c r="J52" s="96">
        <f>I52/B52</f>
        <v>0.93949726104541031</v>
      </c>
    </row>
    <row r="53" spans="1:10" ht="13.5" customHeight="1">
      <c r="A53" s="85" t="s">
        <v>80</v>
      </c>
      <c r="B53" s="58">
        <v>465821</v>
      </c>
      <c r="C53" s="59">
        <v>89598</v>
      </c>
      <c r="D53" s="59">
        <v>83941</v>
      </c>
      <c r="E53" s="59">
        <v>5657</v>
      </c>
      <c r="F53" s="59">
        <v>108045</v>
      </c>
      <c r="G53" s="59">
        <v>95105</v>
      </c>
      <c r="H53" s="59">
        <v>12940</v>
      </c>
      <c r="I53" s="59">
        <f>B53-F53+C53</f>
        <v>447374</v>
      </c>
      <c r="J53" s="96">
        <f>I53/B53</f>
        <v>0.96039895152859145</v>
      </c>
    </row>
    <row r="54" spans="1:10" ht="13.5" customHeight="1">
      <c r="A54" s="85" t="s">
        <v>81</v>
      </c>
      <c r="B54" s="58">
        <v>458155</v>
      </c>
      <c r="C54" s="59">
        <v>85951</v>
      </c>
      <c r="D54" s="59">
        <v>81346</v>
      </c>
      <c r="E54" s="59">
        <v>4605</v>
      </c>
      <c r="F54" s="59">
        <v>103955</v>
      </c>
      <c r="G54" s="59">
        <v>92731</v>
      </c>
      <c r="H54" s="59">
        <v>11224</v>
      </c>
      <c r="I54" s="59">
        <f>B54-F54+C54</f>
        <v>440151</v>
      </c>
      <c r="J54" s="96">
        <f>I54/B54</f>
        <v>0.96070325544848356</v>
      </c>
    </row>
    <row r="55" spans="1:10" ht="13.5" customHeight="1">
      <c r="A55" s="217" t="s">
        <v>82</v>
      </c>
      <c r="B55" s="58">
        <v>453748</v>
      </c>
      <c r="C55" s="59">
        <v>85795</v>
      </c>
      <c r="D55" s="59">
        <v>82098</v>
      </c>
      <c r="E55" s="59">
        <v>3697</v>
      </c>
      <c r="F55" s="59">
        <v>112167</v>
      </c>
      <c r="G55" s="59">
        <v>99482</v>
      </c>
      <c r="H55" s="59">
        <v>12685</v>
      </c>
      <c r="I55" s="59">
        <f>B55-F55+C55</f>
        <v>427376</v>
      </c>
      <c r="J55" s="96">
        <f>I55/B55</f>
        <v>0.9418796336292391</v>
      </c>
    </row>
    <row r="56" spans="1:10" ht="13.5" customHeight="1">
      <c r="A56" s="217" t="s">
        <v>839</v>
      </c>
      <c r="B56" s="58">
        <v>452563</v>
      </c>
      <c r="C56" s="59">
        <v>83340</v>
      </c>
      <c r="D56" s="59">
        <v>78971</v>
      </c>
      <c r="E56" s="59">
        <v>4369</v>
      </c>
      <c r="F56" s="59">
        <v>100262</v>
      </c>
      <c r="G56" s="59">
        <v>89346</v>
      </c>
      <c r="H56" s="59">
        <v>10916</v>
      </c>
      <c r="I56" s="59">
        <f>B56-F56+C56</f>
        <v>435641</v>
      </c>
      <c r="J56" s="96">
        <f>I56/B56</f>
        <v>0.9626085208026286</v>
      </c>
    </row>
    <row r="57" spans="1:10" ht="4.5" customHeight="1">
      <c r="A57" s="61"/>
      <c r="B57" s="125"/>
      <c r="C57" s="61"/>
      <c r="D57" s="61"/>
      <c r="E57" s="61"/>
      <c r="F57" s="61"/>
      <c r="G57" s="61"/>
      <c r="H57" s="61"/>
      <c r="I57" s="61"/>
      <c r="J57" s="177"/>
    </row>
    <row r="58" spans="1:10" ht="13.5" customHeight="1">
      <c r="A58" s="218" t="s">
        <v>84</v>
      </c>
      <c r="B58" s="218"/>
      <c r="C58" s="218"/>
      <c r="D58" s="218"/>
      <c r="E58" s="218"/>
      <c r="F58" s="218"/>
      <c r="G58" s="218"/>
      <c r="J58" s="106"/>
    </row>
    <row r="59" spans="1:10" ht="13.5" customHeight="1">
      <c r="A59" s="219" t="s">
        <v>840</v>
      </c>
      <c r="B59" s="219"/>
      <c r="C59" s="219"/>
      <c r="D59" s="219"/>
      <c r="E59" s="219"/>
      <c r="F59" s="219"/>
      <c r="G59" s="219"/>
      <c r="H59" s="220"/>
      <c r="I59" s="220"/>
    </row>
    <row r="60" spans="1:10" ht="13.5" customHeight="1">
      <c r="A60" s="117" t="s">
        <v>42</v>
      </c>
    </row>
    <row r="64" spans="1:10">
      <c r="A64" s="258"/>
      <c r="B64" s="258"/>
      <c r="C64" s="258"/>
      <c r="D64" s="258"/>
      <c r="E64" s="258"/>
      <c r="F64" s="258"/>
      <c r="G64" s="258"/>
      <c r="H64" s="258"/>
      <c r="I64" s="258"/>
      <c r="J64" s="258"/>
    </row>
  </sheetData>
  <mergeCells count="53">
    <mergeCell ref="A64:J64"/>
    <mergeCell ref="A4:C4"/>
    <mergeCell ref="A6:B6"/>
    <mergeCell ref="A7:B7"/>
    <mergeCell ref="A14:B14"/>
    <mergeCell ref="C8:I8"/>
    <mergeCell ref="A9:B9"/>
    <mergeCell ref="A10:B10"/>
    <mergeCell ref="A26:B26"/>
    <mergeCell ref="A11:B11"/>
    <mergeCell ref="A12:B12"/>
    <mergeCell ref="A15:B15"/>
    <mergeCell ref="A16:B16"/>
    <mergeCell ref="A17:B17"/>
    <mergeCell ref="A19:B19"/>
    <mergeCell ref="A39:B39"/>
    <mergeCell ref="A20:B20"/>
    <mergeCell ref="A21:B21"/>
    <mergeCell ref="A22:B22"/>
    <mergeCell ref="A24:B24"/>
    <mergeCell ref="A25:B25"/>
    <mergeCell ref="C33:I33"/>
    <mergeCell ref="C38:I38"/>
    <mergeCell ref="A35:B35"/>
    <mergeCell ref="A27:B27"/>
    <mergeCell ref="A29:B29"/>
    <mergeCell ref="A36:B36"/>
    <mergeCell ref="A37:B37"/>
    <mergeCell ref="A30:B30"/>
    <mergeCell ref="A31:B31"/>
    <mergeCell ref="A32:B32"/>
    <mergeCell ref="A34:B34"/>
    <mergeCell ref="H5:I5"/>
    <mergeCell ref="J49:J50"/>
    <mergeCell ref="I48:J48"/>
    <mergeCell ref="A40:B40"/>
    <mergeCell ref="A41:B41"/>
    <mergeCell ref="A42:B42"/>
    <mergeCell ref="C6:C7"/>
    <mergeCell ref="C18:I18"/>
    <mergeCell ref="C23:I23"/>
    <mergeCell ref="A49:A50"/>
    <mergeCell ref="C49:E49"/>
    <mergeCell ref="F49:H49"/>
    <mergeCell ref="I49:I50"/>
    <mergeCell ref="D6:D7"/>
    <mergeCell ref="E6:E7"/>
    <mergeCell ref="C28:I28"/>
    <mergeCell ref="F6:F7"/>
    <mergeCell ref="C13:I13"/>
    <mergeCell ref="G6:G7"/>
    <mergeCell ref="H6:H7"/>
    <mergeCell ref="I6:I7"/>
  </mergeCells>
  <phoneticPr fontId="2"/>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heetViews>
  <sheetFormatPr defaultRowHeight="13.5" customHeight="1"/>
  <cols>
    <col min="1" max="1" width="11.625" style="79" customWidth="1"/>
    <col min="2" max="8" width="11.625" style="178" customWidth="1"/>
    <col min="9" max="9" width="9" style="79"/>
    <col min="10" max="16384" width="9" style="1"/>
  </cols>
  <sheetData>
    <row r="1" spans="1:9" ht="13.5" customHeight="1">
      <c r="A1" s="1" t="s">
        <v>743</v>
      </c>
    </row>
    <row r="3" spans="1:9" ht="14.25" customHeight="1">
      <c r="A3" s="81" t="s">
        <v>787</v>
      </c>
    </row>
    <row r="4" spans="1:9" ht="13.5" customHeight="1">
      <c r="A4" s="292" t="s">
        <v>0</v>
      </c>
      <c r="B4" s="292"/>
      <c r="C4" s="292"/>
      <c r="D4" s="179"/>
    </row>
    <row r="5" spans="1:9" ht="13.5" customHeight="1">
      <c r="A5" s="85" t="s">
        <v>1</v>
      </c>
      <c r="H5" s="180" t="s">
        <v>10</v>
      </c>
    </row>
    <row r="6" spans="1:9" s="3" customFormat="1" ht="13.5" customHeight="1">
      <c r="A6" s="181" t="s">
        <v>2</v>
      </c>
      <c r="B6" s="182" t="s">
        <v>3</v>
      </c>
      <c r="C6" s="182" t="s">
        <v>4</v>
      </c>
      <c r="D6" s="182" t="s">
        <v>5</v>
      </c>
      <c r="E6" s="182" t="s">
        <v>6</v>
      </c>
      <c r="F6" s="182" t="s">
        <v>7</v>
      </c>
      <c r="G6" s="182" t="s">
        <v>8</v>
      </c>
      <c r="H6" s="182" t="s">
        <v>9</v>
      </c>
      <c r="I6" s="85"/>
    </row>
    <row r="7" spans="1:9" ht="18" customHeight="1">
      <c r="A7" s="183"/>
      <c r="B7" s="293" t="s">
        <v>11</v>
      </c>
      <c r="C7" s="293"/>
      <c r="D7" s="293"/>
      <c r="E7" s="293"/>
      <c r="F7" s="293"/>
      <c r="G7" s="293"/>
      <c r="H7" s="293"/>
    </row>
    <row r="8" spans="1:9" ht="13.5" customHeight="1">
      <c r="A8" s="183" t="s">
        <v>837</v>
      </c>
      <c r="B8" s="215">
        <v>42.38</v>
      </c>
      <c r="C8" s="215">
        <v>45.05</v>
      </c>
      <c r="D8" s="215">
        <v>44</v>
      </c>
      <c r="E8" s="215">
        <v>44.48</v>
      </c>
      <c r="F8" s="215">
        <v>42.17</v>
      </c>
      <c r="G8" s="215">
        <v>40.049999999999997</v>
      </c>
      <c r="H8" s="215">
        <v>40.340000000000003</v>
      </c>
    </row>
    <row r="9" spans="1:9" ht="13.5" customHeight="1">
      <c r="A9" s="185" t="s">
        <v>12</v>
      </c>
      <c r="B9" s="215">
        <v>42.67</v>
      </c>
      <c r="C9" s="215">
        <v>45.25</v>
      </c>
      <c r="D9" s="215">
        <v>44.32</v>
      </c>
      <c r="E9" s="215">
        <v>44.77</v>
      </c>
      <c r="F9" s="215">
        <v>42.43</v>
      </c>
      <c r="G9" s="215">
        <v>40.43</v>
      </c>
      <c r="H9" s="215">
        <v>40.659999999999997</v>
      </c>
    </row>
    <row r="10" spans="1:9" ht="13.5" customHeight="1">
      <c r="A10" s="185" t="s">
        <v>13</v>
      </c>
      <c r="B10" s="215">
        <v>43.03</v>
      </c>
      <c r="C10" s="215">
        <v>45.37</v>
      </c>
      <c r="D10" s="215">
        <v>44.62</v>
      </c>
      <c r="E10" s="215">
        <v>45.23</v>
      </c>
      <c r="F10" s="215">
        <v>42.8</v>
      </c>
      <c r="G10" s="215">
        <v>40.86</v>
      </c>
      <c r="H10" s="215">
        <v>41.05</v>
      </c>
    </row>
    <row r="11" spans="1:9" ht="13.5" customHeight="1">
      <c r="A11" s="185" t="s">
        <v>14</v>
      </c>
      <c r="B11" s="215">
        <v>43.34</v>
      </c>
      <c r="C11" s="215">
        <v>45.64</v>
      </c>
      <c r="D11" s="215">
        <v>44.95</v>
      </c>
      <c r="E11" s="215">
        <v>45.57</v>
      </c>
      <c r="F11" s="215">
        <v>43.05</v>
      </c>
      <c r="G11" s="215">
        <v>41.28</v>
      </c>
      <c r="H11" s="215">
        <v>41.39</v>
      </c>
    </row>
    <row r="12" spans="1:9" ht="13.5" customHeight="1">
      <c r="A12" s="185" t="s">
        <v>15</v>
      </c>
      <c r="B12" s="215">
        <v>43.67</v>
      </c>
      <c r="C12" s="215">
        <v>45.88</v>
      </c>
      <c r="D12" s="215">
        <v>45.18</v>
      </c>
      <c r="E12" s="215">
        <v>45.83</v>
      </c>
      <c r="F12" s="215">
        <v>43.41</v>
      </c>
      <c r="G12" s="215">
        <v>41.74</v>
      </c>
      <c r="H12" s="215">
        <v>41.73</v>
      </c>
    </row>
    <row r="13" spans="1:9" ht="13.5" customHeight="1">
      <c r="A13" s="185" t="s">
        <v>16</v>
      </c>
      <c r="B13" s="215">
        <v>43.95</v>
      </c>
      <c r="C13" s="215">
        <v>46.13</v>
      </c>
      <c r="D13" s="215">
        <v>45.45</v>
      </c>
      <c r="E13" s="215">
        <v>45.92</v>
      </c>
      <c r="F13" s="215">
        <v>43.79</v>
      </c>
      <c r="G13" s="215">
        <v>42.04</v>
      </c>
      <c r="H13" s="215">
        <v>42.05</v>
      </c>
    </row>
    <row r="14" spans="1:9" ht="13.5" customHeight="1">
      <c r="A14" s="185" t="s">
        <v>17</v>
      </c>
      <c r="B14" s="215">
        <v>44.21</v>
      </c>
      <c r="C14" s="215">
        <v>46.37</v>
      </c>
      <c r="D14" s="215">
        <v>45.69</v>
      </c>
      <c r="E14" s="215">
        <v>46.09</v>
      </c>
      <c r="F14" s="215">
        <v>44.08</v>
      </c>
      <c r="G14" s="215">
        <v>42.38</v>
      </c>
      <c r="H14" s="215">
        <v>42.27</v>
      </c>
    </row>
    <row r="15" spans="1:9" ht="13.5" customHeight="1">
      <c r="A15" s="185" t="s">
        <v>18</v>
      </c>
      <c r="B15" s="215">
        <v>44.52</v>
      </c>
      <c r="C15" s="215">
        <v>46.75</v>
      </c>
      <c r="D15" s="215">
        <v>45.88</v>
      </c>
      <c r="E15" s="215">
        <v>46.39</v>
      </c>
      <c r="F15" s="215">
        <v>44.4</v>
      </c>
      <c r="G15" s="215">
        <v>42.77</v>
      </c>
      <c r="H15" s="215">
        <v>42.58</v>
      </c>
    </row>
    <row r="16" spans="1:9" ht="13.5" customHeight="1">
      <c r="A16" s="185" t="s">
        <v>19</v>
      </c>
      <c r="B16" s="215">
        <v>44.83</v>
      </c>
      <c r="C16" s="215">
        <v>47.12</v>
      </c>
      <c r="D16" s="215">
        <v>46.2</v>
      </c>
      <c r="E16" s="215">
        <v>46.66</v>
      </c>
      <c r="F16" s="215">
        <v>44.61</v>
      </c>
      <c r="G16" s="215">
        <v>43.14</v>
      </c>
      <c r="H16" s="215">
        <v>42.95</v>
      </c>
    </row>
    <row r="17" spans="1:8" ht="13.5" customHeight="1">
      <c r="A17" s="185" t="s">
        <v>20</v>
      </c>
      <c r="B17" s="215">
        <v>45.11</v>
      </c>
      <c r="C17" s="215">
        <v>47.45</v>
      </c>
      <c r="D17" s="215">
        <v>46.49</v>
      </c>
      <c r="E17" s="215">
        <v>46.94</v>
      </c>
      <c r="F17" s="215">
        <v>44.89</v>
      </c>
      <c r="G17" s="215">
        <v>43.44</v>
      </c>
      <c r="H17" s="215">
        <v>43.25</v>
      </c>
    </row>
    <row r="18" spans="1:8" ht="13.5" customHeight="1">
      <c r="A18" s="185" t="s">
        <v>21</v>
      </c>
      <c r="B18" s="215">
        <v>45.4</v>
      </c>
      <c r="C18" s="215">
        <v>47.73</v>
      </c>
      <c r="D18" s="215">
        <v>46.61</v>
      </c>
      <c r="E18" s="215">
        <v>47.27</v>
      </c>
      <c r="F18" s="215">
        <v>45.18</v>
      </c>
      <c r="G18" s="215">
        <v>43.85</v>
      </c>
      <c r="H18" s="215">
        <v>43.53</v>
      </c>
    </row>
    <row r="19" spans="1:8" ht="13.5" customHeight="1">
      <c r="A19" s="185" t="s">
        <v>22</v>
      </c>
      <c r="B19" s="215">
        <v>45.15</v>
      </c>
      <c r="C19" s="215">
        <v>47.38</v>
      </c>
      <c r="D19" s="215">
        <v>46.23</v>
      </c>
      <c r="E19" s="215">
        <v>47.11</v>
      </c>
      <c r="F19" s="215">
        <v>44.97</v>
      </c>
      <c r="G19" s="215">
        <v>43.66</v>
      </c>
      <c r="H19" s="215">
        <v>43.38</v>
      </c>
    </row>
    <row r="20" spans="1:8" ht="13.5" customHeight="1">
      <c r="A20" s="185" t="s">
        <v>23</v>
      </c>
      <c r="B20" s="215">
        <v>45.48</v>
      </c>
      <c r="C20" s="215">
        <v>47.54</v>
      </c>
      <c r="D20" s="215">
        <v>46.35</v>
      </c>
      <c r="E20" s="215">
        <v>47.52</v>
      </c>
      <c r="F20" s="215">
        <v>45.27</v>
      </c>
      <c r="G20" s="215">
        <v>44.06</v>
      </c>
      <c r="H20" s="215">
        <v>43.81</v>
      </c>
    </row>
    <row r="21" spans="1:8" ht="13.5" customHeight="1">
      <c r="A21" s="185" t="s">
        <v>740</v>
      </c>
      <c r="B21" s="215">
        <v>45.76</v>
      </c>
      <c r="C21" s="215">
        <v>47.66</v>
      </c>
      <c r="D21" s="215">
        <v>46.61</v>
      </c>
      <c r="E21" s="215">
        <v>47.85</v>
      </c>
      <c r="F21" s="215">
        <v>45.55</v>
      </c>
      <c r="G21" s="215">
        <v>44.41</v>
      </c>
      <c r="H21" s="215">
        <v>44.08</v>
      </c>
    </row>
    <row r="22" spans="1:8" ht="13.5" customHeight="1">
      <c r="A22" s="185" t="s">
        <v>838</v>
      </c>
      <c r="B22" s="184">
        <v>46.03</v>
      </c>
      <c r="C22" s="184">
        <v>47.97</v>
      </c>
      <c r="D22" s="184">
        <v>46.74</v>
      </c>
      <c r="E22" s="184">
        <v>48.29</v>
      </c>
      <c r="F22" s="184">
        <v>45.82</v>
      </c>
      <c r="G22" s="184">
        <v>44.76</v>
      </c>
      <c r="H22" s="184">
        <v>44.31</v>
      </c>
    </row>
    <row r="23" spans="1:8" ht="18" customHeight="1">
      <c r="A23" s="183"/>
      <c r="B23" s="293" t="s">
        <v>24</v>
      </c>
      <c r="C23" s="293"/>
      <c r="D23" s="293"/>
      <c r="E23" s="293"/>
      <c r="F23" s="293"/>
      <c r="G23" s="293"/>
      <c r="H23" s="293"/>
    </row>
    <row r="24" spans="1:8" ht="13.5" customHeight="1">
      <c r="A24" s="183" t="s">
        <v>837</v>
      </c>
      <c r="B24" s="215">
        <v>41.07</v>
      </c>
      <c r="C24" s="215">
        <v>43.56</v>
      </c>
      <c r="D24" s="215">
        <v>42.34</v>
      </c>
      <c r="E24" s="215">
        <v>43.03</v>
      </c>
      <c r="F24" s="215">
        <v>40.880000000000003</v>
      </c>
      <c r="G24" s="215">
        <v>38.92</v>
      </c>
      <c r="H24" s="215">
        <v>39.340000000000003</v>
      </c>
    </row>
    <row r="25" spans="1:8" ht="13.5" customHeight="1">
      <c r="A25" s="185" t="s">
        <v>12</v>
      </c>
      <c r="B25" s="215">
        <v>41.34</v>
      </c>
      <c r="C25" s="215">
        <v>43.76</v>
      </c>
      <c r="D25" s="215">
        <v>42.67</v>
      </c>
      <c r="E25" s="215">
        <v>43.31</v>
      </c>
      <c r="F25" s="215">
        <v>41.1</v>
      </c>
      <c r="G25" s="215">
        <v>39.270000000000003</v>
      </c>
      <c r="H25" s="215">
        <v>39.590000000000003</v>
      </c>
    </row>
    <row r="26" spans="1:8" ht="13.5" customHeight="1">
      <c r="A26" s="185" t="s">
        <v>13</v>
      </c>
      <c r="B26" s="215">
        <v>41.69</v>
      </c>
      <c r="C26" s="215">
        <v>43.86</v>
      </c>
      <c r="D26" s="215">
        <v>42.97</v>
      </c>
      <c r="E26" s="215">
        <v>43.77</v>
      </c>
      <c r="F26" s="215">
        <v>41.5</v>
      </c>
      <c r="G26" s="215">
        <v>39.659999999999997</v>
      </c>
      <c r="H26" s="215">
        <v>39.94</v>
      </c>
    </row>
    <row r="27" spans="1:8" ht="13.5" customHeight="1">
      <c r="A27" s="185" t="s">
        <v>14</v>
      </c>
      <c r="B27" s="215">
        <v>42</v>
      </c>
      <c r="C27" s="215">
        <v>44.12</v>
      </c>
      <c r="D27" s="215">
        <v>43.26</v>
      </c>
      <c r="E27" s="215">
        <v>44.07</v>
      </c>
      <c r="F27" s="215">
        <v>41.78</v>
      </c>
      <c r="G27" s="215">
        <v>40.020000000000003</v>
      </c>
      <c r="H27" s="215">
        <v>40.299999999999997</v>
      </c>
    </row>
    <row r="28" spans="1:8" ht="13.5" customHeight="1">
      <c r="A28" s="185" t="s">
        <v>15</v>
      </c>
      <c r="B28" s="215">
        <v>42.3</v>
      </c>
      <c r="C28" s="215">
        <v>44.34</v>
      </c>
      <c r="D28" s="215">
        <v>43.47</v>
      </c>
      <c r="E28" s="215">
        <v>44.3</v>
      </c>
      <c r="F28" s="215">
        <v>42.12</v>
      </c>
      <c r="G28" s="215">
        <v>40.450000000000003</v>
      </c>
      <c r="H28" s="215">
        <v>40.630000000000003</v>
      </c>
    </row>
    <row r="29" spans="1:8" ht="13.5" customHeight="1">
      <c r="A29" s="185" t="s">
        <v>16</v>
      </c>
      <c r="B29" s="215">
        <v>42.56</v>
      </c>
      <c r="C29" s="215">
        <v>44.59</v>
      </c>
      <c r="D29" s="215">
        <v>43.68</v>
      </c>
      <c r="E29" s="215">
        <v>44.39</v>
      </c>
      <c r="F29" s="215">
        <v>42.49</v>
      </c>
      <c r="G29" s="215">
        <v>40.72</v>
      </c>
      <c r="H29" s="215">
        <v>40.92</v>
      </c>
    </row>
    <row r="30" spans="1:8" ht="13.5" customHeight="1">
      <c r="A30" s="185" t="s">
        <v>17</v>
      </c>
      <c r="B30" s="215">
        <v>42.82</v>
      </c>
      <c r="C30" s="215">
        <v>44.82</v>
      </c>
      <c r="D30" s="215">
        <v>43.95</v>
      </c>
      <c r="E30" s="215">
        <v>44.59</v>
      </c>
      <c r="F30" s="215">
        <v>42.78</v>
      </c>
      <c r="G30" s="215">
        <v>41.04</v>
      </c>
      <c r="H30" s="215">
        <v>41.13</v>
      </c>
    </row>
    <row r="31" spans="1:8" ht="13.5" customHeight="1">
      <c r="A31" s="185" t="s">
        <v>18</v>
      </c>
      <c r="B31" s="215">
        <v>43.12</v>
      </c>
      <c r="C31" s="215">
        <v>45.23</v>
      </c>
      <c r="D31" s="215">
        <v>44.13</v>
      </c>
      <c r="E31" s="215">
        <v>44.82</v>
      </c>
      <c r="F31" s="215">
        <v>43.06</v>
      </c>
      <c r="G31" s="215">
        <v>41.44</v>
      </c>
      <c r="H31" s="215">
        <v>41.46</v>
      </c>
    </row>
    <row r="32" spans="1:8" ht="13.5" customHeight="1">
      <c r="A32" s="185" t="s">
        <v>19</v>
      </c>
      <c r="B32" s="215">
        <v>43.4</v>
      </c>
      <c r="C32" s="215">
        <v>45.56</v>
      </c>
      <c r="D32" s="215">
        <v>44.41</v>
      </c>
      <c r="E32" s="215">
        <v>45.1</v>
      </c>
      <c r="F32" s="215">
        <v>43.27</v>
      </c>
      <c r="G32" s="215">
        <v>41.78</v>
      </c>
      <c r="H32" s="215">
        <v>41.77</v>
      </c>
    </row>
    <row r="33" spans="1:8" ht="13.5" customHeight="1">
      <c r="A33" s="185" t="s">
        <v>20</v>
      </c>
      <c r="B33" s="215">
        <v>43.66</v>
      </c>
      <c r="C33" s="215">
        <v>45.85</v>
      </c>
      <c r="D33" s="215">
        <v>44.69</v>
      </c>
      <c r="E33" s="215">
        <v>45.37</v>
      </c>
      <c r="F33" s="215">
        <v>43.53</v>
      </c>
      <c r="G33" s="215">
        <v>42.06</v>
      </c>
      <c r="H33" s="215">
        <v>41.98</v>
      </c>
    </row>
    <row r="34" spans="1:8" ht="13.5" customHeight="1">
      <c r="A34" s="185" t="s">
        <v>21</v>
      </c>
      <c r="B34" s="215">
        <v>43.91</v>
      </c>
      <c r="C34" s="215">
        <v>46.14</v>
      </c>
      <c r="D34" s="215">
        <v>44.8</v>
      </c>
      <c r="E34" s="215">
        <v>45.7</v>
      </c>
      <c r="F34" s="215">
        <v>43.82</v>
      </c>
      <c r="G34" s="215">
        <v>42.35</v>
      </c>
      <c r="H34" s="215">
        <v>42.23</v>
      </c>
    </row>
    <row r="35" spans="1:8" ht="13.5" customHeight="1">
      <c r="A35" s="185" t="s">
        <v>22</v>
      </c>
      <c r="B35" s="215">
        <v>43.69</v>
      </c>
      <c r="C35" s="215">
        <v>45.87</v>
      </c>
      <c r="D35" s="215">
        <v>44.47</v>
      </c>
      <c r="E35" s="215">
        <v>45.43</v>
      </c>
      <c r="F35" s="215">
        <v>43.59</v>
      </c>
      <c r="G35" s="215">
        <v>42.19</v>
      </c>
      <c r="H35" s="215">
        <v>42.09</v>
      </c>
    </row>
    <row r="36" spans="1:8" ht="13.5" customHeight="1">
      <c r="A36" s="185" t="s">
        <v>23</v>
      </c>
      <c r="B36" s="215">
        <v>43.98</v>
      </c>
      <c r="C36" s="215">
        <v>46.01</v>
      </c>
      <c r="D36" s="215">
        <v>44.52</v>
      </c>
      <c r="E36" s="215">
        <v>45.87</v>
      </c>
      <c r="F36" s="215">
        <v>43.86</v>
      </c>
      <c r="G36" s="215">
        <v>42.63</v>
      </c>
      <c r="H36" s="215">
        <v>42.48</v>
      </c>
    </row>
    <row r="37" spans="1:8" ht="13.5" customHeight="1">
      <c r="A37" s="185" t="s">
        <v>740</v>
      </c>
      <c r="B37" s="215">
        <v>44.23</v>
      </c>
      <c r="C37" s="215">
        <v>46.16</v>
      </c>
      <c r="D37" s="215">
        <v>44.8</v>
      </c>
      <c r="E37" s="215">
        <v>46.18</v>
      </c>
      <c r="F37" s="215">
        <v>44.1</v>
      </c>
      <c r="G37" s="215">
        <v>42.95</v>
      </c>
      <c r="H37" s="215">
        <v>42.7</v>
      </c>
    </row>
    <row r="38" spans="1:8" ht="13.5" customHeight="1">
      <c r="A38" s="185" t="s">
        <v>838</v>
      </c>
      <c r="B38" s="184">
        <v>44.48</v>
      </c>
      <c r="C38" s="184">
        <v>46.42</v>
      </c>
      <c r="D38" s="184">
        <v>44.9</v>
      </c>
      <c r="E38" s="184">
        <v>46.6</v>
      </c>
      <c r="F38" s="184">
        <v>44.32</v>
      </c>
      <c r="G38" s="184">
        <v>43.3</v>
      </c>
      <c r="H38" s="184">
        <v>42.91</v>
      </c>
    </row>
    <row r="39" spans="1:8" ht="13.5" customHeight="1">
      <c r="A39" s="183"/>
      <c r="B39" s="293" t="s">
        <v>25</v>
      </c>
      <c r="C39" s="293"/>
      <c r="D39" s="293"/>
      <c r="E39" s="293"/>
      <c r="F39" s="293"/>
      <c r="G39" s="293"/>
      <c r="H39" s="293"/>
    </row>
    <row r="40" spans="1:8" ht="13.5" customHeight="1">
      <c r="A40" s="183" t="s">
        <v>837</v>
      </c>
      <c r="B40" s="215">
        <v>43.65</v>
      </c>
      <c r="C40" s="215">
        <v>46.51</v>
      </c>
      <c r="D40" s="215">
        <v>45.61</v>
      </c>
      <c r="E40" s="215">
        <v>45.93</v>
      </c>
      <c r="F40" s="215">
        <v>43.42</v>
      </c>
      <c r="G40" s="215">
        <v>41.12</v>
      </c>
      <c r="H40" s="215">
        <v>41.34</v>
      </c>
    </row>
    <row r="41" spans="1:8" ht="13.5" customHeight="1">
      <c r="A41" s="185" t="s">
        <v>12</v>
      </c>
      <c r="B41" s="215">
        <v>43.97</v>
      </c>
      <c r="C41" s="215">
        <v>46.73</v>
      </c>
      <c r="D41" s="215">
        <v>45.91</v>
      </c>
      <c r="E41" s="215">
        <v>46.22</v>
      </c>
      <c r="F41" s="215">
        <v>43.72</v>
      </c>
      <c r="G41" s="215">
        <v>41.5</v>
      </c>
      <c r="H41" s="215">
        <v>41.72</v>
      </c>
    </row>
    <row r="42" spans="1:8" ht="13.5" customHeight="1">
      <c r="A42" s="185" t="s">
        <v>13</v>
      </c>
      <c r="B42" s="215">
        <v>44.33</v>
      </c>
      <c r="C42" s="215">
        <v>46.86</v>
      </c>
      <c r="D42" s="215">
        <v>46.21</v>
      </c>
      <c r="E42" s="215">
        <v>46.68</v>
      </c>
      <c r="F42" s="215">
        <v>44.05</v>
      </c>
      <c r="G42" s="215">
        <v>41.98</v>
      </c>
      <c r="H42" s="215">
        <v>42.15</v>
      </c>
    </row>
    <row r="43" spans="1:8" ht="13.5" customHeight="1">
      <c r="A43" s="185" t="s">
        <v>14</v>
      </c>
      <c r="B43" s="215">
        <v>44.65</v>
      </c>
      <c r="C43" s="215">
        <v>47.13</v>
      </c>
      <c r="D43" s="215">
        <v>46.57</v>
      </c>
      <c r="E43" s="215">
        <v>47.06</v>
      </c>
      <c r="F43" s="215">
        <v>44.26</v>
      </c>
      <c r="G43" s="215">
        <v>42.45</v>
      </c>
      <c r="H43" s="215">
        <v>42.47</v>
      </c>
    </row>
    <row r="44" spans="1:8" ht="13.5" customHeight="1">
      <c r="A44" s="185" t="s">
        <v>15</v>
      </c>
      <c r="B44" s="215">
        <v>44.99</v>
      </c>
      <c r="C44" s="215">
        <v>47.39</v>
      </c>
      <c r="D44" s="215">
        <v>46.84</v>
      </c>
      <c r="E44" s="215">
        <v>47.35</v>
      </c>
      <c r="F44" s="215">
        <v>44.65</v>
      </c>
      <c r="G44" s="215">
        <v>42.94</v>
      </c>
      <c r="H44" s="215">
        <v>42.81</v>
      </c>
    </row>
    <row r="45" spans="1:8" ht="13.5" customHeight="1">
      <c r="A45" s="185" t="s">
        <v>16</v>
      </c>
      <c r="B45" s="215">
        <v>45.29</v>
      </c>
      <c r="C45" s="215">
        <v>47.64</v>
      </c>
      <c r="D45" s="215">
        <v>47.16</v>
      </c>
      <c r="E45" s="215">
        <v>47.44</v>
      </c>
      <c r="F45" s="215">
        <v>45.03</v>
      </c>
      <c r="G45" s="215">
        <v>43.27</v>
      </c>
      <c r="H45" s="215">
        <v>43.14</v>
      </c>
    </row>
    <row r="46" spans="1:8" ht="13.5" customHeight="1">
      <c r="A46" s="185" t="s">
        <v>17</v>
      </c>
      <c r="B46" s="215">
        <v>45.55</v>
      </c>
      <c r="C46" s="215">
        <v>47.91</v>
      </c>
      <c r="D46" s="215">
        <v>47.36</v>
      </c>
      <c r="E46" s="215">
        <v>47.56</v>
      </c>
      <c r="F46" s="215">
        <v>45.32</v>
      </c>
      <c r="G46" s="215">
        <v>43.63</v>
      </c>
      <c r="H46" s="215">
        <v>43.39</v>
      </c>
    </row>
    <row r="47" spans="1:8" ht="13.5" customHeight="1">
      <c r="A47" s="185" t="s">
        <v>18</v>
      </c>
      <c r="B47" s="215">
        <v>45.86</v>
      </c>
      <c r="C47" s="215">
        <v>48.26</v>
      </c>
      <c r="D47" s="215">
        <v>47.56</v>
      </c>
      <c r="E47" s="215">
        <v>47.93</v>
      </c>
      <c r="F47" s="215">
        <v>45.67</v>
      </c>
      <c r="G47" s="215">
        <v>44</v>
      </c>
      <c r="H47" s="215">
        <v>43.68</v>
      </c>
    </row>
    <row r="48" spans="1:8" ht="13.5" customHeight="1">
      <c r="A48" s="185" t="s">
        <v>19</v>
      </c>
      <c r="B48" s="215">
        <v>46.19</v>
      </c>
      <c r="C48" s="215">
        <v>48.66</v>
      </c>
      <c r="D48" s="215">
        <v>47.9</v>
      </c>
      <c r="E48" s="215">
        <v>48.2</v>
      </c>
      <c r="F48" s="215">
        <v>45.89</v>
      </c>
      <c r="G48" s="215">
        <v>44.39</v>
      </c>
      <c r="H48" s="215">
        <v>44.09</v>
      </c>
    </row>
    <row r="49" spans="1:8" ht="13.5" customHeight="1">
      <c r="A49" s="185" t="s">
        <v>20</v>
      </c>
      <c r="B49" s="215">
        <v>46.51</v>
      </c>
      <c r="C49" s="215">
        <v>49.04</v>
      </c>
      <c r="D49" s="215">
        <v>48.21</v>
      </c>
      <c r="E49" s="215">
        <v>48.49</v>
      </c>
      <c r="F49" s="215">
        <v>46.18</v>
      </c>
      <c r="G49" s="215">
        <v>44.72</v>
      </c>
      <c r="H49" s="215">
        <v>44.47</v>
      </c>
    </row>
    <row r="50" spans="1:8" ht="13.5" customHeight="1">
      <c r="A50" s="185" t="s">
        <v>21</v>
      </c>
      <c r="B50" s="215">
        <v>46.82</v>
      </c>
      <c r="C50" s="215">
        <v>49.31</v>
      </c>
      <c r="D50" s="215">
        <v>48.33</v>
      </c>
      <c r="E50" s="215">
        <v>48.8</v>
      </c>
      <c r="F50" s="215">
        <v>46.47</v>
      </c>
      <c r="G50" s="215">
        <v>45.23</v>
      </c>
      <c r="H50" s="215">
        <v>44.8</v>
      </c>
    </row>
    <row r="51" spans="1:8" ht="13.5" customHeight="1">
      <c r="A51" s="185" t="s">
        <v>22</v>
      </c>
      <c r="B51" s="215">
        <v>46.58</v>
      </c>
      <c r="C51" s="215">
        <v>48.87</v>
      </c>
      <c r="D51" s="215">
        <v>47.88</v>
      </c>
      <c r="E51" s="215">
        <v>48.76</v>
      </c>
      <c r="F51" s="215">
        <v>46.28</v>
      </c>
      <c r="G51" s="215">
        <v>45.01</v>
      </c>
      <c r="H51" s="215">
        <v>44.63</v>
      </c>
    </row>
    <row r="52" spans="1:8" ht="13.5" customHeight="1">
      <c r="A52" s="185" t="s">
        <v>23</v>
      </c>
      <c r="B52" s="215">
        <v>46.91</v>
      </c>
      <c r="C52" s="215">
        <v>49.04</v>
      </c>
      <c r="D52" s="215">
        <v>48.08</v>
      </c>
      <c r="E52" s="215">
        <v>49.14</v>
      </c>
      <c r="F52" s="215">
        <v>46.59</v>
      </c>
      <c r="G52" s="215">
        <v>45.37</v>
      </c>
      <c r="H52" s="215">
        <v>45.09</v>
      </c>
    </row>
    <row r="53" spans="1:8" ht="13.5" customHeight="1">
      <c r="A53" s="185" t="s">
        <v>740</v>
      </c>
      <c r="B53" s="215">
        <v>47.2</v>
      </c>
      <c r="C53" s="215">
        <v>49.14</v>
      </c>
      <c r="D53" s="215">
        <v>48.33</v>
      </c>
      <c r="E53" s="215">
        <v>49.49</v>
      </c>
      <c r="F53" s="215">
        <v>46.91</v>
      </c>
      <c r="G53" s="215">
        <v>45.75</v>
      </c>
      <c r="H53" s="215">
        <v>45.41</v>
      </c>
    </row>
    <row r="54" spans="1:8" ht="13.5" customHeight="1">
      <c r="A54" s="185" t="s">
        <v>838</v>
      </c>
      <c r="B54" s="184">
        <v>47.5</v>
      </c>
      <c r="C54" s="184">
        <v>49.51</v>
      </c>
      <c r="D54" s="184">
        <v>48.48</v>
      </c>
      <c r="E54" s="184">
        <v>49.93</v>
      </c>
      <c r="F54" s="184">
        <v>47.23</v>
      </c>
      <c r="G54" s="184">
        <v>46.1</v>
      </c>
      <c r="H54" s="184">
        <v>45.66</v>
      </c>
    </row>
    <row r="55" spans="1:8" ht="4.5" customHeight="1">
      <c r="A55" s="186"/>
      <c r="B55" s="187"/>
      <c r="C55" s="187"/>
      <c r="D55" s="187"/>
      <c r="E55" s="187"/>
      <c r="F55" s="187"/>
      <c r="G55" s="187"/>
      <c r="H55" s="187"/>
    </row>
    <row r="56" spans="1:8" ht="13.5" customHeight="1">
      <c r="A56" s="117" t="s">
        <v>26</v>
      </c>
      <c r="B56" s="188"/>
      <c r="C56" s="188"/>
      <c r="D56" s="188"/>
      <c r="E56" s="188"/>
      <c r="F56" s="188"/>
      <c r="G56" s="188"/>
      <c r="H56" s="188"/>
    </row>
    <row r="57" spans="1:8" ht="13.5" customHeight="1">
      <c r="A57" s="117"/>
      <c r="B57" s="188"/>
      <c r="C57" s="188"/>
      <c r="D57" s="188"/>
      <c r="E57" s="188"/>
      <c r="F57" s="188"/>
      <c r="G57" s="188"/>
      <c r="H57" s="188"/>
    </row>
    <row r="58" spans="1:8" ht="13.5" customHeight="1">
      <c r="A58" s="117"/>
      <c r="B58" s="188"/>
      <c r="C58" s="188"/>
      <c r="D58" s="188"/>
      <c r="E58" s="188"/>
      <c r="F58" s="188"/>
      <c r="G58" s="188"/>
      <c r="H58" s="188"/>
    </row>
    <row r="59" spans="1:8" ht="13.5" customHeight="1">
      <c r="A59" s="117"/>
      <c r="B59" s="188"/>
      <c r="C59" s="188"/>
      <c r="D59" s="188"/>
      <c r="E59" s="188"/>
      <c r="F59" s="188"/>
      <c r="G59" s="188"/>
      <c r="H59" s="188"/>
    </row>
    <row r="60" spans="1:8" ht="13.5" customHeight="1">
      <c r="A60" s="117"/>
      <c r="B60" s="188"/>
      <c r="C60" s="188"/>
      <c r="D60" s="188"/>
      <c r="E60" s="188"/>
      <c r="F60" s="188"/>
      <c r="G60" s="188"/>
      <c r="H60" s="188"/>
    </row>
    <row r="61" spans="1:8" ht="13.5" customHeight="1">
      <c r="A61" s="117"/>
      <c r="B61" s="188"/>
      <c r="C61" s="188"/>
      <c r="D61" s="188"/>
      <c r="E61" s="188"/>
      <c r="F61" s="188"/>
      <c r="G61" s="188"/>
      <c r="H61" s="188"/>
    </row>
    <row r="62" spans="1:8" ht="13.5" customHeight="1">
      <c r="A62" s="117"/>
      <c r="B62" s="188"/>
      <c r="C62" s="188"/>
      <c r="D62" s="188"/>
      <c r="E62" s="188"/>
      <c r="F62" s="188"/>
      <c r="G62" s="188"/>
      <c r="H62" s="188"/>
    </row>
    <row r="63" spans="1:8" ht="13.5" customHeight="1">
      <c r="A63" s="117"/>
      <c r="B63" s="188"/>
      <c r="C63" s="188"/>
      <c r="D63" s="188"/>
      <c r="E63" s="188"/>
      <c r="F63" s="188"/>
      <c r="G63" s="188"/>
      <c r="H63" s="188"/>
    </row>
    <row r="64" spans="1:8" ht="13.5" customHeight="1">
      <c r="A64" s="258"/>
      <c r="B64" s="258"/>
      <c r="C64" s="258"/>
      <c r="D64" s="258"/>
      <c r="E64" s="258"/>
      <c r="F64" s="258"/>
      <c r="G64" s="258"/>
      <c r="H64" s="258"/>
    </row>
  </sheetData>
  <mergeCells count="5">
    <mergeCell ref="A64:H64"/>
    <mergeCell ref="A4:C4"/>
    <mergeCell ref="B7:H7"/>
    <mergeCell ref="B23:H23"/>
    <mergeCell ref="B39:H39"/>
  </mergeCells>
  <phoneticPr fontId="2"/>
  <pageMargins left="0.39370078740157483" right="0.59055118110236227" top="0.39370078740157483" bottom="0.39370078740157483" header="0.31496062992125984" footer="0.31496062992125984"/>
  <pageSetup paperSize="9" firstPageNumber="3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8ページ</vt:lpstr>
      <vt:lpstr>8-1</vt:lpstr>
      <vt:lpstr>9ページ</vt:lpstr>
      <vt:lpstr>９－１</vt:lpstr>
      <vt:lpstr>10ページ</vt:lpstr>
      <vt:lpstr>11ページ</vt:lpstr>
      <vt:lpstr>12ページ</vt:lpstr>
      <vt:lpstr>13ページ</vt:lpstr>
      <vt:lpstr>14ページ</vt:lpstr>
      <vt:lpstr>15ページ</vt:lpstr>
      <vt:lpstr>16-17ページ</vt:lpstr>
      <vt:lpstr>18-19ページ</vt:lpstr>
      <vt:lpstr>20-31ﾍﾟｰｼﾞ</vt:lpstr>
      <vt:lpstr>32ページ</vt:lpstr>
      <vt:lpstr>33ページ</vt:lpstr>
      <vt:lpstr>34ページ</vt:lpstr>
      <vt:lpstr>'10ページ'!Print_Area</vt:lpstr>
      <vt:lpstr>'20-31ﾍﾟｰｼﾞ'!Print_Area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情報統計担当</dc:creator>
  <cp:lastModifiedBy>Amagasaki</cp:lastModifiedBy>
  <cp:lastPrinted>2018-03-06T06:03:11Z</cp:lastPrinted>
  <dcterms:created xsi:type="dcterms:W3CDTF">2015-04-07T05:55:51Z</dcterms:created>
  <dcterms:modified xsi:type="dcterms:W3CDTF">2019-10-31T05:05:27Z</dcterms:modified>
</cp:coreProperties>
</file>