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ma0023540\Documents\2513_建築指導課\建設リサイクル法\0000_エクセル様式\"/>
    </mc:Choice>
  </mc:AlternateContent>
  <bookViews>
    <workbookView xWindow="0" yWindow="0" windowWidth="28800" windowHeight="11775" activeTab="1"/>
  </bookViews>
  <sheets>
    <sheet name="記入例" sheetId="14" r:id="rId1"/>
    <sheet name="様式一号" sheetId="11" r:id="rId2"/>
    <sheet name="DataBase" sheetId="12" r:id="rId3"/>
    <sheet name="Work" sheetId="13" r:id="rId4"/>
    <sheet name="List" sheetId="15" r:id="rId5"/>
  </sheets>
  <definedNames>
    <definedName name="_xlnm.Print_Area" localSheetId="1">様式一号!$A$1:$BQ$204</definedName>
    <definedName name="建築用途">List!$E$2:$E$40</definedName>
    <definedName name="町名" localSheetId="1">様式一号!$BW$12:$BW$69</definedName>
    <definedName name="都道府県">様式一号!$BX$11:$BX$58</definedName>
    <definedName name="用途">様式一号!$CA$12:$CA$25</definedName>
  </definedNames>
  <calcPr calcId="162913"/>
</workbook>
</file>

<file path=xl/calcChain.xml><?xml version="1.0" encoding="utf-8"?>
<calcChain xmlns="http://schemas.openxmlformats.org/spreadsheetml/2006/main">
  <c r="BR29" i="11" l="1"/>
  <c r="C3" i="12" s="1"/>
  <c r="BR30" i="11"/>
  <c r="D3" i="12" s="1"/>
  <c r="BR31" i="11"/>
  <c r="E3" i="12" s="1"/>
  <c r="BR33" i="11"/>
  <c r="BM33" i="11" s="1"/>
  <c r="F3" i="12" l="1"/>
  <c r="S44" i="11"/>
  <c r="X3" i="12" l="1"/>
  <c r="BM53" i="11" l="1"/>
  <c r="BM26" i="11" l="1"/>
  <c r="BN44" i="11" l="1"/>
  <c r="BN26" i="14" l="1"/>
  <c r="BN129" i="14" l="1"/>
  <c r="BN128" i="14"/>
  <c r="BN121" i="14"/>
  <c r="BN118" i="14"/>
  <c r="AQ118" i="14"/>
  <c r="U116" i="14"/>
  <c r="AQ114" i="14"/>
  <c r="BN113" i="14"/>
  <c r="BS111" i="14"/>
  <c r="BR111" i="14"/>
  <c r="BQ111" i="14"/>
  <c r="BS110" i="14"/>
  <c r="BN111" i="14" s="1"/>
  <c r="BS102" i="14"/>
  <c r="BR102" i="14"/>
  <c r="BN102" i="14"/>
  <c r="BN94" i="14"/>
  <c r="BN61" i="14"/>
  <c r="BN60" i="14"/>
  <c r="BN53" i="14"/>
  <c r="BN50" i="14"/>
  <c r="AQ50" i="14"/>
  <c r="U48" i="14"/>
  <c r="AQ46" i="14"/>
  <c r="BN45" i="14"/>
  <c r="BS43" i="14"/>
  <c r="BR43" i="14"/>
  <c r="BQ43" i="14"/>
  <c r="BS42" i="14"/>
  <c r="BN43" i="14" s="1"/>
  <c r="Z42" i="14"/>
  <c r="BS34" i="14"/>
  <c r="BR34" i="14"/>
  <c r="BN34" i="14" s="1"/>
  <c r="Z110" i="14" l="1"/>
  <c r="AC3" i="12"/>
  <c r="AB3" i="12"/>
  <c r="AA3" i="12"/>
  <c r="BM27" i="11" l="1"/>
  <c r="P3" i="12"/>
  <c r="W3" i="12"/>
  <c r="V3" i="12"/>
  <c r="U3" i="12"/>
  <c r="T3" i="12"/>
  <c r="S3" i="12"/>
  <c r="R3" i="12"/>
  <c r="Q3" i="12"/>
  <c r="AV3" i="12"/>
  <c r="D2" i="13"/>
  <c r="D3" i="13" s="1"/>
  <c r="AK3" i="12" s="1"/>
  <c r="C2" i="13"/>
  <c r="C3" i="13" s="1"/>
  <c r="AJ3" i="12" s="1"/>
  <c r="B2" i="13"/>
  <c r="B3" i="13" s="1"/>
  <c r="AI3" i="12" s="1"/>
  <c r="AD3" i="12"/>
  <c r="BR42" i="11"/>
  <c r="BM46" i="11" s="1"/>
  <c r="BR47" i="11"/>
  <c r="N3" i="12"/>
  <c r="M3" i="12"/>
  <c r="L3" i="12"/>
  <c r="K3" i="12"/>
  <c r="J3" i="12"/>
  <c r="I3" i="12"/>
  <c r="H3" i="12"/>
  <c r="A2" i="13"/>
  <c r="A3" i="13" s="1"/>
  <c r="B3" i="12" s="1"/>
  <c r="AH3" i="12" l="1"/>
  <c r="AG3" i="12"/>
  <c r="BN197" i="11" l="1"/>
  <c r="BN196" i="11"/>
  <c r="BN189" i="11"/>
  <c r="BN186" i="11"/>
  <c r="AQ186" i="11"/>
  <c r="U184" i="11"/>
  <c r="AQ182" i="11"/>
  <c r="BN181" i="11"/>
  <c r="BS179" i="11"/>
  <c r="BR179" i="11"/>
  <c r="BQ179" i="11"/>
  <c r="Z178" i="11" s="1"/>
  <c r="BS178" i="11"/>
  <c r="BS170" i="11"/>
  <c r="BR170" i="11"/>
  <c r="BN170" i="11" s="1"/>
  <c r="BN162" i="11"/>
  <c r="BN129" i="11"/>
  <c r="BN128" i="11"/>
  <c r="BN121" i="11"/>
  <c r="BN118" i="11"/>
  <c r="AQ118" i="11"/>
  <c r="U116" i="11"/>
  <c r="AQ114" i="11"/>
  <c r="BN113" i="11"/>
  <c r="BS111" i="11"/>
  <c r="BQ111" i="11" s="1"/>
  <c r="BR111" i="11"/>
  <c r="BS110" i="11"/>
  <c r="BS102" i="11"/>
  <c r="BR102" i="11"/>
  <c r="BN94" i="11"/>
  <c r="BM50" i="11"/>
  <c r="Y3" i="12"/>
  <c r="BS34" i="11"/>
  <c r="BM60" i="11"/>
  <c r="BS42" i="11"/>
  <c r="BS43" i="11"/>
  <c r="BM45" i="11" s="1"/>
  <c r="BM61" i="11"/>
  <c r="U48" i="11"/>
  <c r="BN111" i="11" l="1"/>
  <c r="BN102" i="11"/>
  <c r="AF3" i="12"/>
  <c r="BM34" i="11"/>
  <c r="BN179" i="11"/>
  <c r="Z110" i="11"/>
  <c r="BN43" i="11"/>
  <c r="BQ43" i="11"/>
  <c r="Z42" i="11" s="1"/>
</calcChain>
</file>

<file path=xl/comments1.xml><?xml version="1.0" encoding="utf-8"?>
<comments xmlns="http://schemas.openxmlformats.org/spreadsheetml/2006/main">
  <authors>
    <author>尼崎市　建築指導課　西川　茂樹</author>
  </authors>
  <commentList>
    <comment ref="BG6" authorId="0" shapeId="0">
      <text>
        <r>
          <rPr>
            <b/>
            <sz val="9"/>
            <color indexed="81"/>
            <rFont val="ＭＳ Ｐゴシック"/>
            <family val="3"/>
            <charset val="128"/>
          </rPr>
          <t>窓口に持参する日付を記入するか、当日手書きで記入してください。</t>
        </r>
      </text>
    </comment>
    <comment ref="AJ13"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V13"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J14" authorId="0" shapeId="0">
      <text>
        <r>
          <rPr>
            <b/>
            <sz val="9"/>
            <color indexed="10"/>
            <rFont val="ＭＳ Ｐゴシック"/>
            <family val="3"/>
            <charset val="128"/>
          </rPr>
          <t>氏を記入してください。</t>
        </r>
      </text>
    </comment>
    <comment ref="AV14" authorId="0" shapeId="0">
      <text>
        <r>
          <rPr>
            <b/>
            <sz val="9"/>
            <color indexed="10"/>
            <rFont val="ＭＳ Ｐゴシック"/>
            <family val="3"/>
            <charset val="128"/>
          </rPr>
          <t>名を記入してください。</t>
        </r>
      </text>
    </comment>
    <comment ref="W27" authorId="0" shapeId="0">
      <text>
        <r>
          <rPr>
            <sz val="9"/>
            <color indexed="81"/>
            <rFont val="ＭＳ Ｐゴシック"/>
            <family val="3"/>
            <charset val="128"/>
          </rPr>
          <t>町名をリストから選択してください。</t>
        </r>
      </text>
    </comment>
    <comment ref="AG29"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30"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32"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X32" authorId="0" shapeId="0">
      <text>
        <r>
          <rPr>
            <b/>
            <sz val="9"/>
            <color indexed="81"/>
            <rFont val="ＭＳ Ｐゴシック"/>
            <family val="3"/>
            <charset val="128"/>
          </rPr>
          <t>請負代金1億円以上が対象（消費税込み)</t>
        </r>
      </text>
    </comment>
    <comment ref="AX33" authorId="0" shapeId="0">
      <text>
        <r>
          <rPr>
            <b/>
            <sz val="9"/>
            <color indexed="81"/>
            <rFont val="ＭＳ Ｐゴシック"/>
            <family val="3"/>
            <charset val="128"/>
          </rPr>
          <t>請負代金500万円以上が対象（消費税込み)</t>
        </r>
      </text>
    </comment>
    <comment ref="AO38"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W38"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O39" authorId="0" shapeId="0">
      <text>
        <r>
          <rPr>
            <b/>
            <sz val="9"/>
            <color indexed="10"/>
            <rFont val="ＭＳ Ｐゴシック"/>
            <family val="3"/>
            <charset val="128"/>
          </rPr>
          <t>氏を記入してください。</t>
        </r>
      </text>
    </comment>
    <comment ref="AW39" authorId="0" shapeId="0">
      <text>
        <r>
          <rPr>
            <b/>
            <sz val="9"/>
            <color indexed="10"/>
            <rFont val="ＭＳ Ｐゴシック"/>
            <family val="3"/>
            <charset val="128"/>
          </rPr>
          <t>名を記入してください。</t>
        </r>
      </text>
    </comment>
    <comment ref="S44" authorId="0" shapeId="0">
      <text>
        <r>
          <rPr>
            <sz val="9"/>
            <color indexed="81"/>
            <rFont val="ＭＳ Ｐゴシック"/>
            <family val="3"/>
            <charset val="128"/>
          </rPr>
          <t>知事の場合、右の青いセルでリストから選択してください。</t>
        </r>
      </text>
    </comment>
    <comment ref="AL44" authorId="0" shapeId="0">
      <text>
        <r>
          <rPr>
            <b/>
            <sz val="9"/>
            <color indexed="81"/>
            <rFont val="ＭＳ Ｐゴシック"/>
            <family val="3"/>
            <charset val="128"/>
          </rPr>
          <t>許可の期限は5年です。更新中の場合は、その旨記入してください。</t>
        </r>
      </text>
    </comment>
    <comment ref="BA44" authorId="0" shapeId="0">
      <text>
        <r>
          <rPr>
            <b/>
            <sz val="9"/>
            <color indexed="81"/>
            <rFont val="ＭＳ Ｐゴシック"/>
            <family val="3"/>
            <charset val="128"/>
          </rPr>
          <t>解体工事の場合、
建築工事業
土木工事業
とび・土工工事業
の許可が必要です。</t>
        </r>
      </text>
    </comment>
    <comment ref="BN44" authorId="0" shapeId="0">
      <text>
        <r>
          <rPr>
            <sz val="9"/>
            <color indexed="81"/>
            <rFont val="ＭＳ Ｐゴシック"/>
            <family val="3"/>
            <charset val="128"/>
          </rPr>
          <t>建設業の許可を受けた都道府県を選択</t>
        </r>
      </text>
    </comment>
    <comment ref="AC45"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I45"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C46" authorId="0" shapeId="0">
      <text>
        <r>
          <rPr>
            <b/>
            <sz val="9"/>
            <color indexed="10"/>
            <rFont val="ＭＳ Ｐゴシック"/>
            <family val="3"/>
            <charset val="128"/>
          </rPr>
          <t>氏を記入してください。</t>
        </r>
      </text>
    </comment>
    <comment ref="AI46" authorId="0" shapeId="0">
      <text>
        <r>
          <rPr>
            <b/>
            <sz val="9"/>
            <color indexed="10"/>
            <rFont val="ＭＳ Ｐゴシック"/>
            <family val="3"/>
            <charset val="128"/>
          </rPr>
          <t>名を記入してください。</t>
        </r>
      </text>
    </comment>
    <comment ref="U48" authorId="0" shapeId="0">
      <text>
        <r>
          <rPr>
            <sz val="9"/>
            <color indexed="81"/>
            <rFont val="ＭＳ Ｐゴシック"/>
            <family val="3"/>
            <charset val="128"/>
          </rPr>
          <t xml:space="preserve">右の青いセルから選択してください。
</t>
        </r>
        <r>
          <rPr>
            <b/>
            <sz val="9"/>
            <color indexed="10"/>
            <rFont val="ＭＳ Ｐゴシック"/>
            <family val="3"/>
            <charset val="128"/>
          </rPr>
          <t>解体工事場所の都道府県知事に登録
しなければ、解体工事はできません。</t>
        </r>
        <r>
          <rPr>
            <sz val="9"/>
            <color indexed="81"/>
            <rFont val="ＭＳ Ｐゴシック"/>
            <family val="3"/>
            <charset val="128"/>
          </rPr>
          <t xml:space="preserve">
建設リサイクル法第21条</t>
        </r>
      </text>
    </comment>
    <comment ref="BN48" authorId="0" shapeId="0">
      <text>
        <r>
          <rPr>
            <sz val="9"/>
            <color indexed="81"/>
            <rFont val="ＭＳ Ｐゴシック"/>
            <family val="3"/>
            <charset val="128"/>
          </rPr>
          <t>解体業を登録した都道府県を選択。
解体する場所の知事登録が必要
建設リサイクル法第21条</t>
        </r>
      </text>
    </comment>
    <comment ref="V49"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B49"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V50" authorId="0" shapeId="0">
      <text>
        <r>
          <rPr>
            <b/>
            <sz val="9"/>
            <color indexed="10"/>
            <rFont val="ＭＳ Ｐゴシック"/>
            <family val="3"/>
            <charset val="128"/>
          </rPr>
          <t>氏を記入してください。</t>
        </r>
      </text>
    </comment>
    <comment ref="AB50" authorId="0" shapeId="0">
      <text>
        <r>
          <rPr>
            <b/>
            <sz val="9"/>
            <color indexed="10"/>
            <rFont val="ＭＳ Ｐゴシック"/>
            <family val="3"/>
            <charset val="128"/>
          </rPr>
          <t>名を記入してください。</t>
        </r>
      </text>
    </comment>
    <comment ref="BG60" authorId="0" shapeId="0">
      <text>
        <r>
          <rPr>
            <b/>
            <sz val="9"/>
            <color indexed="81"/>
            <rFont val="ＭＳ Ｐゴシック"/>
            <family val="3"/>
            <charset val="128"/>
          </rPr>
          <t>工事着手予定日の</t>
        </r>
        <r>
          <rPr>
            <b/>
            <sz val="14"/>
            <color indexed="10"/>
            <rFont val="ＭＳ Ｐゴシック"/>
            <family val="3"/>
            <charset val="128"/>
          </rPr>
          <t>7日前</t>
        </r>
        <r>
          <rPr>
            <b/>
            <sz val="9"/>
            <color indexed="81"/>
            <rFont val="ＭＳ Ｐゴシック"/>
            <family val="3"/>
            <charset val="128"/>
          </rPr>
          <t>までに届出が必要です。</t>
        </r>
      </text>
    </comment>
    <comment ref="BG74" authorId="0" shapeId="0">
      <text>
        <r>
          <rPr>
            <b/>
            <sz val="9"/>
            <color indexed="81"/>
            <rFont val="ＭＳ Ｐゴシック"/>
            <family val="3"/>
            <charset val="128"/>
          </rPr>
          <t>窓口に持参する日付を記入するか、当日手書きで記入してください。</t>
        </r>
      </text>
    </comment>
    <comment ref="AJ81"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V81"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J82" authorId="0" shapeId="0">
      <text>
        <r>
          <rPr>
            <b/>
            <sz val="9"/>
            <color indexed="10"/>
            <rFont val="ＭＳ Ｐゴシック"/>
            <family val="3"/>
            <charset val="128"/>
          </rPr>
          <t>氏を記入してください。</t>
        </r>
      </text>
    </comment>
    <comment ref="AV82" authorId="0" shapeId="0">
      <text>
        <r>
          <rPr>
            <b/>
            <sz val="9"/>
            <color indexed="10"/>
            <rFont val="ＭＳ Ｐゴシック"/>
            <family val="3"/>
            <charset val="128"/>
          </rPr>
          <t>名を記入してください。</t>
        </r>
      </text>
    </comment>
    <comment ref="W95" authorId="0" shapeId="0">
      <text>
        <r>
          <rPr>
            <sz val="9"/>
            <color indexed="81"/>
            <rFont val="ＭＳ Ｐゴシック"/>
            <family val="3"/>
            <charset val="128"/>
          </rPr>
          <t>町名をリストから選択してください。</t>
        </r>
      </text>
    </comment>
    <comment ref="AG97"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98"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100"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X100" authorId="0" shapeId="0">
      <text>
        <r>
          <rPr>
            <b/>
            <sz val="9"/>
            <color indexed="81"/>
            <rFont val="ＭＳ Ｐゴシック"/>
            <family val="3"/>
            <charset val="128"/>
          </rPr>
          <t>請負代金1億円以上が対象（消費税込み)</t>
        </r>
      </text>
    </comment>
    <comment ref="AX101" authorId="0" shapeId="0">
      <text>
        <r>
          <rPr>
            <b/>
            <sz val="9"/>
            <color indexed="81"/>
            <rFont val="ＭＳ Ｐゴシック"/>
            <family val="3"/>
            <charset val="128"/>
          </rPr>
          <t>請負代金500万円以上が対象（消費税込み)</t>
        </r>
      </text>
    </comment>
    <comment ref="AO106"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W106"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O107" authorId="0" shapeId="0">
      <text>
        <r>
          <rPr>
            <b/>
            <sz val="9"/>
            <color indexed="10"/>
            <rFont val="ＭＳ Ｐゴシック"/>
            <family val="3"/>
            <charset val="128"/>
          </rPr>
          <t>氏を記入してください。</t>
        </r>
      </text>
    </comment>
    <comment ref="AW107" authorId="0" shapeId="0">
      <text>
        <r>
          <rPr>
            <b/>
            <sz val="9"/>
            <color indexed="10"/>
            <rFont val="ＭＳ Ｐゴシック"/>
            <family val="3"/>
            <charset val="128"/>
          </rPr>
          <t>名を記入してください。</t>
        </r>
      </text>
    </comment>
    <comment ref="S112" authorId="0" shapeId="0">
      <text>
        <r>
          <rPr>
            <sz val="9"/>
            <color indexed="81"/>
            <rFont val="ＭＳ Ｐゴシック"/>
            <family val="3"/>
            <charset val="128"/>
          </rPr>
          <t>知事の場合、右の青いセルでリストから選択してください。</t>
        </r>
      </text>
    </comment>
    <comment ref="AL112" authorId="0" shapeId="0">
      <text>
        <r>
          <rPr>
            <b/>
            <sz val="9"/>
            <color indexed="81"/>
            <rFont val="ＭＳ Ｐゴシック"/>
            <family val="3"/>
            <charset val="128"/>
          </rPr>
          <t>許可の期限は5年です。更新中の場合は、その旨記入してください。</t>
        </r>
      </text>
    </comment>
    <comment ref="BA112" authorId="0" shapeId="0">
      <text>
        <r>
          <rPr>
            <b/>
            <sz val="9"/>
            <color indexed="81"/>
            <rFont val="ＭＳ Ｐゴシック"/>
            <family val="3"/>
            <charset val="128"/>
          </rPr>
          <t>解体工事の場合、
建築工事業
土木工事業
とび・土工工事業
の許可が必要です。</t>
        </r>
      </text>
    </comment>
    <comment ref="BN112" authorId="0" shapeId="0">
      <text>
        <r>
          <rPr>
            <sz val="9"/>
            <color indexed="81"/>
            <rFont val="ＭＳ Ｐゴシック"/>
            <family val="3"/>
            <charset val="128"/>
          </rPr>
          <t>建設業の許可を受けた都道府県を選択</t>
        </r>
      </text>
    </comment>
    <comment ref="AC113"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I113"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C114" authorId="0" shapeId="0">
      <text>
        <r>
          <rPr>
            <b/>
            <sz val="9"/>
            <color indexed="10"/>
            <rFont val="ＭＳ Ｐゴシック"/>
            <family val="3"/>
            <charset val="128"/>
          </rPr>
          <t>氏を記入してください。</t>
        </r>
      </text>
    </comment>
    <comment ref="AI114" authorId="0" shapeId="0">
      <text>
        <r>
          <rPr>
            <b/>
            <sz val="9"/>
            <color indexed="10"/>
            <rFont val="ＭＳ Ｐゴシック"/>
            <family val="3"/>
            <charset val="128"/>
          </rPr>
          <t>名を記入してください。</t>
        </r>
      </text>
    </comment>
    <comment ref="U116" authorId="0" shapeId="0">
      <text>
        <r>
          <rPr>
            <sz val="9"/>
            <color indexed="81"/>
            <rFont val="ＭＳ Ｐゴシック"/>
            <family val="3"/>
            <charset val="128"/>
          </rPr>
          <t xml:space="preserve">右の青いセルから選択してください。
</t>
        </r>
        <r>
          <rPr>
            <b/>
            <sz val="9"/>
            <color indexed="10"/>
            <rFont val="ＭＳ Ｐゴシック"/>
            <family val="3"/>
            <charset val="128"/>
          </rPr>
          <t>解体工事場所の都道府県知事に登録
しなければ、解体工事はできません。</t>
        </r>
        <r>
          <rPr>
            <sz val="9"/>
            <color indexed="81"/>
            <rFont val="ＭＳ Ｐゴシック"/>
            <family val="3"/>
            <charset val="128"/>
          </rPr>
          <t xml:space="preserve">
建設リサイクル法第21条</t>
        </r>
      </text>
    </comment>
    <comment ref="BN116" authorId="0" shapeId="0">
      <text>
        <r>
          <rPr>
            <sz val="9"/>
            <color indexed="81"/>
            <rFont val="ＭＳ Ｐゴシック"/>
            <family val="3"/>
            <charset val="128"/>
          </rPr>
          <t>解体業を登録した都道府県を選択。
解体する場所の知事登録が必要
建設リサイクル法第21条</t>
        </r>
      </text>
    </comment>
    <comment ref="V117"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B117"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V118" authorId="0" shapeId="0">
      <text>
        <r>
          <rPr>
            <b/>
            <sz val="9"/>
            <color indexed="10"/>
            <rFont val="ＭＳ Ｐゴシック"/>
            <family val="3"/>
            <charset val="128"/>
          </rPr>
          <t>氏を記入してください。</t>
        </r>
      </text>
    </comment>
    <comment ref="AB118" authorId="0" shapeId="0">
      <text>
        <r>
          <rPr>
            <b/>
            <sz val="9"/>
            <color indexed="10"/>
            <rFont val="ＭＳ Ｐゴシック"/>
            <family val="3"/>
            <charset val="128"/>
          </rPr>
          <t>名を記入してください。</t>
        </r>
      </text>
    </comment>
    <comment ref="BG128" authorId="0" shapeId="0">
      <text>
        <r>
          <rPr>
            <b/>
            <sz val="9"/>
            <color indexed="81"/>
            <rFont val="ＭＳ Ｐゴシック"/>
            <family val="3"/>
            <charset val="128"/>
          </rPr>
          <t>工事着手予定日の</t>
        </r>
        <r>
          <rPr>
            <b/>
            <sz val="14"/>
            <color indexed="10"/>
            <rFont val="ＭＳ Ｐゴシック"/>
            <family val="3"/>
            <charset val="128"/>
          </rPr>
          <t>7日前</t>
        </r>
        <r>
          <rPr>
            <b/>
            <sz val="9"/>
            <color indexed="81"/>
            <rFont val="ＭＳ Ｐゴシック"/>
            <family val="3"/>
            <charset val="128"/>
          </rPr>
          <t>までに届出が必要です。</t>
        </r>
      </text>
    </comment>
  </commentList>
</comments>
</file>

<file path=xl/comments2.xml><?xml version="1.0" encoding="utf-8"?>
<comments xmlns="http://schemas.openxmlformats.org/spreadsheetml/2006/main">
  <authors>
    <author>尼崎市　建築指導課　西川　茂樹</author>
    <author>Amagasaki</author>
  </authors>
  <commentList>
    <comment ref="BG6" authorId="0" shapeId="0">
      <text>
        <r>
          <rPr>
            <b/>
            <sz val="9"/>
            <color indexed="81"/>
            <rFont val="ＭＳ Ｐゴシック"/>
            <family val="3"/>
            <charset val="128"/>
          </rPr>
          <t>窓口に持参する日付を記入するか、当日手書きで記入してください。</t>
        </r>
      </text>
    </comment>
    <comment ref="AJ10" authorId="1" shapeId="0">
      <text>
        <r>
          <rPr>
            <b/>
            <sz val="9"/>
            <color indexed="81"/>
            <rFont val="MS P ゴシック"/>
            <family val="3"/>
            <charset val="128"/>
          </rPr>
          <t>法人名称　</t>
        </r>
        <r>
          <rPr>
            <b/>
            <sz val="9"/>
            <color indexed="10"/>
            <rFont val="MS P ゴシック"/>
            <family val="3"/>
            <charset val="128"/>
          </rPr>
          <t>フリガナ</t>
        </r>
      </text>
    </comment>
    <comment ref="AJ11" authorId="1" shapeId="0">
      <text>
        <r>
          <rPr>
            <b/>
            <sz val="12"/>
            <color indexed="81"/>
            <rFont val="MS P ゴシック"/>
            <family val="3"/>
            <charset val="128"/>
          </rPr>
          <t>正式な会社名を記入して下さい。</t>
        </r>
      </text>
    </comment>
    <comment ref="AJ12" authorId="1" shapeId="0">
      <text>
        <r>
          <rPr>
            <b/>
            <sz val="12"/>
            <color indexed="81"/>
            <rFont val="MS P ゴシック"/>
            <family val="3"/>
            <charset val="128"/>
          </rPr>
          <t>代表者の</t>
        </r>
        <r>
          <rPr>
            <b/>
            <sz val="12"/>
            <color indexed="10"/>
            <rFont val="MS P ゴシック"/>
            <family val="3"/>
            <charset val="128"/>
          </rPr>
          <t>役職</t>
        </r>
        <r>
          <rPr>
            <b/>
            <sz val="12"/>
            <color indexed="81"/>
            <rFont val="MS P ゴシック"/>
            <family val="3"/>
            <charset val="128"/>
          </rPr>
          <t>を記入して下さい。</t>
        </r>
      </text>
    </comment>
    <comment ref="AJ13"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V13"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J14" authorId="0" shapeId="0">
      <text>
        <r>
          <rPr>
            <b/>
            <sz val="12"/>
            <color indexed="10"/>
            <rFont val="ＭＳ Ｐゴシック"/>
            <family val="3"/>
            <charset val="128"/>
          </rPr>
          <t>代表者または個人の氏を記入してください。</t>
        </r>
      </text>
    </comment>
    <comment ref="AV14" authorId="0" shapeId="0">
      <text>
        <r>
          <rPr>
            <b/>
            <sz val="12"/>
            <color indexed="10"/>
            <rFont val="ＭＳ Ｐゴシック"/>
            <family val="3"/>
            <charset val="128"/>
          </rPr>
          <t>代表者または個人の名を記入してください。</t>
        </r>
      </text>
    </comment>
    <comment ref="W27" authorId="0" shapeId="0">
      <text>
        <r>
          <rPr>
            <sz val="9"/>
            <color indexed="81"/>
            <rFont val="ＭＳ Ｐゴシック"/>
            <family val="3"/>
            <charset val="128"/>
          </rPr>
          <t>町名をリストから選択してください。</t>
        </r>
      </text>
    </comment>
    <comment ref="AE27" authorId="1" shapeId="0">
      <text>
        <r>
          <rPr>
            <b/>
            <sz val="12"/>
            <color indexed="81"/>
            <rFont val="MS P ゴシック"/>
            <family val="3"/>
            <charset val="128"/>
          </rPr>
          <t>工事の場所は</t>
        </r>
        <r>
          <rPr>
            <b/>
            <sz val="12"/>
            <color indexed="10"/>
            <rFont val="MS P ゴシック"/>
            <family val="3"/>
            <charset val="128"/>
          </rPr>
          <t>必ず記入</t>
        </r>
        <r>
          <rPr>
            <b/>
            <sz val="12"/>
            <color indexed="81"/>
            <rFont val="MS P ゴシック"/>
            <family val="3"/>
            <charset val="128"/>
          </rPr>
          <t>して下さい。</t>
        </r>
      </text>
    </comment>
    <comment ref="AG29" authorId="0" shapeId="0">
      <text>
        <r>
          <rPr>
            <b/>
            <sz val="9"/>
            <color indexed="81"/>
            <rFont val="ＭＳ Ｐゴシック"/>
            <family val="3"/>
            <charset val="128"/>
          </rPr>
          <t>専用住宅、店舗、併用住宅、共同住宅
事務所、工場、倉庫
幼稚園、小学校、中学校、高等学校、大学
等</t>
        </r>
        <r>
          <rPr>
            <b/>
            <sz val="12"/>
            <color indexed="10"/>
            <rFont val="ＭＳ Ｐゴシック"/>
            <family val="3"/>
            <charset val="128"/>
          </rPr>
          <t>建物用途を記入</t>
        </r>
      </text>
    </comment>
    <comment ref="BC29" authorId="1" shapeId="0">
      <text>
        <r>
          <rPr>
            <b/>
            <sz val="9"/>
            <color indexed="10"/>
            <rFont val="MS P ゴシック"/>
            <family val="3"/>
            <charset val="128"/>
          </rPr>
          <t>80㎡以上</t>
        </r>
        <r>
          <rPr>
            <b/>
            <sz val="9"/>
            <color indexed="81"/>
            <rFont val="MS P ゴシック"/>
            <family val="3"/>
            <charset val="128"/>
          </rPr>
          <t>が届出対象</t>
        </r>
      </text>
    </comment>
    <comment ref="AG30" authorId="0" shapeId="0">
      <text>
        <r>
          <rPr>
            <b/>
            <sz val="9"/>
            <color indexed="81"/>
            <rFont val="ＭＳ Ｐゴシック"/>
            <family val="3"/>
            <charset val="128"/>
          </rPr>
          <t>専用住宅、店舗、併用住宅、共同住宅
事務所、工場、倉庫
幼稚園、小学校、中学校、高等学校、大学
等</t>
        </r>
        <r>
          <rPr>
            <b/>
            <sz val="12"/>
            <color indexed="10"/>
            <rFont val="ＭＳ Ｐゴシック"/>
            <family val="3"/>
            <charset val="128"/>
          </rPr>
          <t>建物用途を記入</t>
        </r>
      </text>
    </comment>
    <comment ref="BC30" authorId="1" shapeId="0">
      <text>
        <r>
          <rPr>
            <b/>
            <sz val="9"/>
            <color indexed="10"/>
            <rFont val="MS P ゴシック"/>
            <family val="3"/>
            <charset val="128"/>
          </rPr>
          <t>500㎡以上</t>
        </r>
        <r>
          <rPr>
            <b/>
            <sz val="9"/>
            <color indexed="81"/>
            <rFont val="MS P ゴシック"/>
            <family val="3"/>
            <charset val="128"/>
          </rPr>
          <t>が届け出対象</t>
        </r>
      </text>
    </comment>
    <comment ref="AG32" authorId="0" shapeId="0">
      <text>
        <r>
          <rPr>
            <b/>
            <sz val="9"/>
            <color indexed="81"/>
            <rFont val="ＭＳ Ｐゴシック"/>
            <family val="3"/>
            <charset val="128"/>
          </rPr>
          <t>専用住宅、店舗、併用住宅、共同住宅
事務所、工場、倉庫
幼稚園、小学校、中学校、高等学校、大学
等</t>
        </r>
        <r>
          <rPr>
            <b/>
            <sz val="12"/>
            <color indexed="10"/>
            <rFont val="ＭＳ Ｐゴシック"/>
            <family val="3"/>
            <charset val="128"/>
          </rPr>
          <t>建物用途を記入</t>
        </r>
      </text>
    </comment>
    <comment ref="AX32" authorId="0" shapeId="0">
      <text>
        <r>
          <rPr>
            <b/>
            <sz val="9"/>
            <color indexed="81"/>
            <rFont val="ＭＳ Ｐゴシック"/>
            <family val="3"/>
            <charset val="128"/>
          </rPr>
          <t>請負代金</t>
        </r>
        <r>
          <rPr>
            <b/>
            <sz val="9"/>
            <color indexed="10"/>
            <rFont val="ＭＳ Ｐゴシック"/>
            <family val="3"/>
            <charset val="128"/>
          </rPr>
          <t>1億円以上</t>
        </r>
        <r>
          <rPr>
            <b/>
            <sz val="9"/>
            <color indexed="81"/>
            <rFont val="ＭＳ Ｐゴシック"/>
            <family val="3"/>
            <charset val="128"/>
          </rPr>
          <t>が対象（消費税込み)</t>
        </r>
      </text>
    </comment>
    <comment ref="AX33" authorId="0" shapeId="0">
      <text>
        <r>
          <rPr>
            <b/>
            <sz val="9"/>
            <color indexed="81"/>
            <rFont val="ＭＳ Ｐゴシック"/>
            <family val="3"/>
            <charset val="128"/>
          </rPr>
          <t>請負代金</t>
        </r>
        <r>
          <rPr>
            <b/>
            <sz val="9"/>
            <color indexed="10"/>
            <rFont val="ＭＳ Ｐゴシック"/>
            <family val="3"/>
            <charset val="128"/>
          </rPr>
          <t>500万円</t>
        </r>
        <r>
          <rPr>
            <b/>
            <sz val="9"/>
            <color indexed="81"/>
            <rFont val="ＭＳ Ｐゴシック"/>
            <family val="3"/>
            <charset val="128"/>
          </rPr>
          <t>以上が対象（消費税込み)</t>
        </r>
      </text>
    </comment>
    <comment ref="AO35" authorId="1" shapeId="0">
      <text>
        <r>
          <rPr>
            <b/>
            <sz val="9"/>
            <color indexed="81"/>
            <rFont val="MS P ゴシック"/>
            <family val="3"/>
            <charset val="128"/>
          </rPr>
          <t>法人名称　</t>
        </r>
        <r>
          <rPr>
            <b/>
            <sz val="9"/>
            <color indexed="10"/>
            <rFont val="MS P ゴシック"/>
            <family val="3"/>
            <charset val="128"/>
          </rPr>
          <t>フリガナ</t>
        </r>
      </text>
    </comment>
    <comment ref="AO36" authorId="1" shapeId="0">
      <text>
        <r>
          <rPr>
            <b/>
            <sz val="12"/>
            <color indexed="81"/>
            <rFont val="MS P ゴシック"/>
            <family val="3"/>
            <charset val="128"/>
          </rPr>
          <t>正式な会社名を記入して下さい。</t>
        </r>
      </text>
    </comment>
    <comment ref="AO37" authorId="1" shapeId="0">
      <text>
        <r>
          <rPr>
            <b/>
            <sz val="12"/>
            <color indexed="81"/>
            <rFont val="MS P ゴシック"/>
            <family val="3"/>
            <charset val="128"/>
          </rPr>
          <t>代表者の役職を記入して下さい。</t>
        </r>
        <r>
          <rPr>
            <sz val="9"/>
            <color indexed="81"/>
            <rFont val="MS P ゴシック"/>
            <family val="3"/>
            <charset val="128"/>
          </rPr>
          <t xml:space="preserve">
</t>
        </r>
      </text>
    </comment>
    <comment ref="AO38"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W38"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O39" authorId="0" shapeId="0">
      <text>
        <r>
          <rPr>
            <b/>
            <sz val="12"/>
            <color indexed="10"/>
            <rFont val="ＭＳ Ｐゴシック"/>
            <family val="3"/>
            <charset val="128"/>
          </rPr>
          <t>代表者の氏を記入してください。</t>
        </r>
      </text>
    </comment>
    <comment ref="AW39" authorId="0" shapeId="0">
      <text>
        <r>
          <rPr>
            <b/>
            <sz val="12"/>
            <color indexed="10"/>
            <rFont val="ＭＳ Ｐゴシック"/>
            <family val="3"/>
            <charset val="128"/>
          </rPr>
          <t>代表者の名を記入してください。</t>
        </r>
      </text>
    </comment>
    <comment ref="S44" authorId="0" shapeId="0">
      <text>
        <r>
          <rPr>
            <sz val="12"/>
            <color indexed="81"/>
            <rFont val="ＭＳ Ｐゴシック"/>
            <family val="3"/>
            <charset val="128"/>
          </rPr>
          <t>知事の場合、右の</t>
        </r>
        <r>
          <rPr>
            <b/>
            <sz val="12"/>
            <color indexed="10"/>
            <rFont val="ＭＳ Ｐゴシック"/>
            <family val="3"/>
            <charset val="128"/>
          </rPr>
          <t>青い</t>
        </r>
        <r>
          <rPr>
            <sz val="12"/>
            <color indexed="81"/>
            <rFont val="ＭＳ Ｐゴシック"/>
            <family val="3"/>
            <charset val="128"/>
          </rPr>
          <t>セルでリストから選択してください。</t>
        </r>
      </text>
    </comment>
    <comment ref="AL44" authorId="0" shapeId="0">
      <text>
        <r>
          <rPr>
            <b/>
            <sz val="9"/>
            <color indexed="81"/>
            <rFont val="ＭＳ Ｐゴシック"/>
            <family val="3"/>
            <charset val="128"/>
          </rPr>
          <t>許可の期限は5年です。更新中の場合は、その旨記入してください。</t>
        </r>
      </text>
    </comment>
    <comment ref="BM44" authorId="0" shapeId="0">
      <text>
        <r>
          <rPr>
            <sz val="10"/>
            <color indexed="10"/>
            <rFont val="ＭＳ Ｐゴシック"/>
            <family val="3"/>
            <charset val="128"/>
          </rPr>
          <t xml:space="preserve">建設業の許可を受けた
都道府県を
</t>
        </r>
        <r>
          <rPr>
            <b/>
            <sz val="10"/>
            <color indexed="10"/>
            <rFont val="ＭＳ Ｐゴシック"/>
            <family val="3"/>
            <charset val="128"/>
          </rPr>
          <t>リストから選択</t>
        </r>
      </text>
    </comment>
    <comment ref="AC45"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I45"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C46" authorId="0" shapeId="0">
      <text>
        <r>
          <rPr>
            <b/>
            <sz val="9"/>
            <color indexed="10"/>
            <rFont val="ＭＳ Ｐゴシック"/>
            <family val="3"/>
            <charset val="128"/>
          </rPr>
          <t>氏を記入してください。</t>
        </r>
      </text>
    </comment>
    <comment ref="AJ46" authorId="0" shapeId="0">
      <text>
        <r>
          <rPr>
            <b/>
            <sz val="9"/>
            <color indexed="10"/>
            <rFont val="ＭＳ Ｐゴシック"/>
            <family val="3"/>
            <charset val="128"/>
          </rPr>
          <t>名を記入してください。</t>
        </r>
      </text>
    </comment>
    <comment ref="U48" authorId="0" shapeId="0">
      <text>
        <r>
          <rPr>
            <sz val="9"/>
            <color indexed="81"/>
            <rFont val="ＭＳ Ｐゴシック"/>
            <family val="3"/>
            <charset val="128"/>
          </rPr>
          <t xml:space="preserve">右の青いセルから選択してください。
</t>
        </r>
        <r>
          <rPr>
            <b/>
            <sz val="9"/>
            <color indexed="10"/>
            <rFont val="ＭＳ Ｐゴシック"/>
            <family val="3"/>
            <charset val="128"/>
          </rPr>
          <t>解体工事場所の都道府県知事に登録
しなければ、解体工事はできません。</t>
        </r>
        <r>
          <rPr>
            <sz val="9"/>
            <color indexed="81"/>
            <rFont val="ＭＳ Ｐゴシック"/>
            <family val="3"/>
            <charset val="128"/>
          </rPr>
          <t xml:space="preserve">
建設リサイクル法第21条</t>
        </r>
      </text>
    </comment>
    <comment ref="BM48" authorId="0" shapeId="0">
      <text>
        <r>
          <rPr>
            <sz val="9"/>
            <color indexed="81"/>
            <rFont val="ＭＳ Ｐゴシック"/>
            <family val="3"/>
            <charset val="128"/>
          </rPr>
          <t>解体業を登録した都道府県を選択。</t>
        </r>
        <r>
          <rPr>
            <b/>
            <sz val="9"/>
            <color indexed="10"/>
            <rFont val="ＭＳ Ｐゴシック"/>
            <family val="3"/>
            <charset val="128"/>
          </rPr>
          <t>解体する場所の知事登録が必要</t>
        </r>
        <r>
          <rPr>
            <sz val="9"/>
            <color indexed="81"/>
            <rFont val="ＭＳ Ｐゴシック"/>
            <family val="3"/>
            <charset val="128"/>
          </rPr>
          <t xml:space="preserve">
建設リサイクル法第21条</t>
        </r>
      </text>
    </comment>
    <comment ref="V49"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B49"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V50" authorId="0" shapeId="0">
      <text>
        <r>
          <rPr>
            <b/>
            <sz val="9"/>
            <color indexed="10"/>
            <rFont val="ＭＳ Ｐゴシック"/>
            <family val="3"/>
            <charset val="128"/>
          </rPr>
          <t>氏を記入してください。</t>
        </r>
      </text>
    </comment>
    <comment ref="AB50" authorId="0" shapeId="0">
      <text>
        <r>
          <rPr>
            <b/>
            <sz val="9"/>
            <color indexed="10"/>
            <rFont val="ＭＳ Ｐゴシック"/>
            <family val="3"/>
            <charset val="128"/>
          </rPr>
          <t>名を記入してください。</t>
        </r>
      </text>
    </comment>
    <comment ref="BG60" authorId="0" shapeId="0">
      <text>
        <r>
          <rPr>
            <b/>
            <sz val="9"/>
            <color indexed="81"/>
            <rFont val="ＭＳ Ｐゴシック"/>
            <family val="3"/>
            <charset val="128"/>
          </rPr>
          <t>工事着手予定日の</t>
        </r>
        <r>
          <rPr>
            <b/>
            <sz val="14"/>
            <color indexed="10"/>
            <rFont val="ＭＳ Ｐゴシック"/>
            <family val="3"/>
            <charset val="128"/>
          </rPr>
          <t>7日前</t>
        </r>
        <r>
          <rPr>
            <b/>
            <sz val="9"/>
            <color indexed="81"/>
            <rFont val="ＭＳ Ｐゴシック"/>
            <family val="3"/>
            <charset val="128"/>
          </rPr>
          <t>までに届出が必要です。</t>
        </r>
      </text>
    </comment>
    <comment ref="BG74" authorId="0" shapeId="0">
      <text>
        <r>
          <rPr>
            <b/>
            <sz val="9"/>
            <color indexed="81"/>
            <rFont val="ＭＳ Ｐゴシック"/>
            <family val="3"/>
            <charset val="128"/>
          </rPr>
          <t>窓口に持参する日付を記入するか、当日手書きで記入してください。</t>
        </r>
      </text>
    </comment>
    <comment ref="AJ81"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V81"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J82" authorId="0" shapeId="0">
      <text>
        <r>
          <rPr>
            <b/>
            <sz val="9"/>
            <color indexed="10"/>
            <rFont val="ＭＳ Ｐゴシック"/>
            <family val="3"/>
            <charset val="128"/>
          </rPr>
          <t>氏を記入してください。</t>
        </r>
      </text>
    </comment>
    <comment ref="AV82" authorId="0" shapeId="0">
      <text>
        <r>
          <rPr>
            <b/>
            <sz val="9"/>
            <color indexed="10"/>
            <rFont val="ＭＳ Ｐゴシック"/>
            <family val="3"/>
            <charset val="128"/>
          </rPr>
          <t>名を記入してください。</t>
        </r>
      </text>
    </comment>
    <comment ref="W95" authorId="0" shapeId="0">
      <text>
        <r>
          <rPr>
            <sz val="9"/>
            <color indexed="81"/>
            <rFont val="ＭＳ Ｐゴシック"/>
            <family val="3"/>
            <charset val="128"/>
          </rPr>
          <t>町名をリストから選択してください。</t>
        </r>
      </text>
    </comment>
    <comment ref="AG97"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98"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100"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X100" authorId="0" shapeId="0">
      <text>
        <r>
          <rPr>
            <b/>
            <sz val="9"/>
            <color indexed="81"/>
            <rFont val="ＭＳ Ｐゴシック"/>
            <family val="3"/>
            <charset val="128"/>
          </rPr>
          <t>請負代金1億円以上が対象（消費税込み)</t>
        </r>
      </text>
    </comment>
    <comment ref="AX101" authorId="0" shapeId="0">
      <text>
        <r>
          <rPr>
            <b/>
            <sz val="9"/>
            <color indexed="81"/>
            <rFont val="ＭＳ Ｐゴシック"/>
            <family val="3"/>
            <charset val="128"/>
          </rPr>
          <t>請負代金500万円以上が対象（消費税込み)</t>
        </r>
      </text>
    </comment>
    <comment ref="AO106"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W106"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O107" authorId="0" shapeId="0">
      <text>
        <r>
          <rPr>
            <b/>
            <sz val="9"/>
            <color indexed="10"/>
            <rFont val="ＭＳ Ｐゴシック"/>
            <family val="3"/>
            <charset val="128"/>
          </rPr>
          <t>氏を記入してください。</t>
        </r>
      </text>
    </comment>
    <comment ref="AW107" authorId="0" shapeId="0">
      <text>
        <r>
          <rPr>
            <b/>
            <sz val="9"/>
            <color indexed="10"/>
            <rFont val="ＭＳ Ｐゴシック"/>
            <family val="3"/>
            <charset val="128"/>
          </rPr>
          <t>名を記入してください。</t>
        </r>
      </text>
    </comment>
    <comment ref="S112" authorId="0" shapeId="0">
      <text>
        <r>
          <rPr>
            <sz val="9"/>
            <color indexed="81"/>
            <rFont val="ＭＳ Ｐゴシック"/>
            <family val="3"/>
            <charset val="128"/>
          </rPr>
          <t>知事の場合、右の青いセルでリストから選択してください。</t>
        </r>
      </text>
    </comment>
    <comment ref="AL112" authorId="0" shapeId="0">
      <text>
        <r>
          <rPr>
            <b/>
            <sz val="9"/>
            <color indexed="81"/>
            <rFont val="ＭＳ Ｐゴシック"/>
            <family val="3"/>
            <charset val="128"/>
          </rPr>
          <t>許可の期限は5年です。更新中の場合は、その旨記入してください。</t>
        </r>
      </text>
    </comment>
    <comment ref="BA112" authorId="0" shapeId="0">
      <text>
        <r>
          <rPr>
            <b/>
            <sz val="9"/>
            <color indexed="81"/>
            <rFont val="ＭＳ Ｐゴシック"/>
            <family val="3"/>
            <charset val="128"/>
          </rPr>
          <t>解体工事の場合、
建築工事業
土木工事業
とび・土工工事業
の許可が必要です。</t>
        </r>
      </text>
    </comment>
    <comment ref="BN112" authorId="0" shapeId="0">
      <text>
        <r>
          <rPr>
            <sz val="9"/>
            <color indexed="81"/>
            <rFont val="ＭＳ Ｐゴシック"/>
            <family val="3"/>
            <charset val="128"/>
          </rPr>
          <t>建設業の許可を受けた都道府県を選択</t>
        </r>
      </text>
    </comment>
    <comment ref="AC113"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I113"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C114" authorId="0" shapeId="0">
      <text>
        <r>
          <rPr>
            <b/>
            <sz val="9"/>
            <color indexed="10"/>
            <rFont val="ＭＳ Ｐゴシック"/>
            <family val="3"/>
            <charset val="128"/>
          </rPr>
          <t>氏を記入してください。</t>
        </r>
      </text>
    </comment>
    <comment ref="AI114" authorId="0" shapeId="0">
      <text>
        <r>
          <rPr>
            <b/>
            <sz val="9"/>
            <color indexed="10"/>
            <rFont val="ＭＳ Ｐゴシック"/>
            <family val="3"/>
            <charset val="128"/>
          </rPr>
          <t>名を記入してください。</t>
        </r>
      </text>
    </comment>
    <comment ref="U116" authorId="0" shapeId="0">
      <text>
        <r>
          <rPr>
            <sz val="9"/>
            <color indexed="81"/>
            <rFont val="ＭＳ Ｐゴシック"/>
            <family val="3"/>
            <charset val="128"/>
          </rPr>
          <t xml:space="preserve">右の青いセルから選択してください。
</t>
        </r>
        <r>
          <rPr>
            <b/>
            <sz val="9"/>
            <color indexed="10"/>
            <rFont val="ＭＳ Ｐゴシック"/>
            <family val="3"/>
            <charset val="128"/>
          </rPr>
          <t>解体工事場所の都道府県知事に登録
しなければ、解体工事はできません。</t>
        </r>
        <r>
          <rPr>
            <sz val="9"/>
            <color indexed="81"/>
            <rFont val="ＭＳ Ｐゴシック"/>
            <family val="3"/>
            <charset val="128"/>
          </rPr>
          <t xml:space="preserve">
建設リサイクル法第21条</t>
        </r>
      </text>
    </comment>
    <comment ref="BN116" authorId="0" shapeId="0">
      <text>
        <r>
          <rPr>
            <sz val="9"/>
            <color indexed="81"/>
            <rFont val="ＭＳ Ｐゴシック"/>
            <family val="3"/>
            <charset val="128"/>
          </rPr>
          <t>解体業を登録した都道府県を選択。
解体する場所の知事登録が必要
建設リサイクル法第21条</t>
        </r>
      </text>
    </comment>
    <comment ref="V117"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B117"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V118" authorId="0" shapeId="0">
      <text>
        <r>
          <rPr>
            <b/>
            <sz val="9"/>
            <color indexed="10"/>
            <rFont val="ＭＳ Ｐゴシック"/>
            <family val="3"/>
            <charset val="128"/>
          </rPr>
          <t>氏を記入してください。</t>
        </r>
      </text>
    </comment>
    <comment ref="AB118" authorId="0" shapeId="0">
      <text>
        <r>
          <rPr>
            <b/>
            <sz val="9"/>
            <color indexed="10"/>
            <rFont val="ＭＳ Ｐゴシック"/>
            <family val="3"/>
            <charset val="128"/>
          </rPr>
          <t>名を記入してください。</t>
        </r>
      </text>
    </comment>
    <comment ref="BG128" authorId="0" shapeId="0">
      <text>
        <r>
          <rPr>
            <b/>
            <sz val="9"/>
            <color indexed="81"/>
            <rFont val="ＭＳ Ｐゴシック"/>
            <family val="3"/>
            <charset val="128"/>
          </rPr>
          <t>工事着手予定日の</t>
        </r>
        <r>
          <rPr>
            <b/>
            <sz val="14"/>
            <color indexed="10"/>
            <rFont val="ＭＳ Ｐゴシック"/>
            <family val="3"/>
            <charset val="128"/>
          </rPr>
          <t>7日前</t>
        </r>
        <r>
          <rPr>
            <b/>
            <sz val="9"/>
            <color indexed="81"/>
            <rFont val="ＭＳ Ｐゴシック"/>
            <family val="3"/>
            <charset val="128"/>
          </rPr>
          <t>までに届出が必要です。</t>
        </r>
      </text>
    </comment>
    <comment ref="BG142" authorId="0" shapeId="0">
      <text>
        <r>
          <rPr>
            <b/>
            <sz val="9"/>
            <color indexed="81"/>
            <rFont val="ＭＳ Ｐゴシック"/>
            <family val="3"/>
            <charset val="128"/>
          </rPr>
          <t>窓口に持参する日付を記入するか、当日手書きで記入してください。</t>
        </r>
      </text>
    </comment>
    <comment ref="AJ149"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V149"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J150" authorId="0" shapeId="0">
      <text>
        <r>
          <rPr>
            <b/>
            <sz val="9"/>
            <color indexed="10"/>
            <rFont val="ＭＳ Ｐゴシック"/>
            <family val="3"/>
            <charset val="128"/>
          </rPr>
          <t>氏を記入してください。</t>
        </r>
      </text>
    </comment>
    <comment ref="AV150" authorId="0" shapeId="0">
      <text>
        <r>
          <rPr>
            <b/>
            <sz val="9"/>
            <color indexed="10"/>
            <rFont val="ＭＳ Ｐゴシック"/>
            <family val="3"/>
            <charset val="128"/>
          </rPr>
          <t>名を記入してください。</t>
        </r>
      </text>
    </comment>
    <comment ref="W163" authorId="0" shapeId="0">
      <text>
        <r>
          <rPr>
            <sz val="9"/>
            <color indexed="81"/>
            <rFont val="ＭＳ Ｐゴシック"/>
            <family val="3"/>
            <charset val="128"/>
          </rPr>
          <t>町名をリストから選択してください。</t>
        </r>
      </text>
    </comment>
    <comment ref="AG165"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166"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G168" authorId="0" shapeId="0">
      <text>
        <r>
          <rPr>
            <b/>
            <sz val="9"/>
            <color indexed="81"/>
            <rFont val="ＭＳ Ｐゴシック"/>
            <family val="3"/>
            <charset val="128"/>
          </rPr>
          <t>専用住宅、店舗、併用住宅、共同住宅
事務所、工場、倉庫
幼稚園、小学校、中学校、高等学校、大学
等建物用途を記入</t>
        </r>
      </text>
    </comment>
    <comment ref="AX168" authorId="0" shapeId="0">
      <text>
        <r>
          <rPr>
            <b/>
            <sz val="9"/>
            <color indexed="81"/>
            <rFont val="ＭＳ Ｐゴシック"/>
            <family val="3"/>
            <charset val="128"/>
          </rPr>
          <t>請負代金1億円以上が対象（消費税込み)</t>
        </r>
      </text>
    </comment>
    <comment ref="AX169" authorId="0" shapeId="0">
      <text>
        <r>
          <rPr>
            <b/>
            <sz val="9"/>
            <color indexed="81"/>
            <rFont val="ＭＳ Ｐゴシック"/>
            <family val="3"/>
            <charset val="128"/>
          </rPr>
          <t>請負代金500万円以上が対象（消費税込み)</t>
        </r>
      </text>
    </comment>
    <comment ref="AO174"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W174"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O175" authorId="0" shapeId="0">
      <text>
        <r>
          <rPr>
            <b/>
            <sz val="9"/>
            <color indexed="10"/>
            <rFont val="ＭＳ Ｐゴシック"/>
            <family val="3"/>
            <charset val="128"/>
          </rPr>
          <t>氏を記入してください。</t>
        </r>
      </text>
    </comment>
    <comment ref="AW175" authorId="0" shapeId="0">
      <text>
        <r>
          <rPr>
            <b/>
            <sz val="9"/>
            <color indexed="10"/>
            <rFont val="ＭＳ Ｐゴシック"/>
            <family val="3"/>
            <charset val="128"/>
          </rPr>
          <t>名を記入してください。</t>
        </r>
      </text>
    </comment>
    <comment ref="S180" authorId="0" shapeId="0">
      <text>
        <r>
          <rPr>
            <sz val="9"/>
            <color indexed="81"/>
            <rFont val="ＭＳ Ｐゴシック"/>
            <family val="3"/>
            <charset val="128"/>
          </rPr>
          <t>知事の場合、右の青いセルでリストから選択してください。</t>
        </r>
      </text>
    </comment>
    <comment ref="AL180" authorId="0" shapeId="0">
      <text>
        <r>
          <rPr>
            <b/>
            <sz val="9"/>
            <color indexed="81"/>
            <rFont val="ＭＳ Ｐゴシック"/>
            <family val="3"/>
            <charset val="128"/>
          </rPr>
          <t>許可の期限は5年です。更新中の場合は、その旨記入してください。</t>
        </r>
      </text>
    </comment>
    <comment ref="BA180" authorId="0" shapeId="0">
      <text>
        <r>
          <rPr>
            <b/>
            <sz val="9"/>
            <color indexed="81"/>
            <rFont val="ＭＳ Ｐゴシック"/>
            <family val="3"/>
            <charset val="128"/>
          </rPr>
          <t>解体工事の場合、
建築工事業
土木工事業
とび・土工工事業
の許可が必要です。</t>
        </r>
      </text>
    </comment>
    <comment ref="BN180" authorId="0" shapeId="0">
      <text>
        <r>
          <rPr>
            <sz val="9"/>
            <color indexed="81"/>
            <rFont val="ＭＳ Ｐゴシック"/>
            <family val="3"/>
            <charset val="128"/>
          </rPr>
          <t>建設業の許可を受けた都道府県を選択</t>
        </r>
      </text>
    </comment>
    <comment ref="AC181"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I181"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AC182" authorId="0" shapeId="0">
      <text>
        <r>
          <rPr>
            <b/>
            <sz val="9"/>
            <color indexed="10"/>
            <rFont val="ＭＳ Ｐゴシック"/>
            <family val="3"/>
            <charset val="128"/>
          </rPr>
          <t>氏を記入してください。</t>
        </r>
      </text>
    </comment>
    <comment ref="AI182" authorId="0" shapeId="0">
      <text>
        <r>
          <rPr>
            <b/>
            <sz val="9"/>
            <color indexed="10"/>
            <rFont val="ＭＳ Ｐゴシック"/>
            <family val="3"/>
            <charset val="128"/>
          </rPr>
          <t>名を記入してください。</t>
        </r>
      </text>
    </comment>
    <comment ref="U184" authorId="0" shapeId="0">
      <text>
        <r>
          <rPr>
            <sz val="9"/>
            <color indexed="81"/>
            <rFont val="ＭＳ Ｐゴシック"/>
            <family val="3"/>
            <charset val="128"/>
          </rPr>
          <t xml:space="preserve">右の青いセルから選択してください。
</t>
        </r>
        <r>
          <rPr>
            <b/>
            <sz val="9"/>
            <color indexed="10"/>
            <rFont val="ＭＳ Ｐゴシック"/>
            <family val="3"/>
            <charset val="128"/>
          </rPr>
          <t>解体工事場所の都道府県知事に登録
しなければ、解体工事はできません。</t>
        </r>
        <r>
          <rPr>
            <sz val="9"/>
            <color indexed="81"/>
            <rFont val="ＭＳ Ｐゴシック"/>
            <family val="3"/>
            <charset val="128"/>
          </rPr>
          <t xml:space="preserve">
建設リサイクル法第21条</t>
        </r>
      </text>
    </comment>
    <comment ref="BN184" authorId="0" shapeId="0">
      <text>
        <r>
          <rPr>
            <sz val="9"/>
            <color indexed="81"/>
            <rFont val="ＭＳ Ｐゴシック"/>
            <family val="3"/>
            <charset val="128"/>
          </rPr>
          <t>解体業を登録した都道府県を選択。
解体する場所の知事登録が必要
建設リサイクル法第21条</t>
        </r>
      </text>
    </comment>
    <comment ref="V185" authorId="0" shapeId="0">
      <text>
        <r>
          <rPr>
            <b/>
            <sz val="9"/>
            <color indexed="10"/>
            <rFont val="ＭＳ Ｐゴシック"/>
            <family val="3"/>
            <charset val="128"/>
          </rPr>
          <t>氏　フリガナ</t>
        </r>
        <r>
          <rPr>
            <sz val="9"/>
            <color indexed="81"/>
            <rFont val="ＭＳ Ｐゴシック"/>
            <family val="3"/>
            <charset val="128"/>
          </rPr>
          <t xml:space="preserve">
</t>
        </r>
      </text>
    </comment>
    <comment ref="AB185" authorId="0" shapeId="0">
      <text>
        <r>
          <rPr>
            <b/>
            <sz val="9"/>
            <color indexed="10"/>
            <rFont val="ＭＳ Ｐゴシック"/>
            <family val="3"/>
            <charset val="128"/>
          </rPr>
          <t>名　フリガナ</t>
        </r>
        <r>
          <rPr>
            <sz val="9"/>
            <color indexed="81"/>
            <rFont val="ＭＳ Ｐゴシック"/>
            <family val="3"/>
            <charset val="128"/>
          </rPr>
          <t xml:space="preserve">
</t>
        </r>
      </text>
    </comment>
    <comment ref="V186" authorId="0" shapeId="0">
      <text>
        <r>
          <rPr>
            <b/>
            <sz val="9"/>
            <color indexed="10"/>
            <rFont val="ＭＳ Ｐゴシック"/>
            <family val="3"/>
            <charset val="128"/>
          </rPr>
          <t>氏を記入してください。</t>
        </r>
      </text>
    </comment>
    <comment ref="AB186" authorId="0" shapeId="0">
      <text>
        <r>
          <rPr>
            <b/>
            <sz val="9"/>
            <color indexed="10"/>
            <rFont val="ＭＳ Ｐゴシック"/>
            <family val="3"/>
            <charset val="128"/>
          </rPr>
          <t>名を記入してください。</t>
        </r>
      </text>
    </comment>
    <comment ref="BG196" authorId="0" shapeId="0">
      <text>
        <r>
          <rPr>
            <b/>
            <sz val="9"/>
            <color indexed="81"/>
            <rFont val="ＭＳ Ｐゴシック"/>
            <family val="3"/>
            <charset val="128"/>
          </rPr>
          <t>工事着手予定日の</t>
        </r>
        <r>
          <rPr>
            <b/>
            <sz val="14"/>
            <color indexed="10"/>
            <rFont val="ＭＳ Ｐゴシック"/>
            <family val="3"/>
            <charset val="128"/>
          </rPr>
          <t>7日前</t>
        </r>
        <r>
          <rPr>
            <b/>
            <sz val="9"/>
            <color indexed="81"/>
            <rFont val="ＭＳ Ｐゴシック"/>
            <family val="3"/>
            <charset val="128"/>
          </rPr>
          <t>までに届出が必要です。</t>
        </r>
      </text>
    </comment>
  </commentList>
</comments>
</file>

<file path=xl/sharedStrings.xml><?xml version="1.0" encoding="utf-8"?>
<sst xmlns="http://schemas.openxmlformats.org/spreadsheetml/2006/main" count="1703" uniqueCount="479">
  <si>
    <t>住宅</t>
    <rPh sb="0" eb="2">
      <t>ジュウタク</t>
    </rPh>
    <phoneticPr fontId="2"/>
  </si>
  <si>
    <t>建築物に係る解体工事</t>
    <rPh sb="0" eb="3">
      <t>ケンチクブツ</t>
    </rPh>
    <rPh sb="4" eb="5">
      <t>カカ</t>
    </rPh>
    <rPh sb="6" eb="8">
      <t>カイタイ</t>
    </rPh>
    <rPh sb="8" eb="10">
      <t>コウジ</t>
    </rPh>
    <phoneticPr fontId="2"/>
  </si>
  <si>
    <t>（</t>
    <phoneticPr fontId="2"/>
  </si>
  <si>
    <t>）</t>
    <phoneticPr fontId="2"/>
  </si>
  <si>
    <t>年</t>
    <rPh sb="0" eb="1">
      <t>ネン</t>
    </rPh>
    <phoneticPr fontId="2"/>
  </si>
  <si>
    <t>月</t>
    <rPh sb="0" eb="1">
      <t>ツキ</t>
    </rPh>
    <phoneticPr fontId="2"/>
  </si>
  <si>
    <t>日</t>
    <rPh sb="0" eb="1">
      <t>ヒ</t>
    </rPh>
    <phoneticPr fontId="2"/>
  </si>
  <si>
    <t>知事</t>
    <rPh sb="0" eb="2">
      <t>チジ</t>
    </rPh>
    <phoneticPr fontId="2"/>
  </si>
  <si>
    <t>発注者又は自主施工者の氏名</t>
    <rPh sb="0" eb="3">
      <t>ハッチュウシャ</t>
    </rPh>
    <rPh sb="3" eb="4">
      <t>マタ</t>
    </rPh>
    <rPh sb="5" eb="7">
      <t>ジシュ</t>
    </rPh>
    <rPh sb="7" eb="10">
      <t>セコウシャ</t>
    </rPh>
    <rPh sb="11" eb="13">
      <t>シメイ</t>
    </rPh>
    <phoneticPr fontId="2"/>
  </si>
  <si>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</si>
  <si>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郵便番号</t>
    <rPh sb="0" eb="4">
      <t>ユウビンバンゴウ</t>
    </rPh>
    <phoneticPr fontId="2"/>
  </si>
  <si>
    <t>-</t>
  </si>
  <si>
    <t>電話番号</t>
    <rPh sb="0" eb="2">
      <t>デンワ</t>
    </rPh>
    <rPh sb="2" eb="4">
      <t>バンゴウ</t>
    </rPh>
    <phoneticPr fontId="2"/>
  </si>
  <si>
    <t>住所</t>
    <rPh sb="0" eb="2">
      <t>ジュウショ</t>
    </rPh>
    <phoneticPr fontId="2"/>
  </si>
  <si>
    <t>尼崎市</t>
    <rPh sb="0" eb="3">
      <t>アマガサキシ</t>
    </rPh>
    <phoneticPr fontId="2"/>
  </si>
  <si>
    <t>（転居予定先)</t>
    <rPh sb="1" eb="3">
      <t>テンキョ</t>
    </rPh>
    <rPh sb="3" eb="5">
      <t>ヨテイ</t>
    </rPh>
    <rPh sb="5" eb="6">
      <t>サキ</t>
    </rPh>
    <phoneticPr fontId="2"/>
  </si>
  <si>
    <t>記</t>
    <rPh sb="0" eb="1">
      <t>キ</t>
    </rPh>
    <phoneticPr fontId="2"/>
  </si>
  <si>
    <t>工事の概要</t>
    <rPh sb="0" eb="2">
      <t>コウジ</t>
    </rPh>
    <rPh sb="3" eb="5">
      <t>ガイヨウ</t>
    </rPh>
    <phoneticPr fontId="2"/>
  </si>
  <si>
    <t>工事の名称</t>
    <rPh sb="0" eb="2">
      <t>コウジ</t>
    </rPh>
    <rPh sb="3" eb="5">
      <t>メイショウ</t>
    </rPh>
    <phoneticPr fontId="2"/>
  </si>
  <si>
    <t>工事の場所</t>
    <rPh sb="0" eb="2">
      <t>コウジ</t>
    </rPh>
    <rPh sb="3" eb="5">
      <t>バショ</t>
    </rPh>
    <phoneticPr fontId="2"/>
  </si>
  <si>
    <t>工事の種類及び規模</t>
    <rPh sb="0" eb="2">
      <t>コウジ</t>
    </rPh>
    <rPh sb="3" eb="5">
      <t>シュルイ</t>
    </rPh>
    <rPh sb="5" eb="6">
      <t>オヨ</t>
    </rPh>
    <rPh sb="7" eb="9">
      <t>キボ</t>
    </rPh>
    <phoneticPr fontId="2"/>
  </si>
  <si>
    <t>建築物に係る新築又は増築の工事</t>
    <rPh sb="0" eb="3">
      <t>ケンチクブツ</t>
    </rPh>
    <rPh sb="4" eb="5">
      <t>カカ</t>
    </rPh>
    <rPh sb="6" eb="8">
      <t>シンチク</t>
    </rPh>
    <rPh sb="8" eb="9">
      <t>マタ</t>
    </rPh>
    <rPh sb="10" eb="12">
      <t>ゾウチク</t>
    </rPh>
    <rPh sb="13" eb="15">
      <t>コウジ</t>
    </rPh>
    <phoneticPr fontId="2"/>
  </si>
  <si>
    <t>建築物に係る新築工事等であって新築又は増築の工事該当しないもの</t>
    <rPh sb="0" eb="3">
      <t>ケンチクブツ</t>
    </rPh>
    <rPh sb="4" eb="5">
      <t>カカ</t>
    </rPh>
    <rPh sb="6" eb="8">
      <t>シンチク</t>
    </rPh>
    <rPh sb="8" eb="11">
      <t>コウジトウ</t>
    </rPh>
    <rPh sb="15" eb="17">
      <t>シンチク</t>
    </rPh>
    <rPh sb="17" eb="18">
      <t>マタ</t>
    </rPh>
    <rPh sb="19" eb="21">
      <t>ゾウチク</t>
    </rPh>
    <rPh sb="22" eb="24">
      <t>コウジ</t>
    </rPh>
    <rPh sb="24" eb="26">
      <t>ガイトウ</t>
    </rPh>
    <phoneticPr fontId="2"/>
  </si>
  <si>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2"/>
  </si>
  <si>
    <t>用途</t>
    <rPh sb="0" eb="2">
      <t>ヨウト</t>
    </rPh>
    <phoneticPr fontId="2"/>
  </si>
  <si>
    <t>階数</t>
    <rPh sb="0" eb="2">
      <t>カイスウ</t>
    </rPh>
    <phoneticPr fontId="2"/>
  </si>
  <si>
    <t>工事対象床面積の合計</t>
    <rPh sb="0" eb="2">
      <t>コウジ</t>
    </rPh>
    <rPh sb="2" eb="4">
      <t>タイショウ</t>
    </rPh>
    <rPh sb="4" eb="7">
      <t>ユカメンセキ</t>
    </rPh>
    <rPh sb="8" eb="10">
      <t>ゴウケイ</t>
    </rPh>
    <phoneticPr fontId="2"/>
  </si>
  <si>
    <t>請負代金</t>
    <rPh sb="0" eb="2">
      <t>ウケオイ</t>
    </rPh>
    <rPh sb="2" eb="4">
      <t>ダイキン</t>
    </rPh>
    <phoneticPr fontId="2"/>
  </si>
  <si>
    <t>万円</t>
    <rPh sb="0" eb="2">
      <t>マンエン</t>
    </rPh>
    <phoneticPr fontId="2"/>
  </si>
  <si>
    <t>請負</t>
    <rPh sb="0" eb="2">
      <t>ウケオイ</t>
    </rPh>
    <phoneticPr fontId="2"/>
  </si>
  <si>
    <t>自主施工</t>
    <rPh sb="0" eb="2">
      <t>ジシュ</t>
    </rPh>
    <rPh sb="2" eb="4">
      <t>セコウ</t>
    </rPh>
    <phoneticPr fontId="2"/>
  </si>
  <si>
    <t>元請業者（請負契約によらないで自ら施工する場合は記載不要）</t>
    <rPh sb="0" eb="2">
      <t>モトウケ</t>
    </rPh>
    <rPh sb="2" eb="4">
      <t>ギョウシャ</t>
    </rPh>
    <rPh sb="5" eb="7">
      <t>ウケオイ</t>
    </rPh>
    <rPh sb="7" eb="9">
      <t>ケイヤク</t>
    </rPh>
    <rPh sb="15" eb="16">
      <t>ミズカ</t>
    </rPh>
    <rPh sb="17" eb="19">
      <t>セコウ</t>
    </rPh>
    <rPh sb="21" eb="23">
      <t>バアイ</t>
    </rPh>
    <rPh sb="24" eb="26">
      <t>キサイ</t>
    </rPh>
    <rPh sb="26" eb="28">
      <t>フヨウ</t>
    </rPh>
    <phoneticPr fontId="2"/>
  </si>
  <si>
    <t>氏名</t>
    <rPh sb="0" eb="2">
      <t>シメイ</t>
    </rPh>
    <phoneticPr fontId="2"/>
  </si>
  <si>
    <t>許可番号(登録番号)</t>
    <rPh sb="0" eb="2">
      <t>キョカ</t>
    </rPh>
    <rPh sb="2" eb="4">
      <t>バンゴウ</t>
    </rPh>
    <rPh sb="5" eb="7">
      <t>トウロク</t>
    </rPh>
    <rPh sb="7" eb="9">
      <t>バンゴウ</t>
    </rPh>
    <phoneticPr fontId="2"/>
  </si>
  <si>
    <t>建設業の場合</t>
    <rPh sb="0" eb="3">
      <t>ケンセツギョウ</t>
    </rPh>
    <rPh sb="4" eb="6">
      <t>バアイ</t>
    </rPh>
    <phoneticPr fontId="2"/>
  </si>
  <si>
    <t>建設業許可</t>
    <rPh sb="0" eb="2">
      <t>ケンセツ</t>
    </rPh>
    <rPh sb="2" eb="3">
      <t>ギョウ</t>
    </rPh>
    <rPh sb="3" eb="5">
      <t>キョカ</t>
    </rPh>
    <phoneticPr fontId="2"/>
  </si>
  <si>
    <t>号</t>
    <rPh sb="0" eb="1">
      <t>ゴウ</t>
    </rPh>
    <phoneticPr fontId="2"/>
  </si>
  <si>
    <t>主任技術者（監理技術者）</t>
    <rPh sb="0" eb="2">
      <t>シュニン</t>
    </rPh>
    <rPh sb="2" eb="5">
      <t>ギジュツシャ</t>
    </rPh>
    <rPh sb="6" eb="8">
      <t>カンリ</t>
    </rPh>
    <rPh sb="8" eb="10">
      <t>ギジュツ</t>
    </rPh>
    <rPh sb="10" eb="11">
      <t>シャ</t>
    </rPh>
    <phoneticPr fontId="2"/>
  </si>
  <si>
    <t>解体工事業の場合</t>
    <rPh sb="0" eb="2">
      <t>カイタイ</t>
    </rPh>
    <rPh sb="2" eb="4">
      <t>コウジ</t>
    </rPh>
    <rPh sb="4" eb="5">
      <t>ギョウ</t>
    </rPh>
    <rPh sb="6" eb="8">
      <t>バアイ</t>
    </rPh>
    <phoneticPr fontId="2"/>
  </si>
  <si>
    <t>解体工事登録</t>
    <rPh sb="0" eb="2">
      <t>カイタイ</t>
    </rPh>
    <rPh sb="2" eb="4">
      <t>コウジ</t>
    </rPh>
    <rPh sb="4" eb="6">
      <t>トウロク</t>
    </rPh>
    <phoneticPr fontId="2"/>
  </si>
  <si>
    <t>兵庫県</t>
    <rPh sb="0" eb="3">
      <t>ヒョウゴケン</t>
    </rPh>
    <phoneticPr fontId="2"/>
  </si>
  <si>
    <t>技術管理者</t>
    <rPh sb="0" eb="2">
      <t>ギジュツ</t>
    </rPh>
    <rPh sb="2" eb="5">
      <t>カンリシャ</t>
    </rPh>
    <phoneticPr fontId="2"/>
  </si>
  <si>
    <t>（請負契約によらないで自ら施工する場合は記載不要）</t>
    <rPh sb="1" eb="3">
      <t>ウケオイ</t>
    </rPh>
    <rPh sb="3" eb="5">
      <t>ケイヤク</t>
    </rPh>
    <rPh sb="11" eb="12">
      <t>ミズカ</t>
    </rPh>
    <rPh sb="13" eb="15">
      <t>セコウ</t>
    </rPh>
    <rPh sb="17" eb="19">
      <t>バアイ</t>
    </rPh>
    <rPh sb="20" eb="22">
      <t>キサイ</t>
    </rPh>
    <rPh sb="22" eb="24">
      <t>フヨウ</t>
    </rPh>
    <phoneticPr fontId="2"/>
  </si>
  <si>
    <t>分別解体等の計画書</t>
    <rPh sb="0" eb="2">
      <t>フンベツ</t>
    </rPh>
    <rPh sb="2" eb="4">
      <t>カイタイ</t>
    </rPh>
    <rPh sb="4" eb="5">
      <t>トウ</t>
    </rPh>
    <rPh sb="6" eb="9">
      <t>ケイカクショ</t>
    </rPh>
    <phoneticPr fontId="2"/>
  </si>
  <si>
    <t>建築物に係る解体工事については別表１</t>
    <rPh sb="0" eb="3">
      <t>ケンチクブツ</t>
    </rPh>
    <rPh sb="4" eb="5">
      <t>カカ</t>
    </rPh>
    <rPh sb="6" eb="8">
      <t>カイタイ</t>
    </rPh>
    <rPh sb="8" eb="10">
      <t>コウジ</t>
    </rPh>
    <rPh sb="15" eb="17">
      <t>ベッピョウ</t>
    </rPh>
    <phoneticPr fontId="2"/>
  </si>
  <si>
    <t>建築物に係る新築工事等については別表２</t>
    <rPh sb="0" eb="3">
      <t>ケンチクブツ</t>
    </rPh>
    <rPh sb="4" eb="5">
      <t>カカ</t>
    </rPh>
    <rPh sb="6" eb="8">
      <t>シンチク</t>
    </rPh>
    <rPh sb="8" eb="10">
      <t>コウジ</t>
    </rPh>
    <rPh sb="10" eb="11">
      <t>トウ</t>
    </rPh>
    <rPh sb="16" eb="18">
      <t>ベッピョウ</t>
    </rPh>
    <phoneticPr fontId="2"/>
  </si>
  <si>
    <t>建築物以外のものに係る解体工事又は新築工事等については別表３</t>
    <rPh sb="0" eb="3">
      <t>ケンチクブツ</t>
    </rPh>
    <rPh sb="3" eb="5">
      <t>イガイ</t>
    </rPh>
    <rPh sb="9" eb="10">
      <t>カカ</t>
    </rPh>
    <rPh sb="11" eb="13">
      <t>カイタイ</t>
    </rPh>
    <rPh sb="13" eb="15">
      <t>コウジ</t>
    </rPh>
    <rPh sb="15" eb="16">
      <t>マタ</t>
    </rPh>
    <rPh sb="17" eb="19">
      <t>シンチク</t>
    </rPh>
    <rPh sb="19" eb="22">
      <t>コウジトウ</t>
    </rPh>
    <rPh sb="27" eb="29">
      <t>ベッピョウ</t>
    </rPh>
    <phoneticPr fontId="2"/>
  </si>
  <si>
    <t>により記載すること。</t>
    <rPh sb="3" eb="5">
      <t>キサイ</t>
    </rPh>
    <phoneticPr fontId="2"/>
  </si>
  <si>
    <t>工程の概要</t>
    <rPh sb="0" eb="2">
      <t>コウテイ</t>
    </rPh>
    <rPh sb="3" eb="5">
      <t>ガイヨウ</t>
    </rPh>
    <phoneticPr fontId="2"/>
  </si>
  <si>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2"/>
  </si>
  <si>
    <t>（工事着手予定日)</t>
    <rPh sb="1" eb="3">
      <t>コウジ</t>
    </rPh>
    <rPh sb="3" eb="5">
      <t>チャクシュ</t>
    </rPh>
    <rPh sb="5" eb="8">
      <t>ヨテイビ</t>
    </rPh>
    <phoneticPr fontId="2"/>
  </si>
  <si>
    <t>(注意)</t>
    <rPh sb="1" eb="3">
      <t>チュウイ</t>
    </rPh>
    <phoneticPr fontId="2"/>
  </si>
  <si>
    <t>代表者職</t>
    <rPh sb="0" eb="2">
      <t>ダイヒョウ</t>
    </rPh>
    <rPh sb="2" eb="3">
      <t>シャ</t>
    </rPh>
    <rPh sb="3" eb="4">
      <t>ショク</t>
    </rPh>
    <phoneticPr fontId="2"/>
  </si>
  <si>
    <t>代表者職</t>
    <rPh sb="0" eb="3">
      <t>ダイヒョウシャ</t>
    </rPh>
    <rPh sb="3" eb="4">
      <t>ショク</t>
    </rPh>
    <phoneticPr fontId="2"/>
  </si>
  <si>
    <t>（工事完了予定日)</t>
  </si>
  <si>
    <t>フリガナ</t>
  </si>
  <si>
    <t>法人名称</t>
    <rPh sb="0" eb="2">
      <t>ホウジン</t>
    </rPh>
    <rPh sb="2" eb="4">
      <t>メイショウ</t>
    </rPh>
    <phoneticPr fontId="2"/>
  </si>
  <si>
    <t>町名</t>
    <rPh sb="0" eb="2">
      <t>チョウメイ</t>
    </rPh>
    <phoneticPr fontId="2"/>
  </si>
  <si>
    <t>猪名寺</t>
    <rPh sb="0" eb="3">
      <t>イナデラ</t>
    </rPh>
    <phoneticPr fontId="2"/>
  </si>
  <si>
    <t>稲葉荘</t>
    <rPh sb="0" eb="2">
      <t>イナバ</t>
    </rPh>
    <rPh sb="2" eb="3">
      <t>ソウ</t>
    </rPh>
    <phoneticPr fontId="2"/>
  </si>
  <si>
    <t>稲葉元町</t>
    <rPh sb="0" eb="4">
      <t>イナバモトマチ</t>
    </rPh>
    <phoneticPr fontId="2"/>
  </si>
  <si>
    <t>今福</t>
    <rPh sb="0" eb="2">
      <t>イマフク</t>
    </rPh>
    <phoneticPr fontId="2"/>
  </si>
  <si>
    <t>扇町</t>
    <rPh sb="0" eb="2">
      <t>オウギマチ</t>
    </rPh>
    <phoneticPr fontId="2"/>
  </si>
  <si>
    <t>大島</t>
    <rPh sb="0" eb="2">
      <t>オオシマ</t>
    </rPh>
    <phoneticPr fontId="2"/>
  </si>
  <si>
    <t>大庄川田町</t>
    <rPh sb="0" eb="2">
      <t>オオショウ</t>
    </rPh>
    <rPh sb="2" eb="5">
      <t>カワタチョウ</t>
    </rPh>
    <phoneticPr fontId="2"/>
  </si>
  <si>
    <t>大庄北</t>
    <rPh sb="0" eb="2">
      <t>オオショウ</t>
    </rPh>
    <rPh sb="2" eb="3">
      <t>キタ</t>
    </rPh>
    <phoneticPr fontId="2"/>
  </si>
  <si>
    <t>大庄中通</t>
    <rPh sb="0" eb="2">
      <t>オオショウ</t>
    </rPh>
    <rPh sb="2" eb="4">
      <t>ナカドオリ</t>
    </rPh>
    <phoneticPr fontId="2"/>
  </si>
  <si>
    <t>大庄西町</t>
    <rPh sb="0" eb="4">
      <t>オオショウニシマチ</t>
    </rPh>
    <phoneticPr fontId="2"/>
  </si>
  <si>
    <t>大浜町</t>
    <rPh sb="0" eb="3">
      <t>オオハマチョウ</t>
    </rPh>
    <phoneticPr fontId="2"/>
  </si>
  <si>
    <t>尾浜町</t>
    <rPh sb="0" eb="3">
      <t>オハマチョウ</t>
    </rPh>
    <phoneticPr fontId="2"/>
  </si>
  <si>
    <t>開明町</t>
    <rPh sb="0" eb="3">
      <t>カイメイチョウ</t>
    </rPh>
    <phoneticPr fontId="2"/>
  </si>
  <si>
    <t>梶ヶ島</t>
    <rPh sb="0" eb="1">
      <t>カジ</t>
    </rPh>
    <rPh sb="2" eb="3">
      <t>シマ</t>
    </rPh>
    <phoneticPr fontId="2"/>
  </si>
  <si>
    <t>上食満</t>
    <rPh sb="0" eb="1">
      <t>カミ</t>
    </rPh>
    <rPh sb="1" eb="3">
      <t>ケマ</t>
    </rPh>
    <phoneticPr fontId="2"/>
  </si>
  <si>
    <t>上坂部</t>
    <rPh sb="0" eb="3">
      <t>カミサカベ</t>
    </rPh>
    <phoneticPr fontId="2"/>
  </si>
  <si>
    <t>上ノ島町</t>
    <rPh sb="0" eb="1">
      <t>カミ</t>
    </rPh>
    <rPh sb="2" eb="4">
      <t>シマチョウ</t>
    </rPh>
    <phoneticPr fontId="2"/>
  </si>
  <si>
    <t>瓦宮</t>
    <rPh sb="0" eb="2">
      <t>カワラノミヤ</t>
    </rPh>
    <phoneticPr fontId="2"/>
  </si>
  <si>
    <t>神崎町</t>
    <rPh sb="0" eb="3">
      <t>カンザキチョウ</t>
    </rPh>
    <phoneticPr fontId="2"/>
  </si>
  <si>
    <t>神田北通</t>
    <rPh sb="0" eb="2">
      <t>カンダ</t>
    </rPh>
    <rPh sb="2" eb="3">
      <t>キタ</t>
    </rPh>
    <rPh sb="3" eb="4">
      <t>ドオリ</t>
    </rPh>
    <phoneticPr fontId="2"/>
  </si>
  <si>
    <t>神田中通</t>
    <rPh sb="0" eb="2">
      <t>カンダ</t>
    </rPh>
    <rPh sb="2" eb="3">
      <t>ナカ</t>
    </rPh>
    <rPh sb="3" eb="4">
      <t>ドオリ</t>
    </rPh>
    <phoneticPr fontId="2"/>
  </si>
  <si>
    <t>神田南通</t>
    <rPh sb="0" eb="2">
      <t>カンダ</t>
    </rPh>
    <rPh sb="2" eb="3">
      <t>ミナミ</t>
    </rPh>
    <rPh sb="3" eb="4">
      <t>ドオリ</t>
    </rPh>
    <phoneticPr fontId="2"/>
  </si>
  <si>
    <t>北城内</t>
    <rPh sb="0" eb="1">
      <t>キタ</t>
    </rPh>
    <rPh sb="1" eb="3">
      <t>ジョウナイ</t>
    </rPh>
    <phoneticPr fontId="2"/>
  </si>
  <si>
    <t>北大物町</t>
    <rPh sb="0" eb="1">
      <t>キタ</t>
    </rPh>
    <rPh sb="1" eb="4">
      <t>ダイモツチョウ</t>
    </rPh>
    <phoneticPr fontId="2"/>
  </si>
  <si>
    <t>北竹谷町</t>
    <rPh sb="0" eb="1">
      <t>キタ</t>
    </rPh>
    <rPh sb="1" eb="4">
      <t>タケヤチョウ</t>
    </rPh>
    <phoneticPr fontId="2"/>
  </si>
  <si>
    <t>北初島町</t>
    <rPh sb="0" eb="1">
      <t>キタ</t>
    </rPh>
    <rPh sb="1" eb="2">
      <t>ハツ</t>
    </rPh>
    <rPh sb="2" eb="3">
      <t>シマ</t>
    </rPh>
    <rPh sb="3" eb="4">
      <t>チョウ</t>
    </rPh>
    <phoneticPr fontId="2"/>
  </si>
  <si>
    <t>金楽寺町</t>
    <rPh sb="0" eb="4">
      <t>キンラクジチョウ</t>
    </rPh>
    <phoneticPr fontId="2"/>
  </si>
  <si>
    <t>杭瀬北新町</t>
    <rPh sb="0" eb="2">
      <t>クイセ</t>
    </rPh>
    <rPh sb="2" eb="3">
      <t>キタ</t>
    </rPh>
    <rPh sb="3" eb="5">
      <t>シンマチ</t>
    </rPh>
    <phoneticPr fontId="2"/>
  </si>
  <si>
    <t>杭瀬寺島</t>
    <rPh sb="0" eb="2">
      <t>クイセ</t>
    </rPh>
    <rPh sb="2" eb="4">
      <t>テラシマ</t>
    </rPh>
    <phoneticPr fontId="2"/>
  </si>
  <si>
    <t>杭瀬本町</t>
    <rPh sb="0" eb="2">
      <t>クイセ</t>
    </rPh>
    <rPh sb="2" eb="4">
      <t>ホンマチ</t>
    </rPh>
    <phoneticPr fontId="2"/>
  </si>
  <si>
    <t>杭瀬南新町</t>
    <rPh sb="0" eb="2">
      <t>クイセ</t>
    </rPh>
    <rPh sb="2" eb="5">
      <t>ミナミシンマチ</t>
    </rPh>
    <phoneticPr fontId="2"/>
  </si>
  <si>
    <t>久々知</t>
    <rPh sb="0" eb="3">
      <t>ククチ</t>
    </rPh>
    <phoneticPr fontId="2"/>
  </si>
  <si>
    <t>久々知西町</t>
    <rPh sb="0" eb="3">
      <t>ククチ</t>
    </rPh>
    <rPh sb="3" eb="4">
      <t>ニシ</t>
    </rPh>
    <rPh sb="4" eb="5">
      <t>マチ</t>
    </rPh>
    <phoneticPr fontId="2"/>
  </si>
  <si>
    <t>口田中</t>
    <rPh sb="0" eb="1">
      <t>クチ</t>
    </rPh>
    <rPh sb="1" eb="3">
      <t>タナカ</t>
    </rPh>
    <phoneticPr fontId="2"/>
  </si>
  <si>
    <t>栗山町</t>
    <rPh sb="0" eb="3">
      <t>クリヤマチョウ</t>
    </rPh>
    <phoneticPr fontId="2"/>
  </si>
  <si>
    <t>食満</t>
    <rPh sb="0" eb="2">
      <t>ケマ</t>
    </rPh>
    <phoneticPr fontId="2"/>
  </si>
  <si>
    <t>玄番北之町</t>
    <rPh sb="0" eb="1">
      <t>ゲン</t>
    </rPh>
    <rPh sb="1" eb="2">
      <t>バン</t>
    </rPh>
    <rPh sb="2" eb="3">
      <t>キタ</t>
    </rPh>
    <rPh sb="3" eb="4">
      <t>ノ</t>
    </rPh>
    <rPh sb="4" eb="5">
      <t>チョウ</t>
    </rPh>
    <phoneticPr fontId="2"/>
  </si>
  <si>
    <t>玄番南之町</t>
    <rPh sb="0" eb="1">
      <t>ゲン</t>
    </rPh>
    <rPh sb="1" eb="2">
      <t>バン</t>
    </rPh>
    <rPh sb="2" eb="3">
      <t>ミナミ</t>
    </rPh>
    <rPh sb="3" eb="4">
      <t>ノ</t>
    </rPh>
    <rPh sb="4" eb="5">
      <t>チョウ</t>
    </rPh>
    <phoneticPr fontId="2"/>
  </si>
  <si>
    <t>琴浦町</t>
    <rPh sb="0" eb="3">
      <t>コトウラチョウ</t>
    </rPh>
    <phoneticPr fontId="2"/>
  </si>
  <si>
    <t>小中島</t>
    <rPh sb="0" eb="2">
      <t>コナカ</t>
    </rPh>
    <rPh sb="2" eb="3">
      <t>ジマ</t>
    </rPh>
    <phoneticPr fontId="2"/>
  </si>
  <si>
    <t>三反田町</t>
    <rPh sb="0" eb="4">
      <t>サンタンダチョウ</t>
    </rPh>
    <phoneticPr fontId="2"/>
  </si>
  <si>
    <t>潮江</t>
    <rPh sb="0" eb="2">
      <t>シオエ</t>
    </rPh>
    <phoneticPr fontId="2"/>
  </si>
  <si>
    <t>汐町</t>
    <rPh sb="0" eb="1">
      <t>シオ</t>
    </rPh>
    <rPh sb="1" eb="2">
      <t>マチ</t>
    </rPh>
    <phoneticPr fontId="2"/>
  </si>
  <si>
    <t>推堂</t>
    <rPh sb="0" eb="2">
      <t>シドウ</t>
    </rPh>
    <phoneticPr fontId="2"/>
  </si>
  <si>
    <t>下食満</t>
    <rPh sb="0" eb="1">
      <t>シモ</t>
    </rPh>
    <rPh sb="1" eb="3">
      <t>ケマ</t>
    </rPh>
    <phoneticPr fontId="2"/>
  </si>
  <si>
    <t>下坂部</t>
    <rPh sb="0" eb="1">
      <t>シモ</t>
    </rPh>
    <rPh sb="1" eb="3">
      <t>サカベ</t>
    </rPh>
    <phoneticPr fontId="2"/>
  </si>
  <si>
    <t>常光寺</t>
    <rPh sb="0" eb="3">
      <t>ジョウコウジ</t>
    </rPh>
    <phoneticPr fontId="2"/>
  </si>
  <si>
    <t>昭和通</t>
    <rPh sb="0" eb="3">
      <t>ショウワドオリ</t>
    </rPh>
    <phoneticPr fontId="2"/>
  </si>
  <si>
    <t>昭和南通</t>
    <rPh sb="0" eb="2">
      <t>ショウワ</t>
    </rPh>
    <rPh sb="2" eb="3">
      <t>ミナミ</t>
    </rPh>
    <rPh sb="3" eb="4">
      <t>ドオリ</t>
    </rPh>
    <phoneticPr fontId="2"/>
  </si>
  <si>
    <t>水明町</t>
    <rPh sb="0" eb="3">
      <t>スイメイチョウ</t>
    </rPh>
    <phoneticPr fontId="2"/>
  </si>
  <si>
    <t>末広町</t>
    <rPh sb="0" eb="3">
      <t>スエヒロチョウ</t>
    </rPh>
    <phoneticPr fontId="2"/>
  </si>
  <si>
    <t>崇徳院</t>
    <rPh sb="0" eb="2">
      <t>ストク</t>
    </rPh>
    <rPh sb="2" eb="3">
      <t>イン</t>
    </rPh>
    <phoneticPr fontId="2"/>
  </si>
  <si>
    <t>善法寺町</t>
    <rPh sb="0" eb="1">
      <t>ゼン</t>
    </rPh>
    <rPh sb="1" eb="2">
      <t>ポウ</t>
    </rPh>
    <rPh sb="2" eb="3">
      <t>ジ</t>
    </rPh>
    <rPh sb="3" eb="4">
      <t>チョウ</t>
    </rPh>
    <phoneticPr fontId="2"/>
  </si>
  <si>
    <t>大物町</t>
    <rPh sb="0" eb="3">
      <t>ダイモツチョウ</t>
    </rPh>
    <phoneticPr fontId="2"/>
  </si>
  <si>
    <t>高田町</t>
    <rPh sb="0" eb="3">
      <t>タカダチョウ</t>
    </rPh>
    <phoneticPr fontId="2"/>
  </si>
  <si>
    <t>竹谷町</t>
    <rPh sb="0" eb="3">
      <t>タケヤチョウ</t>
    </rPh>
    <phoneticPr fontId="2"/>
  </si>
  <si>
    <t>建家町</t>
    <rPh sb="0" eb="3">
      <t>タテヤチョウ</t>
    </rPh>
    <phoneticPr fontId="2"/>
  </si>
  <si>
    <t>田能</t>
    <rPh sb="0" eb="2">
      <t>タノウ</t>
    </rPh>
    <phoneticPr fontId="2"/>
  </si>
  <si>
    <t>塚口町</t>
    <rPh sb="0" eb="3">
      <t>ツカグチチョウ</t>
    </rPh>
    <phoneticPr fontId="2"/>
  </si>
  <si>
    <t>塚口本町</t>
    <rPh sb="0" eb="4">
      <t>ツカグチホンマチ</t>
    </rPh>
    <phoneticPr fontId="2"/>
  </si>
  <si>
    <t>築地</t>
    <rPh sb="0" eb="2">
      <t>ツキジ</t>
    </rPh>
    <phoneticPr fontId="2"/>
  </si>
  <si>
    <t>次屋</t>
    <rPh sb="0" eb="2">
      <t>ツギヤ</t>
    </rPh>
    <phoneticPr fontId="2"/>
  </si>
  <si>
    <t>常松</t>
    <rPh sb="0" eb="2">
      <t>ツネマツ</t>
    </rPh>
    <phoneticPr fontId="2"/>
  </si>
  <si>
    <t>常吉</t>
    <rPh sb="0" eb="2">
      <t>ツネヨシ</t>
    </rPh>
    <phoneticPr fontId="2"/>
  </si>
  <si>
    <t>鶴町</t>
    <rPh sb="0" eb="1">
      <t>ツル</t>
    </rPh>
    <rPh sb="1" eb="2">
      <t>マチ</t>
    </rPh>
    <phoneticPr fontId="2"/>
  </si>
  <si>
    <t>寺町</t>
    <rPh sb="0" eb="2">
      <t>テラマチ</t>
    </rPh>
    <phoneticPr fontId="2"/>
  </si>
  <si>
    <t>道意町</t>
    <rPh sb="0" eb="3">
      <t>ドウイチョウ</t>
    </rPh>
    <phoneticPr fontId="2"/>
  </si>
  <si>
    <t>戸ノ内町</t>
    <rPh sb="0" eb="1">
      <t>ト</t>
    </rPh>
    <rPh sb="2" eb="4">
      <t>ウチチョウ</t>
    </rPh>
    <phoneticPr fontId="2"/>
  </si>
  <si>
    <t>富松町</t>
    <rPh sb="0" eb="3">
      <t>トマツチョウ</t>
    </rPh>
    <phoneticPr fontId="2"/>
  </si>
  <si>
    <t>中食満</t>
    <rPh sb="0" eb="1">
      <t>ナカ</t>
    </rPh>
    <rPh sb="1" eb="3">
      <t>ケマ</t>
    </rPh>
    <phoneticPr fontId="2"/>
  </si>
  <si>
    <t>中在家町</t>
    <rPh sb="0" eb="1">
      <t>ナカ</t>
    </rPh>
    <rPh sb="1" eb="4">
      <t>ザイケチョウ</t>
    </rPh>
    <phoneticPr fontId="2"/>
  </si>
  <si>
    <t>長洲西通</t>
    <rPh sb="0" eb="2">
      <t>ナガス</t>
    </rPh>
    <rPh sb="2" eb="3">
      <t>ニシ</t>
    </rPh>
    <rPh sb="3" eb="4">
      <t>ドオ</t>
    </rPh>
    <phoneticPr fontId="2"/>
  </si>
  <si>
    <t>長洲東通</t>
    <rPh sb="0" eb="2">
      <t>ナガス</t>
    </rPh>
    <rPh sb="2" eb="4">
      <t>ヒガシドオリ</t>
    </rPh>
    <phoneticPr fontId="2"/>
  </si>
  <si>
    <t>長洲本通</t>
    <rPh sb="0" eb="2">
      <t>ナガス</t>
    </rPh>
    <rPh sb="2" eb="4">
      <t>ホンドオリ</t>
    </rPh>
    <phoneticPr fontId="2"/>
  </si>
  <si>
    <t>中浜町</t>
    <rPh sb="0" eb="3">
      <t>ナカハマチョウ</t>
    </rPh>
    <phoneticPr fontId="2"/>
  </si>
  <si>
    <t>菜切山町</t>
    <rPh sb="0" eb="1">
      <t>ナ</t>
    </rPh>
    <rPh sb="1" eb="2">
      <t>ギ</t>
    </rPh>
    <rPh sb="2" eb="4">
      <t>ヤマチョウ</t>
    </rPh>
    <phoneticPr fontId="2"/>
  </si>
  <si>
    <t>若王寺</t>
    <rPh sb="0" eb="3">
      <t>ナコウジ</t>
    </rPh>
    <phoneticPr fontId="2"/>
  </si>
  <si>
    <t>七松町</t>
    <rPh sb="0" eb="3">
      <t>ナナマツチョウ</t>
    </rPh>
    <phoneticPr fontId="2"/>
  </si>
  <si>
    <t>西海岸町</t>
    <rPh sb="0" eb="4">
      <t>ニシカイガンチョウ</t>
    </rPh>
    <phoneticPr fontId="2"/>
  </si>
  <si>
    <t>西川</t>
    <rPh sb="0" eb="2">
      <t>ニシカワ</t>
    </rPh>
    <phoneticPr fontId="2"/>
  </si>
  <si>
    <t>西昆陽</t>
    <rPh sb="0" eb="1">
      <t>ニシ</t>
    </rPh>
    <rPh sb="1" eb="3">
      <t>コヤ</t>
    </rPh>
    <phoneticPr fontId="2"/>
  </si>
  <si>
    <t>西桜木町</t>
    <rPh sb="0" eb="4">
      <t>ニシサクラギチョウ</t>
    </rPh>
    <phoneticPr fontId="2"/>
  </si>
  <si>
    <t>西大物町</t>
    <rPh sb="0" eb="4">
      <t>ニシダイモツチョウ</t>
    </rPh>
    <phoneticPr fontId="2"/>
  </si>
  <si>
    <t>西高洲町</t>
    <rPh sb="0" eb="4">
      <t>ニシタカスチョウ</t>
    </rPh>
    <phoneticPr fontId="2"/>
  </si>
  <si>
    <t>西立花町</t>
    <rPh sb="0" eb="4">
      <t>ニシタチバナチョウ</t>
    </rPh>
    <phoneticPr fontId="2"/>
  </si>
  <si>
    <t>西長洲町</t>
    <rPh sb="0" eb="1">
      <t>ニシ</t>
    </rPh>
    <rPh sb="1" eb="3">
      <t>ナガス</t>
    </rPh>
    <rPh sb="3" eb="4">
      <t>チョウ</t>
    </rPh>
    <phoneticPr fontId="2"/>
  </si>
  <si>
    <t>西難波町</t>
    <rPh sb="0" eb="4">
      <t>ニシナニワチョウ</t>
    </rPh>
    <phoneticPr fontId="2"/>
  </si>
  <si>
    <t>西本町</t>
    <rPh sb="0" eb="3">
      <t>ニシホンマチ</t>
    </rPh>
    <phoneticPr fontId="2"/>
  </si>
  <si>
    <t>西本町北通</t>
    <rPh sb="0" eb="3">
      <t>ニシホンマチ</t>
    </rPh>
    <rPh sb="3" eb="4">
      <t>キタ</t>
    </rPh>
    <rPh sb="4" eb="5">
      <t>ドオ</t>
    </rPh>
    <phoneticPr fontId="2"/>
  </si>
  <si>
    <t>西松島町</t>
    <rPh sb="0" eb="2">
      <t>ニシマツ</t>
    </rPh>
    <rPh sb="2" eb="3">
      <t>シマ</t>
    </rPh>
    <rPh sb="3" eb="4">
      <t>チョウ</t>
    </rPh>
    <phoneticPr fontId="2"/>
  </si>
  <si>
    <t>西御園町</t>
    <rPh sb="0" eb="4">
      <t>ニシミソノチョウ</t>
    </rPh>
    <phoneticPr fontId="2"/>
  </si>
  <si>
    <t>西向島町</t>
    <rPh sb="0" eb="4">
      <t>ニシムコウジマチョウ</t>
    </rPh>
    <phoneticPr fontId="2"/>
  </si>
  <si>
    <t>額田町</t>
    <rPh sb="0" eb="3">
      <t>ヌカタチョウ</t>
    </rPh>
    <phoneticPr fontId="2"/>
  </si>
  <si>
    <t>浜</t>
    <rPh sb="0" eb="1">
      <t>ハマ</t>
    </rPh>
    <phoneticPr fontId="2"/>
  </si>
  <si>
    <t>浜田町</t>
    <rPh sb="0" eb="3">
      <t>ハマダチョウ</t>
    </rPh>
    <phoneticPr fontId="2"/>
  </si>
  <si>
    <t>東海岸町</t>
    <rPh sb="0" eb="4">
      <t>ヒガシカイガンチョウ</t>
    </rPh>
    <phoneticPr fontId="2"/>
  </si>
  <si>
    <t>東桜木町</t>
    <rPh sb="0" eb="4">
      <t>ヒガシサクラギチョウ</t>
    </rPh>
    <phoneticPr fontId="2"/>
  </si>
  <si>
    <t>東園田町</t>
    <rPh sb="0" eb="4">
      <t>ヒガシソノダチョウ</t>
    </rPh>
    <phoneticPr fontId="2"/>
  </si>
  <si>
    <t>東大物町</t>
    <rPh sb="0" eb="4">
      <t>ヒガシダイモツチョウ</t>
    </rPh>
    <phoneticPr fontId="2"/>
  </si>
  <si>
    <t>東高洲町</t>
    <rPh sb="0" eb="4">
      <t>ヒガシタカスチョウ</t>
    </rPh>
    <phoneticPr fontId="2"/>
  </si>
  <si>
    <t>東塚口町</t>
    <rPh sb="0" eb="4">
      <t>ヒガシツカグチチョウ</t>
    </rPh>
    <phoneticPr fontId="2"/>
  </si>
  <si>
    <t>東七松町</t>
    <rPh sb="0" eb="4">
      <t>ヒガシナナマツチョウ</t>
    </rPh>
    <phoneticPr fontId="2"/>
  </si>
  <si>
    <t>東難波町</t>
    <rPh sb="0" eb="4">
      <t>ヒガシナニワチョウ</t>
    </rPh>
    <phoneticPr fontId="2"/>
  </si>
  <si>
    <t>東初島町</t>
    <rPh sb="0" eb="4">
      <t>ヒガシハツシマチョウ</t>
    </rPh>
    <phoneticPr fontId="2"/>
  </si>
  <si>
    <t>東浜町</t>
    <rPh sb="0" eb="3">
      <t>ヒガシハマチョウ</t>
    </rPh>
    <phoneticPr fontId="2"/>
  </si>
  <si>
    <t>東本町</t>
    <rPh sb="0" eb="3">
      <t>ヒガシホンマチ</t>
    </rPh>
    <phoneticPr fontId="2"/>
  </si>
  <si>
    <t>東松島町</t>
    <rPh sb="0" eb="4">
      <t>ヒガシマツシマチョウ</t>
    </rPh>
    <phoneticPr fontId="2"/>
  </si>
  <si>
    <t>東御園町</t>
    <rPh sb="0" eb="1">
      <t>ヒガシ</t>
    </rPh>
    <rPh sb="1" eb="4">
      <t>ミソノチョウ</t>
    </rPh>
    <phoneticPr fontId="2"/>
  </si>
  <si>
    <t>東向島西之町</t>
    <rPh sb="0" eb="3">
      <t>ヒガシムコウジマ</t>
    </rPh>
    <rPh sb="3" eb="4">
      <t>ニシ</t>
    </rPh>
    <rPh sb="4" eb="5">
      <t>ノ</t>
    </rPh>
    <rPh sb="5" eb="6">
      <t>マチ</t>
    </rPh>
    <phoneticPr fontId="2"/>
  </si>
  <si>
    <t>東向島東之町</t>
    <rPh sb="0" eb="3">
      <t>ヒガシムコウジマ</t>
    </rPh>
    <rPh sb="3" eb="4">
      <t>ヒガシ</t>
    </rPh>
    <rPh sb="4" eb="5">
      <t>ノ</t>
    </rPh>
    <rPh sb="5" eb="6">
      <t>マチ</t>
    </rPh>
    <phoneticPr fontId="2"/>
  </si>
  <si>
    <t>扶桑町</t>
    <rPh sb="0" eb="3">
      <t>フソウチョウ</t>
    </rPh>
    <phoneticPr fontId="2"/>
  </si>
  <si>
    <t>船出</t>
    <rPh sb="0" eb="2">
      <t>フナデ</t>
    </rPh>
    <phoneticPr fontId="2"/>
  </si>
  <si>
    <t>平左衛門町</t>
    <rPh sb="0" eb="5">
      <t>ヘイザエモンチョウ</t>
    </rPh>
    <phoneticPr fontId="2"/>
  </si>
  <si>
    <t>丸島町</t>
    <rPh sb="0" eb="3">
      <t>マルシマチョウ</t>
    </rPh>
    <phoneticPr fontId="2"/>
  </si>
  <si>
    <t>水堂町</t>
    <rPh sb="0" eb="3">
      <t>ミズドウチョウ</t>
    </rPh>
    <phoneticPr fontId="2"/>
  </si>
  <si>
    <t>御園</t>
    <rPh sb="0" eb="2">
      <t>ミソノ</t>
    </rPh>
    <phoneticPr fontId="2"/>
  </si>
  <si>
    <t>御園町</t>
    <rPh sb="0" eb="3">
      <t>ミソノチョウ</t>
    </rPh>
    <phoneticPr fontId="2"/>
  </si>
  <si>
    <t>南清水</t>
    <rPh sb="0" eb="1">
      <t>ミナミ</t>
    </rPh>
    <rPh sb="1" eb="3">
      <t>シミズ</t>
    </rPh>
    <phoneticPr fontId="2"/>
  </si>
  <si>
    <t>南城内</t>
    <rPh sb="0" eb="1">
      <t>ミナミ</t>
    </rPh>
    <rPh sb="1" eb="3">
      <t>ジョウナイ</t>
    </rPh>
    <phoneticPr fontId="2"/>
  </si>
  <si>
    <t>南竹谷町</t>
    <rPh sb="0" eb="4">
      <t>ミナミタケヤチョウ</t>
    </rPh>
    <phoneticPr fontId="2"/>
  </si>
  <si>
    <t>武庫川町</t>
    <rPh sb="0" eb="4">
      <t>ムコガワチョウ</t>
    </rPh>
    <phoneticPr fontId="2"/>
  </si>
  <si>
    <t>武庫町</t>
    <rPh sb="0" eb="3">
      <t>ムコチョウ</t>
    </rPh>
    <phoneticPr fontId="2"/>
  </si>
  <si>
    <t>武庫の里</t>
    <rPh sb="0" eb="2">
      <t>ムコ</t>
    </rPh>
    <rPh sb="3" eb="4">
      <t>サト</t>
    </rPh>
    <phoneticPr fontId="2"/>
  </si>
  <si>
    <t>武庫之荘</t>
    <rPh sb="0" eb="4">
      <t>ムコノソウ</t>
    </rPh>
    <phoneticPr fontId="2"/>
  </si>
  <si>
    <t>武庫之荘西</t>
    <rPh sb="0" eb="4">
      <t>ムコノソウ</t>
    </rPh>
    <rPh sb="4" eb="5">
      <t>ニシ</t>
    </rPh>
    <phoneticPr fontId="2"/>
  </si>
  <si>
    <t>武庫之荘東</t>
    <rPh sb="0" eb="4">
      <t>ムコノソウ</t>
    </rPh>
    <rPh sb="4" eb="5">
      <t>ヒガシ</t>
    </rPh>
    <phoneticPr fontId="2"/>
  </si>
  <si>
    <t>武庫之荘本町</t>
    <rPh sb="0" eb="6">
      <t>ムコノソウホンマチ</t>
    </rPh>
    <phoneticPr fontId="2"/>
  </si>
  <si>
    <t>武庫元町</t>
    <rPh sb="0" eb="4">
      <t>ムコモトマチ</t>
    </rPh>
    <phoneticPr fontId="2"/>
  </si>
  <si>
    <t>武庫豊町</t>
    <rPh sb="0" eb="4">
      <t>ムコユタカマチ</t>
    </rPh>
    <phoneticPr fontId="2"/>
  </si>
  <si>
    <t>名神町</t>
    <rPh sb="0" eb="3">
      <t>メイシンチョウ</t>
    </rPh>
    <phoneticPr fontId="2"/>
  </si>
  <si>
    <t>元浜町</t>
    <rPh sb="0" eb="3">
      <t>モトハマチョウ</t>
    </rPh>
    <phoneticPr fontId="2"/>
  </si>
  <si>
    <t>弥生ヶ丘</t>
    <rPh sb="0" eb="2">
      <t>ヤヨイ</t>
    </rPh>
    <rPh sb="3" eb="4">
      <t>オカ</t>
    </rPh>
    <phoneticPr fontId="2"/>
  </si>
  <si>
    <t>蓬川荘園</t>
    <rPh sb="0" eb="1">
      <t>ヨモギ</t>
    </rPh>
    <rPh sb="1" eb="2">
      <t>ガワ</t>
    </rPh>
    <rPh sb="2" eb="4">
      <t>ショウエン</t>
    </rPh>
    <phoneticPr fontId="2"/>
  </si>
  <si>
    <t>蓬川町</t>
    <rPh sb="0" eb="3">
      <t>ヨモガワチョウ</t>
    </rPh>
    <phoneticPr fontId="2"/>
  </si>
  <si>
    <t>(様式第一号）</t>
    <rPh sb="1" eb="3">
      <t>ヨウシキ</t>
    </rPh>
    <rPh sb="3" eb="4">
      <t>ダイ</t>
    </rPh>
    <rPh sb="4" eb="5">
      <t>イチ</t>
    </rPh>
    <rPh sb="5" eb="6">
      <t>ゴウ</t>
    </rPh>
    <phoneticPr fontId="2"/>
  </si>
  <si>
    <t>(A4)</t>
    <phoneticPr fontId="2"/>
  </si>
  <si>
    <t>フリガナ</t>
    <phoneticPr fontId="2"/>
  </si>
  <si>
    <t>-</t>
    <phoneticPr fontId="2"/>
  </si>
  <si>
    <t>（</t>
    <phoneticPr fontId="2"/>
  </si>
  <si>
    <t>.</t>
    <phoneticPr fontId="2"/>
  </si>
  <si>
    <t>①</t>
    <phoneticPr fontId="2"/>
  </si>
  <si>
    <t>②</t>
    <phoneticPr fontId="2"/>
  </si>
  <si>
    <t>③</t>
    <phoneticPr fontId="2"/>
  </si>
  <si>
    <t>、</t>
    <phoneticPr fontId="2"/>
  </si>
  <si>
    <t>、</t>
    <phoneticPr fontId="2"/>
  </si>
  <si>
    <t>㎡</t>
    <phoneticPr fontId="2"/>
  </si>
  <si>
    <t>④</t>
    <phoneticPr fontId="2"/>
  </si>
  <si>
    <t>.</t>
    <phoneticPr fontId="2"/>
  </si>
  <si>
    <t>フリガナ</t>
    <phoneticPr fontId="2"/>
  </si>
  <si>
    <t>①</t>
    <phoneticPr fontId="2"/>
  </si>
  <si>
    <t>（法人にあっては商号又は名称及び代表者の氏名）</t>
    <phoneticPr fontId="2"/>
  </si>
  <si>
    <t>（</t>
    <phoneticPr fontId="2"/>
  </si>
  <si>
    <t>②</t>
    <phoneticPr fontId="2"/>
  </si>
  <si>
    <t>③</t>
    <phoneticPr fontId="2"/>
  </si>
  <si>
    <t>-</t>
    <phoneticPr fontId="2"/>
  </si>
  <si>
    <t>フリガナ</t>
    <phoneticPr fontId="2"/>
  </si>
  <si>
    <t>.</t>
    <phoneticPr fontId="2"/>
  </si>
  <si>
    <t>.</t>
    <phoneticPr fontId="2"/>
  </si>
  <si>
    <t>.</t>
    <phoneticPr fontId="2"/>
  </si>
  <si>
    <t>１　□欄には、該当箇所に「レ」を付すこと。</t>
    <phoneticPr fontId="2"/>
  </si>
  <si>
    <t>長洲中通</t>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</si>
  <si>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</si>
  <si>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</si>
  <si>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</si>
  <si>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</si>
  <si>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</si>
  <si>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2">
      <t>ヤマガタ</t>
    </rPh>
    <rPh sb="2" eb="3">
      <t>ケン</t>
    </rPh>
    <phoneticPr fontId="2"/>
  </si>
  <si>
    <t>福島県</t>
    <rPh sb="0" eb="3">
      <t>フクシマケン</t>
    </rPh>
    <phoneticPr fontId="2"/>
  </si>
  <si>
    <t>茨城県</t>
    <rPh sb="0" eb="3">
      <t>イバラギケン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</si>
  <si>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</si>
  <si>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</si>
  <si>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</si>
  <si>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</si>
  <si>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</si>
  <si>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</si>
  <si>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</si>
  <si>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</si>
  <si>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</si>
  <si>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</si>
  <si>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</si>
  <si>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</si>
  <si>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</si>
  <si>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</si>
  <si>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</si>
  <si>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</si>
  <si>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</si>
  <si>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</si>
  <si>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</si>
  <si>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</si>
  <si>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</si>
  <si>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</si>
  <si>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</si>
  <si>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</si>
  <si>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</si>
  <si>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</si>
  <si>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</si>
  <si>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</si>
  <si>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</si>
  <si>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</si>
  <si>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</si>
  <si>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</si>
  <si>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</si>
  <si>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</si>
  <si>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</si>
  <si>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</si>
  <si>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</si>
  <si>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</si>
  <si>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都道府県</t>
    <rPh sb="0" eb="4">
      <t>トドウフケン</t>
    </rPh>
    <phoneticPr fontId="2"/>
  </si>
  <si>
    <t>請負・自主施工の別</t>
    <rPh sb="0" eb="2">
      <t>ウケオイ</t>
    </rPh>
    <rPh sb="3" eb="5">
      <t>ジシュ</t>
    </rPh>
    <rPh sb="5" eb="7">
      <t>セコウ</t>
    </rPh>
    <rPh sb="8" eb="9">
      <t>ベツ</t>
    </rPh>
    <phoneticPr fontId="2"/>
  </si>
  <si>
    <t>フリガナ</t>
    <phoneticPr fontId="2"/>
  </si>
  <si>
    <t>フリガナ</t>
    <phoneticPr fontId="2"/>
  </si>
  <si>
    <t>第</t>
    <rPh sb="0" eb="1">
      <t>ダイ</t>
    </rPh>
    <phoneticPr fontId="2"/>
  </si>
  <si>
    <t>工種</t>
    <rPh sb="0" eb="1">
      <t>コウ</t>
    </rPh>
    <rPh sb="1" eb="2">
      <t>シュ</t>
    </rPh>
    <phoneticPr fontId="2"/>
  </si>
  <si>
    <t>建築</t>
    <rPh sb="0" eb="2">
      <t>ケンチク</t>
    </rPh>
    <phoneticPr fontId="2"/>
  </si>
  <si>
    <t>土木</t>
    <rPh sb="0" eb="2">
      <t>ドボク</t>
    </rPh>
    <phoneticPr fontId="2"/>
  </si>
  <si>
    <t>とび・土工</t>
    <rPh sb="3" eb="4">
      <t>ド</t>
    </rPh>
    <rPh sb="4" eb="5">
      <t>コウ</t>
    </rPh>
    <phoneticPr fontId="2"/>
  </si>
  <si>
    <t>再資源化</t>
    <rPh sb="0" eb="4">
      <t>サイシゲンカ</t>
    </rPh>
    <phoneticPr fontId="2"/>
  </si>
  <si>
    <t>解体</t>
    <rPh sb="0" eb="2">
      <t>カイタイ</t>
    </rPh>
    <phoneticPr fontId="2"/>
  </si>
  <si>
    <t>○○○○</t>
    <phoneticPr fontId="2"/>
  </si>
  <si>
    <t>大臣</t>
    <phoneticPr fontId="2"/>
  </si>
  <si>
    <t>知事</t>
    <phoneticPr fontId="2"/>
  </si>
  <si>
    <t>)</t>
    <phoneticPr fontId="2"/>
  </si>
  <si>
    <t>（</t>
    <phoneticPr fontId="2"/>
  </si>
  <si>
    <t>電気</t>
    <phoneticPr fontId="2"/>
  </si>
  <si>
    <t>管</t>
    <phoneticPr fontId="2"/>
  </si>
  <si>
    <t>電気通信</t>
    <phoneticPr fontId="2"/>
  </si>
  <si>
    <t>造園</t>
    <phoneticPr fontId="2"/>
  </si>
  <si>
    <t>水道施設</t>
    <phoneticPr fontId="2"/>
  </si>
  <si>
    <t>0000</t>
    <phoneticPr fontId="2"/>
  </si>
  <si>
    <t>～</t>
    <phoneticPr fontId="2"/>
  </si>
  <si>
    <t>長屋住宅</t>
    <rPh sb="0" eb="2">
      <t>ナガヤ</t>
    </rPh>
    <rPh sb="2" eb="4">
      <t>ジュウタク</t>
    </rPh>
    <phoneticPr fontId="2"/>
  </si>
  <si>
    <t>共同住宅</t>
    <rPh sb="0" eb="2">
      <t>キョウドウ</t>
    </rPh>
    <rPh sb="2" eb="4">
      <t>ジュウタク</t>
    </rPh>
    <phoneticPr fontId="2"/>
  </si>
  <si>
    <t>店舗付住宅</t>
    <rPh sb="0" eb="2">
      <t>テンポ</t>
    </rPh>
    <rPh sb="2" eb="3">
      <t>ツキ</t>
    </rPh>
    <rPh sb="3" eb="5">
      <t>ジュウタク</t>
    </rPh>
    <phoneticPr fontId="2"/>
  </si>
  <si>
    <t>併用住宅</t>
    <rPh sb="0" eb="2">
      <t>ヘイヨウ</t>
    </rPh>
    <rPh sb="2" eb="4">
      <t>ジュウタク</t>
    </rPh>
    <phoneticPr fontId="2"/>
  </si>
  <si>
    <t>寄宿舎</t>
    <rPh sb="0" eb="3">
      <t>キシュクシャ</t>
    </rPh>
    <phoneticPr fontId="2"/>
  </si>
  <si>
    <t>倉庫</t>
    <rPh sb="0" eb="2">
      <t>ソウコ</t>
    </rPh>
    <phoneticPr fontId="2"/>
  </si>
  <si>
    <t>工場</t>
    <rPh sb="0" eb="2">
      <t>コウジョウ</t>
    </rPh>
    <phoneticPr fontId="2"/>
  </si>
  <si>
    <t>事務所</t>
    <rPh sb="0" eb="2">
      <t>ジム</t>
    </rPh>
    <rPh sb="2" eb="3">
      <t>ショ</t>
    </rPh>
    <phoneticPr fontId="2"/>
  </si>
  <si>
    <t>児童福祉施設等</t>
    <rPh sb="0" eb="2">
      <t>ジドウ</t>
    </rPh>
    <rPh sb="2" eb="4">
      <t>フクシ</t>
    </rPh>
    <rPh sb="4" eb="7">
      <t>シセツトウ</t>
    </rPh>
    <phoneticPr fontId="2"/>
  </si>
  <si>
    <t>別紙のとおり</t>
    <rPh sb="0" eb="2">
      <t>ベッシ</t>
    </rPh>
    <phoneticPr fontId="2"/>
  </si>
  <si>
    <t>太郎</t>
    <rPh sb="0" eb="2">
      <t>タロウ</t>
    </rPh>
    <phoneticPr fontId="2"/>
  </si>
  <si>
    <t>ｻｲｼｹﾞﾝｶ</t>
    <phoneticPr fontId="2"/>
  </si>
  <si>
    <t>タロウ</t>
    <phoneticPr fontId="2"/>
  </si>
  <si>
    <t>○○○</t>
    <phoneticPr fontId="2"/>
  </si>
  <si>
    <t>○○○</t>
    <phoneticPr fontId="2"/>
  </si>
  <si>
    <t>××××</t>
    <phoneticPr fontId="2"/>
  </si>
  <si>
    <t>兵庫県○○市××町△丁目○番×号</t>
    <rPh sb="0" eb="3">
      <t>ヒョウゴケン</t>
    </rPh>
    <rPh sb="5" eb="6">
      <t>シ</t>
    </rPh>
    <rPh sb="8" eb="9">
      <t>チョウ</t>
    </rPh>
    <rPh sb="10" eb="12">
      <t>チョウメ</t>
    </rPh>
    <rPh sb="13" eb="14">
      <t>バン</t>
    </rPh>
    <rPh sb="15" eb="16">
      <t>ゴウ</t>
    </rPh>
    <phoneticPr fontId="2"/>
  </si>
  <si>
    <t>○○住宅解体工事</t>
    <rPh sb="2" eb="4">
      <t>ジュウタク</t>
    </rPh>
    <rPh sb="4" eb="6">
      <t>カイタイ</t>
    </rPh>
    <rPh sb="6" eb="8">
      <t>コウジ</t>
    </rPh>
    <phoneticPr fontId="2"/>
  </si>
  <si>
    <t>××町</t>
    <rPh sb="2" eb="3">
      <t>チョウ</t>
    </rPh>
    <phoneticPr fontId="2"/>
  </si>
  <si>
    <t>××-××</t>
    <phoneticPr fontId="2"/>
  </si>
  <si>
    <t>㈱○×建設</t>
    <rPh sb="3" eb="5">
      <t>ケンセツ</t>
    </rPh>
    <phoneticPr fontId="2"/>
  </si>
  <si>
    <t>代表取締役</t>
    <rPh sb="0" eb="2">
      <t>ダイヒョウ</t>
    </rPh>
    <rPh sb="2" eb="5">
      <t>トリシマリヤク</t>
    </rPh>
    <phoneticPr fontId="2"/>
  </si>
  <si>
    <t>建設</t>
    <rPh sb="0" eb="2">
      <t>ケンセツ</t>
    </rPh>
    <phoneticPr fontId="2"/>
  </si>
  <si>
    <t>次郎</t>
    <rPh sb="0" eb="2">
      <t>ジロウ</t>
    </rPh>
    <phoneticPr fontId="2"/>
  </si>
  <si>
    <t>ケンセツ</t>
    <phoneticPr fontId="2"/>
  </si>
  <si>
    <t>ｼﾞﾛｳ</t>
    <phoneticPr fontId="2"/>
  </si>
  <si>
    <t>○○○</t>
    <phoneticPr fontId="2"/>
  </si>
  <si>
    <t>××××</t>
    <phoneticPr fontId="2"/>
  </si>
  <si>
    <t>特</t>
  </si>
  <si>
    <t>兵庫</t>
    <rPh sb="0" eb="2">
      <t>ヒョウゴ</t>
    </rPh>
    <phoneticPr fontId="2"/>
  </si>
  <si>
    <t>一郎</t>
    <rPh sb="0" eb="2">
      <t>イチロウ</t>
    </rPh>
    <phoneticPr fontId="2"/>
  </si>
  <si>
    <t>ヒョウゴ</t>
    <phoneticPr fontId="2"/>
  </si>
  <si>
    <t>イチロウ</t>
    <phoneticPr fontId="2"/>
  </si>
  <si>
    <t>○</t>
    <phoneticPr fontId="2"/>
  </si>
  <si>
    <t>△</t>
    <phoneticPr fontId="2"/>
  </si>
  <si>
    <t>□</t>
    <phoneticPr fontId="2"/>
  </si>
  <si>
    <t>▽</t>
    <phoneticPr fontId="2"/>
  </si>
  <si>
    <t>国土交通</t>
    <rPh sb="0" eb="2">
      <t>コクド</t>
    </rPh>
    <rPh sb="2" eb="4">
      <t>コウツウ</t>
    </rPh>
    <phoneticPr fontId="2"/>
  </si>
  <si>
    <t>○</t>
    <phoneticPr fontId="2"/>
  </si>
  <si>
    <t>兵庫</t>
    <phoneticPr fontId="2"/>
  </si>
  <si>
    <t>一郎</t>
    <phoneticPr fontId="2"/>
  </si>
  <si>
    <t>ヒョウゴ</t>
    <phoneticPr fontId="2"/>
  </si>
  <si>
    <t>イチロウ</t>
    <phoneticPr fontId="2"/>
  </si>
  <si>
    <t>㈱○×解体</t>
    <rPh sb="3" eb="5">
      <t>カイタイ</t>
    </rPh>
    <phoneticPr fontId="2"/>
  </si>
  <si>
    <t>××丁目××-××</t>
    <rPh sb="2" eb="4">
      <t>チョウメ</t>
    </rPh>
    <phoneticPr fontId="2"/>
  </si>
  <si>
    <t>××市××町××丁目××－××</t>
    <rPh sb="2" eb="3">
      <t>シ</t>
    </rPh>
    <rPh sb="5" eb="6">
      <t>チョウ</t>
    </rPh>
    <rPh sb="8" eb="10">
      <t>チョウメ</t>
    </rPh>
    <phoneticPr fontId="2"/>
  </si>
  <si>
    <t>××市××町××丁目××－××</t>
    <phoneticPr fontId="2"/>
  </si>
  <si>
    <t>建設工事に係る資材の再資源化等に関する法律第１０条第１項の規定により、下記のとおり届け出ます。</t>
    <rPh sb="0" eb="2">
      <t>ケンセツ</t>
    </rPh>
    <rPh sb="2" eb="4">
      <t>コウジ</t>
    </rPh>
    <rPh sb="5" eb="6">
      <t>カカ</t>
    </rPh>
    <rPh sb="7" eb="9">
      <t>シザイ</t>
    </rPh>
    <rPh sb="10" eb="13">
      <t>サイシゲン</t>
    </rPh>
    <rPh sb="13" eb="14">
      <t>カ</t>
    </rPh>
    <rPh sb="14" eb="15">
      <t>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2"/>
  </si>
  <si>
    <t>カイタイ</t>
    <phoneticPr fontId="2"/>
  </si>
  <si>
    <t>30(解○○)第B××号</t>
    <phoneticPr fontId="2"/>
  </si>
  <si>
    <t xml:space="preserve">     ﾏﾙﾊﾞﾂｹﾝｾﾂ</t>
    <phoneticPr fontId="2"/>
  </si>
  <si>
    <t xml:space="preserve">     ﾏﾙﾊﾞﾂｶｲﾀｲ</t>
    <phoneticPr fontId="2"/>
  </si>
  <si>
    <t>対象建設工事の元請業者から法第１２条第１項の規定による説明を受けた年月日</t>
    <rPh sb="0" eb="2">
      <t>タイショウ</t>
    </rPh>
    <rPh sb="2" eb="4">
      <t>ケンセツ</t>
    </rPh>
    <rPh sb="4" eb="6">
      <t>コウジ</t>
    </rPh>
    <rPh sb="7" eb="9">
      <t>モトウケ</t>
    </rPh>
    <rPh sb="9" eb="11">
      <t>ギョウシャ</t>
    </rPh>
    <rPh sb="13" eb="14">
      <t>ホウ</t>
    </rPh>
    <rPh sb="14" eb="15">
      <t>ダイ</t>
    </rPh>
    <rPh sb="17" eb="18">
      <t>ジョウ</t>
    </rPh>
    <rPh sb="18" eb="19">
      <t>ダイ</t>
    </rPh>
    <rPh sb="20" eb="21">
      <t>コウ</t>
    </rPh>
    <rPh sb="22" eb="24">
      <t>キテイ</t>
    </rPh>
    <rPh sb="27" eb="29">
      <t>セツメイ</t>
    </rPh>
    <rPh sb="30" eb="31">
      <t>ウ</t>
    </rPh>
    <rPh sb="33" eb="36">
      <t>ネンガッピ</t>
    </rPh>
    <phoneticPr fontId="2"/>
  </si>
  <si>
    <t>届　出　書</t>
    <rPh sb="0" eb="1">
      <t>トドケ</t>
    </rPh>
    <rPh sb="2" eb="3">
      <t>デ</t>
    </rPh>
    <rPh sb="4" eb="5">
      <t>ショ</t>
    </rPh>
    <phoneticPr fontId="2"/>
  </si>
  <si>
    <r>
      <t>尼崎市長　　　</t>
    </r>
    <r>
      <rPr>
        <sz val="11"/>
        <rFont val="ＭＳ Ｐ明朝"/>
        <family val="1"/>
        <charset val="128"/>
      </rPr>
      <t>様</t>
    </r>
    <rPh sb="0" eb="2">
      <t>アマガサキ</t>
    </rPh>
    <rPh sb="2" eb="4">
      <t>シチョウ</t>
    </rPh>
    <rPh sb="7" eb="8">
      <t>サマ</t>
    </rPh>
    <phoneticPr fontId="2"/>
  </si>
  <si>
    <r>
      <t>尼崎市長　　</t>
    </r>
    <r>
      <rPr>
        <sz val="12"/>
        <rFont val="ＭＳ Ｐ明朝"/>
        <family val="1"/>
        <charset val="128"/>
      </rPr>
      <t>様</t>
    </r>
    <rPh sb="0" eb="2">
      <t>アマガサキ</t>
    </rPh>
    <rPh sb="2" eb="4">
      <t>シチョウ</t>
    </rPh>
    <rPh sb="6" eb="7">
      <t>サマ</t>
    </rPh>
    <phoneticPr fontId="2"/>
  </si>
  <si>
    <t>工事業）</t>
    <rPh sb="0" eb="2">
      <t>コウジ</t>
    </rPh>
    <rPh sb="2" eb="3">
      <t>ギョウ</t>
    </rPh>
    <phoneticPr fontId="2"/>
  </si>
  <si>
    <t>　</t>
    <phoneticPr fontId="2"/>
  </si>
  <si>
    <t>令和</t>
    <rPh sb="0" eb="1">
      <t>レイ</t>
    </rPh>
    <rPh sb="1" eb="2">
      <t>ワ</t>
    </rPh>
    <phoneticPr fontId="2"/>
  </si>
  <si>
    <t>○</t>
    <phoneticPr fontId="2"/>
  </si>
  <si>
    <t>○</t>
    <phoneticPr fontId="2"/>
  </si>
  <si>
    <t>※受付番号　</t>
    <phoneticPr fontId="2"/>
  </si>
  <si>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1">
      <t>ケンチクブツトウ</t>
    </rPh>
    <rPh sb="22" eb="25">
      <t>セッケイズ</t>
    </rPh>
    <rPh sb="25" eb="26">
      <t>マタ</t>
    </rPh>
    <rPh sb="27" eb="29">
      <t>ゲンジョウ</t>
    </rPh>
    <rPh sb="30" eb="31">
      <t>シメ</t>
    </rPh>
    <rPh sb="32" eb="34">
      <t>メイリョウ</t>
    </rPh>
    <rPh sb="35" eb="37">
      <t>シャシン</t>
    </rPh>
    <rPh sb="38" eb="40">
      <t>テンプ</t>
    </rPh>
    <phoneticPr fontId="2"/>
  </si>
  <si>
    <t>工事の種類</t>
  </si>
  <si>
    <t>発注者又は自主施工者の氏名</t>
    <rPh sb="0" eb="3">
      <t>ハッチュウシャ</t>
    </rPh>
    <rPh sb="3" eb="4">
      <t>マタ</t>
    </rPh>
    <rPh sb="5" eb="7">
      <t>ジシュ</t>
    </rPh>
    <rPh sb="7" eb="10">
      <t>セコウシャ</t>
    </rPh>
    <rPh sb="11" eb="13">
      <t>シメイ</t>
    </rPh>
    <phoneticPr fontId="3"/>
  </si>
  <si>
    <t>代表者</t>
  </si>
  <si>
    <t>代表者又は個人</t>
    <rPh sb="0" eb="3">
      <t>ダイヒョウシャ</t>
    </rPh>
    <rPh sb="3" eb="4">
      <t>マタ</t>
    </rPh>
    <rPh sb="5" eb="7">
      <t>コジン</t>
    </rPh>
    <phoneticPr fontId="3"/>
  </si>
  <si>
    <t>工事場所</t>
  </si>
  <si>
    <t>解体</t>
  </si>
  <si>
    <t>新築</t>
  </si>
  <si>
    <t>模様替え</t>
  </si>
  <si>
    <t>土木工事</t>
  </si>
  <si>
    <t>変更届出</t>
  </si>
  <si>
    <t>変更命令</t>
  </si>
  <si>
    <t>フロン</t>
  </si>
  <si>
    <t>アスベスト</t>
  </si>
  <si>
    <t>建築物に用いられた建設資材の量の見込み</t>
  </si>
  <si>
    <t>解体　工事名称</t>
    <rPh sb="0" eb="2">
      <t>カイタイ</t>
    </rPh>
    <rPh sb="3" eb="5">
      <t>コウジ</t>
    </rPh>
    <rPh sb="5" eb="7">
      <t>メイショウ</t>
    </rPh>
    <phoneticPr fontId="3"/>
  </si>
  <si>
    <t>構造</t>
    <rPh sb="0" eb="2">
      <t>コウゾウ</t>
    </rPh>
    <phoneticPr fontId="3"/>
  </si>
  <si>
    <t>備考</t>
    <rPh sb="0" eb="2">
      <t>ビコウ</t>
    </rPh>
    <phoneticPr fontId="3"/>
  </si>
  <si>
    <t>近隣事前説明リーフレット配布の反応</t>
    <rPh sb="0" eb="2">
      <t>キンリン</t>
    </rPh>
    <rPh sb="2" eb="4">
      <t>ジゼン</t>
    </rPh>
    <rPh sb="4" eb="6">
      <t>セツメイ</t>
    </rPh>
    <rPh sb="12" eb="14">
      <t>ハイフ</t>
    </rPh>
    <rPh sb="15" eb="17">
      <t>ハンノウ</t>
    </rPh>
    <phoneticPr fontId="3"/>
  </si>
  <si>
    <t>配布済・未</t>
    <rPh sb="0" eb="2">
      <t>ハイフ</t>
    </rPh>
    <rPh sb="2" eb="3">
      <t>スミ</t>
    </rPh>
    <rPh sb="4" eb="5">
      <t>ミ</t>
    </rPh>
    <phoneticPr fontId="3"/>
  </si>
  <si>
    <t>アスベストの確認、届出の有無</t>
    <rPh sb="6" eb="8">
      <t>カクニン</t>
    </rPh>
    <rPh sb="9" eb="11">
      <t>トドケデ</t>
    </rPh>
    <rPh sb="12" eb="14">
      <t>ウム</t>
    </rPh>
    <phoneticPr fontId="3"/>
  </si>
  <si>
    <t>受理年月日</t>
  </si>
  <si>
    <t>新築・増築</t>
    <rPh sb="0" eb="2">
      <t>シンチク</t>
    </rPh>
    <rPh sb="3" eb="5">
      <t>ゾウチク</t>
    </rPh>
    <phoneticPr fontId="3"/>
  </si>
  <si>
    <t>修繕・模様替</t>
    <rPh sb="0" eb="2">
      <t>シュウゼン</t>
    </rPh>
    <rPh sb="3" eb="5">
      <t>モヨウ</t>
    </rPh>
    <rPh sb="5" eb="6">
      <t>タイ</t>
    </rPh>
    <phoneticPr fontId="3"/>
  </si>
  <si>
    <t>土木等</t>
    <rPh sb="0" eb="2">
      <t>ドボク</t>
    </rPh>
    <rPh sb="2" eb="3">
      <t>トウ</t>
    </rPh>
    <phoneticPr fontId="3"/>
  </si>
  <si>
    <t>土木等工種</t>
    <rPh sb="0" eb="2">
      <t>ドボク</t>
    </rPh>
    <rPh sb="2" eb="3">
      <t>トウ</t>
    </rPh>
    <rPh sb="3" eb="4">
      <t>コウ</t>
    </rPh>
    <rPh sb="4" eb="5">
      <t>シュ</t>
    </rPh>
    <phoneticPr fontId="3"/>
  </si>
  <si>
    <t>届出者(転居予定先)住所</t>
    <rPh sb="4" eb="6">
      <t>テンキョ</t>
    </rPh>
    <rPh sb="6" eb="8">
      <t>ヨテイ</t>
    </rPh>
    <rPh sb="8" eb="9">
      <t>サキ</t>
    </rPh>
    <phoneticPr fontId="3"/>
  </si>
  <si>
    <t>名　称</t>
  </si>
  <si>
    <t>職</t>
    <rPh sb="0" eb="1">
      <t>ショク</t>
    </rPh>
    <phoneticPr fontId="3"/>
  </si>
  <si>
    <t>氏名</t>
    <rPh sb="0" eb="2">
      <t>シメイ</t>
    </rPh>
    <phoneticPr fontId="3"/>
  </si>
  <si>
    <t>電話番号</t>
  </si>
  <si>
    <t>町名</t>
    <rPh sb="0" eb="2">
      <t>チョウメイ</t>
    </rPh>
    <phoneticPr fontId="3"/>
  </si>
  <si>
    <t>地番</t>
    <rPh sb="0" eb="2">
      <t>チバン</t>
    </rPh>
    <phoneticPr fontId="3"/>
  </si>
  <si>
    <t>町名地番</t>
    <rPh sb="0" eb="2">
      <t>チョウメイ</t>
    </rPh>
    <rPh sb="2" eb="4">
      <t>チバン</t>
    </rPh>
    <phoneticPr fontId="3"/>
  </si>
  <si>
    <t>用途</t>
  </si>
  <si>
    <t>階数</t>
  </si>
  <si>
    <t>床面積</t>
  </si>
  <si>
    <t>請負代金万円</t>
    <rPh sb="4" eb="6">
      <t>マンエン</t>
    </rPh>
    <phoneticPr fontId="3"/>
  </si>
  <si>
    <t>万円</t>
    <rPh sb="0" eb="2">
      <t>マンエン</t>
    </rPh>
    <phoneticPr fontId="3"/>
  </si>
  <si>
    <t>請負・自主施工</t>
  </si>
  <si>
    <t>建設業・解体工事業</t>
  </si>
  <si>
    <t>許可番号</t>
    <rPh sb="0" eb="2">
      <t>キョカ</t>
    </rPh>
    <rPh sb="2" eb="4">
      <t>バンゴウ</t>
    </rPh>
    <phoneticPr fontId="3"/>
  </si>
  <si>
    <t>元請業者住所</t>
  </si>
  <si>
    <t>名称</t>
  </si>
  <si>
    <t>氏名</t>
  </si>
  <si>
    <t>電話</t>
  </si>
  <si>
    <t>許可番号</t>
  </si>
  <si>
    <t>許可種類</t>
    <rPh sb="0" eb="2">
      <t>キョカ</t>
    </rPh>
    <rPh sb="2" eb="4">
      <t>シュルイ</t>
    </rPh>
    <phoneticPr fontId="3"/>
  </si>
  <si>
    <t>主任技術者</t>
  </si>
  <si>
    <t>工事完了日</t>
    <rPh sb="0" eb="2">
      <t>コウジ</t>
    </rPh>
    <rPh sb="2" eb="5">
      <t>カンリョウビ</t>
    </rPh>
    <phoneticPr fontId="3"/>
  </si>
  <si>
    <t>代理人</t>
  </si>
  <si>
    <t>変更番号</t>
  </si>
  <si>
    <t>有・無</t>
    <rPh sb="0" eb="1">
      <t>タモツ</t>
    </rPh>
    <rPh sb="2" eb="3">
      <t>ム</t>
    </rPh>
    <phoneticPr fontId="3"/>
  </si>
  <si>
    <t>無し</t>
    <rPh sb="0" eb="1">
      <t>ナ</t>
    </rPh>
    <phoneticPr fontId="3"/>
  </si>
  <si>
    <t>飛散性</t>
    <rPh sb="0" eb="2">
      <t>ヒサン</t>
    </rPh>
    <rPh sb="2" eb="3">
      <t>セイ</t>
    </rPh>
    <phoneticPr fontId="3"/>
  </si>
  <si>
    <t>非飛散性</t>
    <rPh sb="0" eb="1">
      <t>ヒ</t>
    </rPh>
    <rPh sb="1" eb="3">
      <t>ヒサン</t>
    </rPh>
    <rPh sb="3" eb="4">
      <t>セイ</t>
    </rPh>
    <phoneticPr fontId="3"/>
  </si>
  <si>
    <t>（１００ｔ以上解体工事のみ記入）</t>
    <rPh sb="5" eb="7">
      <t>イジョウ</t>
    </rPh>
    <rPh sb="7" eb="9">
      <t>カイタイ</t>
    </rPh>
    <rPh sb="9" eb="11">
      <t>コウジ</t>
    </rPh>
    <rPh sb="13" eb="15">
      <t>キニュウ</t>
    </rPh>
    <phoneticPr fontId="3"/>
  </si>
  <si>
    <t>（発注者が法人で、解体面積200㎡以上のみ)</t>
    <rPh sb="1" eb="4">
      <t>ハッチュウシャ</t>
    </rPh>
    <rPh sb="5" eb="7">
      <t>ホウジン</t>
    </rPh>
    <rPh sb="9" eb="11">
      <t>カイタイ</t>
    </rPh>
    <rPh sb="11" eb="13">
      <t>メンセキ</t>
    </rPh>
    <rPh sb="17" eb="19">
      <t>イジョウ</t>
    </rPh>
    <phoneticPr fontId="3"/>
  </si>
  <si>
    <t xml:space="preserve"> </t>
    <phoneticPr fontId="2"/>
  </si>
  <si>
    <t>１２条１項の説明を受けた日</t>
    <phoneticPr fontId="2"/>
  </si>
  <si>
    <t>届出日</t>
    <rPh sb="0" eb="3">
      <t>トドケデビ</t>
    </rPh>
    <phoneticPr fontId="2"/>
  </si>
  <si>
    <t>工事着手日</t>
    <phoneticPr fontId="2"/>
  </si>
  <si>
    <t>工事完了日</t>
    <phoneticPr fontId="2"/>
  </si>
  <si>
    <t>善法寺　字神田</t>
    <rPh sb="4" eb="5">
      <t>アザ</t>
    </rPh>
    <rPh sb="5" eb="7">
      <t>カンダ</t>
    </rPh>
    <phoneticPr fontId="2"/>
  </si>
  <si>
    <t>善法寺　字出口</t>
    <rPh sb="4" eb="5">
      <t>アザ</t>
    </rPh>
    <rPh sb="5" eb="7">
      <t>デグチ</t>
    </rPh>
    <phoneticPr fontId="2"/>
  </si>
  <si>
    <t>善法寺　字西マサシ</t>
    <rPh sb="5" eb="6">
      <t>ニシ</t>
    </rPh>
    <phoneticPr fontId="2"/>
  </si>
  <si>
    <t>善法寺　字柳嶋</t>
    <rPh sb="5" eb="7">
      <t>ヤナギジマ</t>
    </rPh>
    <phoneticPr fontId="2"/>
  </si>
  <si>
    <t>善法寺　字山本代</t>
    <rPh sb="5" eb="7">
      <t>ヤマモト</t>
    </rPh>
    <rPh sb="7" eb="8">
      <t>ダイ</t>
    </rPh>
    <phoneticPr fontId="2"/>
  </si>
  <si>
    <t>高田　字川田所</t>
    <rPh sb="3" eb="4">
      <t>アザ</t>
    </rPh>
    <rPh sb="4" eb="5">
      <t>カワ</t>
    </rPh>
    <rPh sb="5" eb="6">
      <t>タ</t>
    </rPh>
    <rPh sb="6" eb="7">
      <t>トコロ</t>
    </rPh>
    <phoneticPr fontId="2"/>
  </si>
  <si>
    <t>高田　字鋤崎</t>
    <rPh sb="4" eb="6">
      <t>スキザキ</t>
    </rPh>
    <phoneticPr fontId="2"/>
  </si>
  <si>
    <t>高田　字宅地</t>
    <rPh sb="4" eb="6">
      <t>タクチ</t>
    </rPh>
    <phoneticPr fontId="2"/>
  </si>
  <si>
    <t>高田　字土取所</t>
    <rPh sb="4" eb="5">
      <t>ツチ</t>
    </rPh>
    <rPh sb="5" eb="6">
      <t>ト</t>
    </rPh>
    <rPh sb="6" eb="7">
      <t>トコロ</t>
    </rPh>
    <phoneticPr fontId="2"/>
  </si>
  <si>
    <t>高田　字中ノ坪</t>
    <rPh sb="4" eb="5">
      <t>ナカ</t>
    </rPh>
    <rPh sb="6" eb="7">
      <t>ツボ</t>
    </rPh>
    <phoneticPr fontId="2"/>
  </si>
  <si>
    <t>立花町</t>
    <rPh sb="0" eb="3">
      <t>タチバナチョウ</t>
    </rPh>
    <phoneticPr fontId="2"/>
  </si>
  <si>
    <t>田能　字池ノ上</t>
    <rPh sb="3" eb="4">
      <t>アザ</t>
    </rPh>
    <rPh sb="4" eb="5">
      <t>イケ</t>
    </rPh>
    <rPh sb="6" eb="7">
      <t>ウエ</t>
    </rPh>
    <phoneticPr fontId="2"/>
  </si>
  <si>
    <t>田能　字後戸</t>
    <rPh sb="4" eb="5">
      <t>ウシ</t>
    </rPh>
    <rPh sb="5" eb="6">
      <t>ト</t>
    </rPh>
    <phoneticPr fontId="2"/>
  </si>
  <si>
    <t>田能　字新川</t>
    <rPh sb="4" eb="6">
      <t>シンカワ</t>
    </rPh>
    <phoneticPr fontId="2"/>
  </si>
  <si>
    <t>田能　字南ノ口</t>
    <rPh sb="4" eb="5">
      <t>ミナミ</t>
    </rPh>
    <rPh sb="6" eb="7">
      <t>クチ</t>
    </rPh>
    <phoneticPr fontId="2"/>
  </si>
  <si>
    <t>田能　字モモヤ</t>
    <phoneticPr fontId="2"/>
  </si>
  <si>
    <t>戸ノ内　字尊坊</t>
    <rPh sb="4" eb="5">
      <t>アザ</t>
    </rPh>
    <rPh sb="5" eb="6">
      <t>タケル</t>
    </rPh>
    <rPh sb="6" eb="7">
      <t>ボウ</t>
    </rPh>
    <phoneticPr fontId="2"/>
  </si>
  <si>
    <t>戸ノ内　字蛸田</t>
    <rPh sb="5" eb="6">
      <t>タコ</t>
    </rPh>
    <rPh sb="6" eb="7">
      <t>タ</t>
    </rPh>
    <phoneticPr fontId="2"/>
  </si>
  <si>
    <t>戸ノ内　字額田</t>
    <rPh sb="5" eb="7">
      <t>ヌカタ</t>
    </rPh>
    <phoneticPr fontId="2"/>
  </si>
  <si>
    <t>戸ノ内　字広町</t>
    <rPh sb="5" eb="6">
      <t>ヒロ</t>
    </rPh>
    <rPh sb="6" eb="7">
      <t>マチ</t>
    </rPh>
    <phoneticPr fontId="2"/>
  </si>
  <si>
    <t>戸ノ内　字藻川向</t>
    <rPh sb="5" eb="7">
      <t>モガワ</t>
    </rPh>
    <rPh sb="7" eb="8">
      <t>ム</t>
    </rPh>
    <phoneticPr fontId="2"/>
  </si>
  <si>
    <t>額田　字辻ノ上</t>
    <rPh sb="3" eb="4">
      <t>アザ</t>
    </rPh>
    <rPh sb="4" eb="5">
      <t>ツジ</t>
    </rPh>
    <rPh sb="6" eb="7">
      <t>ウエ</t>
    </rPh>
    <phoneticPr fontId="2"/>
  </si>
  <si>
    <t>法界寺　字諸瀬</t>
    <rPh sb="0" eb="1">
      <t>ホウ</t>
    </rPh>
    <rPh sb="1" eb="2">
      <t>カイ</t>
    </rPh>
    <rPh sb="2" eb="3">
      <t>テラ</t>
    </rPh>
    <rPh sb="4" eb="5">
      <t>アザ</t>
    </rPh>
    <rPh sb="5" eb="6">
      <t>ショ</t>
    </rPh>
    <rPh sb="6" eb="7">
      <t>セ</t>
    </rPh>
    <phoneticPr fontId="2"/>
  </si>
  <si>
    <t>南塚口町</t>
    <rPh sb="0" eb="4">
      <t>ミナミツカグチチョウ</t>
    </rPh>
    <phoneticPr fontId="2"/>
  </si>
  <si>
    <t>南七松町</t>
    <rPh sb="0" eb="1">
      <t>ミナミ</t>
    </rPh>
    <rPh sb="1" eb="4">
      <t>ナナマツチョウ</t>
    </rPh>
    <phoneticPr fontId="2"/>
  </si>
  <si>
    <t>南初島町</t>
    <rPh sb="0" eb="1">
      <t>ミナミ</t>
    </rPh>
    <rPh sb="1" eb="3">
      <t>ハツシマ</t>
    </rPh>
    <rPh sb="3" eb="4">
      <t>マチ</t>
    </rPh>
    <phoneticPr fontId="2"/>
  </si>
  <si>
    <t>南武庫之荘</t>
    <rPh sb="0" eb="5">
      <t>ミナミムコノソウ</t>
    </rPh>
    <phoneticPr fontId="2"/>
  </si>
  <si>
    <t>宮内町</t>
    <rPh sb="0" eb="3">
      <t>ミヤウチチョウ</t>
    </rPh>
    <phoneticPr fontId="2"/>
  </si>
  <si>
    <t>武庫之荘本町</t>
    <rPh sb="0" eb="4">
      <t>ムコノソウ</t>
    </rPh>
    <rPh sb="4" eb="6">
      <t>ホンマチ</t>
    </rPh>
    <phoneticPr fontId="2"/>
  </si>
  <si>
    <t>武庫豊町</t>
    <rPh sb="0" eb="2">
      <t>ムコ</t>
    </rPh>
    <rPh sb="2" eb="4">
      <t>ユタカチョウ</t>
    </rPh>
    <phoneticPr fontId="2"/>
  </si>
  <si>
    <t>本浜町</t>
    <rPh sb="0" eb="3">
      <t>モトハマチョウ</t>
    </rPh>
    <phoneticPr fontId="2"/>
  </si>
  <si>
    <t>弥生ヶ丘町</t>
    <rPh sb="0" eb="5">
      <t>ヤヨイガオカチョウ</t>
    </rPh>
    <phoneticPr fontId="2"/>
  </si>
  <si>
    <t>蓬川荘園</t>
    <rPh sb="0" eb="2">
      <t>ヨモガワ</t>
    </rPh>
    <rPh sb="2" eb="4">
      <t>ショウエン</t>
    </rPh>
    <phoneticPr fontId="2"/>
  </si>
  <si>
    <t>蓬川町</t>
    <rPh sb="0" eb="2">
      <t>ヨモガワ</t>
    </rPh>
    <rPh sb="2" eb="3">
      <t>チョウ</t>
    </rPh>
    <phoneticPr fontId="2"/>
  </si>
  <si>
    <t>上食満　字向代</t>
    <rPh sb="4" eb="5">
      <t>アザ</t>
    </rPh>
    <rPh sb="5" eb="6">
      <t>ム</t>
    </rPh>
    <rPh sb="6" eb="7">
      <t>ダイ</t>
    </rPh>
    <phoneticPr fontId="2"/>
  </si>
  <si>
    <t>店舗</t>
    <rPh sb="0" eb="2">
      <t>テンポ</t>
    </rPh>
    <phoneticPr fontId="2"/>
  </si>
  <si>
    <t>小学校</t>
    <rPh sb="0" eb="3">
      <t>ショウガッコウ</t>
    </rPh>
    <phoneticPr fontId="2"/>
  </si>
  <si>
    <t>中学校</t>
    <rPh sb="0" eb="3">
      <t>チュウガッコウ</t>
    </rPh>
    <phoneticPr fontId="2"/>
  </si>
  <si>
    <t>高等学校</t>
    <rPh sb="0" eb="4">
      <t>コウトウガッコウ</t>
    </rPh>
    <phoneticPr fontId="2"/>
  </si>
  <si>
    <t>大学</t>
    <rPh sb="0" eb="2">
      <t>ダイガク</t>
    </rPh>
    <phoneticPr fontId="2"/>
  </si>
  <si>
    <t>保育所</t>
    <rPh sb="0" eb="2">
      <t>ホイク</t>
    </rPh>
    <rPh sb="2" eb="3">
      <t>ショ</t>
    </rPh>
    <phoneticPr fontId="2"/>
  </si>
  <si>
    <t>幼稚園</t>
    <rPh sb="0" eb="3">
      <t>ヨウチエン</t>
    </rPh>
    <phoneticPr fontId="2"/>
  </si>
  <si>
    <t>認定こども園</t>
    <rPh sb="0" eb="2">
      <t>ニンテイ</t>
    </rPh>
    <rPh sb="5" eb="6">
      <t>エン</t>
    </rPh>
    <phoneticPr fontId="2"/>
  </si>
  <si>
    <t>学校等</t>
    <rPh sb="0" eb="2">
      <t>ガッコウ</t>
    </rPh>
    <rPh sb="2" eb="3">
      <t>トウ</t>
    </rPh>
    <phoneticPr fontId="2"/>
  </si>
  <si>
    <t>診療所</t>
    <rPh sb="0" eb="3">
      <t>シンリョウショ</t>
    </rPh>
    <phoneticPr fontId="2"/>
  </si>
  <si>
    <t>病院</t>
    <rPh sb="0" eb="2">
      <t>ビョウイン</t>
    </rPh>
    <phoneticPr fontId="2"/>
  </si>
  <si>
    <t>銀行</t>
    <rPh sb="0" eb="2">
      <t>ギンコウ</t>
    </rPh>
    <phoneticPr fontId="2"/>
  </si>
  <si>
    <t>信用金庫</t>
    <rPh sb="0" eb="2">
      <t>シンヨウ</t>
    </rPh>
    <rPh sb="2" eb="4">
      <t>キンコ</t>
    </rPh>
    <phoneticPr fontId="2"/>
  </si>
  <si>
    <t>モデルルーム</t>
  </si>
  <si>
    <t>モデルルーム</t>
    <phoneticPr fontId="2"/>
  </si>
  <si>
    <t>百貨店</t>
    <rPh sb="0" eb="3">
      <t>ヒャッカテン</t>
    </rPh>
    <phoneticPr fontId="2"/>
  </si>
  <si>
    <t>スーパーマーケット</t>
  </si>
  <si>
    <t>スーパーマーケット</t>
    <phoneticPr fontId="2"/>
  </si>
  <si>
    <t>コンビニ</t>
  </si>
  <si>
    <t>コンビニ</t>
    <phoneticPr fontId="2"/>
  </si>
  <si>
    <t>ホテル</t>
  </si>
  <si>
    <t>ホテル</t>
    <phoneticPr fontId="2"/>
  </si>
  <si>
    <t>旅館</t>
    <rPh sb="0" eb="2">
      <t>リョカン</t>
    </rPh>
    <phoneticPr fontId="2"/>
  </si>
  <si>
    <t>建築用途</t>
    <rPh sb="0" eb="2">
      <t>ケンチク</t>
    </rPh>
    <rPh sb="2" eb="4">
      <t>ヨウト</t>
    </rPh>
    <phoneticPr fontId="2"/>
  </si>
  <si>
    <t>飲食店</t>
    <rPh sb="0" eb="3">
      <t>インショクテン</t>
    </rPh>
    <phoneticPr fontId="2"/>
  </si>
  <si>
    <t>劇場</t>
    <rPh sb="0" eb="2">
      <t>ゲキジョウ</t>
    </rPh>
    <phoneticPr fontId="2"/>
  </si>
  <si>
    <t>映画館</t>
    <rPh sb="0" eb="3">
      <t>エイガカン</t>
    </rPh>
    <phoneticPr fontId="2"/>
  </si>
  <si>
    <t>演芸場</t>
    <rPh sb="0" eb="2">
      <t>エンゲイ</t>
    </rPh>
    <rPh sb="2" eb="3">
      <t>ジョウ</t>
    </rPh>
    <phoneticPr fontId="2"/>
  </si>
  <si>
    <t>観覧場</t>
    <rPh sb="0" eb="2">
      <t>カンラン</t>
    </rPh>
    <rPh sb="2" eb="3">
      <t>ジョウ</t>
    </rPh>
    <phoneticPr fontId="2"/>
  </si>
  <si>
    <t>公会堂</t>
    <rPh sb="0" eb="3">
      <t>コウカイドウ</t>
    </rPh>
    <phoneticPr fontId="2"/>
  </si>
  <si>
    <t>集会場</t>
    <rPh sb="0" eb="3">
      <t>シュウカイジョウ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</si>
</sst>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411]ge\.m\.d;@"/>
  </numFmts>
  <fonts count="55">
    <font>
      <sz val="11"/>
      <name val="ＭＳ Ｐゴシック"/>
      <family val="3"/>
      <charset val="128"/>
    </font>
    <font>
      <sz val="11"/>
      <name val="ＭＳ Ｐゴシック"/>
      <family val="3"/>
      <charset val="128"/>
    </font>
    <font>
      <sz val="6"/>
      <name val="ＭＳ Ｐゴシック"/>
      <family val="3"/>
      <charset val="128"/>
    </font>
    <font>
      <sz val="9"/>
      <name val="MS UI Gothic"/>
      <family val="3"/>
      <charset val="128"/>
    </font>
    <font>
      <b/>
      <sz val="9"/>
      <color indexed="81"/>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b/>
      <sz val="18"/>
      <name val="ＭＳ Ｐ明朝"/>
      <family val="1"/>
      <charset val="128"/>
    </font>
    <font>
      <b/>
      <sz val="12"/>
      <name val="ＭＳ Ｐ明朝"/>
      <family val="1"/>
      <charset val="128"/>
    </font>
    <font>
      <b/>
      <sz val="9"/>
      <name val="ＭＳ Ｐ明朝"/>
      <family val="1"/>
      <charset val="128"/>
    </font>
    <font>
      <sz val="6"/>
      <name val="ＭＳ Ｐ明朝"/>
      <family val="1"/>
      <charset val="128"/>
    </font>
    <font>
      <sz val="11"/>
      <name val="ＭＳ Ｐ明朝"/>
      <family val="1"/>
      <charset val="128"/>
    </font>
    <font>
      <b/>
      <sz val="11"/>
      <name val="ＭＳ Ｐ明朝"/>
      <family val="1"/>
      <charset val="128"/>
    </font>
    <font>
      <b/>
      <sz val="10"/>
      <name val="ＭＳ Ｐ明朝"/>
      <family val="1"/>
      <charset val="128"/>
    </font>
    <font>
      <sz val="12"/>
      <name val="ＭＳ Ｐ明朝"/>
      <family val="1"/>
      <charset val="128"/>
    </font>
    <font>
      <sz val="9"/>
      <color indexed="81"/>
      <name val="ＭＳ Ｐゴシック"/>
      <family val="3"/>
      <charset val="128"/>
    </font>
    <font>
      <u/>
      <sz val="11"/>
      <color indexed="12"/>
      <name val="ＭＳ Ｐゴシック"/>
      <family val="3"/>
      <charset val="128"/>
    </font>
    <font>
      <u/>
      <sz val="11"/>
      <name val="ＭＳ Ｐゴシック"/>
      <family val="3"/>
      <charset val="128"/>
    </font>
    <font>
      <b/>
      <sz val="9"/>
      <color indexed="10"/>
      <name val="ＭＳ Ｐ明朝"/>
      <family val="1"/>
      <charset val="128"/>
    </font>
    <font>
      <b/>
      <sz val="14"/>
      <color indexed="10"/>
      <name val="ＭＳ Ｐゴシック"/>
      <family val="3"/>
      <charset val="128"/>
    </font>
    <font>
      <b/>
      <sz val="12"/>
      <color indexed="10"/>
      <name val="ＭＳ Ｐ明朝"/>
      <family val="1"/>
      <charset val="128"/>
    </font>
    <font>
      <b/>
      <sz val="14"/>
      <name val="ＭＳ Ｐ明朝"/>
      <family val="1"/>
      <charset val="128"/>
    </font>
    <font>
      <b/>
      <sz val="9"/>
      <color indexed="10"/>
      <name val="ＭＳ Ｐゴシック"/>
      <family val="3"/>
      <charset val="128"/>
    </font>
    <font>
      <b/>
      <sz val="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2"/>
      <color indexed="10"/>
      <name val="MS P ゴシック"/>
      <family val="3"/>
      <charset val="128"/>
    </font>
    <font>
      <b/>
      <sz val="12"/>
      <color indexed="10"/>
      <name val="ＭＳ Ｐゴシック"/>
      <family val="3"/>
      <charset val="128"/>
    </font>
    <font>
      <b/>
      <sz val="9"/>
      <color indexed="10"/>
      <name val="MS P ゴシック"/>
      <family val="3"/>
      <charset val="128"/>
    </font>
    <font>
      <sz val="12"/>
      <color indexed="81"/>
      <name val="ＭＳ Ｐゴシック"/>
      <family val="3"/>
      <charset val="128"/>
    </font>
    <font>
      <sz val="9"/>
      <name val="Meiryo UI"/>
      <family val="3"/>
      <charset val="128"/>
    </font>
    <font>
      <b/>
      <sz val="10"/>
      <color indexed="10"/>
      <name val="ＭＳ Ｐ明朝"/>
      <family val="1"/>
      <charset val="128"/>
    </font>
    <font>
      <b/>
      <sz val="12"/>
      <color rgb="FFFF0000"/>
      <name val="ＭＳ Ｐ明朝"/>
      <family val="1"/>
      <charset val="128"/>
    </font>
    <font>
      <sz val="10"/>
      <color indexed="10"/>
      <name val="ＭＳ Ｐゴシック"/>
      <family val="3"/>
      <charset val="128"/>
    </font>
    <font>
      <b/>
      <sz val="10"/>
      <color indexed="10"/>
      <name val="ＭＳ Ｐゴシック"/>
      <family val="3"/>
      <charset val="128"/>
    </font>
    <font>
      <b/>
      <sz val="11"/>
      <color rgb="FFFF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15"/>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25"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41" fillId="4" borderId="0" applyNumberFormat="0" applyBorder="0" applyAlignment="0" applyProtection="0">
      <alignment vertical="center"/>
    </xf>
  </cellStyleXfs>
  <cellXfs count="224">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9" fillId="0" borderId="0" xfId="0" applyFont="1" applyBorder="1" applyAlignment="1">
      <alignment vertical="center" shrinkToFit="1"/>
    </xf>
    <xf numFmtId="0" fontId="5" fillId="0" borderId="10" xfId="0" applyFont="1" applyBorder="1">
      <alignment vertical="center"/>
    </xf>
    <xf numFmtId="0" fontId="10" fillId="0" borderId="0" xfId="0" applyFont="1" applyBorder="1">
      <alignment vertical="center"/>
    </xf>
    <xf numFmtId="0" fontId="12" fillId="0" borderId="0" xfId="0" applyFont="1">
      <alignment vertical="center"/>
    </xf>
    <xf numFmtId="0" fontId="11" fillId="0" borderId="0" xfId="0" applyFont="1" applyBorder="1">
      <alignment vertical="center"/>
    </xf>
    <xf numFmtId="57" fontId="12" fillId="0" borderId="0" xfId="0" applyNumberFormat="1" applyFont="1">
      <alignment vertical="center"/>
    </xf>
    <xf numFmtId="0" fontId="5" fillId="0" borderId="0" xfId="0" applyFont="1" applyBorder="1" applyAlignment="1">
      <alignment horizontal="left" vertical="center"/>
    </xf>
    <xf numFmtId="0" fontId="5" fillId="0" borderId="0" xfId="0" quotePrefix="1" applyFont="1" applyBorder="1">
      <alignment vertical="center"/>
    </xf>
    <xf numFmtId="0" fontId="5" fillId="0" borderId="0" xfId="0" applyFont="1" applyBorder="1" applyAlignment="1">
      <alignment horizontal="right" vertical="center"/>
    </xf>
    <xf numFmtId="0" fontId="5" fillId="0" borderId="0" xfId="0" applyFont="1" applyBorder="1" applyAlignment="1"/>
    <xf numFmtId="0" fontId="5" fillId="0" borderId="0" xfId="0" applyFont="1" applyBorder="1" applyAlignment="1">
      <alignment horizont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wrapText="1"/>
    </xf>
    <xf numFmtId="0" fontId="10" fillId="0" borderId="0" xfId="0" applyFont="1" applyBorder="1" applyAlignment="1">
      <alignment horizontal="center" vertical="center"/>
    </xf>
    <xf numFmtId="0" fontId="5" fillId="0" borderId="0" xfId="0" quotePrefix="1" applyFont="1" applyBorder="1" applyAlignment="1">
      <alignment horizontal="center" wrapText="1"/>
    </xf>
    <xf numFmtId="0" fontId="5" fillId="0" borderId="0" xfId="0" applyFont="1" applyBorder="1" applyAlignment="1">
      <alignment horizontal="center" wrapText="1"/>
    </xf>
    <xf numFmtId="0" fontId="5" fillId="0" borderId="0" xfId="0" applyFont="1" applyBorder="1" applyAlignment="1">
      <alignment wrapText="1"/>
    </xf>
    <xf numFmtId="0" fontId="5" fillId="0" borderId="0" xfId="0" applyFont="1" applyBorder="1" applyAlignment="1">
      <alignment vertical="center"/>
    </xf>
    <xf numFmtId="0" fontId="5" fillId="0" borderId="0" xfId="0" applyFont="1" applyBorder="1" applyAlignment="1">
      <alignment vertical="top"/>
    </xf>
    <xf numFmtId="0" fontId="5" fillId="0" borderId="0" xfId="0" applyFont="1" applyBorder="1" applyAlignment="1">
      <alignment vertical="top" shrinkToFit="1"/>
    </xf>
    <xf numFmtId="0" fontId="10" fillId="0" borderId="0" xfId="0" applyFont="1" applyBorder="1" applyAlignment="1">
      <alignment vertical="top"/>
    </xf>
    <xf numFmtId="0" fontId="10" fillId="0" borderId="0" xfId="0" applyFont="1" applyBorder="1" applyAlignment="1"/>
    <xf numFmtId="0" fontId="5" fillId="0" borderId="0" xfId="0" applyFont="1" applyAlignment="1"/>
    <xf numFmtId="0" fontId="5" fillId="0" borderId="0" xfId="0" applyFont="1" applyBorder="1" applyAlignment="1">
      <alignment shrinkToFit="1"/>
    </xf>
    <xf numFmtId="0" fontId="11" fillId="0" borderId="0" xfId="0" applyFont="1" applyBorder="1" applyAlignment="1"/>
    <xf numFmtId="0" fontId="9" fillId="0" borderId="0" xfId="0" applyFont="1" applyBorder="1" applyAlignment="1">
      <alignment horizontal="center" vertical="center" shrinkToFit="1"/>
    </xf>
    <xf numFmtId="0" fontId="9" fillId="0" borderId="10" xfId="0" applyFont="1" applyBorder="1" applyAlignment="1">
      <alignment horizontal="center" vertical="center" shrinkToFit="1"/>
    </xf>
    <xf numFmtId="0" fontId="5" fillId="0" borderId="10" xfId="0" applyFont="1" applyBorder="1" applyAlignment="1">
      <alignment horizontal="center" vertical="center"/>
    </xf>
    <xf numFmtId="0" fontId="5" fillId="0" borderId="10" xfId="0" applyFont="1" applyBorder="1" applyAlignment="1"/>
    <xf numFmtId="0" fontId="7" fillId="0" borderId="0" xfId="0" applyFont="1" applyBorder="1" applyAlignment="1">
      <alignment vertical="center" textRotation="255"/>
    </xf>
    <xf numFmtId="0" fontId="5" fillId="0" borderId="10" xfId="0" applyFont="1" applyBorder="1" applyAlignment="1">
      <alignment horizontal="center"/>
    </xf>
    <xf numFmtId="0" fontId="7" fillId="0" borderId="0" xfId="0" applyFont="1" applyBorder="1" applyAlignment="1"/>
    <xf numFmtId="0" fontId="11" fillId="0" borderId="0" xfId="0" applyFont="1">
      <alignment vertical="center"/>
    </xf>
    <xf numFmtId="0" fontId="7" fillId="0" borderId="0" xfId="0" applyFont="1">
      <alignment vertical="center"/>
    </xf>
    <xf numFmtId="0" fontId="10" fillId="0" borderId="0" xfId="0" applyFont="1" applyBorder="1" applyAlignment="1">
      <alignment horizontal="center" vertical="center" shrinkToFit="1"/>
    </xf>
    <xf numFmtId="0" fontId="18" fillId="0" borderId="0" xfId="28" applyFont="1" applyAlignment="1" applyProtection="1">
      <alignment vertical="center"/>
    </xf>
    <xf numFmtId="0" fontId="12" fillId="0" borderId="0" xfId="0" applyFont="1" applyBorder="1">
      <alignment vertical="center"/>
    </xf>
    <xf numFmtId="0" fontId="12" fillId="0" borderId="0" xfId="0" applyFont="1" applyBorder="1" applyAlignment="1"/>
    <xf numFmtId="0" fontId="5" fillId="0" borderId="0" xfId="0" applyFont="1" applyFill="1" applyBorder="1" applyAlignment="1"/>
    <xf numFmtId="0" fontId="19" fillId="0" borderId="0" xfId="0" applyFont="1" applyBorder="1">
      <alignment vertical="center"/>
    </xf>
    <xf numFmtId="0" fontId="21" fillId="24" borderId="0" xfId="0" applyFont="1" applyFill="1" applyBorder="1" applyAlignment="1"/>
    <xf numFmtId="0" fontId="10" fillId="0" borderId="11" xfId="0" applyFont="1" applyBorder="1" applyAlignment="1">
      <alignment horizontal="center"/>
    </xf>
    <xf numFmtId="49" fontId="5" fillId="0" borderId="10" xfId="0" applyNumberFormat="1" applyFont="1" applyBorder="1" applyAlignment="1">
      <alignment horizontal="center"/>
    </xf>
    <xf numFmtId="0" fontId="14" fillId="0" borderId="0" xfId="0"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0" fontId="15" fillId="24" borderId="0" xfId="0" applyFont="1" applyFill="1" applyBorder="1" applyAlignment="1"/>
    <xf numFmtId="0" fontId="15" fillId="25" borderId="0" xfId="0" applyFont="1" applyFill="1" applyBorder="1" applyAlignment="1"/>
    <xf numFmtId="0" fontId="15" fillId="0" borderId="0" xfId="0" applyFont="1" applyBorder="1" applyAlignment="1"/>
    <xf numFmtId="0" fontId="21" fillId="0" borderId="0" xfId="0" applyFont="1" applyBorder="1" applyAlignment="1"/>
    <xf numFmtId="0" fontId="9" fillId="0" borderId="10" xfId="0" applyFont="1" applyBorder="1" applyAlignment="1"/>
    <xf numFmtId="0" fontId="5" fillId="0" borderId="0" xfId="0" applyFont="1" applyBorder="1" applyAlignment="1">
      <alignment horizontal="center"/>
    </xf>
    <xf numFmtId="0" fontId="9" fillId="0" borderId="10" xfId="0" applyFont="1" applyBorder="1" applyAlignment="1"/>
    <xf numFmtId="0" fontId="10" fillId="0" borderId="0" xfId="0" applyFont="1" applyBorder="1" applyAlignment="1">
      <alignment horizontal="center" vertical="center" shrinkToFit="1"/>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5" fillId="0" borderId="0" xfId="0" applyFont="1" applyBorder="1" applyAlignment="1">
      <alignment shrinkToFit="1"/>
    </xf>
    <xf numFmtId="0" fontId="6" fillId="0" borderId="0" xfId="0" applyFont="1" applyAlignment="1">
      <alignment horizontal="center" vertical="center"/>
    </xf>
    <xf numFmtId="0" fontId="5" fillId="0" borderId="0" xfId="0" applyFont="1" applyBorder="1" applyAlignment="1"/>
    <xf numFmtId="0" fontId="9" fillId="0" borderId="0" xfId="0" applyFont="1" applyBorder="1" applyAlignment="1">
      <alignment vertical="center" shrinkToFit="1"/>
    </xf>
    <xf numFmtId="0" fontId="9" fillId="0" borderId="10" xfId="0" applyFont="1" applyBorder="1" applyAlignment="1">
      <alignment horizontal="center" vertical="center" shrinkToFit="1"/>
    </xf>
    <xf numFmtId="14" fontId="0" fillId="0" borderId="0" xfId="0" applyNumberFormat="1">
      <alignment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11" fillId="0" borderId="0" xfId="0" applyFont="1" applyBorder="1" applyAlignment="1">
      <alignment horizontal="center" vertical="center" shrinkToFit="1"/>
    </xf>
    <xf numFmtId="0" fontId="9" fillId="0" borderId="0" xfId="0" applyFont="1" applyBorder="1" applyAlignment="1">
      <alignment horizontal="left" vertical="center" shrinkToFit="1"/>
    </xf>
    <xf numFmtId="0" fontId="11" fillId="0" borderId="0" xfId="0" applyFont="1" applyBorder="1" applyAlignment="1">
      <alignment horizontal="right" vertical="center"/>
    </xf>
    <xf numFmtId="0" fontId="14" fillId="0" borderId="0" xfId="0" applyFont="1" applyBorder="1" applyAlignment="1">
      <alignment horizontal="left" vertical="center" indent="1" shrinkToFit="1"/>
    </xf>
    <xf numFmtId="0" fontId="11" fillId="0" borderId="0" xfId="0" applyFont="1" applyBorder="1" applyAlignment="1">
      <alignment horizontal="center" vertical="center"/>
    </xf>
    <xf numFmtId="0" fontId="10" fillId="0" borderId="0" xfId="0" applyFont="1" applyBorder="1" applyAlignment="1">
      <alignment horizontal="right" vertical="center" shrinkToFit="1"/>
    </xf>
    <xf numFmtId="0" fontId="10" fillId="0" borderId="0" xfId="0" applyFont="1" applyBorder="1" applyAlignment="1">
      <alignment horizontal="left" vertical="center" shrinkToFit="1"/>
    </xf>
    <xf numFmtId="0" fontId="8" fillId="0" borderId="0" xfId="0" applyFont="1" applyBorder="1" applyAlignment="1">
      <alignment horizontal="left"/>
    </xf>
    <xf numFmtId="0" fontId="0" fillId="0" borderId="0" xfId="0" applyAlignment="1">
      <alignment horizontal="left" vertical="center"/>
    </xf>
    <xf numFmtId="0" fontId="8" fillId="0" borderId="10" xfId="0" applyFont="1" applyBorder="1" applyAlignment="1">
      <alignment horizontal="left"/>
    </xf>
    <xf numFmtId="0" fontId="0" fillId="0" borderId="10" xfId="0" applyBorder="1" applyAlignment="1">
      <alignment horizontal="left" vertical="center"/>
    </xf>
    <xf numFmtId="0" fontId="9" fillId="0" borderId="0" xfId="0" applyFont="1" applyAlignment="1">
      <alignment horizontal="center" vertical="center"/>
    </xf>
    <xf numFmtId="0" fontId="5" fillId="0" borderId="0" xfId="0" applyFont="1" applyBorder="1" applyAlignment="1">
      <alignment horizontal="left" vertical="center"/>
    </xf>
    <xf numFmtId="0" fontId="9" fillId="0" borderId="10" xfId="0" applyFont="1" applyBorder="1" applyAlignment="1">
      <alignment horizontal="right" vertical="center" shrinkToFit="1"/>
    </xf>
    <xf numFmtId="0" fontId="9" fillId="0" borderId="10" xfId="0" applyFont="1" applyBorder="1" applyAlignment="1">
      <alignment horizontal="left" vertical="center" shrinkToFit="1"/>
    </xf>
    <xf numFmtId="0" fontId="5" fillId="0" borderId="10" xfId="0" applyFont="1" applyBorder="1" applyAlignment="1">
      <alignment vertical="center"/>
    </xf>
    <xf numFmtId="49" fontId="9" fillId="0" borderId="0" xfId="0" applyNumberFormat="1" applyFont="1" applyBorder="1" applyAlignment="1">
      <alignment horizontal="right" vertical="center" shrinkToFit="1"/>
    </xf>
    <xf numFmtId="49" fontId="9" fillId="0" borderId="0" xfId="0" applyNumberFormat="1" applyFont="1" applyBorder="1" applyAlignment="1">
      <alignment horizontal="left" vertical="center" shrinkToFit="1"/>
    </xf>
    <xf numFmtId="49" fontId="9" fillId="0" borderId="11" xfId="0" applyNumberFormat="1" applyFont="1" applyBorder="1" applyAlignment="1">
      <alignment horizontal="right" vertical="center" shrinkToFit="1"/>
    </xf>
    <xf numFmtId="49" fontId="9" fillId="0" borderId="11" xfId="0" applyNumberFormat="1" applyFont="1" applyBorder="1" applyAlignment="1">
      <alignment horizontal="center" vertical="center" shrinkToFit="1"/>
    </xf>
    <xf numFmtId="49" fontId="9" fillId="0" borderId="11" xfId="0" applyNumberFormat="1" applyFont="1" applyBorder="1" applyAlignment="1">
      <alignment horizontal="left" vertical="center" shrinkToFit="1"/>
    </xf>
    <xf numFmtId="0" fontId="9" fillId="0" borderId="0" xfId="0" applyFont="1" applyBorder="1" applyAlignment="1"/>
    <xf numFmtId="0" fontId="9" fillId="0" borderId="10" xfId="0" applyFont="1" applyBorder="1" applyAlignment="1"/>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5" fillId="0" borderId="0" xfId="0" applyFont="1" applyBorder="1" applyAlignment="1">
      <alignment horizontal="center"/>
    </xf>
    <xf numFmtId="0" fontId="9" fillId="0" borderId="12" xfId="0" applyFont="1" applyBorder="1" applyAlignment="1">
      <alignment horizontal="center"/>
    </xf>
    <xf numFmtId="0" fontId="9" fillId="0" borderId="12" xfId="0" applyFont="1" applyBorder="1" applyAlignment="1">
      <alignment horizontal="center" shrinkToFit="1"/>
    </xf>
    <xf numFmtId="0" fontId="9" fillId="0" borderId="12" xfId="0" applyFont="1" applyBorder="1" applyAlignment="1">
      <alignment horizontal="left" shrinkToFit="1"/>
    </xf>
    <xf numFmtId="0" fontId="5" fillId="0" borderId="0" xfId="0" applyFont="1" applyBorder="1" applyAlignment="1">
      <alignment horizontal="right" vertical="center"/>
    </xf>
    <xf numFmtId="49" fontId="9" fillId="0" borderId="0" xfId="0" applyNumberFormat="1" applyFont="1" applyBorder="1" applyAlignment="1">
      <alignment horizontal="right"/>
    </xf>
    <xf numFmtId="49" fontId="9" fillId="0" borderId="0" xfId="0" applyNumberFormat="1" applyFont="1" applyBorder="1" applyAlignment="1">
      <alignment horizontal="left"/>
    </xf>
    <xf numFmtId="49" fontId="9" fillId="0" borderId="11" xfId="0" applyNumberFormat="1" applyFont="1" applyBorder="1" applyAlignment="1">
      <alignment horizontal="right"/>
    </xf>
    <xf numFmtId="49" fontId="9" fillId="0" borderId="11" xfId="0" applyNumberFormat="1" applyFont="1" applyBorder="1" applyAlignment="1">
      <alignment horizontal="center"/>
    </xf>
    <xf numFmtId="49" fontId="9" fillId="0" borderId="11" xfId="0" applyNumberFormat="1" applyFont="1" applyBorder="1" applyAlignment="1">
      <alignment horizontal="left"/>
    </xf>
    <xf numFmtId="0" fontId="10" fillId="0" borderId="10" xfId="0" applyFont="1" applyBorder="1" applyAlignment="1"/>
    <xf numFmtId="0" fontId="13" fillId="0" borderId="10" xfId="0" applyFont="1" applyBorder="1" applyAlignment="1">
      <alignment horizontal="center" shrinkToFit="1"/>
    </xf>
    <xf numFmtId="176" fontId="13" fillId="0" borderId="10" xfId="0" applyNumberFormat="1" applyFont="1" applyBorder="1" applyAlignment="1">
      <alignment horizontal="right" shrinkToFit="1"/>
    </xf>
    <xf numFmtId="0" fontId="13" fillId="0" borderId="10" xfId="0" applyFont="1" applyBorder="1" applyAlignment="1">
      <alignment horizontal="left" shrinkToFit="1"/>
    </xf>
    <xf numFmtId="176" fontId="13" fillId="0" borderId="10" xfId="0" applyNumberFormat="1" applyFont="1" applyBorder="1" applyAlignment="1">
      <alignment horizontal="right" vertical="center" shrinkToFit="1"/>
    </xf>
    <xf numFmtId="0" fontId="11" fillId="0" borderId="0" xfId="0" applyFont="1" applyBorder="1" applyAlignment="1">
      <alignment horizontal="right" vertical="center" shrinkToFit="1"/>
    </xf>
    <xf numFmtId="0" fontId="14" fillId="0" borderId="0" xfId="0" applyFont="1" applyBorder="1" applyAlignment="1">
      <alignment vertical="center" shrinkToFit="1"/>
    </xf>
    <xf numFmtId="0" fontId="10" fillId="0" borderId="0" xfId="0" applyFont="1" applyBorder="1" applyAlignment="1">
      <alignment horizontal="center" vertical="center" shrinkToFit="1"/>
    </xf>
    <xf numFmtId="0" fontId="5" fillId="0" borderId="0" xfId="0" applyFont="1" applyBorder="1" applyAlignment="1">
      <alignment shrinkToFit="1"/>
    </xf>
    <xf numFmtId="0" fontId="5" fillId="0" borderId="0" xfId="0" applyFont="1" applyBorder="1" applyAlignment="1"/>
    <xf numFmtId="0" fontId="9" fillId="0" borderId="0" xfId="0" applyFont="1" applyBorder="1" applyAlignment="1">
      <alignment vertical="center" shrinkToFit="1"/>
    </xf>
    <xf numFmtId="0" fontId="21" fillId="0" borderId="11" xfId="0" applyFont="1" applyBorder="1" applyAlignment="1">
      <alignment vertical="center"/>
    </xf>
    <xf numFmtId="0" fontId="21" fillId="0" borderId="0" xfId="0" applyFont="1" applyBorder="1" applyAlignment="1">
      <alignment vertical="center"/>
    </xf>
    <xf numFmtId="0" fontId="9" fillId="0" borderId="10" xfId="0" applyFont="1" applyBorder="1" applyAlignment="1">
      <alignment horizontal="center" shrinkToFit="1"/>
    </xf>
    <xf numFmtId="0" fontId="9" fillId="0" borderId="10" xfId="0" applyFont="1" applyBorder="1" applyAlignment="1">
      <alignment shrinkToFit="1"/>
    </xf>
    <xf numFmtId="49" fontId="9" fillId="0" borderId="10" xfId="0" applyNumberFormat="1" applyFont="1" applyBorder="1" applyAlignment="1">
      <alignment horizontal="center" shrinkToFit="1"/>
    </xf>
    <xf numFmtId="0" fontId="11" fillId="0" borderId="10" xfId="0" applyFont="1" applyBorder="1" applyAlignment="1">
      <alignment horizontal="right" vertical="center" shrinkToFit="1"/>
    </xf>
    <xf numFmtId="0" fontId="9" fillId="0" borderId="10" xfId="0" applyFont="1" applyBorder="1" applyAlignment="1">
      <alignment horizontal="center" vertical="center" shrinkToFit="1"/>
    </xf>
    <xf numFmtId="49" fontId="5" fillId="0" borderId="0" xfId="0" applyNumberFormat="1" applyFont="1" applyBorder="1" applyAlignment="1">
      <alignment horizontal="right" vertical="center"/>
    </xf>
    <xf numFmtId="0" fontId="5" fillId="0" borderId="0" xfId="0" applyFont="1" applyBorder="1" applyAlignment="1">
      <alignment vertical="center" shrinkToFit="1"/>
    </xf>
    <xf numFmtId="0" fontId="24" fillId="0" borderId="0" xfId="0" applyFont="1" applyBorder="1" applyAlignment="1">
      <alignment horizontal="right" vertical="center" shrinkToFit="1"/>
    </xf>
    <xf numFmtId="49" fontId="24" fillId="0" borderId="0" xfId="0" applyNumberFormat="1" applyFont="1" applyBorder="1" applyAlignment="1">
      <alignment horizontal="left" vertical="center" shrinkToFit="1"/>
    </xf>
    <xf numFmtId="0" fontId="14" fillId="0" borderId="10" xfId="0" applyFont="1" applyBorder="1" applyAlignment="1"/>
    <xf numFmtId="49" fontId="9" fillId="0" borderId="10" xfId="0" applyNumberFormat="1" applyFont="1" applyBorder="1" applyAlignment="1">
      <alignment horizontal="center"/>
    </xf>
    <xf numFmtId="0" fontId="11" fillId="0" borderId="0" xfId="0" applyFont="1" applyBorder="1" applyAlignment="1">
      <alignment horizontal="center"/>
    </xf>
    <xf numFmtId="0" fontId="10" fillId="0" borderId="0" xfId="0" applyFont="1" applyBorder="1" applyAlignment="1">
      <alignment horizontal="right"/>
    </xf>
    <xf numFmtId="0" fontId="10" fillId="0" borderId="0" xfId="0" applyFont="1" applyBorder="1" applyAlignment="1">
      <alignment horizontal="left"/>
    </xf>
    <xf numFmtId="0" fontId="9" fillId="0" borderId="10" xfId="0" applyFont="1" applyBorder="1" applyAlignment="1">
      <alignment horizontal="right"/>
    </xf>
    <xf numFmtId="0" fontId="9" fillId="0" borderId="10" xfId="0" applyFont="1" applyBorder="1" applyAlignment="1">
      <alignment horizontal="left"/>
    </xf>
    <xf numFmtId="49" fontId="5" fillId="0" borderId="0" xfId="0" applyNumberFormat="1" applyFont="1" applyBorder="1" applyAlignment="1">
      <alignment horizontal="right"/>
    </xf>
    <xf numFmtId="0" fontId="10" fillId="0" borderId="0" xfId="0" applyFont="1" applyBorder="1" applyAlignment="1">
      <alignment horizontal="center" shrinkToFit="1"/>
    </xf>
    <xf numFmtId="49" fontId="5" fillId="0" borderId="11" xfId="0" applyNumberFormat="1" applyFont="1" applyBorder="1" applyAlignment="1">
      <alignment horizontal="right"/>
    </xf>
    <xf numFmtId="0" fontId="9" fillId="0" borderId="10" xfId="0" applyFont="1" applyBorder="1" applyAlignment="1">
      <alignment horizontal="center"/>
    </xf>
    <xf numFmtId="0" fontId="9" fillId="0" borderId="10" xfId="0" applyFont="1" applyBorder="1" applyAlignment="1">
      <alignment horizontal="center" vertical="center"/>
    </xf>
    <xf numFmtId="0" fontId="22" fillId="0" borderId="0" xfId="0" applyFont="1" applyBorder="1" applyAlignment="1">
      <alignment vertical="center"/>
    </xf>
    <xf numFmtId="0" fontId="22" fillId="0" borderId="10" xfId="0" applyFont="1" applyBorder="1" applyAlignment="1">
      <alignment vertical="center"/>
    </xf>
    <xf numFmtId="0" fontId="8" fillId="0" borderId="0" xfId="0" applyFont="1" applyBorder="1" applyAlignment="1">
      <alignment horizontal="center"/>
    </xf>
    <xf numFmtId="0" fontId="0" fillId="0" borderId="0" xfId="0" applyAlignment="1">
      <alignment vertical="center"/>
    </xf>
    <xf numFmtId="0" fontId="8" fillId="0" borderId="10" xfId="0" applyFont="1" applyBorder="1" applyAlignment="1">
      <alignment horizontal="center"/>
    </xf>
    <xf numFmtId="0" fontId="0" fillId="0" borderId="10" xfId="0" applyBorder="1" applyAlignment="1">
      <alignment vertical="center"/>
    </xf>
    <xf numFmtId="0" fontId="51" fillId="0" borderId="0" xfId="0" applyFont="1" applyBorder="1">
      <alignment vertical="center"/>
    </xf>
    <xf numFmtId="0" fontId="21" fillId="0" borderId="0" xfId="0" applyFont="1" applyFill="1" applyBorder="1" applyAlignment="1"/>
    <xf numFmtId="0" fontId="15" fillId="0" borderId="10" xfId="0" applyFont="1" applyBorder="1" applyAlignment="1">
      <alignment horizontal="right" vertical="center" shrinkToFit="1"/>
    </xf>
    <xf numFmtId="0" fontId="15" fillId="0" borderId="0" xfId="0" applyFont="1" applyBorder="1" applyAlignment="1">
      <alignment horizontal="right" vertical="center" shrinkToFit="1"/>
    </xf>
    <xf numFmtId="0" fontId="15" fillId="0" borderId="0" xfId="0" applyFont="1" applyBorder="1" applyAlignment="1">
      <alignment horizontal="center" vertical="center"/>
    </xf>
    <xf numFmtId="0" fontId="15" fillId="0" borderId="0" xfId="0" applyFont="1" applyBorder="1" applyAlignment="1">
      <alignment horizontal="center" vertical="center" shrinkToFit="1"/>
    </xf>
    <xf numFmtId="0" fontId="5"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Border="1" applyAlignment="1" applyProtection="1">
      <alignment horizontal="left"/>
      <protection locked="0"/>
    </xf>
    <xf numFmtId="0" fontId="0" fillId="0" borderId="0" xfId="0" applyAlignment="1" applyProtection="1">
      <alignment vertical="center"/>
      <protection locked="0"/>
    </xf>
    <xf numFmtId="0" fontId="8" fillId="0" borderId="10" xfId="0" applyFont="1" applyBorder="1" applyAlignment="1" applyProtection="1">
      <alignment horizontal="left"/>
      <protection locked="0"/>
    </xf>
    <xf numFmtId="0" fontId="0" fillId="0" borderId="10" xfId="0" applyBorder="1" applyAlignment="1" applyProtection="1">
      <alignment vertical="center"/>
      <protection locked="0"/>
    </xf>
    <xf numFmtId="0" fontId="5" fillId="0" borderId="0" xfId="0" applyFont="1" applyBorder="1" applyAlignment="1" applyProtection="1">
      <alignment horizontal="left" vertical="center"/>
      <protection locked="0"/>
    </xf>
    <xf numFmtId="0" fontId="9" fillId="0" borderId="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indent="1" shrinkToFit="1"/>
      <protection locked="0"/>
    </xf>
    <xf numFmtId="0" fontId="10" fillId="0" borderId="0" xfId="0" applyFont="1" applyBorder="1" applyAlignment="1" applyProtection="1">
      <alignment horizontal="right" vertical="center" shrinkToFit="1"/>
      <protection locked="0"/>
    </xf>
    <xf numFmtId="0" fontId="10" fillId="0" borderId="0" xfId="0" applyFont="1" applyBorder="1" applyAlignment="1" applyProtection="1">
      <alignment horizontal="left" vertical="center" shrinkToFit="1"/>
      <protection locked="0"/>
    </xf>
    <xf numFmtId="0" fontId="9" fillId="0" borderId="10" xfId="0" applyFont="1" applyBorder="1" applyAlignment="1" applyProtection="1">
      <alignment horizontal="right" vertical="center" shrinkToFit="1"/>
      <protection locked="0"/>
    </xf>
    <xf numFmtId="0" fontId="9" fillId="0" borderId="10" xfId="0" applyFont="1" applyBorder="1" applyAlignment="1" applyProtection="1">
      <alignment horizontal="left" vertical="center" shrinkToFit="1"/>
      <protection locked="0"/>
    </xf>
    <xf numFmtId="49" fontId="9" fillId="0" borderId="0" xfId="0" applyNumberFormat="1" applyFont="1" applyBorder="1" applyAlignment="1" applyProtection="1">
      <alignment horizontal="right" vertical="center" shrinkToFit="1"/>
      <protection locked="0"/>
    </xf>
    <xf numFmtId="49" fontId="9" fillId="0" borderId="0" xfId="0" applyNumberFormat="1" applyFont="1" applyBorder="1" applyAlignment="1" applyProtection="1">
      <alignment horizontal="left" vertical="center" shrinkToFit="1"/>
      <protection locked="0"/>
    </xf>
    <xf numFmtId="49" fontId="9" fillId="0" borderId="11" xfId="0" applyNumberFormat="1" applyFont="1" applyBorder="1" applyAlignment="1" applyProtection="1">
      <alignment horizontal="right"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11" xfId="0" applyNumberFormat="1" applyFont="1" applyBorder="1" applyAlignment="1" applyProtection="1">
      <alignment horizontal="left" vertical="center" shrinkToFit="1"/>
      <protection locked="0"/>
    </xf>
    <xf numFmtId="0" fontId="9" fillId="0" borderId="0" xfId="0" applyFont="1" applyBorder="1" applyAlignment="1" applyProtection="1">
      <protection locked="0"/>
    </xf>
    <xf numFmtId="0" fontId="9" fillId="0" borderId="10" xfId="0" applyFont="1" applyBorder="1" applyAlignment="1" applyProtection="1">
      <protection locked="0"/>
    </xf>
    <xf numFmtId="49" fontId="9" fillId="0" borderId="0" xfId="0" applyNumberFormat="1" applyFont="1" applyBorder="1" applyAlignment="1" applyProtection="1">
      <alignment horizontal="right"/>
      <protection locked="0"/>
    </xf>
    <xf numFmtId="49" fontId="9" fillId="0" borderId="0" xfId="0" applyNumberFormat="1" applyFont="1" applyBorder="1" applyAlignment="1" applyProtection="1">
      <alignment horizontal="left"/>
      <protection locked="0"/>
    </xf>
    <xf numFmtId="49" fontId="9" fillId="0" borderId="11" xfId="0" applyNumberFormat="1" applyFont="1" applyBorder="1" applyAlignment="1" applyProtection="1">
      <alignment horizontal="right"/>
      <protection locked="0"/>
    </xf>
    <xf numFmtId="49" fontId="9" fillId="0" borderId="11" xfId="0" applyNumberFormat="1" applyFont="1" applyBorder="1" applyAlignment="1" applyProtection="1">
      <alignment horizontal="center"/>
      <protection locked="0"/>
    </xf>
    <xf numFmtId="49" fontId="9" fillId="0" borderId="11" xfId="0" applyNumberFormat="1" applyFont="1" applyBorder="1" applyAlignment="1" applyProtection="1">
      <alignment horizontal="left"/>
      <protection locked="0"/>
    </xf>
    <xf numFmtId="0" fontId="9" fillId="0" borderId="12" xfId="0" applyFont="1" applyBorder="1" applyAlignment="1" applyProtection="1">
      <alignment horizontal="center" shrinkToFit="1"/>
      <protection locked="0"/>
    </xf>
    <xf numFmtId="0" fontId="9" fillId="0" borderId="12" xfId="0" applyFont="1" applyBorder="1" applyAlignment="1" applyProtection="1">
      <alignment horizontal="left" shrinkToFit="1"/>
      <protection locked="0"/>
    </xf>
    <xf numFmtId="0" fontId="13" fillId="0" borderId="10" xfId="0" applyFont="1" applyBorder="1" applyAlignment="1" applyProtection="1">
      <alignment horizontal="left" shrinkToFit="1"/>
      <protection locked="0"/>
    </xf>
    <xf numFmtId="0" fontId="13" fillId="0" borderId="10" xfId="0" applyFont="1" applyBorder="1" applyAlignment="1" applyProtection="1">
      <alignment horizontal="center" shrinkToFit="1"/>
      <protection locked="0"/>
    </xf>
    <xf numFmtId="176" fontId="9" fillId="0" borderId="10" xfId="0" applyNumberFormat="1" applyFont="1" applyBorder="1" applyAlignment="1" applyProtection="1">
      <alignment horizontal="right" vertical="center"/>
      <protection locked="0"/>
    </xf>
    <xf numFmtId="176" fontId="9" fillId="0" borderId="12" xfId="0" applyNumberFormat="1" applyFont="1" applyBorder="1" applyAlignment="1" applyProtection="1">
      <alignment horizontal="right" vertical="center"/>
      <protection locked="0"/>
    </xf>
    <xf numFmtId="176" fontId="13" fillId="0" borderId="10" xfId="0" applyNumberFormat="1" applyFont="1" applyBorder="1" applyAlignment="1" applyProtection="1">
      <alignment horizontal="right" shrinkToFit="1"/>
      <protection locked="0"/>
    </xf>
    <xf numFmtId="0" fontId="5" fillId="0" borderId="0" xfId="0" applyFont="1" applyBorder="1" applyAlignment="1" applyProtection="1">
      <protection locked="0"/>
    </xf>
    <xf numFmtId="0" fontId="9" fillId="0" borderId="0" xfId="0"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10" fillId="0" borderId="0"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0" xfId="0" applyFont="1" applyBorder="1" applyAlignment="1" applyProtection="1">
      <alignment horizontal="right" vertical="center" shrinkToFit="1"/>
      <protection locked="0"/>
    </xf>
    <xf numFmtId="0" fontId="9" fillId="0" borderId="10" xfId="0" applyFont="1" applyBorder="1" applyAlignment="1" applyProtection="1">
      <alignment horizontal="center" shrinkToFit="1"/>
      <protection locked="0"/>
    </xf>
    <xf numFmtId="0" fontId="9" fillId="0" borderId="10" xfId="0" applyFont="1" applyBorder="1" applyAlignment="1" applyProtection="1">
      <alignment shrinkToFit="1"/>
      <protection locked="0"/>
    </xf>
    <xf numFmtId="49" fontId="9" fillId="0" borderId="10" xfId="0" applyNumberFormat="1" applyFont="1" applyBorder="1" applyAlignment="1" applyProtection="1">
      <alignment horizontal="center" shrinkToFit="1"/>
      <protection locked="0"/>
    </xf>
    <xf numFmtId="0" fontId="10" fillId="0" borderId="0" xfId="0" applyFont="1" applyBorder="1" applyAlignment="1" applyProtection="1">
      <alignment horizontal="center" shrinkToFit="1"/>
      <protection locked="0"/>
    </xf>
    <xf numFmtId="0" fontId="9" fillId="0" borderId="10" xfId="0"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0" fontId="10" fillId="0" borderId="0" xfId="0" applyFont="1" applyBorder="1" applyAlignment="1" applyProtection="1">
      <alignment horizontal="right"/>
      <protection locked="0"/>
    </xf>
    <xf numFmtId="0" fontId="10" fillId="0" borderId="0" xfId="0" applyFont="1" applyBorder="1" applyAlignment="1" applyProtection="1">
      <alignment horizontal="left"/>
      <protection locked="0"/>
    </xf>
    <xf numFmtId="0" fontId="9" fillId="0" borderId="10" xfId="0" applyFont="1" applyBorder="1" applyAlignment="1" applyProtection="1">
      <alignment horizontal="right"/>
      <protection locked="0"/>
    </xf>
    <xf numFmtId="0" fontId="9" fillId="0" borderId="10" xfId="0" applyFont="1" applyBorder="1" applyAlignment="1" applyProtection="1">
      <alignment horizontal="left"/>
      <protection locked="0"/>
    </xf>
    <xf numFmtId="0" fontId="9" fillId="0" borderId="10" xfId="0" applyFont="1" applyBorder="1" applyAlignment="1" applyProtection="1">
      <alignment horizontal="center" vertical="center"/>
      <protection locked="0"/>
    </xf>
    <xf numFmtId="0" fontId="14" fillId="0" borderId="10" xfId="0" applyFont="1" applyBorder="1" applyAlignment="1" applyProtection="1">
      <protection locked="0"/>
    </xf>
    <xf numFmtId="0" fontId="15" fillId="25" borderId="0" xfId="0" applyFont="1" applyFill="1" applyBorder="1" applyAlignment="1" applyProtection="1">
      <protection locked="0"/>
    </xf>
    <xf numFmtId="0" fontId="9" fillId="0" borderId="10" xfId="0" applyFont="1" applyBorder="1" applyAlignment="1" applyProtection="1">
      <alignment horizontal="center"/>
    </xf>
    <xf numFmtId="0" fontId="9" fillId="0" borderId="12" xfId="0" applyFont="1" applyBorder="1" applyAlignment="1" applyProtection="1">
      <alignment horizontal="center"/>
      <protection locked="0"/>
    </xf>
    <xf numFmtId="0" fontId="21" fillId="24" borderId="0" xfId="0" applyFont="1" applyFill="1" applyBorder="1" applyAlignment="1" applyProtection="1">
      <protection locked="0"/>
    </xf>
    <xf numFmtId="0" fontId="50" fillId="0" borderId="0" xfId="0" applyFont="1" applyBorder="1" applyAlignment="1" applyProtection="1">
      <protection locked="0"/>
    </xf>
    <xf numFmtId="0" fontId="21" fillId="0" borderId="0" xfId="0" applyFont="1" applyBorder="1" applyAlignment="1" applyProtection="1">
      <protection locked="0"/>
    </xf>
    <xf numFmtId="0" fontId="51" fillId="0" borderId="0" xfId="0" applyFont="1" applyBorder="1" applyAlignment="1" applyProtection="1">
      <protection locked="0"/>
    </xf>
    <xf numFmtId="177" fontId="0" fillId="0" borderId="0" xfId="0" applyNumberFormat="1" applyProtection="1">
      <alignment vertical="center"/>
      <protection locked="0"/>
    </xf>
    <xf numFmtId="0" fontId="0" fillId="0" borderId="0" xfId="0" applyProtection="1">
      <alignment vertical="center"/>
      <protection locked="0"/>
    </xf>
    <xf numFmtId="0" fontId="5" fillId="0" borderId="0" xfId="0" applyFont="1" applyBorder="1" applyAlignment="1" applyProtection="1">
      <protection locked="0"/>
    </xf>
    <xf numFmtId="0" fontId="5" fillId="0" borderId="0" xfId="0" applyFont="1" applyProtection="1">
      <alignment vertical="center"/>
      <protection locked="0"/>
    </xf>
    <xf numFmtId="0" fontId="54" fillId="0" borderId="0" xfId="0" applyFont="1" applyBorder="1" applyProtection="1">
      <alignment vertical="center"/>
      <protection locked="0"/>
    </xf>
    <xf numFmtId="0" fontId="5" fillId="0" borderId="0" xfId="0" applyFont="1" applyBorder="1" applyProtection="1">
      <alignment vertical="center"/>
      <protection locked="0"/>
    </xf>
    <xf numFmtId="0" fontId="5" fillId="0" borderId="0" xfId="0" applyFont="1" applyFill="1" applyBorder="1" applyAlignment="1" applyProtection="1">
      <protection locked="0"/>
    </xf>
    <xf numFmtId="0" fontId="21" fillId="0" borderId="0" xfId="0" applyFont="1" applyFill="1" applyBorder="1" applyAlignment="1" applyProtection="1">
      <protection locked="0"/>
    </xf>
    <xf numFmtId="0" fontId="15" fillId="0" borderId="0" xfId="0" applyFont="1" applyFill="1" applyBorder="1" applyAlignment="1" applyProtection="1">
      <protection locked="0"/>
    </xf>
    <xf numFmtId="0" fontId="5" fillId="0" borderId="0" xfId="0" applyFont="1" applyBorder="1" applyAlignment="1" applyProtection="1">
      <alignment shrinkToFit="1"/>
      <protection locked="0"/>
    </xf>
    <xf numFmtId="0" fontId="21" fillId="0" borderId="11" xfId="0" applyFont="1" applyBorder="1" applyAlignment="1" applyProtection="1">
      <alignment vertical="center"/>
      <protection locked="0"/>
    </xf>
    <xf numFmtId="0" fontId="21" fillId="0" borderId="0" xfId="0" applyFont="1" applyBorder="1" applyAlignment="1" applyProtection="1">
      <alignmen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3">
    <dxf>
      <font>
        <b/>
        <i val="0"/>
        <condense val="0"/>
        <extend val="0"/>
        <color indexed="10"/>
      </font>
    </dxf>
    <dxf>
      <font>
        <b/>
        <i val="0"/>
        <condense val="0"/>
        <extend val="0"/>
        <color indexed="10"/>
      </font>
    </dxf>
    <dxf>
      <font>
        <b val="0"/>
        <i val="0"/>
        <strike val="0"/>
        <condense val="0"/>
        <extend val="0"/>
        <outline val="0"/>
        <shadow val="0"/>
        <u val="none"/>
        <vertAlign val="baseline"/>
        <sz val="9"/>
        <color auto="1"/>
        <name val="ＭＳ Ｐ明朝"/>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BT$29" lockText="1" noThreeD="1"/>
</file>

<file path=xl/ctrlProps/ctrlProp25.xml><?xml version="1.0" encoding="utf-8"?>
<formControlPr xmlns="http://schemas.microsoft.com/office/spreadsheetml/2009/9/main" objectType="CheckBox" fmlaLink="$BT$30" lockText="1" noThreeD="1"/>
</file>

<file path=xl/ctrlProps/ctrlProp26.xml><?xml version="1.0" encoding="utf-8"?>
<formControlPr xmlns="http://schemas.microsoft.com/office/spreadsheetml/2009/9/main" objectType="CheckBox" fmlaLink="$BT$31" lockText="1" noThreeD="1"/>
</file>

<file path=xl/ctrlProps/ctrlProp27.xml><?xml version="1.0" encoding="utf-8"?>
<formControlPr xmlns="http://schemas.microsoft.com/office/spreadsheetml/2009/9/main" objectType="CheckBox" fmlaLink="$BT$33" lockText="1" noThreeD="1"/>
</file>

<file path=xl/ctrlProps/ctrlProp28.xml><?xml version="1.0" encoding="utf-8"?>
<formControlPr xmlns="http://schemas.microsoft.com/office/spreadsheetml/2009/9/main" objectType="CheckBox" fmlaLink="$BT$42" noThreeD="1"/>
</file>

<file path=xl/ctrlProps/ctrlProp29.xml><?xml version="1.0" encoding="utf-8"?>
<formControlPr xmlns="http://schemas.microsoft.com/office/spreadsheetml/2009/9/main" objectType="CheckBox" fmlaLink="$BT$4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BU$34" lockText="1" noThreeD="1"/>
</file>

<file path=xl/ctrlProps/ctrlProp34.xml><?xml version="1.0" encoding="utf-8"?>
<formControlPr xmlns="http://schemas.microsoft.com/office/spreadsheetml/2009/9/main" objectType="CheckBox" fmlaLink="$BU$43" lockText="1" noThreeD="1"/>
</file>

<file path=xl/ctrlProps/ctrlProp35.xml><?xml version="1.0" encoding="utf-8"?>
<formControlPr xmlns="http://schemas.microsoft.com/office/spreadsheetml/2009/9/main" objectType="CheckBox" fmlaLink="$BU$43"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BU$3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T$42"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Radio" firstButton="1" fmlaLink="$BR$3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noThreeD="1"/>
</file>

<file path=xl/ctrlProps/ctrlProp51.xml><?xml version="1.0" encoding="utf-8"?>
<formControlPr xmlns="http://schemas.microsoft.com/office/spreadsheetml/2009/9/main" objectType="Radio" firstButton="1" fmlaLink="$BR$43"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65</xdr:col>
      <xdr:colOff>47625</xdr:colOff>
      <xdr:row>14</xdr:row>
      <xdr:rowOff>28575</xdr:rowOff>
    </xdr:from>
    <xdr:to>
      <xdr:col>67</xdr:col>
      <xdr:colOff>295275</xdr:colOff>
      <xdr:row>16</xdr:row>
      <xdr:rowOff>0</xdr:rowOff>
    </xdr:to>
    <xdr:sp macro="" textlink="">
      <xdr:nvSpPr>
        <xdr:cNvPr id="8" name="Text Box 133"/>
        <xdr:cNvSpPr txBox="1">
          <a:spLocks noChangeArrowheads="1"/>
        </xdr:cNvSpPr>
      </xdr:nvSpPr>
      <xdr:spPr bwMode="auto">
        <a:xfrm>
          <a:off x="7686675" y="12363450"/>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28575</xdr:colOff>
      <xdr:row>3</xdr:row>
      <xdr:rowOff>9525</xdr:rowOff>
    </xdr:from>
    <xdr:to>
      <xdr:col>67</xdr:col>
      <xdr:colOff>276225</xdr:colOff>
      <xdr:row>6</xdr:row>
      <xdr:rowOff>57150</xdr:rowOff>
    </xdr:to>
    <xdr:sp macro="" textlink="">
      <xdr:nvSpPr>
        <xdr:cNvPr id="9" name="Text Box 134"/>
        <xdr:cNvSpPr txBox="1">
          <a:spLocks noChangeArrowheads="1"/>
        </xdr:cNvSpPr>
      </xdr:nvSpPr>
      <xdr:spPr bwMode="auto">
        <a:xfrm>
          <a:off x="7667625" y="11077575"/>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←工事の</a:t>
          </a:r>
          <a:r>
            <a:rPr lang="en-US" altLang="ja-JP" sz="1400" b="1" i="0" u="none" strike="noStrike" baseline="0">
              <a:solidFill>
                <a:srgbClr val="FF0000"/>
              </a:solidFill>
              <a:latin typeface="ＭＳ Ｐゴシック"/>
              <a:ea typeface="ＭＳ Ｐゴシック"/>
            </a:rPr>
            <a:t>7</a:t>
          </a:r>
          <a:r>
            <a:rPr lang="ja-JP" altLang="en-US" sz="1400" b="1" i="0" u="none" strike="noStrike" baseline="0">
              <a:solidFill>
                <a:srgbClr val="FF0000"/>
              </a:solidFill>
              <a:latin typeface="ＭＳ Ｐゴシック"/>
              <a:ea typeface="ＭＳ Ｐゴシック"/>
            </a:rPr>
            <a:t>日前までに届出が必要です。</a:t>
          </a:r>
        </a:p>
      </xdr:txBody>
    </xdr:sp>
    <xdr:clientData/>
  </xdr:twoCellAnchor>
  <xdr:twoCellAnchor>
    <xdr:from>
      <xdr:col>65</xdr:col>
      <xdr:colOff>28575</xdr:colOff>
      <xdr:row>7</xdr:row>
      <xdr:rowOff>0</xdr:rowOff>
    </xdr:from>
    <xdr:to>
      <xdr:col>68</xdr:col>
      <xdr:colOff>257175</xdr:colOff>
      <xdr:row>10</xdr:row>
      <xdr:rowOff>114300</xdr:rowOff>
    </xdr:to>
    <xdr:sp macro="" textlink="">
      <xdr:nvSpPr>
        <xdr:cNvPr id="10" name="Text Box 135"/>
        <xdr:cNvSpPr txBox="1">
          <a:spLocks noChangeArrowheads="1"/>
        </xdr:cNvSpPr>
      </xdr:nvSpPr>
      <xdr:spPr bwMode="auto">
        <a:xfrm>
          <a:off x="7667625" y="11468100"/>
          <a:ext cx="6057900" cy="3143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←楷書で判別できるように記入してください。</a:t>
          </a:r>
        </a:p>
      </xdr:txBody>
    </xdr:sp>
    <xdr:clientData/>
  </xdr:twoCellAnchor>
  <xdr:twoCellAnchor>
    <xdr:from>
      <xdr:col>65</xdr:col>
      <xdr:colOff>9525</xdr:colOff>
      <xdr:row>38</xdr:row>
      <xdr:rowOff>133350</xdr:rowOff>
    </xdr:from>
    <xdr:to>
      <xdr:col>66</xdr:col>
      <xdr:colOff>9525</xdr:colOff>
      <xdr:row>40</xdr:row>
      <xdr:rowOff>66675</xdr:rowOff>
    </xdr:to>
    <xdr:sp macro="" textlink="">
      <xdr:nvSpPr>
        <xdr:cNvPr id="11" name="Text Box 136"/>
        <xdr:cNvSpPr txBox="1">
          <a:spLocks noChangeArrowheads="1"/>
        </xdr:cNvSpPr>
      </xdr:nvSpPr>
      <xdr:spPr bwMode="auto">
        <a:xfrm>
          <a:off x="7648575" y="16468725"/>
          <a:ext cx="445770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19050</xdr:colOff>
      <xdr:row>11</xdr:row>
      <xdr:rowOff>104775</xdr:rowOff>
    </xdr:from>
    <xdr:to>
      <xdr:col>68</xdr:col>
      <xdr:colOff>266700</xdr:colOff>
      <xdr:row>13</xdr:row>
      <xdr:rowOff>66675</xdr:rowOff>
    </xdr:to>
    <xdr:sp macro="" textlink="">
      <xdr:nvSpPr>
        <xdr:cNvPr id="12" name="Text Box 137"/>
        <xdr:cNvSpPr txBox="1">
          <a:spLocks noChangeArrowheads="1"/>
        </xdr:cNvSpPr>
      </xdr:nvSpPr>
      <xdr:spPr bwMode="auto">
        <a:xfrm>
          <a:off x="7658100" y="11944350"/>
          <a:ext cx="6076950" cy="28575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←個人の場合は、最下段の氏名だけ記入してください。</a:t>
          </a:r>
        </a:p>
      </xdr:txBody>
    </xdr:sp>
    <xdr:clientData/>
  </xdr:twoCellAnchor>
  <xdr:twoCellAnchor>
    <xdr:from>
      <xdr:col>65</xdr:col>
      <xdr:colOff>47625</xdr:colOff>
      <xdr:row>18</xdr:row>
      <xdr:rowOff>47625</xdr:rowOff>
    </xdr:from>
    <xdr:to>
      <xdr:col>67</xdr:col>
      <xdr:colOff>504825</xdr:colOff>
      <xdr:row>20</xdr:row>
      <xdr:rowOff>9525</xdr:rowOff>
    </xdr:to>
    <xdr:sp macro="" textlink="">
      <xdr:nvSpPr>
        <xdr:cNvPr id="13" name="Text Box 138"/>
        <xdr:cNvSpPr txBox="1">
          <a:spLocks noChangeArrowheads="1"/>
        </xdr:cNvSpPr>
      </xdr:nvSpPr>
      <xdr:spPr bwMode="auto">
        <a:xfrm>
          <a:off x="7686675" y="12992100"/>
          <a:ext cx="5600700" cy="26670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←工事中の一時的な移転の場合も記入してください。</a:t>
          </a:r>
        </a:p>
      </xdr:txBody>
    </xdr:sp>
    <xdr:clientData/>
  </xdr:twoCellAnchor>
  <xdr:twoCellAnchor>
    <xdr:from>
      <xdr:col>8</xdr:col>
      <xdr:colOff>57150</xdr:colOff>
      <xdr:row>2</xdr:row>
      <xdr:rowOff>9525</xdr:rowOff>
    </xdr:from>
    <xdr:to>
      <xdr:col>18</xdr:col>
      <xdr:colOff>66675</xdr:colOff>
      <xdr:row>5</xdr:row>
      <xdr:rowOff>85725</xdr:rowOff>
    </xdr:to>
    <xdr:sp macro="" textlink="">
      <xdr:nvSpPr>
        <xdr:cNvPr id="14" name="Text Box 180"/>
        <xdr:cNvSpPr txBox="1">
          <a:spLocks noChangeArrowheads="1"/>
        </xdr:cNvSpPr>
      </xdr:nvSpPr>
      <xdr:spPr bwMode="auto">
        <a:xfrm>
          <a:off x="561975" y="10829925"/>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　１</a:t>
          </a:r>
          <a:endParaRPr lang="en-US" altLang="ja-JP" sz="1600" b="1" i="0" u="none" strike="noStrike" baseline="0">
            <a:solidFill>
              <a:srgbClr val="000000"/>
            </a:solidFill>
            <a:latin typeface="ＭＳ Ｐゴシック"/>
            <a:ea typeface="ＭＳ Ｐゴシック"/>
          </a:endParaRPr>
        </a:p>
      </xdr:txBody>
    </xdr:sp>
    <xdr:clientData/>
  </xdr:twoCellAnchor>
  <xdr:twoCellAnchor>
    <xdr:from>
      <xdr:col>65</xdr:col>
      <xdr:colOff>47625</xdr:colOff>
      <xdr:row>82</xdr:row>
      <xdr:rowOff>28575</xdr:rowOff>
    </xdr:from>
    <xdr:to>
      <xdr:col>67</xdr:col>
      <xdr:colOff>295275</xdr:colOff>
      <xdr:row>84</xdr:row>
      <xdr:rowOff>0</xdr:rowOff>
    </xdr:to>
    <xdr:sp macro="" textlink="">
      <xdr:nvSpPr>
        <xdr:cNvPr id="15" name="Text Box 191"/>
        <xdr:cNvSpPr txBox="1">
          <a:spLocks noChangeArrowheads="1"/>
        </xdr:cNvSpPr>
      </xdr:nvSpPr>
      <xdr:spPr bwMode="auto">
        <a:xfrm>
          <a:off x="7686675" y="23050500"/>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28575</xdr:colOff>
      <xdr:row>71</xdr:row>
      <xdr:rowOff>9525</xdr:rowOff>
    </xdr:from>
    <xdr:to>
      <xdr:col>67</xdr:col>
      <xdr:colOff>276225</xdr:colOff>
      <xdr:row>74</xdr:row>
      <xdr:rowOff>57150</xdr:rowOff>
    </xdr:to>
    <xdr:sp macro="" textlink="">
      <xdr:nvSpPr>
        <xdr:cNvPr id="16" name="Text Box 192"/>
        <xdr:cNvSpPr txBox="1">
          <a:spLocks noChangeArrowheads="1"/>
        </xdr:cNvSpPr>
      </xdr:nvSpPr>
      <xdr:spPr bwMode="auto">
        <a:xfrm>
          <a:off x="7667625" y="21764625"/>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←工事の</a:t>
          </a:r>
          <a:r>
            <a:rPr lang="en-US" altLang="ja-JP" sz="1400" b="1" i="0" u="none" strike="noStrike" baseline="0">
              <a:solidFill>
                <a:srgbClr val="FF0000"/>
              </a:solidFill>
              <a:latin typeface="ＭＳ Ｐゴシック"/>
              <a:ea typeface="ＭＳ Ｐゴシック"/>
            </a:rPr>
            <a:t>7</a:t>
          </a:r>
          <a:r>
            <a:rPr lang="ja-JP" altLang="en-US" sz="1400" b="1" i="0" u="none" strike="noStrike" baseline="0">
              <a:solidFill>
                <a:srgbClr val="FF0000"/>
              </a:solidFill>
              <a:latin typeface="ＭＳ Ｐゴシック"/>
              <a:ea typeface="ＭＳ Ｐゴシック"/>
            </a:rPr>
            <a:t>日前までに届出が必要です。</a:t>
          </a:r>
        </a:p>
      </xdr:txBody>
    </xdr:sp>
    <xdr:clientData/>
  </xdr:twoCellAnchor>
  <xdr:twoCellAnchor>
    <xdr:from>
      <xdr:col>65</xdr:col>
      <xdr:colOff>28575</xdr:colOff>
      <xdr:row>75</xdr:row>
      <xdr:rowOff>0</xdr:rowOff>
    </xdr:from>
    <xdr:to>
      <xdr:col>68</xdr:col>
      <xdr:colOff>257175</xdr:colOff>
      <xdr:row>78</xdr:row>
      <xdr:rowOff>114300</xdr:rowOff>
    </xdr:to>
    <xdr:sp macro="" textlink="">
      <xdr:nvSpPr>
        <xdr:cNvPr id="17" name="Text Box 193"/>
        <xdr:cNvSpPr txBox="1">
          <a:spLocks noChangeArrowheads="1"/>
        </xdr:cNvSpPr>
      </xdr:nvSpPr>
      <xdr:spPr bwMode="auto">
        <a:xfrm>
          <a:off x="7667625" y="22155150"/>
          <a:ext cx="6057900" cy="3143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←楷書で判別できるように記入してください。</a:t>
          </a:r>
        </a:p>
      </xdr:txBody>
    </xdr:sp>
    <xdr:clientData/>
  </xdr:twoCellAnchor>
  <xdr:twoCellAnchor>
    <xdr:from>
      <xdr:col>65</xdr:col>
      <xdr:colOff>9525</xdr:colOff>
      <xdr:row>106</xdr:row>
      <xdr:rowOff>133350</xdr:rowOff>
    </xdr:from>
    <xdr:to>
      <xdr:col>66</xdr:col>
      <xdr:colOff>9525</xdr:colOff>
      <xdr:row>108</xdr:row>
      <xdr:rowOff>66675</xdr:rowOff>
    </xdr:to>
    <xdr:sp macro="" textlink="">
      <xdr:nvSpPr>
        <xdr:cNvPr id="18" name="Text Box 194"/>
        <xdr:cNvSpPr txBox="1">
          <a:spLocks noChangeArrowheads="1"/>
        </xdr:cNvSpPr>
      </xdr:nvSpPr>
      <xdr:spPr bwMode="auto">
        <a:xfrm>
          <a:off x="7648575" y="27155775"/>
          <a:ext cx="445770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19050</xdr:colOff>
      <xdr:row>79</xdr:row>
      <xdr:rowOff>104775</xdr:rowOff>
    </xdr:from>
    <xdr:to>
      <xdr:col>68</xdr:col>
      <xdr:colOff>266700</xdr:colOff>
      <xdr:row>81</xdr:row>
      <xdr:rowOff>66675</xdr:rowOff>
    </xdr:to>
    <xdr:sp macro="" textlink="">
      <xdr:nvSpPr>
        <xdr:cNvPr id="19" name="Text Box 195"/>
        <xdr:cNvSpPr txBox="1">
          <a:spLocks noChangeArrowheads="1"/>
        </xdr:cNvSpPr>
      </xdr:nvSpPr>
      <xdr:spPr bwMode="auto">
        <a:xfrm>
          <a:off x="7658100" y="22631400"/>
          <a:ext cx="6076950" cy="28575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←個人の場合は、最下段の氏名だけ記入してください。</a:t>
          </a:r>
        </a:p>
      </xdr:txBody>
    </xdr:sp>
    <xdr:clientData/>
  </xdr:twoCellAnchor>
  <xdr:twoCellAnchor>
    <xdr:from>
      <xdr:col>65</xdr:col>
      <xdr:colOff>47625</xdr:colOff>
      <xdr:row>86</xdr:row>
      <xdr:rowOff>47625</xdr:rowOff>
    </xdr:from>
    <xdr:to>
      <xdr:col>67</xdr:col>
      <xdr:colOff>504825</xdr:colOff>
      <xdr:row>88</xdr:row>
      <xdr:rowOff>9525</xdr:rowOff>
    </xdr:to>
    <xdr:sp macro="" textlink="">
      <xdr:nvSpPr>
        <xdr:cNvPr id="20" name="Text Box 196"/>
        <xdr:cNvSpPr txBox="1">
          <a:spLocks noChangeArrowheads="1"/>
        </xdr:cNvSpPr>
      </xdr:nvSpPr>
      <xdr:spPr bwMode="auto">
        <a:xfrm>
          <a:off x="7686675" y="23679150"/>
          <a:ext cx="5600700" cy="26670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←工事中の一時的な移転の場合も記入してください。</a:t>
          </a:r>
        </a:p>
      </xdr:txBody>
    </xdr:sp>
    <xdr:clientData/>
  </xdr:twoCellAnchor>
  <xdr:twoCellAnchor>
    <xdr:from>
      <xdr:col>8</xdr:col>
      <xdr:colOff>57150</xdr:colOff>
      <xdr:row>70</xdr:row>
      <xdr:rowOff>9525</xdr:rowOff>
    </xdr:from>
    <xdr:to>
      <xdr:col>18</xdr:col>
      <xdr:colOff>66675</xdr:colOff>
      <xdr:row>73</xdr:row>
      <xdr:rowOff>85725</xdr:rowOff>
    </xdr:to>
    <xdr:sp macro="" textlink="">
      <xdr:nvSpPr>
        <xdr:cNvPr id="21" name="Text Box 198"/>
        <xdr:cNvSpPr txBox="1">
          <a:spLocks noChangeArrowheads="1"/>
        </xdr:cNvSpPr>
      </xdr:nvSpPr>
      <xdr:spPr bwMode="auto">
        <a:xfrm>
          <a:off x="561975" y="21516975"/>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 ２</a:t>
          </a:r>
        </a:p>
      </xdr:txBody>
    </xdr:sp>
    <xdr:clientData/>
  </xdr:twoCellAnchor>
  <xdr:twoCellAnchor>
    <xdr:from>
      <xdr:col>40</xdr:col>
      <xdr:colOff>80596</xdr:colOff>
      <xdr:row>44</xdr:row>
      <xdr:rowOff>85725</xdr:rowOff>
    </xdr:from>
    <xdr:to>
      <xdr:col>48</xdr:col>
      <xdr:colOff>21981</xdr:colOff>
      <xdr:row>49</xdr:row>
      <xdr:rowOff>0</xdr:rowOff>
    </xdr:to>
    <xdr:sp macro="" textlink="">
      <xdr:nvSpPr>
        <xdr:cNvPr id="22" name="AutoShape 231"/>
        <xdr:cNvSpPr>
          <a:spLocks noChangeArrowheads="1"/>
        </xdr:cNvSpPr>
      </xdr:nvSpPr>
      <xdr:spPr bwMode="auto">
        <a:xfrm>
          <a:off x="4547821" y="17506950"/>
          <a:ext cx="931985" cy="771525"/>
        </a:xfrm>
        <a:prstGeom prst="wedgeRoundRectCallout">
          <a:avLst>
            <a:gd name="adj1" fmla="val -71310"/>
            <a:gd name="adj2" fmla="val -17347"/>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主任技術者は必ず記入してください。</a:t>
          </a:r>
        </a:p>
      </xdr:txBody>
    </xdr:sp>
    <xdr:clientData/>
  </xdr:twoCellAnchor>
  <xdr:twoCellAnchor>
    <xdr:from>
      <xdr:col>35</xdr:col>
      <xdr:colOff>28575</xdr:colOff>
      <xdr:row>2</xdr:row>
      <xdr:rowOff>238125</xdr:rowOff>
    </xdr:from>
    <xdr:to>
      <xdr:col>47</xdr:col>
      <xdr:colOff>9525</xdr:colOff>
      <xdr:row>10</xdr:row>
      <xdr:rowOff>114299</xdr:rowOff>
    </xdr:to>
    <xdr:sp macro="" textlink="">
      <xdr:nvSpPr>
        <xdr:cNvPr id="23" name="AutoShape 232"/>
        <xdr:cNvSpPr>
          <a:spLocks noChangeArrowheads="1"/>
        </xdr:cNvSpPr>
      </xdr:nvSpPr>
      <xdr:spPr bwMode="auto">
        <a:xfrm>
          <a:off x="3876675" y="438150"/>
          <a:ext cx="1466850" cy="723899"/>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法人の場合は、</a:t>
          </a:r>
        </a:p>
        <a:p>
          <a:pPr algn="l" rtl="0">
            <a:lnSpc>
              <a:spcPts val="1300"/>
            </a:lnSpc>
            <a:defRPr sz="1000"/>
          </a:pPr>
          <a:r>
            <a:rPr lang="ja-JP" altLang="en-US" sz="1100" b="1" i="0" u="none" strike="noStrike" baseline="0">
              <a:solidFill>
                <a:srgbClr val="FF0000"/>
              </a:solidFill>
              <a:latin typeface="ＭＳ Ｐゴシック"/>
              <a:ea typeface="ＭＳ Ｐゴシック"/>
            </a:rPr>
            <a:t>代表者職も</a:t>
          </a:r>
        </a:p>
        <a:p>
          <a:pPr algn="l" rtl="0">
            <a:lnSpc>
              <a:spcPts val="1300"/>
            </a:lnSpc>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48</xdr:col>
      <xdr:colOff>66675</xdr:colOff>
      <xdr:row>31</xdr:row>
      <xdr:rowOff>152400</xdr:rowOff>
    </xdr:from>
    <xdr:to>
      <xdr:col>58</xdr:col>
      <xdr:colOff>66675</xdr:colOff>
      <xdr:row>36</xdr:row>
      <xdr:rowOff>38100</xdr:rowOff>
    </xdr:to>
    <xdr:sp macro="" textlink="">
      <xdr:nvSpPr>
        <xdr:cNvPr id="24" name="AutoShape 233"/>
        <xdr:cNvSpPr>
          <a:spLocks noChangeArrowheads="1"/>
        </xdr:cNvSpPr>
      </xdr:nvSpPr>
      <xdr:spPr bwMode="auto">
        <a:xfrm>
          <a:off x="5524500" y="15287625"/>
          <a:ext cx="1238250" cy="742950"/>
        </a:xfrm>
        <a:prstGeom prst="wedgeRoundRectCallout">
          <a:avLst>
            <a:gd name="adj1" fmla="val -55194"/>
            <a:gd name="adj2" fmla="val 6094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法人の場合は、</a:t>
          </a:r>
        </a:p>
        <a:p>
          <a:pPr algn="l" rtl="0">
            <a:defRPr sz="1000"/>
          </a:pPr>
          <a:r>
            <a:rPr lang="ja-JP" altLang="en-US" sz="1100" b="1" i="0" u="none" strike="noStrike" baseline="0">
              <a:solidFill>
                <a:srgbClr val="FF0000"/>
              </a:solidFill>
              <a:latin typeface="ＭＳ Ｐゴシック"/>
              <a:ea typeface="ＭＳ Ｐゴシック"/>
            </a:rPr>
            <a:t>代表者職も</a:t>
          </a:r>
        </a:p>
        <a:p>
          <a:pPr algn="l" rtl="0">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24</xdr:col>
      <xdr:colOff>57150</xdr:colOff>
      <xdr:row>50</xdr:row>
      <xdr:rowOff>95250</xdr:rowOff>
    </xdr:from>
    <xdr:to>
      <xdr:col>48</xdr:col>
      <xdr:colOff>57150</xdr:colOff>
      <xdr:row>54</xdr:row>
      <xdr:rowOff>1</xdr:rowOff>
    </xdr:to>
    <xdr:sp macro="" textlink="">
      <xdr:nvSpPr>
        <xdr:cNvPr id="25" name="AutoShape 234"/>
        <xdr:cNvSpPr>
          <a:spLocks noChangeArrowheads="1"/>
        </xdr:cNvSpPr>
      </xdr:nvSpPr>
      <xdr:spPr bwMode="auto">
        <a:xfrm>
          <a:off x="2543175" y="18545175"/>
          <a:ext cx="2971800" cy="590551"/>
        </a:xfrm>
        <a:prstGeom prst="wedgeRoundRectCallout">
          <a:avLst>
            <a:gd name="adj1" fmla="val -60212"/>
            <a:gd name="adj2" fmla="val 491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請負の場合は、リサイクルの説明をした日を</a:t>
          </a:r>
        </a:p>
        <a:p>
          <a:pPr algn="l" rtl="0">
            <a:lnSpc>
              <a:spcPts val="1200"/>
            </a:lnSpc>
            <a:defRPr sz="1000"/>
          </a:pPr>
          <a:r>
            <a:rPr lang="ja-JP" altLang="en-US" sz="1100" b="1" i="0" u="none" strike="noStrike" baseline="0">
              <a:solidFill>
                <a:srgbClr val="FF0000"/>
              </a:solidFill>
              <a:latin typeface="ＭＳ Ｐゴシック"/>
              <a:ea typeface="ＭＳ Ｐゴシック"/>
            </a:rPr>
            <a:t>必ず記入してください。</a:t>
          </a:r>
        </a:p>
      </xdr:txBody>
    </xdr:sp>
    <xdr:clientData/>
  </xdr:twoCellAnchor>
  <xdr:twoCellAnchor>
    <xdr:from>
      <xdr:col>46</xdr:col>
      <xdr:colOff>104775</xdr:colOff>
      <xdr:row>55</xdr:row>
      <xdr:rowOff>47625</xdr:rowOff>
    </xdr:from>
    <xdr:to>
      <xdr:col>61</xdr:col>
      <xdr:colOff>9525</xdr:colOff>
      <xdr:row>57</xdr:row>
      <xdr:rowOff>161925</xdr:rowOff>
    </xdr:to>
    <xdr:sp macro="" textlink="">
      <xdr:nvSpPr>
        <xdr:cNvPr id="26" name="AutoShape 235"/>
        <xdr:cNvSpPr>
          <a:spLocks noChangeArrowheads="1"/>
        </xdr:cNvSpPr>
      </xdr:nvSpPr>
      <xdr:spPr bwMode="auto">
        <a:xfrm>
          <a:off x="5314950" y="19354800"/>
          <a:ext cx="1762125" cy="457200"/>
        </a:xfrm>
        <a:prstGeom prst="wedgeRoundRectCallout">
          <a:avLst>
            <a:gd name="adj1" fmla="val -43514"/>
            <a:gd name="adj2" fmla="val 10000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工事着手の</a:t>
          </a:r>
          <a:r>
            <a:rPr lang="en-US" altLang="ja-JP" sz="1100" b="1" i="0" u="none" strike="noStrike" baseline="0">
              <a:solidFill>
                <a:srgbClr val="FF0000"/>
              </a:solidFill>
              <a:latin typeface="ＭＳ Ｐゴシック"/>
              <a:ea typeface="ＭＳ Ｐゴシック"/>
            </a:rPr>
            <a:t>7</a:t>
          </a:r>
          <a:r>
            <a:rPr lang="ja-JP" altLang="en-US" sz="1100" b="1" i="0" u="none" strike="noStrike" baseline="0">
              <a:solidFill>
                <a:srgbClr val="FF0000"/>
              </a:solidFill>
              <a:latin typeface="ＭＳ Ｐゴシック"/>
              <a:ea typeface="ＭＳ Ｐゴシック"/>
            </a:rPr>
            <a:t>日前までに</a:t>
          </a:r>
        </a:p>
        <a:p>
          <a:pPr algn="l" rtl="0">
            <a:lnSpc>
              <a:spcPts val="1300"/>
            </a:lnSpc>
            <a:defRPr sz="1000"/>
          </a:pPr>
          <a:r>
            <a:rPr lang="ja-JP" altLang="en-US" sz="1100" b="1" i="0" u="none" strike="noStrike" baseline="0">
              <a:solidFill>
                <a:srgbClr val="FF0000"/>
              </a:solidFill>
              <a:latin typeface="ＭＳ Ｐゴシック"/>
              <a:ea typeface="ＭＳ Ｐゴシック"/>
            </a:rPr>
            <a:t>届出が必要です。</a:t>
          </a:r>
        </a:p>
      </xdr:txBody>
    </xdr:sp>
    <xdr:clientData/>
  </xdr:twoCellAnchor>
  <xdr:twoCellAnchor>
    <xdr:from>
      <xdr:col>27</xdr:col>
      <xdr:colOff>114300</xdr:colOff>
      <xdr:row>119</xdr:row>
      <xdr:rowOff>57150</xdr:rowOff>
    </xdr:from>
    <xdr:to>
      <xdr:col>52</xdr:col>
      <xdr:colOff>47624</xdr:colOff>
      <xdr:row>122</xdr:row>
      <xdr:rowOff>133349</xdr:rowOff>
    </xdr:to>
    <xdr:sp macro="" textlink="">
      <xdr:nvSpPr>
        <xdr:cNvPr id="27" name="AutoShape 236"/>
        <xdr:cNvSpPr>
          <a:spLocks noChangeArrowheads="1"/>
        </xdr:cNvSpPr>
      </xdr:nvSpPr>
      <xdr:spPr bwMode="auto">
        <a:xfrm>
          <a:off x="2971800" y="29365575"/>
          <a:ext cx="3028949" cy="590549"/>
        </a:xfrm>
        <a:prstGeom prst="wedgeRoundRectCallout">
          <a:avLst>
            <a:gd name="adj1" fmla="val -67571"/>
            <a:gd name="adj2" fmla="val -1598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請負の場合は、リサイクルの説明をした日を</a:t>
          </a:r>
        </a:p>
        <a:p>
          <a:pPr algn="l" rtl="0">
            <a:lnSpc>
              <a:spcPts val="1200"/>
            </a:lnSpc>
            <a:defRPr sz="1000"/>
          </a:pPr>
          <a:r>
            <a:rPr lang="ja-JP" altLang="en-US" sz="1100" b="1" i="0" u="none" strike="noStrike" baseline="0">
              <a:solidFill>
                <a:srgbClr val="FF0000"/>
              </a:solidFill>
              <a:latin typeface="ＭＳ Ｐゴシック"/>
              <a:ea typeface="ＭＳ Ｐゴシック"/>
            </a:rPr>
            <a:t>必ず記入してください。</a:t>
          </a:r>
        </a:p>
      </xdr:txBody>
    </xdr:sp>
    <xdr:clientData/>
  </xdr:twoCellAnchor>
  <xdr:twoCellAnchor>
    <xdr:from>
      <xdr:col>46</xdr:col>
      <xdr:colOff>104775</xdr:colOff>
      <xdr:row>123</xdr:row>
      <xdr:rowOff>19050</xdr:rowOff>
    </xdr:from>
    <xdr:to>
      <xdr:col>60</xdr:col>
      <xdr:colOff>38100</xdr:colOff>
      <xdr:row>125</xdr:row>
      <xdr:rowOff>133350</xdr:rowOff>
    </xdr:to>
    <xdr:sp macro="" textlink="">
      <xdr:nvSpPr>
        <xdr:cNvPr id="28" name="AutoShape 237"/>
        <xdr:cNvSpPr>
          <a:spLocks noChangeArrowheads="1"/>
        </xdr:cNvSpPr>
      </xdr:nvSpPr>
      <xdr:spPr bwMode="auto">
        <a:xfrm>
          <a:off x="5314950" y="30013275"/>
          <a:ext cx="1666875" cy="457200"/>
        </a:xfrm>
        <a:prstGeom prst="wedgeRoundRectCallout">
          <a:avLst>
            <a:gd name="adj1" fmla="val -52704"/>
            <a:gd name="adj2" fmla="val 10833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工事着手の</a:t>
          </a:r>
          <a:r>
            <a:rPr lang="en-US" altLang="ja-JP" sz="1100" b="1" i="0" u="none" strike="noStrike" baseline="0">
              <a:solidFill>
                <a:srgbClr val="FF0000"/>
              </a:solidFill>
              <a:latin typeface="ＭＳ Ｐゴシック"/>
              <a:ea typeface="ＭＳ Ｐゴシック"/>
            </a:rPr>
            <a:t>7</a:t>
          </a:r>
          <a:r>
            <a:rPr lang="ja-JP" altLang="en-US" sz="1100" b="1" i="0" u="none" strike="noStrike" baseline="0">
              <a:solidFill>
                <a:srgbClr val="FF0000"/>
              </a:solidFill>
              <a:latin typeface="ＭＳ Ｐゴシック"/>
              <a:ea typeface="ＭＳ Ｐゴシック"/>
            </a:rPr>
            <a:t>日前までに</a:t>
          </a:r>
        </a:p>
        <a:p>
          <a:pPr algn="l" rtl="0">
            <a:lnSpc>
              <a:spcPts val="1300"/>
            </a:lnSpc>
            <a:defRPr sz="1000"/>
          </a:pPr>
          <a:r>
            <a:rPr lang="ja-JP" altLang="en-US" sz="1100" b="1" i="0" u="none" strike="noStrike" baseline="0">
              <a:solidFill>
                <a:srgbClr val="FF0000"/>
              </a:solidFill>
              <a:latin typeface="ＭＳ Ｐゴシック"/>
              <a:ea typeface="ＭＳ Ｐゴシック"/>
            </a:rPr>
            <a:t>届出が必要です。</a:t>
          </a:r>
        </a:p>
      </xdr:txBody>
    </xdr:sp>
    <xdr:clientData/>
  </xdr:twoCellAnchor>
  <xdr:twoCellAnchor>
    <xdr:from>
      <xdr:col>37</xdr:col>
      <xdr:colOff>47625</xdr:colOff>
      <xdr:row>70</xdr:row>
      <xdr:rowOff>171450</xdr:rowOff>
    </xdr:from>
    <xdr:to>
      <xdr:col>49</xdr:col>
      <xdr:colOff>28575</xdr:colOff>
      <xdr:row>78</xdr:row>
      <xdr:rowOff>142874</xdr:rowOff>
    </xdr:to>
    <xdr:sp macro="" textlink="">
      <xdr:nvSpPr>
        <xdr:cNvPr id="29" name="AutoShape 247"/>
        <xdr:cNvSpPr>
          <a:spLocks noChangeArrowheads="1"/>
        </xdr:cNvSpPr>
      </xdr:nvSpPr>
      <xdr:spPr bwMode="auto">
        <a:xfrm>
          <a:off x="4143375" y="21678900"/>
          <a:ext cx="1466850" cy="819149"/>
        </a:xfrm>
        <a:prstGeom prst="wedgeRoundRectCallout">
          <a:avLst>
            <a:gd name="adj1" fmla="val -64287"/>
            <a:gd name="adj2" fmla="val 6719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法人の場合は、</a:t>
          </a:r>
        </a:p>
        <a:p>
          <a:pPr algn="l" rtl="0">
            <a:lnSpc>
              <a:spcPts val="1300"/>
            </a:lnSpc>
            <a:defRPr sz="1000"/>
          </a:pPr>
          <a:r>
            <a:rPr lang="ja-JP" altLang="en-US" sz="1100" b="1" i="0" u="none" strike="noStrike" baseline="0">
              <a:solidFill>
                <a:srgbClr val="FF0000"/>
              </a:solidFill>
              <a:latin typeface="ＭＳ Ｐゴシック"/>
              <a:ea typeface="ＭＳ Ｐゴシック"/>
            </a:rPr>
            <a:t>代表者職も</a:t>
          </a:r>
        </a:p>
        <a:p>
          <a:pPr algn="l" rtl="0">
            <a:lnSpc>
              <a:spcPts val="1200"/>
            </a:lnSpc>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47</xdr:col>
      <xdr:colOff>104775</xdr:colOff>
      <xdr:row>100</xdr:row>
      <xdr:rowOff>104775</xdr:rowOff>
    </xdr:from>
    <xdr:to>
      <xdr:col>57</xdr:col>
      <xdr:colOff>104775</xdr:colOff>
      <xdr:row>105</xdr:row>
      <xdr:rowOff>19050</xdr:rowOff>
    </xdr:to>
    <xdr:sp macro="" textlink="">
      <xdr:nvSpPr>
        <xdr:cNvPr id="30" name="AutoShape 248"/>
        <xdr:cNvSpPr>
          <a:spLocks noChangeArrowheads="1"/>
        </xdr:cNvSpPr>
      </xdr:nvSpPr>
      <xdr:spPr bwMode="auto">
        <a:xfrm>
          <a:off x="5438775" y="26098500"/>
          <a:ext cx="1238250" cy="771525"/>
        </a:xfrm>
        <a:prstGeom prst="wedgeRoundRectCallout">
          <a:avLst>
            <a:gd name="adj1" fmla="val -71737"/>
            <a:gd name="adj2" fmla="val 38718"/>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法人の場合は、</a:t>
          </a:r>
        </a:p>
        <a:p>
          <a:pPr algn="l" rtl="0">
            <a:defRPr sz="1000"/>
          </a:pPr>
          <a:r>
            <a:rPr lang="ja-JP" altLang="en-US" sz="1100" b="1" i="0" u="none" strike="noStrike" baseline="0">
              <a:solidFill>
                <a:srgbClr val="FF0000"/>
              </a:solidFill>
              <a:latin typeface="ＭＳ Ｐゴシック"/>
              <a:ea typeface="ＭＳ Ｐゴシック"/>
            </a:rPr>
            <a:t>代表者職も</a:t>
          </a:r>
        </a:p>
        <a:p>
          <a:pPr algn="l" rtl="0">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22</xdr:col>
      <xdr:colOff>47625</xdr:colOff>
      <xdr:row>108</xdr:row>
      <xdr:rowOff>123826</xdr:rowOff>
    </xdr:from>
    <xdr:to>
      <xdr:col>38</xdr:col>
      <xdr:colOff>76200</xdr:colOff>
      <xdr:row>113</xdr:row>
      <xdr:rowOff>123826</xdr:rowOff>
    </xdr:to>
    <xdr:sp macro="" textlink="">
      <xdr:nvSpPr>
        <xdr:cNvPr id="31" name="AutoShape 229"/>
        <xdr:cNvSpPr>
          <a:spLocks noChangeArrowheads="1"/>
        </xdr:cNvSpPr>
      </xdr:nvSpPr>
      <xdr:spPr bwMode="auto">
        <a:xfrm>
          <a:off x="2286000" y="27489151"/>
          <a:ext cx="2009775" cy="914400"/>
        </a:xfrm>
        <a:prstGeom prst="wedgeRoundRectCallout">
          <a:avLst>
            <a:gd name="adj1" fmla="val -45222"/>
            <a:gd name="adj2" fmla="val 78088"/>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解体工事業の場合、</a:t>
          </a:r>
        </a:p>
        <a:p>
          <a:pPr algn="l" rtl="0">
            <a:lnSpc>
              <a:spcPts val="1300"/>
            </a:lnSpc>
            <a:defRPr sz="1000"/>
          </a:pPr>
          <a:r>
            <a:rPr lang="ja-JP" altLang="en-US" sz="1100" b="1" i="0" u="none" strike="noStrike" baseline="0">
              <a:solidFill>
                <a:srgbClr val="FF0000"/>
              </a:solidFill>
              <a:latin typeface="ＭＳ Ｐゴシック"/>
              <a:ea typeface="ＭＳ Ｐゴシック"/>
            </a:rPr>
            <a:t>兵庫県知事の許可がないと、</a:t>
          </a:r>
        </a:p>
        <a:p>
          <a:pPr algn="l" rtl="0">
            <a:lnSpc>
              <a:spcPts val="1300"/>
            </a:lnSpc>
            <a:defRPr sz="1000"/>
          </a:pPr>
          <a:r>
            <a:rPr lang="ja-JP" altLang="en-US" sz="1100" b="1" i="0" u="none" strike="noStrike" baseline="0">
              <a:solidFill>
                <a:srgbClr val="FF0000"/>
              </a:solidFill>
              <a:latin typeface="ＭＳ Ｐゴシック"/>
              <a:ea typeface="ＭＳ Ｐゴシック"/>
            </a:rPr>
            <a:t>兵庫県内では</a:t>
          </a:r>
        </a:p>
        <a:p>
          <a:pPr algn="l" rtl="0">
            <a:lnSpc>
              <a:spcPts val="1300"/>
            </a:lnSpc>
            <a:defRPr sz="1000"/>
          </a:pPr>
          <a:r>
            <a:rPr lang="ja-JP" altLang="en-US" sz="1100" b="1" i="0" u="none" strike="noStrike" baseline="0">
              <a:solidFill>
                <a:srgbClr val="FF0000"/>
              </a:solidFill>
              <a:latin typeface="ＭＳ Ｐゴシック"/>
              <a:ea typeface="ＭＳ Ｐゴシック"/>
            </a:rPr>
            <a:t>解体工事ができません。</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0</xdr:row>
          <xdr:rowOff>0</xdr:rowOff>
        </xdr:from>
        <xdr:to>
          <xdr:col>13</xdr:col>
          <xdr:colOff>57150</xdr:colOff>
          <xdr:row>2</xdr:row>
          <xdr:rowOff>9525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0</xdr:row>
          <xdr:rowOff>0</xdr:rowOff>
        </xdr:from>
        <xdr:to>
          <xdr:col>13</xdr:col>
          <xdr:colOff>57150</xdr:colOff>
          <xdr:row>2</xdr:row>
          <xdr:rowOff>9525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0</xdr:row>
          <xdr:rowOff>0</xdr:rowOff>
        </xdr:from>
        <xdr:to>
          <xdr:col>13</xdr:col>
          <xdr:colOff>57150</xdr:colOff>
          <xdr:row>2</xdr:row>
          <xdr:rowOff>9525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0</xdr:row>
          <xdr:rowOff>0</xdr:rowOff>
        </xdr:from>
        <xdr:to>
          <xdr:col>13</xdr:col>
          <xdr:colOff>57150</xdr:colOff>
          <xdr:row>2</xdr:row>
          <xdr:rowOff>9525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57150</xdr:colOff>
          <xdr:row>30</xdr:row>
          <xdr:rowOff>38100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13</xdr:col>
          <xdr:colOff>57150</xdr:colOff>
          <xdr:row>31</xdr:row>
          <xdr:rowOff>38100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13</xdr:col>
          <xdr:colOff>57150</xdr:colOff>
          <xdr:row>33</xdr:row>
          <xdr:rowOff>38100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0</xdr:rowOff>
        </xdr:from>
        <xdr:to>
          <xdr:col>29</xdr:col>
          <xdr:colOff>66675</xdr:colOff>
          <xdr:row>34</xdr:row>
          <xdr:rowOff>38100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0</xdr:rowOff>
        </xdr:from>
        <xdr:to>
          <xdr:col>29</xdr:col>
          <xdr:colOff>114300</xdr:colOff>
          <xdr:row>44</xdr:row>
          <xdr:rowOff>38100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0</xdr:rowOff>
        </xdr:from>
        <xdr:to>
          <xdr:col>29</xdr:col>
          <xdr:colOff>114300</xdr:colOff>
          <xdr:row>44</xdr:row>
          <xdr:rowOff>38100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13</xdr:col>
          <xdr:colOff>57150</xdr:colOff>
          <xdr:row>98</xdr:row>
          <xdr:rowOff>38100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98</xdr:row>
          <xdr:rowOff>0</xdr:rowOff>
        </xdr:from>
        <xdr:to>
          <xdr:col>13</xdr:col>
          <xdr:colOff>57150</xdr:colOff>
          <xdr:row>99</xdr:row>
          <xdr:rowOff>38100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13</xdr:col>
          <xdr:colOff>57150</xdr:colOff>
          <xdr:row>101</xdr:row>
          <xdr:rowOff>38100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0</xdr:rowOff>
        </xdr:from>
        <xdr:to>
          <xdr:col>29</xdr:col>
          <xdr:colOff>66675</xdr:colOff>
          <xdr:row>102</xdr:row>
          <xdr:rowOff>38100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110</xdr:row>
          <xdr:rowOff>0</xdr:rowOff>
        </xdr:from>
        <xdr:to>
          <xdr:col>13</xdr:col>
          <xdr:colOff>57150</xdr:colOff>
          <xdr:row>111</xdr:row>
          <xdr:rowOff>38100</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xdr:row>
          <xdr:rowOff>0</xdr:rowOff>
        </xdr:from>
        <xdr:to>
          <xdr:col>24</xdr:col>
          <xdr:colOff>95250</xdr:colOff>
          <xdr:row>34</xdr:row>
          <xdr:rowOff>38100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101</xdr:row>
          <xdr:rowOff>0</xdr:rowOff>
        </xdr:from>
        <xdr:to>
          <xdr:col>24</xdr:col>
          <xdr:colOff>66675</xdr:colOff>
          <xdr:row>102</xdr:row>
          <xdr:rowOff>38100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9525</xdr:rowOff>
        </xdr:from>
        <xdr:to>
          <xdr:col>13</xdr:col>
          <xdr:colOff>47625</xdr:colOff>
          <xdr:row>47</xdr:row>
          <xdr:rowOff>47625</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0</xdr:rowOff>
        </xdr:from>
        <xdr:to>
          <xdr:col>13</xdr:col>
          <xdr:colOff>47625</xdr:colOff>
          <xdr:row>43</xdr:row>
          <xdr:rowOff>38100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114</xdr:row>
          <xdr:rowOff>9525</xdr:rowOff>
        </xdr:from>
        <xdr:to>
          <xdr:col>13</xdr:col>
          <xdr:colOff>66675</xdr:colOff>
          <xdr:row>115</xdr:row>
          <xdr:rowOff>47625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0</xdr:rowOff>
        </xdr:from>
        <xdr:to>
          <xdr:col>13</xdr:col>
          <xdr:colOff>47625</xdr:colOff>
          <xdr:row>29</xdr:row>
          <xdr:rowOff>38100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96</xdr:row>
          <xdr:rowOff>9525</xdr:rowOff>
        </xdr:from>
        <xdr:to>
          <xdr:col>13</xdr:col>
          <xdr:colOff>66675</xdr:colOff>
          <xdr:row>97</xdr:row>
          <xdr:rowOff>47625</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25</xdr:col>
          <xdr:colOff>57150</xdr:colOff>
          <xdr:row>44</xdr:row>
          <xdr:rowOff>38100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80595</xdr:colOff>
      <xdr:row>46</xdr:row>
      <xdr:rowOff>21980</xdr:rowOff>
    </xdr:from>
    <xdr:to>
      <xdr:col>60</xdr:col>
      <xdr:colOff>109903</xdr:colOff>
      <xdr:row>51</xdr:row>
      <xdr:rowOff>58615</xdr:rowOff>
    </xdr:to>
    <xdr:sp macro="" textlink="">
      <xdr:nvSpPr>
        <xdr:cNvPr id="61" name="AutoShape 231"/>
        <xdr:cNvSpPr>
          <a:spLocks noChangeArrowheads="1"/>
        </xdr:cNvSpPr>
      </xdr:nvSpPr>
      <xdr:spPr bwMode="auto">
        <a:xfrm>
          <a:off x="5662245" y="17786105"/>
          <a:ext cx="1391383" cy="893885"/>
        </a:xfrm>
        <a:prstGeom prst="wedgeRoundRectCallout">
          <a:avLst>
            <a:gd name="adj1" fmla="val 5102"/>
            <a:gd name="adj2" fmla="val -8592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令和元年</a:t>
          </a:r>
          <a:r>
            <a:rPr lang="en-US" altLang="ja-JP" sz="1100" b="1" i="0" u="none" strike="noStrike" baseline="0">
              <a:solidFill>
                <a:srgbClr val="FF0000"/>
              </a:solidFill>
              <a:latin typeface="ＭＳ Ｐゴシック"/>
              <a:ea typeface="ＭＳ Ｐゴシック"/>
            </a:rPr>
            <a:t>6</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日より、「とび・土工」では解体工事は施工できません。</a:t>
          </a:r>
        </a:p>
      </xdr:txBody>
    </xdr:sp>
    <xdr:clientData/>
  </xdr:twoCellAnchor>
  <xdr:twoCellAnchor>
    <xdr:from>
      <xdr:col>49</xdr:col>
      <xdr:colOff>58615</xdr:colOff>
      <xdr:row>113</xdr:row>
      <xdr:rowOff>153865</xdr:rowOff>
    </xdr:from>
    <xdr:to>
      <xdr:col>60</xdr:col>
      <xdr:colOff>87923</xdr:colOff>
      <xdr:row>119</xdr:row>
      <xdr:rowOff>21981</xdr:rowOff>
    </xdr:to>
    <xdr:sp macro="" textlink="">
      <xdr:nvSpPr>
        <xdr:cNvPr id="62" name="AutoShape 231"/>
        <xdr:cNvSpPr>
          <a:spLocks noChangeArrowheads="1"/>
        </xdr:cNvSpPr>
      </xdr:nvSpPr>
      <xdr:spPr bwMode="auto">
        <a:xfrm>
          <a:off x="5640265" y="28433590"/>
          <a:ext cx="1391383" cy="896816"/>
        </a:xfrm>
        <a:prstGeom prst="wedgeRoundRectCallout">
          <a:avLst>
            <a:gd name="adj1" fmla="val 5102"/>
            <a:gd name="adj2" fmla="val -8592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令和元年</a:t>
          </a:r>
          <a:r>
            <a:rPr lang="en-US" altLang="ja-JP" sz="1100" b="1" i="0" u="none" strike="noStrike" baseline="0">
              <a:solidFill>
                <a:srgbClr val="FF0000"/>
              </a:solidFill>
              <a:latin typeface="ＭＳ Ｐゴシック"/>
              <a:ea typeface="ＭＳ Ｐゴシック"/>
            </a:rPr>
            <a:t>6</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日より、「とび・土工」では解体工事は施工できません。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38100</xdr:colOff>
      <xdr:row>14</xdr:row>
      <xdr:rowOff>38100</xdr:rowOff>
    </xdr:from>
    <xdr:to>
      <xdr:col>65</xdr:col>
      <xdr:colOff>4210050</xdr:colOff>
      <xdr:row>16</xdr:row>
      <xdr:rowOff>9525</xdr:rowOff>
    </xdr:to>
    <xdr:sp macro="" textlink="">
      <xdr:nvSpPr>
        <xdr:cNvPr id="9271" name="Text Box 55"/>
        <xdr:cNvSpPr txBox="1">
          <a:spLocks noChangeArrowheads="1"/>
        </xdr:cNvSpPr>
      </xdr:nvSpPr>
      <xdr:spPr bwMode="auto">
        <a:xfrm>
          <a:off x="7477125" y="1724025"/>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←郵便番号、電話番号は</a:t>
          </a:r>
          <a:r>
            <a:rPr lang="ja-JP" altLang="en-US" sz="1600" b="1" i="0" u="none" strike="noStrike" baseline="0">
              <a:solidFill>
                <a:srgbClr val="FF0000"/>
              </a:solidFill>
              <a:latin typeface="ＭＳ Ｐゴシック"/>
              <a:ea typeface="ＭＳ Ｐゴシック"/>
            </a:rPr>
            <a:t>必ず記入</a:t>
          </a:r>
          <a:r>
            <a:rPr lang="ja-JP" altLang="en-US" sz="1400" b="1" i="0" u="none" strike="noStrike" baseline="0">
              <a:solidFill>
                <a:srgbClr val="FF0000"/>
              </a:solidFill>
              <a:latin typeface="ＭＳ Ｐゴシック"/>
              <a:ea typeface="ＭＳ Ｐゴシック"/>
            </a:rPr>
            <a:t>してください。</a:t>
          </a:r>
        </a:p>
      </xdr:txBody>
    </xdr:sp>
    <xdr:clientData/>
  </xdr:twoCellAnchor>
  <xdr:twoCellAnchor>
    <xdr:from>
      <xdr:col>64</xdr:col>
      <xdr:colOff>28575</xdr:colOff>
      <xdr:row>3</xdr:row>
      <xdr:rowOff>0</xdr:rowOff>
    </xdr:from>
    <xdr:to>
      <xdr:col>65</xdr:col>
      <xdr:colOff>4200525</xdr:colOff>
      <xdr:row>6</xdr:row>
      <xdr:rowOff>47625</xdr:rowOff>
    </xdr:to>
    <xdr:sp macro="" textlink="">
      <xdr:nvSpPr>
        <xdr:cNvPr id="9273" name="Text Box 57"/>
        <xdr:cNvSpPr txBox="1">
          <a:spLocks noChangeArrowheads="1"/>
        </xdr:cNvSpPr>
      </xdr:nvSpPr>
      <xdr:spPr bwMode="auto">
        <a:xfrm>
          <a:off x="7467600" y="419100"/>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←工事の</a:t>
          </a:r>
          <a:r>
            <a:rPr lang="en-US" altLang="ja-JP" sz="1400" b="1" i="0" u="none" strike="noStrike" baseline="0">
              <a:solidFill>
                <a:srgbClr val="FF0000"/>
              </a:solidFill>
              <a:latin typeface="ＭＳ Ｐゴシック"/>
              <a:ea typeface="ＭＳ Ｐゴシック"/>
            </a:rPr>
            <a:t>7</a:t>
          </a:r>
          <a:r>
            <a:rPr lang="ja-JP" altLang="en-US" sz="1400" b="1" i="0" u="none" strike="noStrike" baseline="0">
              <a:solidFill>
                <a:srgbClr val="FF0000"/>
              </a:solidFill>
              <a:latin typeface="ＭＳ Ｐゴシック"/>
              <a:ea typeface="ＭＳ Ｐゴシック"/>
            </a:rPr>
            <a:t>日前までに届出が必要です。</a:t>
          </a:r>
        </a:p>
      </xdr:txBody>
    </xdr:sp>
    <xdr:clientData/>
  </xdr:twoCellAnchor>
  <xdr:twoCellAnchor>
    <xdr:from>
      <xdr:col>64</xdr:col>
      <xdr:colOff>28575</xdr:colOff>
      <xdr:row>8</xdr:row>
      <xdr:rowOff>0</xdr:rowOff>
    </xdr:from>
    <xdr:to>
      <xdr:col>66</xdr:col>
      <xdr:colOff>409575</xdr:colOff>
      <xdr:row>10</xdr:row>
      <xdr:rowOff>142875</xdr:rowOff>
    </xdr:to>
    <xdr:sp macro="" textlink="">
      <xdr:nvSpPr>
        <xdr:cNvPr id="9274" name="Text Box 58"/>
        <xdr:cNvSpPr txBox="1">
          <a:spLocks noChangeArrowheads="1"/>
        </xdr:cNvSpPr>
      </xdr:nvSpPr>
      <xdr:spPr bwMode="auto">
        <a:xfrm>
          <a:off x="7467600" y="847725"/>
          <a:ext cx="6057900" cy="3143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←楷書で判別できるように記入してください。</a:t>
          </a:r>
        </a:p>
      </xdr:txBody>
    </xdr:sp>
    <xdr:clientData/>
  </xdr:twoCellAnchor>
  <xdr:twoCellAnchor>
    <xdr:from>
      <xdr:col>63</xdr:col>
      <xdr:colOff>0</xdr:colOff>
      <xdr:row>38</xdr:row>
      <xdr:rowOff>47625</xdr:rowOff>
    </xdr:from>
    <xdr:to>
      <xdr:col>65</xdr:col>
      <xdr:colOff>3114675</xdr:colOff>
      <xdr:row>39</xdr:row>
      <xdr:rowOff>152400</xdr:rowOff>
    </xdr:to>
    <xdr:sp macro="" textlink="">
      <xdr:nvSpPr>
        <xdr:cNvPr id="9276" name="Text Box 60"/>
        <xdr:cNvSpPr txBox="1">
          <a:spLocks noChangeArrowheads="1"/>
        </xdr:cNvSpPr>
      </xdr:nvSpPr>
      <xdr:spPr bwMode="auto">
        <a:xfrm>
          <a:off x="7315200" y="5734050"/>
          <a:ext cx="445770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←郵便番号、電話番号を必ず記入してください。</a:t>
          </a:r>
        </a:p>
      </xdr:txBody>
    </xdr:sp>
    <xdr:clientData/>
  </xdr:twoCellAnchor>
  <xdr:twoCellAnchor>
    <xdr:from>
      <xdr:col>64</xdr:col>
      <xdr:colOff>38100</xdr:colOff>
      <xdr:row>11</xdr:row>
      <xdr:rowOff>104775</xdr:rowOff>
    </xdr:from>
    <xdr:to>
      <xdr:col>66</xdr:col>
      <xdr:colOff>438150</xdr:colOff>
      <xdr:row>13</xdr:row>
      <xdr:rowOff>66675</xdr:rowOff>
    </xdr:to>
    <xdr:sp macro="" textlink="">
      <xdr:nvSpPr>
        <xdr:cNvPr id="9298" name="Text Box 82"/>
        <xdr:cNvSpPr txBox="1">
          <a:spLocks noChangeArrowheads="1"/>
        </xdr:cNvSpPr>
      </xdr:nvSpPr>
      <xdr:spPr bwMode="auto">
        <a:xfrm>
          <a:off x="7477125" y="1295400"/>
          <a:ext cx="6076950" cy="28575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←個人の場合は、最下段の氏名だけ記入してください。</a:t>
          </a:r>
        </a:p>
      </xdr:txBody>
    </xdr:sp>
    <xdr:clientData/>
  </xdr:twoCellAnchor>
  <xdr:twoCellAnchor>
    <xdr:from>
      <xdr:col>64</xdr:col>
      <xdr:colOff>57150</xdr:colOff>
      <xdr:row>18</xdr:row>
      <xdr:rowOff>28575</xdr:rowOff>
    </xdr:from>
    <xdr:to>
      <xdr:col>65</xdr:col>
      <xdr:colOff>4438650</xdr:colOff>
      <xdr:row>19</xdr:row>
      <xdr:rowOff>142875</xdr:rowOff>
    </xdr:to>
    <xdr:sp macro="" textlink="">
      <xdr:nvSpPr>
        <xdr:cNvPr id="9326" name="Text Box 110"/>
        <xdr:cNvSpPr txBox="1">
          <a:spLocks noChangeArrowheads="1"/>
        </xdr:cNvSpPr>
      </xdr:nvSpPr>
      <xdr:spPr bwMode="auto">
        <a:xfrm>
          <a:off x="7496175" y="2324100"/>
          <a:ext cx="5600700" cy="26670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←工事中の一時的な移転の場合も記入してください。</a:t>
          </a:r>
        </a:p>
      </xdr:txBody>
    </xdr:sp>
    <xdr:clientData/>
  </xdr:twoCellAnchor>
  <xdr:twoCellAnchor>
    <xdr:from>
      <xdr:col>65</xdr:col>
      <xdr:colOff>47625</xdr:colOff>
      <xdr:row>82</xdr:row>
      <xdr:rowOff>28575</xdr:rowOff>
    </xdr:from>
    <xdr:to>
      <xdr:col>67</xdr:col>
      <xdr:colOff>295275</xdr:colOff>
      <xdr:row>84</xdr:row>
      <xdr:rowOff>0</xdr:rowOff>
    </xdr:to>
    <xdr:sp macro="" textlink="">
      <xdr:nvSpPr>
        <xdr:cNvPr id="9349" name="Text Box 133"/>
        <xdr:cNvSpPr txBox="1">
          <a:spLocks noChangeArrowheads="1"/>
        </xdr:cNvSpPr>
      </xdr:nvSpPr>
      <xdr:spPr bwMode="auto">
        <a:xfrm>
          <a:off x="7686675" y="12763500"/>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28575</xdr:colOff>
      <xdr:row>71</xdr:row>
      <xdr:rowOff>9525</xdr:rowOff>
    </xdr:from>
    <xdr:to>
      <xdr:col>67</xdr:col>
      <xdr:colOff>276225</xdr:colOff>
      <xdr:row>74</xdr:row>
      <xdr:rowOff>57150</xdr:rowOff>
    </xdr:to>
    <xdr:sp macro="" textlink="">
      <xdr:nvSpPr>
        <xdr:cNvPr id="9350" name="Text Box 134"/>
        <xdr:cNvSpPr txBox="1">
          <a:spLocks noChangeArrowheads="1"/>
        </xdr:cNvSpPr>
      </xdr:nvSpPr>
      <xdr:spPr bwMode="auto">
        <a:xfrm>
          <a:off x="7667625" y="11477625"/>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←工事の</a:t>
          </a:r>
          <a:r>
            <a:rPr lang="en-US" altLang="ja-JP" sz="1400" b="1" i="0" u="none" strike="noStrike" baseline="0">
              <a:solidFill>
                <a:srgbClr val="FF0000"/>
              </a:solidFill>
              <a:latin typeface="ＭＳ Ｐゴシック"/>
              <a:ea typeface="ＭＳ Ｐゴシック"/>
            </a:rPr>
            <a:t>7</a:t>
          </a:r>
          <a:r>
            <a:rPr lang="ja-JP" altLang="en-US" sz="1400" b="1" i="0" u="none" strike="noStrike" baseline="0">
              <a:solidFill>
                <a:srgbClr val="FF0000"/>
              </a:solidFill>
              <a:latin typeface="ＭＳ Ｐゴシック"/>
              <a:ea typeface="ＭＳ Ｐゴシック"/>
            </a:rPr>
            <a:t>日前までに届出が必要です。</a:t>
          </a:r>
        </a:p>
      </xdr:txBody>
    </xdr:sp>
    <xdr:clientData/>
  </xdr:twoCellAnchor>
  <xdr:twoCellAnchor>
    <xdr:from>
      <xdr:col>65</xdr:col>
      <xdr:colOff>28575</xdr:colOff>
      <xdr:row>75</xdr:row>
      <xdr:rowOff>0</xdr:rowOff>
    </xdr:from>
    <xdr:to>
      <xdr:col>68</xdr:col>
      <xdr:colOff>257175</xdr:colOff>
      <xdr:row>78</xdr:row>
      <xdr:rowOff>114300</xdr:rowOff>
    </xdr:to>
    <xdr:sp macro="" textlink="">
      <xdr:nvSpPr>
        <xdr:cNvPr id="9351" name="Text Box 135"/>
        <xdr:cNvSpPr txBox="1">
          <a:spLocks noChangeArrowheads="1"/>
        </xdr:cNvSpPr>
      </xdr:nvSpPr>
      <xdr:spPr bwMode="auto">
        <a:xfrm>
          <a:off x="7667625" y="11868150"/>
          <a:ext cx="6057900" cy="3143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←楷書で判別できるように記入してください。</a:t>
          </a:r>
        </a:p>
      </xdr:txBody>
    </xdr:sp>
    <xdr:clientData/>
  </xdr:twoCellAnchor>
  <xdr:twoCellAnchor>
    <xdr:from>
      <xdr:col>65</xdr:col>
      <xdr:colOff>9525</xdr:colOff>
      <xdr:row>106</xdr:row>
      <xdr:rowOff>133350</xdr:rowOff>
    </xdr:from>
    <xdr:to>
      <xdr:col>66</xdr:col>
      <xdr:colOff>9525</xdr:colOff>
      <xdr:row>108</xdr:row>
      <xdr:rowOff>66675</xdr:rowOff>
    </xdr:to>
    <xdr:sp macro="" textlink="">
      <xdr:nvSpPr>
        <xdr:cNvPr id="9352" name="Text Box 136"/>
        <xdr:cNvSpPr txBox="1">
          <a:spLocks noChangeArrowheads="1"/>
        </xdr:cNvSpPr>
      </xdr:nvSpPr>
      <xdr:spPr bwMode="auto">
        <a:xfrm>
          <a:off x="7648575" y="16868775"/>
          <a:ext cx="445770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19050</xdr:colOff>
      <xdr:row>79</xdr:row>
      <xdr:rowOff>104775</xdr:rowOff>
    </xdr:from>
    <xdr:to>
      <xdr:col>68</xdr:col>
      <xdr:colOff>266700</xdr:colOff>
      <xdr:row>81</xdr:row>
      <xdr:rowOff>66675</xdr:rowOff>
    </xdr:to>
    <xdr:sp macro="" textlink="">
      <xdr:nvSpPr>
        <xdr:cNvPr id="9353" name="Text Box 137"/>
        <xdr:cNvSpPr txBox="1">
          <a:spLocks noChangeArrowheads="1"/>
        </xdr:cNvSpPr>
      </xdr:nvSpPr>
      <xdr:spPr bwMode="auto">
        <a:xfrm>
          <a:off x="7658100" y="12344400"/>
          <a:ext cx="6076950" cy="28575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←個人の場合は、最下段の氏名だけ記入してください。</a:t>
          </a:r>
        </a:p>
      </xdr:txBody>
    </xdr:sp>
    <xdr:clientData/>
  </xdr:twoCellAnchor>
  <xdr:twoCellAnchor>
    <xdr:from>
      <xdr:col>65</xdr:col>
      <xdr:colOff>47625</xdr:colOff>
      <xdr:row>86</xdr:row>
      <xdr:rowOff>47625</xdr:rowOff>
    </xdr:from>
    <xdr:to>
      <xdr:col>67</xdr:col>
      <xdr:colOff>504825</xdr:colOff>
      <xdr:row>88</xdr:row>
      <xdr:rowOff>9525</xdr:rowOff>
    </xdr:to>
    <xdr:sp macro="" textlink="">
      <xdr:nvSpPr>
        <xdr:cNvPr id="9354" name="Text Box 138"/>
        <xdr:cNvSpPr txBox="1">
          <a:spLocks noChangeArrowheads="1"/>
        </xdr:cNvSpPr>
      </xdr:nvSpPr>
      <xdr:spPr bwMode="auto">
        <a:xfrm>
          <a:off x="7686675" y="13392150"/>
          <a:ext cx="5600700" cy="26670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←工事中の一時的な移転の場合も記入してください。</a:t>
          </a:r>
        </a:p>
      </xdr:txBody>
    </xdr:sp>
    <xdr:clientData/>
  </xdr:twoCellAnchor>
  <xdr:twoCellAnchor>
    <xdr:from>
      <xdr:col>8</xdr:col>
      <xdr:colOff>57150</xdr:colOff>
      <xdr:row>70</xdr:row>
      <xdr:rowOff>9525</xdr:rowOff>
    </xdr:from>
    <xdr:to>
      <xdr:col>18</xdr:col>
      <xdr:colOff>66675</xdr:colOff>
      <xdr:row>73</xdr:row>
      <xdr:rowOff>85725</xdr:rowOff>
    </xdr:to>
    <xdr:sp macro="" textlink="">
      <xdr:nvSpPr>
        <xdr:cNvPr id="9396" name="Text Box 180"/>
        <xdr:cNvSpPr txBox="1">
          <a:spLocks noChangeArrowheads="1"/>
        </xdr:cNvSpPr>
      </xdr:nvSpPr>
      <xdr:spPr bwMode="auto">
        <a:xfrm>
          <a:off x="561975" y="11229975"/>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　１</a:t>
          </a:r>
          <a:endParaRPr lang="en-US" altLang="ja-JP" sz="1600" b="1" i="0" u="none" strike="noStrike" baseline="0">
            <a:solidFill>
              <a:srgbClr val="000000"/>
            </a:solidFill>
            <a:latin typeface="ＭＳ Ｐゴシック"/>
            <a:ea typeface="ＭＳ Ｐゴシック"/>
          </a:endParaRPr>
        </a:p>
      </xdr:txBody>
    </xdr:sp>
    <xdr:clientData/>
  </xdr:twoCellAnchor>
  <xdr:twoCellAnchor>
    <xdr:from>
      <xdr:col>65</xdr:col>
      <xdr:colOff>47625</xdr:colOff>
      <xdr:row>150</xdr:row>
      <xdr:rowOff>28575</xdr:rowOff>
    </xdr:from>
    <xdr:to>
      <xdr:col>67</xdr:col>
      <xdr:colOff>295275</xdr:colOff>
      <xdr:row>152</xdr:row>
      <xdr:rowOff>0</xdr:rowOff>
    </xdr:to>
    <xdr:sp macro="" textlink="">
      <xdr:nvSpPr>
        <xdr:cNvPr id="9407" name="Text Box 191"/>
        <xdr:cNvSpPr txBox="1">
          <a:spLocks noChangeArrowheads="1"/>
        </xdr:cNvSpPr>
      </xdr:nvSpPr>
      <xdr:spPr bwMode="auto">
        <a:xfrm>
          <a:off x="7686675" y="23812500"/>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28575</xdr:colOff>
      <xdr:row>139</xdr:row>
      <xdr:rowOff>9525</xdr:rowOff>
    </xdr:from>
    <xdr:to>
      <xdr:col>67</xdr:col>
      <xdr:colOff>276225</xdr:colOff>
      <xdr:row>142</xdr:row>
      <xdr:rowOff>57150</xdr:rowOff>
    </xdr:to>
    <xdr:sp macro="" textlink="">
      <xdr:nvSpPr>
        <xdr:cNvPr id="9408" name="Text Box 192"/>
        <xdr:cNvSpPr txBox="1">
          <a:spLocks noChangeArrowheads="1"/>
        </xdr:cNvSpPr>
      </xdr:nvSpPr>
      <xdr:spPr bwMode="auto">
        <a:xfrm>
          <a:off x="7667625" y="22526625"/>
          <a:ext cx="539115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←工事の</a:t>
          </a:r>
          <a:r>
            <a:rPr lang="en-US" altLang="ja-JP" sz="1400" b="1" i="0" u="none" strike="noStrike" baseline="0">
              <a:solidFill>
                <a:srgbClr val="FF0000"/>
              </a:solidFill>
              <a:latin typeface="ＭＳ Ｐゴシック"/>
              <a:ea typeface="ＭＳ Ｐゴシック"/>
            </a:rPr>
            <a:t>7</a:t>
          </a:r>
          <a:r>
            <a:rPr lang="ja-JP" altLang="en-US" sz="1400" b="1" i="0" u="none" strike="noStrike" baseline="0">
              <a:solidFill>
                <a:srgbClr val="FF0000"/>
              </a:solidFill>
              <a:latin typeface="ＭＳ Ｐゴシック"/>
              <a:ea typeface="ＭＳ Ｐゴシック"/>
            </a:rPr>
            <a:t>日前までに届出が必要です。</a:t>
          </a:r>
        </a:p>
      </xdr:txBody>
    </xdr:sp>
    <xdr:clientData/>
  </xdr:twoCellAnchor>
  <xdr:twoCellAnchor>
    <xdr:from>
      <xdr:col>65</xdr:col>
      <xdr:colOff>28575</xdr:colOff>
      <xdr:row>143</xdr:row>
      <xdr:rowOff>0</xdr:rowOff>
    </xdr:from>
    <xdr:to>
      <xdr:col>68</xdr:col>
      <xdr:colOff>257175</xdr:colOff>
      <xdr:row>146</xdr:row>
      <xdr:rowOff>114300</xdr:rowOff>
    </xdr:to>
    <xdr:sp macro="" textlink="">
      <xdr:nvSpPr>
        <xdr:cNvPr id="9409" name="Text Box 193"/>
        <xdr:cNvSpPr txBox="1">
          <a:spLocks noChangeArrowheads="1"/>
        </xdr:cNvSpPr>
      </xdr:nvSpPr>
      <xdr:spPr bwMode="auto">
        <a:xfrm>
          <a:off x="7667625" y="22917150"/>
          <a:ext cx="6057900" cy="3143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←楷書で判別できるように記入してください。</a:t>
          </a:r>
        </a:p>
      </xdr:txBody>
    </xdr:sp>
    <xdr:clientData/>
  </xdr:twoCellAnchor>
  <xdr:twoCellAnchor>
    <xdr:from>
      <xdr:col>65</xdr:col>
      <xdr:colOff>9525</xdr:colOff>
      <xdr:row>174</xdr:row>
      <xdr:rowOff>133350</xdr:rowOff>
    </xdr:from>
    <xdr:to>
      <xdr:col>66</xdr:col>
      <xdr:colOff>9525</xdr:colOff>
      <xdr:row>176</xdr:row>
      <xdr:rowOff>66675</xdr:rowOff>
    </xdr:to>
    <xdr:sp macro="" textlink="">
      <xdr:nvSpPr>
        <xdr:cNvPr id="9410" name="Text Box 194"/>
        <xdr:cNvSpPr txBox="1">
          <a:spLocks noChangeArrowheads="1"/>
        </xdr:cNvSpPr>
      </xdr:nvSpPr>
      <xdr:spPr bwMode="auto">
        <a:xfrm>
          <a:off x="7648575" y="27917775"/>
          <a:ext cx="4457700" cy="276225"/>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←郵便番号、電話番号を記入してください。</a:t>
          </a:r>
        </a:p>
      </xdr:txBody>
    </xdr:sp>
    <xdr:clientData/>
  </xdr:twoCellAnchor>
  <xdr:twoCellAnchor>
    <xdr:from>
      <xdr:col>65</xdr:col>
      <xdr:colOff>19050</xdr:colOff>
      <xdr:row>147</xdr:row>
      <xdr:rowOff>104775</xdr:rowOff>
    </xdr:from>
    <xdr:to>
      <xdr:col>68</xdr:col>
      <xdr:colOff>266700</xdr:colOff>
      <xdr:row>149</xdr:row>
      <xdr:rowOff>66675</xdr:rowOff>
    </xdr:to>
    <xdr:sp macro="" textlink="">
      <xdr:nvSpPr>
        <xdr:cNvPr id="9411" name="Text Box 195"/>
        <xdr:cNvSpPr txBox="1">
          <a:spLocks noChangeArrowheads="1"/>
        </xdr:cNvSpPr>
      </xdr:nvSpPr>
      <xdr:spPr bwMode="auto">
        <a:xfrm>
          <a:off x="7658100" y="23393400"/>
          <a:ext cx="6076950" cy="28575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←個人の場合は、最下段の氏名だけ記入してください。</a:t>
          </a:r>
        </a:p>
      </xdr:txBody>
    </xdr:sp>
    <xdr:clientData/>
  </xdr:twoCellAnchor>
  <xdr:twoCellAnchor>
    <xdr:from>
      <xdr:col>65</xdr:col>
      <xdr:colOff>47625</xdr:colOff>
      <xdr:row>154</xdr:row>
      <xdr:rowOff>47625</xdr:rowOff>
    </xdr:from>
    <xdr:to>
      <xdr:col>67</xdr:col>
      <xdr:colOff>504825</xdr:colOff>
      <xdr:row>156</xdr:row>
      <xdr:rowOff>9525</xdr:rowOff>
    </xdr:to>
    <xdr:sp macro="" textlink="">
      <xdr:nvSpPr>
        <xdr:cNvPr id="9412" name="Text Box 196"/>
        <xdr:cNvSpPr txBox="1">
          <a:spLocks noChangeArrowheads="1"/>
        </xdr:cNvSpPr>
      </xdr:nvSpPr>
      <xdr:spPr bwMode="auto">
        <a:xfrm>
          <a:off x="7686675" y="24441150"/>
          <a:ext cx="5600700" cy="26670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←工事中の一時的な移転の場合も記入してください。</a:t>
          </a:r>
        </a:p>
      </xdr:txBody>
    </xdr:sp>
    <xdr:clientData/>
  </xdr:twoCellAnchor>
  <xdr:twoCellAnchor>
    <xdr:from>
      <xdr:col>8</xdr:col>
      <xdr:colOff>57150</xdr:colOff>
      <xdr:row>138</xdr:row>
      <xdr:rowOff>9525</xdr:rowOff>
    </xdr:from>
    <xdr:to>
      <xdr:col>18</xdr:col>
      <xdr:colOff>66675</xdr:colOff>
      <xdr:row>141</xdr:row>
      <xdr:rowOff>85725</xdr:rowOff>
    </xdr:to>
    <xdr:sp macro="" textlink="">
      <xdr:nvSpPr>
        <xdr:cNvPr id="9414" name="Text Box 198"/>
        <xdr:cNvSpPr txBox="1">
          <a:spLocks noChangeArrowheads="1"/>
        </xdr:cNvSpPr>
      </xdr:nvSpPr>
      <xdr:spPr bwMode="auto">
        <a:xfrm>
          <a:off x="561975" y="22278975"/>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 ２</a:t>
          </a:r>
        </a:p>
      </xdr:txBody>
    </xdr:sp>
    <xdr:clientData/>
  </xdr:twoCellAnchor>
  <xdr:twoCellAnchor>
    <xdr:from>
      <xdr:col>40</xdr:col>
      <xdr:colOff>80596</xdr:colOff>
      <xdr:row>112</xdr:row>
      <xdr:rowOff>85725</xdr:rowOff>
    </xdr:from>
    <xdr:to>
      <xdr:col>48</xdr:col>
      <xdr:colOff>21981</xdr:colOff>
      <xdr:row>117</xdr:row>
      <xdr:rowOff>0</xdr:rowOff>
    </xdr:to>
    <xdr:sp macro="" textlink="">
      <xdr:nvSpPr>
        <xdr:cNvPr id="9447" name="AutoShape 231"/>
        <xdr:cNvSpPr>
          <a:spLocks noChangeArrowheads="1"/>
        </xdr:cNvSpPr>
      </xdr:nvSpPr>
      <xdr:spPr bwMode="auto">
        <a:xfrm>
          <a:off x="4557346" y="17794898"/>
          <a:ext cx="937847" cy="756871"/>
        </a:xfrm>
        <a:prstGeom prst="wedgeRoundRectCallout">
          <a:avLst>
            <a:gd name="adj1" fmla="val -71310"/>
            <a:gd name="adj2" fmla="val -17347"/>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主任技術者は必ず記入してください。</a:t>
          </a:r>
        </a:p>
      </xdr:txBody>
    </xdr:sp>
    <xdr:clientData/>
  </xdr:twoCellAnchor>
  <xdr:twoCellAnchor>
    <xdr:from>
      <xdr:col>37</xdr:col>
      <xdr:colOff>95250</xdr:colOff>
      <xdr:row>73</xdr:row>
      <xdr:rowOff>85725</xdr:rowOff>
    </xdr:from>
    <xdr:to>
      <xdr:col>49</xdr:col>
      <xdr:colOff>76200</xdr:colOff>
      <xdr:row>79</xdr:row>
      <xdr:rowOff>95249</xdr:rowOff>
    </xdr:to>
    <xdr:sp macro="" textlink="">
      <xdr:nvSpPr>
        <xdr:cNvPr id="9448" name="AutoShape 232"/>
        <xdr:cNvSpPr>
          <a:spLocks noChangeArrowheads="1"/>
        </xdr:cNvSpPr>
      </xdr:nvSpPr>
      <xdr:spPr bwMode="auto">
        <a:xfrm>
          <a:off x="4191000" y="11610975"/>
          <a:ext cx="1466850" cy="723899"/>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法人の場合は、</a:t>
          </a:r>
        </a:p>
        <a:p>
          <a:pPr algn="l" rtl="0">
            <a:lnSpc>
              <a:spcPts val="1300"/>
            </a:lnSpc>
            <a:defRPr sz="1000"/>
          </a:pPr>
          <a:r>
            <a:rPr lang="ja-JP" altLang="en-US" sz="1100" b="1" i="0" u="none" strike="noStrike" baseline="0">
              <a:solidFill>
                <a:srgbClr val="FF0000"/>
              </a:solidFill>
              <a:latin typeface="ＭＳ Ｐゴシック"/>
              <a:ea typeface="ＭＳ Ｐゴシック"/>
            </a:rPr>
            <a:t>代表者職も</a:t>
          </a:r>
        </a:p>
        <a:p>
          <a:pPr algn="l" rtl="0">
            <a:lnSpc>
              <a:spcPts val="1300"/>
            </a:lnSpc>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48</xdr:col>
      <xdr:colOff>66675</xdr:colOff>
      <xdr:row>99</xdr:row>
      <xdr:rowOff>152400</xdr:rowOff>
    </xdr:from>
    <xdr:to>
      <xdr:col>58</xdr:col>
      <xdr:colOff>66675</xdr:colOff>
      <xdr:row>104</xdr:row>
      <xdr:rowOff>38100</xdr:rowOff>
    </xdr:to>
    <xdr:sp macro="" textlink="">
      <xdr:nvSpPr>
        <xdr:cNvPr id="9449" name="AutoShape 233"/>
        <xdr:cNvSpPr>
          <a:spLocks noChangeArrowheads="1"/>
        </xdr:cNvSpPr>
      </xdr:nvSpPr>
      <xdr:spPr bwMode="auto">
        <a:xfrm>
          <a:off x="5524500" y="15687675"/>
          <a:ext cx="1238250" cy="742950"/>
        </a:xfrm>
        <a:prstGeom prst="wedgeRoundRectCallout">
          <a:avLst>
            <a:gd name="adj1" fmla="val -55194"/>
            <a:gd name="adj2" fmla="val 6094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法人の場合は、</a:t>
          </a:r>
        </a:p>
        <a:p>
          <a:pPr algn="l" rtl="0">
            <a:defRPr sz="1000"/>
          </a:pPr>
          <a:r>
            <a:rPr lang="ja-JP" altLang="en-US" sz="1100" b="1" i="0" u="none" strike="noStrike" baseline="0">
              <a:solidFill>
                <a:srgbClr val="FF0000"/>
              </a:solidFill>
              <a:latin typeface="ＭＳ Ｐゴシック"/>
              <a:ea typeface="ＭＳ Ｐゴシック"/>
            </a:rPr>
            <a:t>代表者職も</a:t>
          </a:r>
        </a:p>
        <a:p>
          <a:pPr algn="l" rtl="0">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24</xdr:col>
      <xdr:colOff>57150</xdr:colOff>
      <xdr:row>118</xdr:row>
      <xdr:rowOff>95250</xdr:rowOff>
    </xdr:from>
    <xdr:to>
      <xdr:col>48</xdr:col>
      <xdr:colOff>57150</xdr:colOff>
      <xdr:row>122</xdr:row>
      <xdr:rowOff>1</xdr:rowOff>
    </xdr:to>
    <xdr:sp macro="" textlink="">
      <xdr:nvSpPr>
        <xdr:cNvPr id="9450" name="AutoShape 234"/>
        <xdr:cNvSpPr>
          <a:spLocks noChangeArrowheads="1"/>
        </xdr:cNvSpPr>
      </xdr:nvSpPr>
      <xdr:spPr bwMode="auto">
        <a:xfrm>
          <a:off x="2543175" y="18945225"/>
          <a:ext cx="2971800" cy="590551"/>
        </a:xfrm>
        <a:prstGeom prst="wedgeRoundRectCallout">
          <a:avLst>
            <a:gd name="adj1" fmla="val -60212"/>
            <a:gd name="adj2" fmla="val 4911"/>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請負の場合は、リサイクルの説明をした日を</a:t>
          </a:r>
        </a:p>
        <a:p>
          <a:pPr algn="l" rtl="0">
            <a:lnSpc>
              <a:spcPts val="1200"/>
            </a:lnSpc>
            <a:defRPr sz="1000"/>
          </a:pPr>
          <a:r>
            <a:rPr lang="ja-JP" altLang="en-US" sz="1100" b="1" i="0" u="none" strike="noStrike" baseline="0">
              <a:solidFill>
                <a:srgbClr val="FF0000"/>
              </a:solidFill>
              <a:latin typeface="ＭＳ Ｐゴシック"/>
              <a:ea typeface="ＭＳ Ｐゴシック"/>
            </a:rPr>
            <a:t>必ず記入してください。</a:t>
          </a:r>
        </a:p>
      </xdr:txBody>
    </xdr:sp>
    <xdr:clientData/>
  </xdr:twoCellAnchor>
  <xdr:twoCellAnchor>
    <xdr:from>
      <xdr:col>46</xdr:col>
      <xdr:colOff>104775</xdr:colOff>
      <xdr:row>123</xdr:row>
      <xdr:rowOff>47625</xdr:rowOff>
    </xdr:from>
    <xdr:to>
      <xdr:col>61</xdr:col>
      <xdr:colOff>9525</xdr:colOff>
      <xdr:row>125</xdr:row>
      <xdr:rowOff>161925</xdr:rowOff>
    </xdr:to>
    <xdr:sp macro="" textlink="">
      <xdr:nvSpPr>
        <xdr:cNvPr id="9451" name="AutoShape 235"/>
        <xdr:cNvSpPr>
          <a:spLocks noChangeArrowheads="1"/>
        </xdr:cNvSpPr>
      </xdr:nvSpPr>
      <xdr:spPr bwMode="auto">
        <a:xfrm>
          <a:off x="5314950" y="19754850"/>
          <a:ext cx="1762125" cy="457200"/>
        </a:xfrm>
        <a:prstGeom prst="wedgeRoundRectCallout">
          <a:avLst>
            <a:gd name="adj1" fmla="val -43514"/>
            <a:gd name="adj2" fmla="val 10000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工事着手の</a:t>
          </a:r>
          <a:r>
            <a:rPr lang="en-US" altLang="ja-JP" sz="1100" b="1" i="0" u="none" strike="noStrike" baseline="0">
              <a:solidFill>
                <a:srgbClr val="FF0000"/>
              </a:solidFill>
              <a:latin typeface="ＭＳ Ｐゴシック"/>
              <a:ea typeface="ＭＳ Ｐゴシック"/>
            </a:rPr>
            <a:t>7</a:t>
          </a:r>
          <a:r>
            <a:rPr lang="ja-JP" altLang="en-US" sz="1100" b="1" i="0" u="none" strike="noStrike" baseline="0">
              <a:solidFill>
                <a:srgbClr val="FF0000"/>
              </a:solidFill>
              <a:latin typeface="ＭＳ Ｐゴシック"/>
              <a:ea typeface="ＭＳ Ｐゴシック"/>
            </a:rPr>
            <a:t>日前までに</a:t>
          </a:r>
        </a:p>
        <a:p>
          <a:pPr algn="l" rtl="0">
            <a:lnSpc>
              <a:spcPts val="1300"/>
            </a:lnSpc>
            <a:defRPr sz="1000"/>
          </a:pPr>
          <a:r>
            <a:rPr lang="ja-JP" altLang="en-US" sz="1100" b="1" i="0" u="none" strike="noStrike" baseline="0">
              <a:solidFill>
                <a:srgbClr val="FF0000"/>
              </a:solidFill>
              <a:latin typeface="ＭＳ Ｐゴシック"/>
              <a:ea typeface="ＭＳ Ｐゴシック"/>
            </a:rPr>
            <a:t>届出が必要です。</a:t>
          </a:r>
        </a:p>
      </xdr:txBody>
    </xdr:sp>
    <xdr:clientData/>
  </xdr:twoCellAnchor>
  <xdr:twoCellAnchor>
    <xdr:from>
      <xdr:col>27</xdr:col>
      <xdr:colOff>114300</xdr:colOff>
      <xdr:row>187</xdr:row>
      <xdr:rowOff>57150</xdr:rowOff>
    </xdr:from>
    <xdr:to>
      <xdr:col>52</xdr:col>
      <xdr:colOff>47624</xdr:colOff>
      <xdr:row>190</xdr:row>
      <xdr:rowOff>133349</xdr:rowOff>
    </xdr:to>
    <xdr:sp macro="" textlink="">
      <xdr:nvSpPr>
        <xdr:cNvPr id="9452" name="AutoShape 236"/>
        <xdr:cNvSpPr>
          <a:spLocks noChangeArrowheads="1"/>
        </xdr:cNvSpPr>
      </xdr:nvSpPr>
      <xdr:spPr bwMode="auto">
        <a:xfrm>
          <a:off x="2971800" y="30127575"/>
          <a:ext cx="3028949" cy="590549"/>
        </a:xfrm>
        <a:prstGeom prst="wedgeRoundRectCallout">
          <a:avLst>
            <a:gd name="adj1" fmla="val -67571"/>
            <a:gd name="adj2" fmla="val -1598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請負の場合は、リサイクルの説明をした日を</a:t>
          </a:r>
        </a:p>
        <a:p>
          <a:pPr algn="l" rtl="0">
            <a:lnSpc>
              <a:spcPts val="1200"/>
            </a:lnSpc>
            <a:defRPr sz="1000"/>
          </a:pPr>
          <a:r>
            <a:rPr lang="ja-JP" altLang="en-US" sz="1100" b="1" i="0" u="none" strike="noStrike" baseline="0">
              <a:solidFill>
                <a:srgbClr val="FF0000"/>
              </a:solidFill>
              <a:latin typeface="ＭＳ Ｐゴシック"/>
              <a:ea typeface="ＭＳ Ｐゴシック"/>
            </a:rPr>
            <a:t>必ず記入してください。</a:t>
          </a:r>
        </a:p>
      </xdr:txBody>
    </xdr:sp>
    <xdr:clientData/>
  </xdr:twoCellAnchor>
  <xdr:twoCellAnchor>
    <xdr:from>
      <xdr:col>46</xdr:col>
      <xdr:colOff>104775</xdr:colOff>
      <xdr:row>191</xdr:row>
      <xdr:rowOff>19050</xdr:rowOff>
    </xdr:from>
    <xdr:to>
      <xdr:col>60</xdr:col>
      <xdr:colOff>38100</xdr:colOff>
      <xdr:row>193</xdr:row>
      <xdr:rowOff>133350</xdr:rowOff>
    </xdr:to>
    <xdr:sp macro="" textlink="">
      <xdr:nvSpPr>
        <xdr:cNvPr id="9453" name="AutoShape 237"/>
        <xdr:cNvSpPr>
          <a:spLocks noChangeArrowheads="1"/>
        </xdr:cNvSpPr>
      </xdr:nvSpPr>
      <xdr:spPr bwMode="auto">
        <a:xfrm>
          <a:off x="5314950" y="30775275"/>
          <a:ext cx="1666875" cy="457200"/>
        </a:xfrm>
        <a:prstGeom prst="wedgeRoundRectCallout">
          <a:avLst>
            <a:gd name="adj1" fmla="val -52704"/>
            <a:gd name="adj2" fmla="val 10833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工事着手の</a:t>
          </a:r>
          <a:r>
            <a:rPr lang="en-US" altLang="ja-JP" sz="1100" b="1" i="0" u="none" strike="noStrike" baseline="0">
              <a:solidFill>
                <a:srgbClr val="FF0000"/>
              </a:solidFill>
              <a:latin typeface="ＭＳ Ｐゴシック"/>
              <a:ea typeface="ＭＳ Ｐゴシック"/>
            </a:rPr>
            <a:t>7</a:t>
          </a:r>
          <a:r>
            <a:rPr lang="ja-JP" altLang="en-US" sz="1100" b="1" i="0" u="none" strike="noStrike" baseline="0">
              <a:solidFill>
                <a:srgbClr val="FF0000"/>
              </a:solidFill>
              <a:latin typeface="ＭＳ Ｐゴシック"/>
              <a:ea typeface="ＭＳ Ｐゴシック"/>
            </a:rPr>
            <a:t>日前までに</a:t>
          </a:r>
        </a:p>
        <a:p>
          <a:pPr algn="l" rtl="0">
            <a:lnSpc>
              <a:spcPts val="1300"/>
            </a:lnSpc>
            <a:defRPr sz="1000"/>
          </a:pPr>
          <a:r>
            <a:rPr lang="ja-JP" altLang="en-US" sz="1100" b="1" i="0" u="none" strike="noStrike" baseline="0">
              <a:solidFill>
                <a:srgbClr val="FF0000"/>
              </a:solidFill>
              <a:latin typeface="ＭＳ Ｐゴシック"/>
              <a:ea typeface="ＭＳ Ｐゴシック"/>
            </a:rPr>
            <a:t>届出が必要です。</a:t>
          </a:r>
        </a:p>
      </xdr:txBody>
    </xdr:sp>
    <xdr:clientData/>
  </xdr:twoCellAnchor>
  <xdr:twoCellAnchor>
    <xdr:from>
      <xdr:col>37</xdr:col>
      <xdr:colOff>47625</xdr:colOff>
      <xdr:row>138</xdr:row>
      <xdr:rowOff>171450</xdr:rowOff>
    </xdr:from>
    <xdr:to>
      <xdr:col>49</xdr:col>
      <xdr:colOff>28575</xdr:colOff>
      <xdr:row>146</xdr:row>
      <xdr:rowOff>142874</xdr:rowOff>
    </xdr:to>
    <xdr:sp macro="" textlink="">
      <xdr:nvSpPr>
        <xdr:cNvPr id="9463" name="AutoShape 247"/>
        <xdr:cNvSpPr>
          <a:spLocks noChangeArrowheads="1"/>
        </xdr:cNvSpPr>
      </xdr:nvSpPr>
      <xdr:spPr bwMode="auto">
        <a:xfrm>
          <a:off x="4143375" y="22440900"/>
          <a:ext cx="1466850" cy="819149"/>
        </a:xfrm>
        <a:prstGeom prst="wedgeRoundRectCallout">
          <a:avLst>
            <a:gd name="adj1" fmla="val -64287"/>
            <a:gd name="adj2" fmla="val 6719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法人の場合は、</a:t>
          </a:r>
        </a:p>
        <a:p>
          <a:pPr algn="l" rtl="0">
            <a:lnSpc>
              <a:spcPts val="1300"/>
            </a:lnSpc>
            <a:defRPr sz="1000"/>
          </a:pPr>
          <a:r>
            <a:rPr lang="ja-JP" altLang="en-US" sz="1100" b="1" i="0" u="none" strike="noStrike" baseline="0">
              <a:solidFill>
                <a:srgbClr val="FF0000"/>
              </a:solidFill>
              <a:latin typeface="ＭＳ Ｐゴシック"/>
              <a:ea typeface="ＭＳ Ｐゴシック"/>
            </a:rPr>
            <a:t>代表者職も</a:t>
          </a:r>
        </a:p>
        <a:p>
          <a:pPr algn="l" rtl="0">
            <a:lnSpc>
              <a:spcPts val="1200"/>
            </a:lnSpc>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47</xdr:col>
      <xdr:colOff>104775</xdr:colOff>
      <xdr:row>168</xdr:row>
      <xdr:rowOff>104775</xdr:rowOff>
    </xdr:from>
    <xdr:to>
      <xdr:col>57</xdr:col>
      <xdr:colOff>104775</xdr:colOff>
      <xdr:row>173</xdr:row>
      <xdr:rowOff>19050</xdr:rowOff>
    </xdr:to>
    <xdr:sp macro="" textlink="">
      <xdr:nvSpPr>
        <xdr:cNvPr id="9464" name="AutoShape 248"/>
        <xdr:cNvSpPr>
          <a:spLocks noChangeArrowheads="1"/>
        </xdr:cNvSpPr>
      </xdr:nvSpPr>
      <xdr:spPr bwMode="auto">
        <a:xfrm>
          <a:off x="5438775" y="26860500"/>
          <a:ext cx="1238250" cy="771525"/>
        </a:xfrm>
        <a:prstGeom prst="wedgeRoundRectCallout">
          <a:avLst>
            <a:gd name="adj1" fmla="val -71737"/>
            <a:gd name="adj2" fmla="val 38718"/>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法人の場合は、</a:t>
          </a:r>
        </a:p>
        <a:p>
          <a:pPr algn="l" rtl="0">
            <a:defRPr sz="1000"/>
          </a:pPr>
          <a:r>
            <a:rPr lang="ja-JP" altLang="en-US" sz="1100" b="1" i="0" u="none" strike="noStrike" baseline="0">
              <a:solidFill>
                <a:srgbClr val="FF0000"/>
              </a:solidFill>
              <a:latin typeface="ＭＳ Ｐゴシック"/>
              <a:ea typeface="ＭＳ Ｐゴシック"/>
            </a:rPr>
            <a:t>代表者職も</a:t>
          </a:r>
        </a:p>
        <a:p>
          <a:pPr algn="l" rtl="0">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22</xdr:col>
      <xdr:colOff>47625</xdr:colOff>
      <xdr:row>176</xdr:row>
      <xdr:rowOff>123826</xdr:rowOff>
    </xdr:from>
    <xdr:to>
      <xdr:col>38</xdr:col>
      <xdr:colOff>76200</xdr:colOff>
      <xdr:row>181</xdr:row>
      <xdr:rowOff>123826</xdr:rowOff>
    </xdr:to>
    <xdr:sp macro="" textlink="">
      <xdr:nvSpPr>
        <xdr:cNvPr id="34" name="AutoShape 229"/>
        <xdr:cNvSpPr>
          <a:spLocks noChangeArrowheads="1"/>
        </xdr:cNvSpPr>
      </xdr:nvSpPr>
      <xdr:spPr bwMode="auto">
        <a:xfrm>
          <a:off x="2286000" y="28251151"/>
          <a:ext cx="2009775" cy="914400"/>
        </a:xfrm>
        <a:prstGeom prst="wedgeRoundRectCallout">
          <a:avLst>
            <a:gd name="adj1" fmla="val -45222"/>
            <a:gd name="adj2" fmla="val 78088"/>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解体工事業の場合、</a:t>
          </a:r>
        </a:p>
        <a:p>
          <a:pPr algn="l" rtl="0">
            <a:lnSpc>
              <a:spcPts val="1300"/>
            </a:lnSpc>
            <a:defRPr sz="1000"/>
          </a:pPr>
          <a:r>
            <a:rPr lang="ja-JP" altLang="en-US" sz="1100" b="1" i="0" u="none" strike="noStrike" baseline="0">
              <a:solidFill>
                <a:srgbClr val="FF0000"/>
              </a:solidFill>
              <a:latin typeface="ＭＳ Ｐゴシック"/>
              <a:ea typeface="ＭＳ Ｐゴシック"/>
            </a:rPr>
            <a:t>兵庫県知事の許可がないと、</a:t>
          </a:r>
        </a:p>
        <a:p>
          <a:pPr algn="l" rtl="0">
            <a:lnSpc>
              <a:spcPts val="1300"/>
            </a:lnSpc>
            <a:defRPr sz="1000"/>
          </a:pPr>
          <a:r>
            <a:rPr lang="ja-JP" altLang="en-US" sz="1100" b="1" i="0" u="none" strike="noStrike" baseline="0">
              <a:solidFill>
                <a:srgbClr val="FF0000"/>
              </a:solidFill>
              <a:latin typeface="ＭＳ Ｐゴシック"/>
              <a:ea typeface="ＭＳ Ｐゴシック"/>
            </a:rPr>
            <a:t>兵庫県内では</a:t>
          </a:r>
        </a:p>
        <a:p>
          <a:pPr algn="l" rtl="0">
            <a:lnSpc>
              <a:spcPts val="1300"/>
            </a:lnSpc>
            <a:defRPr sz="1000"/>
          </a:pPr>
          <a:r>
            <a:rPr lang="ja-JP" altLang="en-US" sz="1100" b="1" i="0" u="none" strike="noStrike" baseline="0">
              <a:solidFill>
                <a:srgbClr val="FF0000"/>
              </a:solidFill>
              <a:latin typeface="ＭＳ Ｐゴシック"/>
              <a:ea typeface="ＭＳ Ｐゴシック"/>
            </a:rPr>
            <a:t>解体工事ができません。</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13</xdr:col>
          <xdr:colOff>57150</xdr:colOff>
          <xdr:row>29</xdr:row>
          <xdr:rowOff>38100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57150</xdr:colOff>
          <xdr:row>30</xdr:row>
          <xdr:rowOff>38100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13</xdr:col>
          <xdr:colOff>57150</xdr:colOff>
          <xdr:row>31</xdr:row>
          <xdr:rowOff>38100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13</xdr:col>
          <xdr:colOff>57150</xdr:colOff>
          <xdr:row>33</xdr:row>
          <xdr:rowOff>38100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13</xdr:col>
          <xdr:colOff>57150</xdr:colOff>
          <xdr:row>43</xdr:row>
          <xdr:rowOff>38100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13</xdr:col>
          <xdr:colOff>57150</xdr:colOff>
          <xdr:row>47</xdr:row>
          <xdr:rowOff>38100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13</xdr:col>
          <xdr:colOff>57150</xdr:colOff>
          <xdr:row>98</xdr:row>
          <xdr:rowOff>38100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98</xdr:row>
          <xdr:rowOff>0</xdr:rowOff>
        </xdr:from>
        <xdr:to>
          <xdr:col>13</xdr:col>
          <xdr:colOff>57150</xdr:colOff>
          <xdr:row>99</xdr:row>
          <xdr:rowOff>38100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13</xdr:col>
          <xdr:colOff>57150</xdr:colOff>
          <xdr:row>101</xdr:row>
          <xdr:rowOff>38100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101</xdr:row>
          <xdr:rowOff>0</xdr:rowOff>
        </xdr:from>
        <xdr:to>
          <xdr:col>29</xdr:col>
          <xdr:colOff>66675</xdr:colOff>
          <xdr:row>102</xdr:row>
          <xdr:rowOff>38100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111</xdr:row>
          <xdr:rowOff>0</xdr:rowOff>
        </xdr:from>
        <xdr:to>
          <xdr:col>29</xdr:col>
          <xdr:colOff>114300</xdr:colOff>
          <xdr:row>112</xdr:row>
          <xdr:rowOff>38100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111</xdr:row>
          <xdr:rowOff>0</xdr:rowOff>
        </xdr:from>
        <xdr:to>
          <xdr:col>29</xdr:col>
          <xdr:colOff>114300</xdr:colOff>
          <xdr:row>112</xdr:row>
          <xdr:rowOff>38100</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165</xdr:row>
          <xdr:rowOff>0</xdr:rowOff>
        </xdr:from>
        <xdr:to>
          <xdr:col>13</xdr:col>
          <xdr:colOff>57150</xdr:colOff>
          <xdr:row>166</xdr:row>
          <xdr:rowOff>38100</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166</xdr:row>
          <xdr:rowOff>0</xdr:rowOff>
        </xdr:from>
        <xdr:to>
          <xdr:col>13</xdr:col>
          <xdr:colOff>57150</xdr:colOff>
          <xdr:row>167</xdr:row>
          <xdr:rowOff>38100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168</xdr:row>
          <xdr:rowOff>0</xdr:rowOff>
        </xdr:from>
        <xdr:to>
          <xdr:col>13</xdr:col>
          <xdr:colOff>57150</xdr:colOff>
          <xdr:row>169</xdr:row>
          <xdr:rowOff>38100</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169</xdr:row>
          <xdr:rowOff>0</xdr:rowOff>
        </xdr:from>
        <xdr:to>
          <xdr:col>29</xdr:col>
          <xdr:colOff>66675</xdr:colOff>
          <xdr:row>170</xdr:row>
          <xdr:rowOff>38100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178</xdr:row>
          <xdr:rowOff>0</xdr:rowOff>
        </xdr:from>
        <xdr:to>
          <xdr:col>13</xdr:col>
          <xdr:colOff>57150</xdr:colOff>
          <xdr:row>179</xdr:row>
          <xdr:rowOff>38100</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101</xdr:row>
          <xdr:rowOff>0</xdr:rowOff>
        </xdr:from>
        <xdr:to>
          <xdr:col>24</xdr:col>
          <xdr:colOff>95250</xdr:colOff>
          <xdr:row>102</xdr:row>
          <xdr:rowOff>38100</xdr:rowOff>
        </xdr:to>
        <xdr:sp macro="" textlink="">
          <xdr:nvSpPr>
            <xdr:cNvPr id="9457" name="Check Box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0</xdr:rowOff>
        </xdr:from>
        <xdr:to>
          <xdr:col>24</xdr:col>
          <xdr:colOff>66675</xdr:colOff>
          <xdr:row>170</xdr:row>
          <xdr:rowOff>38100</xdr:rowOff>
        </xdr:to>
        <xdr:sp macro="" textlink="">
          <xdr:nvSpPr>
            <xdr:cNvPr id="9458" name="Check Box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114</xdr:row>
          <xdr:rowOff>9525</xdr:rowOff>
        </xdr:from>
        <xdr:to>
          <xdr:col>13</xdr:col>
          <xdr:colOff>47625</xdr:colOff>
          <xdr:row>115</xdr:row>
          <xdr:rowOff>47625</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110</xdr:row>
          <xdr:rowOff>0</xdr:rowOff>
        </xdr:from>
        <xdr:to>
          <xdr:col>13</xdr:col>
          <xdr:colOff>47625</xdr:colOff>
          <xdr:row>111</xdr:row>
          <xdr:rowOff>38100</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182</xdr:row>
          <xdr:rowOff>9525</xdr:rowOff>
        </xdr:from>
        <xdr:to>
          <xdr:col>13</xdr:col>
          <xdr:colOff>66675</xdr:colOff>
          <xdr:row>183</xdr:row>
          <xdr:rowOff>47625</xdr:rowOff>
        </xdr:to>
        <xdr:sp macro="" textlink="">
          <xdr:nvSpPr>
            <xdr:cNvPr id="9461" name="Check Box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96</xdr:row>
          <xdr:rowOff>0</xdr:rowOff>
        </xdr:from>
        <xdr:to>
          <xdr:col>13</xdr:col>
          <xdr:colOff>47625</xdr:colOff>
          <xdr:row>97</xdr:row>
          <xdr:rowOff>38100</xdr:rowOff>
        </xdr:to>
        <xdr:sp macro="" textlink="">
          <xdr:nvSpPr>
            <xdr:cNvPr id="9465" name="Check Box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164</xdr:row>
          <xdr:rowOff>9525</xdr:rowOff>
        </xdr:from>
        <xdr:to>
          <xdr:col>13</xdr:col>
          <xdr:colOff>66675</xdr:colOff>
          <xdr:row>165</xdr:row>
          <xdr:rowOff>47625</xdr:rowOff>
        </xdr:to>
        <xdr:sp macro="" textlink="">
          <xdr:nvSpPr>
            <xdr:cNvPr id="9466" name="Check Box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111</xdr:row>
          <xdr:rowOff>0</xdr:rowOff>
        </xdr:from>
        <xdr:to>
          <xdr:col>25</xdr:col>
          <xdr:colOff>57150</xdr:colOff>
          <xdr:row>112</xdr:row>
          <xdr:rowOff>38100</xdr:rowOff>
        </xdr:to>
        <xdr:sp macro="" textlink="">
          <xdr:nvSpPr>
            <xdr:cNvPr id="9696" name="Check Box 480" hidden="1">
              <a:extLst>
                <a:ext uri="{63B3BB69-23CF-44E3-9099-C40C66FF867C}">
                  <a14:compatExt spid="_x0000_s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80595</xdr:colOff>
      <xdr:row>114</xdr:row>
      <xdr:rowOff>21980</xdr:rowOff>
    </xdr:from>
    <xdr:to>
      <xdr:col>60</xdr:col>
      <xdr:colOff>109903</xdr:colOff>
      <xdr:row>119</xdr:row>
      <xdr:rowOff>58615</xdr:rowOff>
    </xdr:to>
    <xdr:sp macro="" textlink="">
      <xdr:nvSpPr>
        <xdr:cNvPr id="63" name="AutoShape 231"/>
        <xdr:cNvSpPr>
          <a:spLocks noChangeArrowheads="1"/>
        </xdr:cNvSpPr>
      </xdr:nvSpPr>
      <xdr:spPr bwMode="auto">
        <a:xfrm>
          <a:off x="5678364" y="18068192"/>
          <a:ext cx="1399443" cy="879231"/>
        </a:xfrm>
        <a:prstGeom prst="wedgeRoundRectCallout">
          <a:avLst>
            <a:gd name="adj1" fmla="val 5102"/>
            <a:gd name="adj2" fmla="val -8592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令和元年</a:t>
          </a:r>
          <a:r>
            <a:rPr lang="en-US" altLang="ja-JP" sz="1100" b="1" i="0" u="none" strike="noStrike" baseline="0">
              <a:solidFill>
                <a:srgbClr val="FF0000"/>
              </a:solidFill>
              <a:latin typeface="ＭＳ Ｐゴシック"/>
              <a:ea typeface="ＭＳ Ｐゴシック"/>
            </a:rPr>
            <a:t>6</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日より、「とび・土工」では解体工事は施工できません。</a:t>
          </a:r>
        </a:p>
      </xdr:txBody>
    </xdr:sp>
    <xdr:clientData/>
  </xdr:twoCellAnchor>
  <xdr:twoCellAnchor>
    <xdr:from>
      <xdr:col>49</xdr:col>
      <xdr:colOff>58615</xdr:colOff>
      <xdr:row>181</xdr:row>
      <xdr:rowOff>153865</xdr:rowOff>
    </xdr:from>
    <xdr:to>
      <xdr:col>60</xdr:col>
      <xdr:colOff>87923</xdr:colOff>
      <xdr:row>187</xdr:row>
      <xdr:rowOff>21981</xdr:rowOff>
    </xdr:to>
    <xdr:sp macro="" textlink="">
      <xdr:nvSpPr>
        <xdr:cNvPr id="65" name="AutoShape 231"/>
        <xdr:cNvSpPr>
          <a:spLocks noChangeArrowheads="1"/>
        </xdr:cNvSpPr>
      </xdr:nvSpPr>
      <xdr:spPr bwMode="auto">
        <a:xfrm>
          <a:off x="5656384" y="29036596"/>
          <a:ext cx="1399443" cy="879231"/>
        </a:xfrm>
        <a:prstGeom prst="wedgeRoundRectCallout">
          <a:avLst>
            <a:gd name="adj1" fmla="val 5102"/>
            <a:gd name="adj2" fmla="val -85923"/>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令和元年</a:t>
          </a:r>
          <a:r>
            <a:rPr lang="en-US" altLang="ja-JP" sz="1100" b="1" i="0" u="none" strike="noStrike" baseline="0">
              <a:solidFill>
                <a:srgbClr val="FF0000"/>
              </a:solidFill>
              <a:latin typeface="ＭＳ Ｐゴシック"/>
              <a:ea typeface="ＭＳ Ｐゴシック"/>
            </a:rPr>
            <a:t>6</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日より、「とび・土工」では解体工事は施工できません。</a:t>
          </a:r>
        </a:p>
      </xdr:txBody>
    </xdr:sp>
    <xdr:clientData/>
  </xdr:twoCellAnchor>
  <mc:AlternateContent xmlns:mc="http://schemas.openxmlformats.org/markup-compatibility/2006">
    <mc:Choice xmlns:a14="http://schemas.microsoft.com/office/drawing/2010/main" Requires="a14">
      <xdr:twoCellAnchor editAs="oneCell">
        <xdr:from>
          <xdr:col>22</xdr:col>
          <xdr:colOff>57150</xdr:colOff>
          <xdr:row>32</xdr:row>
          <xdr:rowOff>152400</xdr:rowOff>
        </xdr:from>
        <xdr:to>
          <xdr:col>24</xdr:col>
          <xdr:colOff>114300</xdr:colOff>
          <xdr:row>34</xdr:row>
          <xdr:rowOff>57150</xdr:rowOff>
        </xdr:to>
        <xdr:sp macro="" textlink="">
          <xdr:nvSpPr>
            <xdr:cNvPr id="16254" name="Option Button 1918" hidden="1">
              <a:extLst>
                <a:ext uri="{63B3BB69-23CF-44E3-9099-C40C66FF867C}">
                  <a14:compatExt spid="_x0000_s16254"/>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cap="flat" cmpd="sng" algn="ctr">
                  <a:solidFill>
                    <a:srgbClr val="000000"/>
                  </a:solidFill>
                  <a:prstDash val="solid"/>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32</xdr:row>
          <xdr:rowOff>161925</xdr:rowOff>
        </xdr:from>
        <xdr:to>
          <xdr:col>32</xdr:col>
          <xdr:colOff>66675</xdr:colOff>
          <xdr:row>34</xdr:row>
          <xdr:rowOff>28575</xdr:rowOff>
        </xdr:to>
        <xdr:sp macro="" textlink="">
          <xdr:nvSpPr>
            <xdr:cNvPr id="16255" name="Option Button 1919" hidden="1">
              <a:extLst>
                <a:ext uri="{63B3BB69-23CF-44E3-9099-C40C66FF867C}">
                  <a14:compatExt spid="_x0000_s16255"/>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cap="flat" cmpd="sng" algn="ctr">
                  <a:solidFill>
                    <a:srgbClr val="000000"/>
                  </a:solidFill>
                  <a:prstDash val="solid"/>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自主施工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123824</xdr:colOff>
          <xdr:row>42</xdr:row>
          <xdr:rowOff>133350</xdr:rowOff>
        </xdr:from>
        <xdr:to>
          <xdr:col>27</xdr:col>
          <xdr:colOff>95250</xdr:colOff>
          <xdr:row>44</xdr:row>
          <xdr:rowOff>38100</xdr:rowOff>
        </xdr:to>
        <xdr:sp macro="" textlink="">
          <xdr:nvSpPr>
            <xdr:cNvPr id="16256" name="Option Button 1920" hidden="1">
              <a:extLst>
                <a:ext uri="{63B3BB69-23CF-44E3-9099-C40C66FF867C}">
                  <a14:compatExt spid="_x0000_s16256"/>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cap="flat" cmpd="sng" algn="ctr">
                  <a:solidFill>
                    <a:srgbClr val="000000"/>
                  </a:solidFill>
                  <a:prstDash val="solid"/>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42</xdr:row>
          <xdr:rowOff>133350</xdr:rowOff>
        </xdr:from>
        <xdr:to>
          <xdr:col>32</xdr:col>
          <xdr:colOff>38100</xdr:colOff>
          <xdr:row>44</xdr:row>
          <xdr:rowOff>38100</xdr:rowOff>
        </xdr:to>
        <xdr:sp macro="" textlink="">
          <xdr:nvSpPr>
            <xdr:cNvPr id="16257" name="Option Button 1921" hidden="1">
              <a:extLst>
                <a:ext uri="{63B3BB69-23CF-44E3-9099-C40C66FF867C}">
                  <a14:compatExt spid="_x0000_s16257"/>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cap="flat" cmpd="sng" algn="ctr">
                  <a:solidFill>
                    <a:srgbClr val="000000"/>
                  </a:solidFill>
                  <a:prstDash val="solid"/>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32</xdr:row>
          <xdr:rowOff>28575</xdr:rowOff>
        </xdr:from>
        <xdr:to>
          <xdr:col>36</xdr:col>
          <xdr:colOff>19050</xdr:colOff>
          <xdr:row>35</xdr:row>
          <xdr:rowOff>9525</xdr:rowOff>
        </xdr:to>
        <xdr:sp macro="" textlink="">
          <xdr:nvSpPr>
            <xdr:cNvPr id="16263" name="Group Box 1927" hidden="1">
              <a:extLst>
                <a:ext uri="{63B3BB69-23CF-44E3-9099-C40C66FF867C}">
                  <a14:compatExt spid="_x0000_s16263"/>
                </a:ext>
              </a:extLst>
            </xdr:cNvPr>
            <xdr:cNvSpPr/>
          </xdr:nvSpPr>
          <xdr:spPr bwMode="auto">
            <a:xfrm>
              <a:off x="0" y="0"/>
              <a:ext cx="0" cy="0"/>
            </a:xfrm>
            <a:prstGeom prst="rect">
              <a:avLst/>
            </a:prstGeom>
            <a:noFill/>
            <a:ln w="9525" cap="flat" cmpd="sng" algn="ctr">
              <a:prstDash val="solid"/>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152400</xdr:rowOff>
        </xdr:from>
        <xdr:to>
          <xdr:col>34</xdr:col>
          <xdr:colOff>47625</xdr:colOff>
          <xdr:row>45</xdr:row>
          <xdr:rowOff>0</xdr:rowOff>
        </xdr:to>
        <xdr:sp macro="" textlink="">
          <xdr:nvSpPr>
            <xdr:cNvPr id="16264" name="Group Box 1928" hidden="1">
              <a:extLst>
                <a:ext uri="{63B3BB69-23CF-44E3-9099-C40C66FF867C}">
                  <a14:compatExt spid="_x0000_s16264"/>
                </a:ext>
              </a:extLst>
            </xdr:cNvPr>
            <xdr:cNvSpPr/>
          </xdr:nvSpPr>
          <xdr:spPr bwMode="auto">
            <a:xfrm>
              <a:off x="0" y="0"/>
              <a:ext cx="0" cy="0"/>
            </a:xfrm>
            <a:prstGeom prst="rect">
              <a:avLst/>
            </a:prstGeom>
            <a:noFill/>
            <a:ln w="9525" cap="flat" cmpd="sng" algn="ctr">
              <a:prstDash val="solid"/>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1928</a:t>
              </a:r>
            </a:p>
          </xdr:txBody>
        </xdr:sp>
        <xdr:clientData/>
      </xdr:twoCellAnchor>
    </mc:Choice>
    <mc:Fallback/>
  </mc:AlternateContent>
</xdr:wsDr>
</file>

<file path=xl/tables/table1.xml><?xml version="1.0" encoding="utf-8"?>
<table xmlns="http://schemas.openxmlformats.org/spreadsheetml/2006/main" id="2" name="テーブル2" displayName="テーブル2" ref="E1:E37" totalsRowShown="0" headerRowDxfId="2">
  <autoFilter ref="E1:E37"/>
  <tableColumns count="1">
    <tableColumn id="1" name="建築用途"/>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34" Type="http://schemas.openxmlformats.org/officeDocument/2006/relationships/ctrlProp" Target="../ctrlProps/ctrlProp54.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219"/>
  <sheetViews>
    <sheetView view="pageBreakPreview" zoomScaleNormal="100" zoomScaleSheetLayoutView="100" workbookViewId="0">
      <selection activeCell="AJ11" sqref="AJ11:BI11"/>
    </sheetView>
  </sheetViews>
  <sheetFormatPr defaultRowHeight="11.25"/>
  <cols>
    <col min="1" max="1" width="0.875" style="1" customWidth="1"/>
    <col min="2" max="3" width="0.125" style="1" customWidth="1"/>
    <col min="4" max="4" width="4.25" style="1" bestFit="1" customWidth="1"/>
    <col min="5" max="7" width="0.125" style="1" customWidth="1"/>
    <col min="8" max="8" width="0.875" style="1" customWidth="1"/>
    <col min="9" max="64" width="1.625" style="1" customWidth="1"/>
    <col min="65" max="65" width="2.625" style="3" customWidth="1"/>
    <col min="66" max="66" width="58.5" style="3" customWidth="1"/>
    <col min="67" max="71" width="9" style="3"/>
    <col min="72" max="73" width="9" style="1"/>
    <col min="74" max="74" width="2.875" style="1" customWidth="1"/>
    <col min="75" max="16384" width="9" style="1"/>
  </cols>
  <sheetData>
    <row r="1" spans="1:76" ht="13.5">
      <c r="I1" s="1" t="s">
        <v>192</v>
      </c>
      <c r="BH1" s="72" t="s">
        <v>193</v>
      </c>
      <c r="BI1" s="72"/>
      <c r="BJ1" s="63"/>
      <c r="BK1" s="63"/>
      <c r="BW1" s="12" t="s">
        <v>115</v>
      </c>
    </row>
    <row r="2" spans="1:76" ht="2.4500000000000002" customHeight="1">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W2" s="12" t="s">
        <v>116</v>
      </c>
    </row>
    <row r="3" spans="1:76" ht="20.100000000000001" customHeight="1">
      <c r="H3" s="73" t="s">
        <v>341</v>
      </c>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67"/>
      <c r="BK3" s="67"/>
      <c r="BL3" s="3"/>
      <c r="BW3" s="12" t="s">
        <v>117</v>
      </c>
    </row>
    <row r="4" spans="1:76" ht="2.4500000000000002" customHeight="1">
      <c r="A4" s="3"/>
      <c r="B4" s="3"/>
      <c r="C4" s="3"/>
      <c r="D4" s="3"/>
      <c r="E4" s="3"/>
      <c r="F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W4" s="12" t="s">
        <v>118</v>
      </c>
    </row>
    <row r="5" spans="1:76" ht="2.4500000000000002" customHeight="1">
      <c r="A5" s="3"/>
      <c r="B5" s="3"/>
      <c r="C5" s="3"/>
      <c r="D5" s="3"/>
      <c r="E5" s="3"/>
      <c r="F5" s="3"/>
      <c r="BW5" s="12" t="s">
        <v>119</v>
      </c>
    </row>
    <row r="6" spans="1:76" ht="14.1" customHeight="1">
      <c r="A6" s="3"/>
      <c r="B6" s="3"/>
      <c r="C6" s="3"/>
      <c r="D6" s="5"/>
      <c r="E6" s="3"/>
      <c r="F6" s="3"/>
      <c r="H6" s="67"/>
      <c r="I6" s="81" t="s">
        <v>343</v>
      </c>
      <c r="J6" s="81"/>
      <c r="K6" s="81"/>
      <c r="L6" s="81"/>
      <c r="M6" s="81"/>
      <c r="N6" s="81"/>
      <c r="O6" s="81"/>
      <c r="P6" s="82"/>
      <c r="Q6" s="82"/>
      <c r="R6" s="82"/>
      <c r="S6" s="82"/>
      <c r="T6" s="82"/>
      <c r="U6" s="82"/>
      <c r="V6" s="82"/>
      <c r="W6" s="82"/>
      <c r="X6" s="6"/>
      <c r="Y6" s="6"/>
      <c r="Z6" s="6"/>
      <c r="AA6" s="6"/>
      <c r="AB6" s="6"/>
      <c r="AC6" s="6"/>
      <c r="AD6" s="6"/>
      <c r="AE6" s="6"/>
      <c r="AF6" s="6"/>
      <c r="AG6" s="6"/>
      <c r="AH6" s="6"/>
      <c r="AI6" s="6"/>
      <c r="AJ6" s="6"/>
      <c r="AK6" s="6"/>
      <c r="AL6" s="6"/>
      <c r="AM6" s="6"/>
      <c r="AN6" s="6"/>
      <c r="AO6" s="6"/>
      <c r="AP6" s="6"/>
      <c r="AQ6" s="6"/>
      <c r="AR6" s="6"/>
      <c r="AS6" s="6"/>
      <c r="AT6" s="6"/>
      <c r="AU6" s="6"/>
      <c r="AV6" s="6"/>
      <c r="AW6" s="6"/>
      <c r="AX6" s="6"/>
      <c r="AY6" s="6" t="s">
        <v>346</v>
      </c>
      <c r="AZ6" s="6"/>
      <c r="BA6" s="85" t="s">
        <v>321</v>
      </c>
      <c r="BB6" s="85"/>
      <c r="BC6" s="6" t="s">
        <v>4</v>
      </c>
      <c r="BD6" s="85" t="s">
        <v>321</v>
      </c>
      <c r="BE6" s="85"/>
      <c r="BF6" s="6" t="s">
        <v>5</v>
      </c>
      <c r="BG6" s="85" t="s">
        <v>321</v>
      </c>
      <c r="BH6" s="85"/>
      <c r="BI6" s="6" t="s">
        <v>6</v>
      </c>
      <c r="BJ6" s="6"/>
      <c r="BK6" s="6"/>
      <c r="BW6" s="12" t="s">
        <v>120</v>
      </c>
    </row>
    <row r="7" spans="1:76" ht="14.1" customHeight="1">
      <c r="A7" s="3"/>
      <c r="B7" s="3"/>
      <c r="C7" s="3"/>
      <c r="D7" s="5"/>
      <c r="E7" s="3"/>
      <c r="F7" s="3"/>
      <c r="H7" s="67"/>
      <c r="I7" s="81"/>
      <c r="J7" s="81"/>
      <c r="K7" s="81"/>
      <c r="L7" s="81"/>
      <c r="M7" s="81"/>
      <c r="N7" s="81"/>
      <c r="O7" s="81"/>
      <c r="P7" s="82"/>
      <c r="Q7" s="82"/>
      <c r="R7" s="82"/>
      <c r="S7" s="82"/>
      <c r="T7" s="82"/>
      <c r="U7" s="82"/>
      <c r="V7" s="82"/>
      <c r="W7" s="82"/>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W7" s="12" t="s">
        <v>121</v>
      </c>
    </row>
    <row r="8" spans="1:76" ht="2.4500000000000002" customHeight="1">
      <c r="A8" s="3"/>
      <c r="B8" s="3"/>
      <c r="C8" s="3"/>
      <c r="D8" s="3"/>
      <c r="E8" s="3"/>
      <c r="F8" s="3"/>
      <c r="H8" s="3"/>
      <c r="I8" s="81"/>
      <c r="J8" s="81"/>
      <c r="K8" s="81"/>
      <c r="L8" s="81"/>
      <c r="M8" s="81"/>
      <c r="N8" s="81"/>
      <c r="O8" s="81"/>
      <c r="P8" s="82"/>
      <c r="Q8" s="82"/>
      <c r="R8" s="82"/>
      <c r="S8" s="82"/>
      <c r="T8" s="82"/>
      <c r="U8" s="82"/>
      <c r="V8" s="82"/>
      <c r="W8" s="82"/>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T8" s="3"/>
      <c r="BU8" s="3"/>
      <c r="BV8" s="3"/>
      <c r="BW8" s="12" t="s">
        <v>122</v>
      </c>
      <c r="BX8" s="3"/>
    </row>
    <row r="9" spans="1:76" ht="2.4500000000000002" customHeight="1">
      <c r="A9" s="3"/>
      <c r="B9" s="3"/>
      <c r="C9" s="3"/>
      <c r="D9" s="3"/>
      <c r="E9" s="3"/>
      <c r="F9" s="3"/>
      <c r="H9" s="3"/>
      <c r="I9" s="81"/>
      <c r="J9" s="81"/>
      <c r="K9" s="81"/>
      <c r="L9" s="81"/>
      <c r="M9" s="81"/>
      <c r="N9" s="81"/>
      <c r="O9" s="81"/>
      <c r="P9" s="82"/>
      <c r="Q9" s="82"/>
      <c r="R9" s="82"/>
      <c r="S9" s="82"/>
      <c r="T9" s="82"/>
      <c r="U9" s="82"/>
      <c r="V9" s="82"/>
      <c r="W9" s="8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T9" s="3"/>
      <c r="BU9" s="3"/>
      <c r="BV9" s="3"/>
      <c r="BW9" s="12" t="s">
        <v>123</v>
      </c>
      <c r="BX9" s="3"/>
    </row>
    <row r="10" spans="1:76" ht="11.25" customHeight="1">
      <c r="A10" s="3"/>
      <c r="B10" s="3"/>
      <c r="C10" s="3"/>
      <c r="D10" s="3"/>
      <c r="E10" s="3"/>
      <c r="F10" s="3"/>
      <c r="H10" s="63"/>
      <c r="I10" s="83"/>
      <c r="J10" s="83"/>
      <c r="K10" s="83"/>
      <c r="L10" s="83"/>
      <c r="M10" s="83"/>
      <c r="N10" s="83"/>
      <c r="O10" s="83"/>
      <c r="P10" s="84"/>
      <c r="Q10" s="84"/>
      <c r="R10" s="84"/>
      <c r="S10" s="84"/>
      <c r="T10" s="84"/>
      <c r="U10" s="84"/>
      <c r="V10" s="84"/>
      <c r="W10" s="84"/>
      <c r="X10" s="3"/>
      <c r="Y10" s="3"/>
      <c r="Z10" s="3"/>
      <c r="AA10" s="3"/>
      <c r="AB10" s="3"/>
      <c r="AC10" s="3"/>
      <c r="AD10" s="3"/>
      <c r="AE10" s="3"/>
      <c r="AF10" s="78" t="s">
        <v>194</v>
      </c>
      <c r="AG10" s="78"/>
      <c r="AH10" s="78"/>
      <c r="AI10" s="78"/>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3"/>
      <c r="BK10" s="3"/>
      <c r="BL10" s="3"/>
      <c r="BT10" s="3"/>
      <c r="BU10" s="3"/>
      <c r="BV10" s="3"/>
      <c r="BW10" s="12" t="s">
        <v>124</v>
      </c>
      <c r="BX10" s="3"/>
    </row>
    <row r="11" spans="1:76" ht="14.1" customHeight="1">
      <c r="A11" s="3"/>
      <c r="B11" s="3"/>
      <c r="C11" s="3"/>
      <c r="D11" s="3"/>
      <c r="E11" s="3"/>
      <c r="F11" s="3"/>
      <c r="H11" s="63"/>
      <c r="I11" s="63"/>
      <c r="J11" s="63"/>
      <c r="K11" s="63"/>
      <c r="L11" s="63"/>
      <c r="M11" s="63"/>
      <c r="N11" s="63"/>
      <c r="O11" s="63"/>
      <c r="P11" s="3"/>
      <c r="Q11" s="3"/>
      <c r="R11" s="3"/>
      <c r="S11" s="3"/>
      <c r="T11" s="3"/>
      <c r="U11" s="3"/>
      <c r="V11" s="3"/>
      <c r="W11" s="3"/>
      <c r="X11" s="3"/>
      <c r="Y11" s="3"/>
      <c r="Z11" s="9"/>
      <c r="AA11" s="9"/>
      <c r="AB11" s="9"/>
      <c r="AC11" s="9"/>
      <c r="AD11" s="9"/>
      <c r="AE11" s="9"/>
      <c r="AF11" s="74" t="s">
        <v>56</v>
      </c>
      <c r="AG11" s="74"/>
      <c r="AH11" s="74"/>
      <c r="AI11" s="74"/>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3"/>
      <c r="BK11" s="3"/>
      <c r="BL11" s="3"/>
      <c r="BT11" s="3"/>
      <c r="BU11" s="3"/>
      <c r="BV11" s="3"/>
      <c r="BW11" s="12" t="s">
        <v>125</v>
      </c>
      <c r="BX11" s="43"/>
    </row>
    <row r="12" spans="1:76" ht="14.1" customHeight="1">
      <c r="A12" s="3"/>
      <c r="B12" s="3"/>
      <c r="C12" s="3"/>
      <c r="D12" s="3"/>
      <c r="E12" s="3"/>
      <c r="F12" s="3"/>
      <c r="H12" s="3"/>
      <c r="I12" s="3"/>
      <c r="J12" s="3"/>
      <c r="K12" s="3"/>
      <c r="L12" s="3"/>
      <c r="M12" s="3"/>
      <c r="N12" s="3"/>
      <c r="O12" s="3"/>
      <c r="P12" s="3"/>
      <c r="Q12" s="3"/>
      <c r="R12" s="3"/>
      <c r="S12" s="3"/>
      <c r="T12" s="76" t="s">
        <v>194</v>
      </c>
      <c r="U12" s="76"/>
      <c r="V12" s="76"/>
      <c r="W12" s="3"/>
      <c r="X12" s="3"/>
      <c r="Y12" s="3"/>
      <c r="Z12" s="3"/>
      <c r="AA12" s="3"/>
      <c r="AB12" s="3"/>
      <c r="AC12" s="3"/>
      <c r="AD12" s="3"/>
      <c r="AE12" s="3"/>
      <c r="AF12" s="74" t="s">
        <v>53</v>
      </c>
      <c r="AG12" s="74"/>
      <c r="AH12" s="74"/>
      <c r="AI12" s="74"/>
      <c r="AJ12" s="77"/>
      <c r="AK12" s="77"/>
      <c r="AL12" s="77"/>
      <c r="AM12" s="77"/>
      <c r="AN12" s="77"/>
      <c r="AO12" s="77"/>
      <c r="AP12" s="77"/>
      <c r="AQ12" s="77"/>
      <c r="AR12" s="77"/>
      <c r="AS12" s="77"/>
      <c r="AT12" s="77"/>
      <c r="AU12" s="77"/>
      <c r="AV12" s="77"/>
      <c r="AW12" s="77"/>
      <c r="AX12" s="77"/>
      <c r="AY12" s="77"/>
      <c r="AZ12" s="77"/>
      <c r="BA12" s="77"/>
      <c r="BB12" s="77"/>
      <c r="BC12" s="77"/>
      <c r="BD12" s="77"/>
      <c r="BE12" s="77"/>
      <c r="BF12" s="62"/>
      <c r="BG12" s="62"/>
      <c r="BH12" s="62"/>
      <c r="BI12" s="3"/>
      <c r="BJ12" s="3"/>
      <c r="BK12" s="3"/>
      <c r="BL12" s="3"/>
      <c r="BT12" s="3"/>
      <c r="BU12" s="3"/>
      <c r="BV12" s="3"/>
      <c r="BW12" s="12" t="s">
        <v>126</v>
      </c>
      <c r="BX12" s="42"/>
    </row>
    <row r="13" spans="1:76" ht="12" customHeight="1">
      <c r="A13" s="3"/>
      <c r="B13" s="3"/>
      <c r="C13" s="3"/>
      <c r="D13" s="3"/>
      <c r="E13" s="3"/>
      <c r="F13" s="3"/>
      <c r="H13" s="3"/>
      <c r="I13" s="3"/>
      <c r="J13" s="3" t="s">
        <v>8</v>
      </c>
      <c r="K13" s="3"/>
      <c r="L13" s="3"/>
      <c r="M13" s="3"/>
      <c r="N13" s="3"/>
      <c r="O13" s="3"/>
      <c r="P13" s="3"/>
      <c r="Q13" s="3"/>
      <c r="R13" s="3"/>
      <c r="S13" s="3"/>
      <c r="T13" s="3"/>
      <c r="U13" s="3"/>
      <c r="V13" s="3"/>
      <c r="W13" s="3"/>
      <c r="X13" s="3"/>
      <c r="Y13" s="3"/>
      <c r="Z13" s="3"/>
      <c r="AA13" s="3"/>
      <c r="AB13" s="3"/>
      <c r="AC13" s="3"/>
      <c r="AE13" s="3"/>
      <c r="AF13" s="78" t="s">
        <v>194</v>
      </c>
      <c r="AG13" s="78"/>
      <c r="AH13" s="78"/>
      <c r="AI13" s="78"/>
      <c r="AJ13" s="79" t="s">
        <v>299</v>
      </c>
      <c r="AK13" s="79"/>
      <c r="AL13" s="79"/>
      <c r="AM13" s="79"/>
      <c r="AN13" s="79"/>
      <c r="AO13" s="79"/>
      <c r="AP13" s="79"/>
      <c r="AQ13" s="79"/>
      <c r="AR13" s="79"/>
      <c r="AS13" s="79"/>
      <c r="AT13" s="79"/>
      <c r="AU13" s="60"/>
      <c r="AV13" s="80" t="s">
        <v>300</v>
      </c>
      <c r="AW13" s="80"/>
      <c r="AX13" s="80"/>
      <c r="AY13" s="80"/>
      <c r="AZ13" s="80"/>
      <c r="BA13" s="80"/>
      <c r="BB13" s="80"/>
      <c r="BC13" s="80"/>
      <c r="BD13" s="80"/>
      <c r="BE13" s="80"/>
      <c r="BF13" s="3"/>
      <c r="BG13" s="3"/>
      <c r="BH13" s="3"/>
      <c r="BI13" s="3"/>
      <c r="BJ13" s="3"/>
      <c r="BK13" s="3"/>
      <c r="BL13" s="3"/>
      <c r="BT13" s="3"/>
      <c r="BU13" s="3"/>
      <c r="BV13" s="3"/>
      <c r="BW13" s="12" t="s">
        <v>127</v>
      </c>
      <c r="BX13" s="43"/>
    </row>
    <row r="14" spans="1:76" ht="14.1" customHeight="1">
      <c r="A14" s="3"/>
      <c r="B14" s="3"/>
      <c r="C14" s="3"/>
      <c r="D14" s="3"/>
      <c r="E14" s="3"/>
      <c r="F14" s="3"/>
      <c r="H14" s="63"/>
      <c r="I14" s="63"/>
      <c r="J14" s="62" t="s">
        <v>9</v>
      </c>
      <c r="K14" s="63"/>
      <c r="L14" s="63"/>
      <c r="M14" s="63"/>
      <c r="N14" s="63"/>
      <c r="O14" s="63"/>
      <c r="P14" s="3"/>
      <c r="Q14" s="3"/>
      <c r="R14" s="3"/>
      <c r="S14" s="3"/>
      <c r="T14" s="3"/>
      <c r="U14" s="3"/>
      <c r="V14" s="3"/>
      <c r="W14" s="3"/>
      <c r="X14" s="3"/>
      <c r="Y14" s="3"/>
      <c r="Z14" s="3"/>
      <c r="AA14" s="3"/>
      <c r="AB14" s="3"/>
      <c r="AC14" s="3"/>
      <c r="AD14" s="3"/>
      <c r="AE14" s="3"/>
      <c r="AF14" s="78" t="s">
        <v>32</v>
      </c>
      <c r="AG14" s="78"/>
      <c r="AH14" s="78"/>
      <c r="AI14" s="78"/>
      <c r="AJ14" s="87" t="s">
        <v>274</v>
      </c>
      <c r="AK14" s="87"/>
      <c r="AL14" s="87"/>
      <c r="AM14" s="87"/>
      <c r="AN14" s="87"/>
      <c r="AO14" s="87"/>
      <c r="AP14" s="87"/>
      <c r="AQ14" s="87"/>
      <c r="AR14" s="87"/>
      <c r="AS14" s="87"/>
      <c r="AT14" s="87"/>
      <c r="AU14" s="70"/>
      <c r="AV14" s="88" t="s">
        <v>298</v>
      </c>
      <c r="AW14" s="88"/>
      <c r="AX14" s="88"/>
      <c r="AY14" s="88"/>
      <c r="AZ14" s="88"/>
      <c r="BA14" s="88"/>
      <c r="BB14" s="88"/>
      <c r="BC14" s="88"/>
      <c r="BD14" s="88"/>
      <c r="BE14" s="88"/>
      <c r="BF14" s="8"/>
      <c r="BG14" s="89"/>
      <c r="BH14" s="89"/>
      <c r="BI14" s="3"/>
      <c r="BJ14" s="3"/>
      <c r="BK14" s="3"/>
      <c r="BL14" s="3"/>
      <c r="BT14" s="3"/>
      <c r="BU14" s="3"/>
      <c r="BV14" s="3"/>
      <c r="BW14" s="12" t="s">
        <v>128</v>
      </c>
      <c r="BX14" s="43"/>
    </row>
    <row r="15" spans="1:76" ht="12" customHeight="1">
      <c r="A15" s="3"/>
      <c r="B15" s="3"/>
      <c r="C15" s="3"/>
      <c r="D15" s="3"/>
      <c r="E15" s="3"/>
      <c r="F15" s="3"/>
      <c r="H15" s="3"/>
      <c r="I15" s="3"/>
      <c r="J15" s="3"/>
      <c r="K15" s="3"/>
      <c r="L15" s="3"/>
      <c r="M15" s="3"/>
      <c r="N15" s="3"/>
      <c r="O15" s="3"/>
      <c r="P15" s="3"/>
      <c r="Q15" s="3"/>
      <c r="R15" s="3"/>
      <c r="S15" s="3"/>
      <c r="T15" s="3"/>
      <c r="U15" s="3"/>
      <c r="V15" s="14" t="s">
        <v>2</v>
      </c>
      <c r="W15" s="3" t="s">
        <v>10</v>
      </c>
      <c r="X15" s="3"/>
      <c r="Y15" s="3"/>
      <c r="Z15" s="3"/>
      <c r="AA15" s="3"/>
      <c r="AB15" s="90" t="s">
        <v>301</v>
      </c>
      <c r="AC15" s="90"/>
      <c r="AD15" s="90"/>
      <c r="AE15" s="3" t="s">
        <v>195</v>
      </c>
      <c r="AF15" s="91" t="s">
        <v>303</v>
      </c>
      <c r="AG15" s="91"/>
      <c r="AH15" s="91"/>
      <c r="AI15" s="91"/>
      <c r="AJ15" s="3" t="s">
        <v>3</v>
      </c>
      <c r="AK15" s="3"/>
      <c r="AL15" s="3" t="s">
        <v>12</v>
      </c>
      <c r="AM15" s="3"/>
      <c r="AN15" s="3"/>
      <c r="AO15" s="3"/>
      <c r="AP15" s="3"/>
      <c r="AQ15" s="92" t="s">
        <v>301</v>
      </c>
      <c r="AR15" s="92"/>
      <c r="AS15" s="92"/>
      <c r="AT15" s="92"/>
      <c r="AU15" s="63" t="s">
        <v>11</v>
      </c>
      <c r="AV15" s="93" t="s">
        <v>301</v>
      </c>
      <c r="AW15" s="93"/>
      <c r="AX15" s="93"/>
      <c r="AY15" s="93"/>
      <c r="AZ15" s="63" t="s">
        <v>11</v>
      </c>
      <c r="BA15" s="94" t="s">
        <v>303</v>
      </c>
      <c r="BB15" s="94"/>
      <c r="BC15" s="94"/>
      <c r="BD15" s="94"/>
      <c r="BE15" s="94"/>
      <c r="BF15" s="94"/>
      <c r="BG15" s="94"/>
      <c r="BH15" s="3"/>
      <c r="BI15" s="3"/>
      <c r="BJ15" s="3"/>
      <c r="BK15" s="3"/>
      <c r="BL15" s="3"/>
      <c r="BN15" s="46"/>
      <c r="BT15" s="3"/>
      <c r="BU15" s="3"/>
      <c r="BV15" s="3"/>
      <c r="BW15" s="12" t="s">
        <v>218</v>
      </c>
      <c r="BX15" s="43"/>
    </row>
    <row r="16" spans="1:76" ht="12" customHeight="1">
      <c r="A16" s="3"/>
      <c r="B16" s="3"/>
      <c r="C16" s="3"/>
      <c r="D16" s="3"/>
      <c r="E16" s="3"/>
      <c r="F16" s="3"/>
      <c r="H16" s="3"/>
      <c r="I16" s="3"/>
      <c r="J16" s="3"/>
      <c r="K16" s="3"/>
      <c r="L16" s="3"/>
      <c r="M16" s="3"/>
      <c r="N16" s="3"/>
      <c r="O16" s="3"/>
      <c r="P16" s="3"/>
      <c r="Q16" s="3"/>
      <c r="R16" s="3"/>
      <c r="S16" s="3"/>
      <c r="T16" s="3"/>
      <c r="U16" s="3"/>
      <c r="V16" s="3"/>
      <c r="W16" s="3"/>
      <c r="X16" s="95" t="s">
        <v>304</v>
      </c>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3"/>
      <c r="BH16" s="3"/>
      <c r="BI16" s="3"/>
      <c r="BJ16" s="3"/>
      <c r="BK16" s="3"/>
      <c r="BL16" s="3"/>
      <c r="BT16" s="3"/>
      <c r="BU16" s="3"/>
      <c r="BV16" s="3"/>
      <c r="BW16" s="12" t="s">
        <v>129</v>
      </c>
      <c r="BX16" s="43"/>
    </row>
    <row r="17" spans="1:80" ht="12" customHeight="1">
      <c r="A17" s="3"/>
      <c r="B17" s="3"/>
      <c r="C17" s="3"/>
      <c r="D17" s="3"/>
      <c r="E17" s="3"/>
      <c r="F17" s="3"/>
      <c r="H17" s="3"/>
      <c r="I17" s="3"/>
      <c r="J17" s="3"/>
      <c r="K17" s="3"/>
      <c r="L17" s="3"/>
      <c r="M17" s="3"/>
      <c r="N17" s="3"/>
      <c r="O17" s="3"/>
      <c r="P17" s="3"/>
      <c r="Q17" s="3"/>
      <c r="R17" s="3"/>
      <c r="S17" s="3"/>
      <c r="T17" s="3"/>
      <c r="U17" s="3" t="s">
        <v>13</v>
      </c>
      <c r="V17" s="3"/>
      <c r="W17" s="8"/>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8"/>
      <c r="BH17" s="3"/>
      <c r="BI17" s="3"/>
      <c r="BJ17" s="3"/>
      <c r="BK17" s="3"/>
      <c r="BL17" s="3"/>
      <c r="BT17" s="3"/>
      <c r="BU17" s="3"/>
      <c r="BV17" s="3"/>
      <c r="BW17" s="12" t="s">
        <v>130</v>
      </c>
      <c r="BX17" s="43"/>
    </row>
    <row r="18" spans="1:80" ht="12" customHeight="1">
      <c r="A18" s="3"/>
      <c r="B18" s="3"/>
      <c r="C18" s="3"/>
      <c r="D18" s="3"/>
      <c r="E18" s="3"/>
      <c r="F18" s="3"/>
      <c r="H18" s="3"/>
      <c r="I18" s="3"/>
      <c r="J18" s="3"/>
      <c r="K18" s="3"/>
      <c r="L18" s="3"/>
      <c r="M18" s="3"/>
      <c r="N18" s="3" t="s">
        <v>15</v>
      </c>
      <c r="P18" s="3"/>
      <c r="Q18" s="3"/>
      <c r="R18" s="3"/>
      <c r="S18" s="3"/>
      <c r="T18" s="3"/>
      <c r="U18" s="103" t="s">
        <v>2</v>
      </c>
      <c r="V18" s="103"/>
      <c r="W18" s="3" t="s">
        <v>10</v>
      </c>
      <c r="X18" s="68"/>
      <c r="Y18" s="68"/>
      <c r="Z18" s="68"/>
      <c r="AA18" s="68"/>
      <c r="AB18" s="104"/>
      <c r="AC18" s="104"/>
      <c r="AD18" s="104"/>
      <c r="AE18" s="68" t="s">
        <v>195</v>
      </c>
      <c r="AF18" s="105"/>
      <c r="AG18" s="105"/>
      <c r="AH18" s="105"/>
      <c r="AI18" s="105"/>
      <c r="AJ18" s="68" t="s">
        <v>3</v>
      </c>
      <c r="AK18" s="68"/>
      <c r="AL18" s="68" t="s">
        <v>12</v>
      </c>
      <c r="AM18" s="68"/>
      <c r="AN18" s="68"/>
      <c r="AO18" s="68"/>
      <c r="AP18" s="68"/>
      <c r="AQ18" s="106"/>
      <c r="AR18" s="106"/>
      <c r="AS18" s="106"/>
      <c r="AT18" s="106"/>
      <c r="AU18" s="58" t="s">
        <v>11</v>
      </c>
      <c r="AV18" s="107"/>
      <c r="AW18" s="107"/>
      <c r="AX18" s="107"/>
      <c r="AY18" s="107"/>
      <c r="AZ18" s="58" t="s">
        <v>11</v>
      </c>
      <c r="BA18" s="108"/>
      <c r="BB18" s="108"/>
      <c r="BC18" s="108"/>
      <c r="BD18" s="108"/>
      <c r="BE18" s="108"/>
      <c r="BF18" s="68"/>
      <c r="BG18" s="3"/>
      <c r="BH18" s="3"/>
      <c r="BI18" s="3"/>
      <c r="BJ18" s="3"/>
      <c r="BK18" s="3"/>
      <c r="BL18" s="3"/>
      <c r="BT18" s="3"/>
      <c r="BU18" s="3"/>
      <c r="BV18" s="3"/>
      <c r="BW18" s="12" t="s">
        <v>131</v>
      </c>
      <c r="BX18" s="43"/>
    </row>
    <row r="19" spans="1:80" ht="12" customHeight="1">
      <c r="A19" s="3"/>
      <c r="B19" s="3"/>
      <c r="C19" s="3"/>
      <c r="D19" s="3"/>
      <c r="E19" s="3"/>
      <c r="F19" s="3"/>
      <c r="H19" s="18"/>
      <c r="I19" s="18"/>
      <c r="J19" s="18"/>
      <c r="K19" s="18"/>
      <c r="L19" s="18"/>
      <c r="M19" s="18"/>
      <c r="N19" s="18"/>
      <c r="O19" s="18"/>
      <c r="P19" s="3"/>
      <c r="Q19" s="3"/>
      <c r="R19" s="3"/>
      <c r="S19" s="3"/>
      <c r="T19" s="3"/>
      <c r="U19" s="3"/>
      <c r="V19" s="3"/>
      <c r="W19" s="3"/>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3"/>
      <c r="BH19" s="3"/>
      <c r="BI19" s="3"/>
      <c r="BJ19" s="3"/>
      <c r="BK19" s="3"/>
      <c r="BL19" s="3"/>
      <c r="BT19" s="3"/>
      <c r="BU19" s="3"/>
      <c r="BV19" s="3"/>
      <c r="BW19" s="12" t="s">
        <v>132</v>
      </c>
      <c r="BX19" s="43"/>
    </row>
    <row r="20" spans="1:80" ht="12" customHeight="1">
      <c r="A20" s="3"/>
      <c r="B20" s="3"/>
      <c r="C20" s="3"/>
      <c r="D20" s="3"/>
      <c r="E20" s="3"/>
      <c r="F20" s="3"/>
      <c r="H20" s="18"/>
      <c r="I20" s="18"/>
      <c r="J20" s="18"/>
      <c r="K20" s="18"/>
      <c r="L20" s="18"/>
      <c r="M20" s="18"/>
      <c r="N20" s="18"/>
      <c r="O20" s="18"/>
      <c r="P20" s="3"/>
      <c r="Q20" s="3"/>
      <c r="R20" s="3"/>
      <c r="S20" s="3"/>
      <c r="T20" s="3"/>
      <c r="U20" s="3" t="s">
        <v>13</v>
      </c>
      <c r="V20" s="3"/>
      <c r="W20" s="8"/>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8"/>
      <c r="BH20" s="3"/>
      <c r="BI20" s="3"/>
      <c r="BJ20" s="3"/>
      <c r="BK20" s="3"/>
      <c r="BL20" s="3"/>
      <c r="BT20" s="3"/>
      <c r="BU20" s="3"/>
      <c r="BV20" s="3"/>
      <c r="BW20" s="12" t="s">
        <v>133</v>
      </c>
      <c r="BX20" s="43"/>
    </row>
    <row r="21" spans="1:80" ht="12" customHeight="1">
      <c r="A21" s="3"/>
      <c r="B21" s="3"/>
      <c r="C21" s="3"/>
      <c r="D21" s="3"/>
      <c r="E21" s="3"/>
      <c r="F21" s="3"/>
      <c r="H21" s="3"/>
      <c r="I21" s="3"/>
      <c r="J21" s="3"/>
      <c r="K21" s="3"/>
      <c r="L21" s="3"/>
      <c r="M21" s="3"/>
      <c r="N21" s="3"/>
      <c r="O21" s="3"/>
      <c r="P21" s="3"/>
      <c r="Q21" s="3"/>
      <c r="R21" s="3"/>
      <c r="S21" s="3"/>
      <c r="T21" s="3"/>
      <c r="U21" s="3"/>
      <c r="V21" s="3"/>
      <c r="W21" s="3"/>
      <c r="X21" s="3"/>
      <c r="Y21" s="3"/>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3"/>
      <c r="BI21" s="3"/>
      <c r="BJ21" s="3"/>
      <c r="BK21" s="3"/>
      <c r="BL21" s="3"/>
      <c r="BT21" s="3"/>
      <c r="BU21" s="3"/>
      <c r="BV21" s="3"/>
      <c r="BW21" s="12" t="s">
        <v>134</v>
      </c>
      <c r="BX21" s="43"/>
    </row>
    <row r="22" spans="1:80" ht="12" customHeight="1">
      <c r="A22" s="3"/>
      <c r="B22" s="3"/>
      <c r="C22" s="3"/>
      <c r="D22" s="3"/>
      <c r="E22" s="3"/>
      <c r="F22" s="3"/>
      <c r="H22" s="3"/>
      <c r="I22" s="3"/>
      <c r="J22" s="3" t="s">
        <v>335</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T22" s="3"/>
      <c r="BU22" s="3"/>
      <c r="BV22" s="3"/>
      <c r="BW22" s="12" t="s">
        <v>135</v>
      </c>
      <c r="BX22" s="43"/>
    </row>
    <row r="23" spans="1:80" ht="12" customHeight="1">
      <c r="A23" s="3"/>
      <c r="B23" s="3"/>
      <c r="C23" s="3"/>
      <c r="D23" s="3"/>
      <c r="E23" s="3"/>
      <c r="F23" s="3"/>
      <c r="H23" s="64"/>
      <c r="I23" s="64"/>
      <c r="J23" s="64"/>
      <c r="K23" s="64"/>
      <c r="L23" s="64"/>
      <c r="M23" s="3"/>
      <c r="N23" s="3"/>
      <c r="O23" s="3"/>
      <c r="P23" s="3"/>
      <c r="Q23" s="3"/>
      <c r="R23" s="3"/>
      <c r="S23" s="3"/>
      <c r="T23" s="3"/>
      <c r="U23" s="20"/>
      <c r="V23" s="20"/>
      <c r="W23" s="20"/>
      <c r="X23" s="20"/>
      <c r="Y23" s="20"/>
      <c r="Z23" s="3"/>
      <c r="AA23" s="3"/>
      <c r="AB23" s="61"/>
      <c r="AC23" s="61"/>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3"/>
      <c r="BH23" s="3"/>
      <c r="BI23" s="3"/>
      <c r="BJ23" s="3"/>
      <c r="BK23" s="3"/>
      <c r="BL23" s="3"/>
      <c r="BT23" s="3"/>
      <c r="BU23" s="3"/>
      <c r="BV23" s="3"/>
      <c r="BW23" s="12" t="s">
        <v>136</v>
      </c>
      <c r="BX23" s="43"/>
    </row>
    <row r="24" spans="1:80" ht="12" customHeight="1">
      <c r="A24" s="3"/>
      <c r="B24" s="3"/>
      <c r="C24" s="3"/>
      <c r="D24" s="3"/>
      <c r="E24" s="3"/>
      <c r="F24" s="3"/>
      <c r="H24" s="64"/>
      <c r="I24" s="64"/>
      <c r="J24" s="97" t="s">
        <v>16</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64"/>
      <c r="BK24" s="64"/>
      <c r="BL24" s="3"/>
      <c r="BT24" s="3"/>
      <c r="BU24" s="3"/>
      <c r="BV24" s="3"/>
      <c r="BW24" s="12" t="s">
        <v>137</v>
      </c>
      <c r="BX24" s="43"/>
    </row>
    <row r="25" spans="1:80" ht="12" customHeight="1">
      <c r="A25" s="3"/>
      <c r="B25" s="3"/>
      <c r="C25" s="3"/>
      <c r="D25" s="3"/>
      <c r="E25" s="3"/>
      <c r="F25" s="3"/>
      <c r="H25" s="64"/>
      <c r="I25" s="21">
        <v>1</v>
      </c>
      <c r="J25" s="65" t="s">
        <v>197</v>
      </c>
      <c r="K25" s="68" t="s">
        <v>17</v>
      </c>
      <c r="L25" s="23"/>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24"/>
      <c r="BG25" s="24"/>
      <c r="BH25" s="24"/>
      <c r="BI25" s="24"/>
      <c r="BJ25" s="24"/>
      <c r="BK25" s="24"/>
      <c r="BL25" s="3"/>
      <c r="BT25" s="3"/>
      <c r="BU25" s="3"/>
      <c r="BV25" s="3"/>
      <c r="BW25" s="12" t="s">
        <v>138</v>
      </c>
      <c r="BX25" s="43"/>
    </row>
    <row r="26" spans="1:80" ht="18" customHeight="1">
      <c r="A26" s="3"/>
      <c r="B26" s="3"/>
      <c r="C26" s="3"/>
      <c r="D26" s="3"/>
      <c r="E26" s="3"/>
      <c r="F26" s="3"/>
      <c r="H26" s="64"/>
      <c r="I26" s="65"/>
      <c r="J26" s="98" t="s">
        <v>198</v>
      </c>
      <c r="K26" s="98"/>
      <c r="L26" s="68" t="s">
        <v>18</v>
      </c>
      <c r="M26" s="68"/>
      <c r="N26" s="68"/>
      <c r="O26" s="68"/>
      <c r="P26" s="68"/>
      <c r="Q26" s="68"/>
      <c r="R26" s="96" t="s">
        <v>305</v>
      </c>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25"/>
      <c r="BG26" s="25"/>
      <c r="BH26" s="25"/>
      <c r="BI26" s="25"/>
      <c r="BJ26" s="25"/>
      <c r="BK26" s="25"/>
      <c r="BL26" s="25"/>
      <c r="BM26" s="24"/>
      <c r="BN26" s="47" t="str">
        <f>IF(R26="","←工事の名称を記入してください。","")</f>
        <v/>
      </c>
      <c r="BT26" s="3"/>
      <c r="BU26" s="3"/>
      <c r="BV26" s="3"/>
      <c r="BW26" s="12" t="s">
        <v>139</v>
      </c>
      <c r="BX26" s="43"/>
    </row>
    <row r="27" spans="1:80" ht="18" customHeight="1">
      <c r="A27" s="3"/>
      <c r="B27" s="3"/>
      <c r="C27" s="3"/>
      <c r="D27" s="3"/>
      <c r="E27" s="3"/>
      <c r="F27" s="3"/>
      <c r="H27" s="64"/>
      <c r="I27" s="68"/>
      <c r="J27" s="99" t="s">
        <v>199</v>
      </c>
      <c r="K27" s="99"/>
      <c r="L27" s="68" t="s">
        <v>19</v>
      </c>
      <c r="M27" s="68"/>
      <c r="N27" s="68"/>
      <c r="O27" s="68"/>
      <c r="P27" s="68"/>
      <c r="Q27" s="68"/>
      <c r="R27" s="100" t="s">
        <v>14</v>
      </c>
      <c r="S27" s="100"/>
      <c r="T27" s="100"/>
      <c r="U27" s="100"/>
      <c r="V27" s="100"/>
      <c r="W27" s="101" t="s">
        <v>306</v>
      </c>
      <c r="X27" s="101"/>
      <c r="Y27" s="101"/>
      <c r="Z27" s="101"/>
      <c r="AA27" s="101"/>
      <c r="AB27" s="101"/>
      <c r="AC27" s="101"/>
      <c r="AD27" s="101"/>
      <c r="AE27" s="102" t="s">
        <v>332</v>
      </c>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25"/>
      <c r="BG27" s="25"/>
      <c r="BH27" s="26"/>
      <c r="BI27" s="25"/>
      <c r="BJ27" s="25"/>
      <c r="BK27" s="25"/>
      <c r="BL27" s="25"/>
      <c r="BM27" s="24"/>
      <c r="BT27" s="3"/>
      <c r="BU27" s="3"/>
      <c r="BV27" s="3"/>
      <c r="BW27" s="12" t="s">
        <v>140</v>
      </c>
      <c r="BX27" s="43"/>
    </row>
    <row r="28" spans="1:80" ht="12" customHeight="1">
      <c r="A28" s="3"/>
      <c r="B28" s="3"/>
      <c r="C28" s="3"/>
      <c r="D28" s="3"/>
      <c r="E28" s="3"/>
      <c r="F28" s="3"/>
      <c r="H28" s="64"/>
      <c r="I28" s="68"/>
      <c r="J28" s="99" t="s">
        <v>200</v>
      </c>
      <c r="K28" s="99"/>
      <c r="L28" s="68" t="s">
        <v>20</v>
      </c>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25"/>
      <c r="BG28" s="25"/>
      <c r="BH28" s="25"/>
      <c r="BI28" s="25"/>
      <c r="BJ28" s="25"/>
      <c r="BK28" s="25"/>
      <c r="BL28" s="25"/>
      <c r="BM28" s="24"/>
      <c r="BT28" s="3"/>
      <c r="BU28" s="3"/>
      <c r="BV28" s="3"/>
      <c r="BW28" s="12" t="s">
        <v>141</v>
      </c>
      <c r="BX28" s="43"/>
    </row>
    <row r="29" spans="1:80" ht="14.1" customHeight="1">
      <c r="A29" s="3"/>
      <c r="B29" s="3"/>
      <c r="C29" s="3"/>
      <c r="D29" s="3"/>
      <c r="E29" s="3"/>
      <c r="F29" s="3"/>
      <c r="H29" s="64"/>
      <c r="I29" s="25"/>
      <c r="J29" s="25"/>
      <c r="K29" s="25"/>
      <c r="L29" s="25"/>
      <c r="M29" s="25"/>
      <c r="N29" s="68" t="s">
        <v>1</v>
      </c>
      <c r="O29" s="25"/>
      <c r="P29" s="25"/>
      <c r="Q29" s="25"/>
      <c r="R29" s="25"/>
      <c r="S29" s="25"/>
      <c r="T29" s="25"/>
      <c r="U29" s="25"/>
      <c r="V29" s="25"/>
      <c r="W29" s="25"/>
      <c r="X29" s="25"/>
      <c r="Y29" s="25"/>
      <c r="Z29" s="25"/>
      <c r="AA29" s="25"/>
      <c r="AB29" s="25"/>
      <c r="AC29" s="25"/>
      <c r="AD29" s="68" t="s">
        <v>24</v>
      </c>
      <c r="AE29" s="27"/>
      <c r="AF29" s="28"/>
      <c r="AG29" s="112" t="s">
        <v>0</v>
      </c>
      <c r="AH29" s="112"/>
      <c r="AI29" s="112"/>
      <c r="AJ29" s="112"/>
      <c r="AK29" s="112"/>
      <c r="AL29" s="28" t="s">
        <v>201</v>
      </c>
      <c r="AM29" s="68" t="s">
        <v>25</v>
      </c>
      <c r="AN29" s="68"/>
      <c r="AO29" s="28"/>
      <c r="AP29" s="110">
        <v>2</v>
      </c>
      <c r="AQ29" s="110"/>
      <c r="AR29" s="28" t="s">
        <v>201</v>
      </c>
      <c r="AS29" s="68" t="s">
        <v>26</v>
      </c>
      <c r="AT29" s="68"/>
      <c r="AU29" s="28"/>
      <c r="AV29" s="28"/>
      <c r="AW29" s="28"/>
      <c r="AX29" s="28"/>
      <c r="AY29" s="28"/>
      <c r="AZ29" s="28"/>
      <c r="BA29" s="68"/>
      <c r="BB29" s="68"/>
      <c r="BC29" s="113">
        <v>100</v>
      </c>
      <c r="BD29" s="113"/>
      <c r="BE29" s="113"/>
      <c r="BF29" s="113"/>
      <c r="BG29" s="113"/>
      <c r="BH29" s="113"/>
      <c r="BI29" s="8" t="s">
        <v>203</v>
      </c>
      <c r="BJ29" s="68"/>
      <c r="BK29" s="25"/>
      <c r="BL29" s="25"/>
      <c r="BM29" s="24"/>
      <c r="BT29" s="3"/>
      <c r="BU29" s="3"/>
      <c r="BV29" s="3"/>
      <c r="BW29" s="12" t="s">
        <v>142</v>
      </c>
      <c r="BX29" s="43"/>
    </row>
    <row r="30" spans="1:80" ht="14.1" customHeight="1">
      <c r="A30" s="3"/>
      <c r="B30" s="3"/>
      <c r="C30" s="3"/>
      <c r="D30" s="3"/>
      <c r="E30" s="3"/>
      <c r="F30" s="3"/>
      <c r="H30" s="64"/>
      <c r="I30" s="68"/>
      <c r="J30" s="68"/>
      <c r="K30" s="68"/>
      <c r="L30" s="68"/>
      <c r="M30" s="68"/>
      <c r="N30" s="68" t="s">
        <v>21</v>
      </c>
      <c r="O30" s="68"/>
      <c r="P30" s="68"/>
      <c r="Q30" s="68"/>
      <c r="R30" s="68"/>
      <c r="S30" s="68"/>
      <c r="T30" s="68"/>
      <c r="U30" s="68"/>
      <c r="V30" s="68"/>
      <c r="W30" s="68"/>
      <c r="X30" s="68"/>
      <c r="Y30" s="68"/>
      <c r="Z30" s="68"/>
      <c r="AA30" s="68"/>
      <c r="AB30" s="68"/>
      <c r="AC30" s="68"/>
      <c r="AD30" s="68" t="s">
        <v>24</v>
      </c>
      <c r="AE30" s="27"/>
      <c r="AF30" s="28"/>
      <c r="AG30" s="112"/>
      <c r="AH30" s="112"/>
      <c r="AI30" s="112"/>
      <c r="AJ30" s="112"/>
      <c r="AK30" s="112"/>
      <c r="AL30" s="28" t="s">
        <v>201</v>
      </c>
      <c r="AM30" s="68" t="s">
        <v>25</v>
      </c>
      <c r="AN30" s="68"/>
      <c r="AO30" s="28"/>
      <c r="AP30" s="110"/>
      <c r="AQ30" s="110"/>
      <c r="AR30" s="28" t="s">
        <v>201</v>
      </c>
      <c r="AS30" s="68" t="s">
        <v>26</v>
      </c>
      <c r="AT30" s="68"/>
      <c r="AU30" s="28"/>
      <c r="AV30" s="28"/>
      <c r="AW30" s="28"/>
      <c r="AX30" s="28"/>
      <c r="AY30" s="28"/>
      <c r="AZ30" s="28"/>
      <c r="BA30" s="68"/>
      <c r="BB30" s="68"/>
      <c r="BC30" s="113"/>
      <c r="BD30" s="113"/>
      <c r="BE30" s="113"/>
      <c r="BF30" s="113"/>
      <c r="BG30" s="113"/>
      <c r="BH30" s="113"/>
      <c r="BI30" s="8" t="s">
        <v>203</v>
      </c>
      <c r="BJ30" s="68"/>
      <c r="BK30" s="68"/>
      <c r="BL30" s="68"/>
      <c r="BM30" s="68"/>
      <c r="BN30" s="68"/>
      <c r="BO30" s="68"/>
      <c r="BP30" s="68"/>
      <c r="BQ30" s="68"/>
      <c r="BR30" s="68"/>
      <c r="BS30" s="68"/>
      <c r="BT30" s="68"/>
      <c r="BU30" s="68"/>
      <c r="BV30" s="68"/>
      <c r="BW30" s="12" t="s">
        <v>143</v>
      </c>
      <c r="BX30" s="44"/>
      <c r="BY30" s="29"/>
      <c r="BZ30" s="29"/>
      <c r="CA30" s="29"/>
      <c r="CB30" s="29"/>
    </row>
    <row r="31" spans="1:80" ht="14.1" customHeight="1">
      <c r="A31" s="3"/>
      <c r="B31" s="3"/>
      <c r="C31" s="3"/>
      <c r="D31" s="3"/>
      <c r="E31" s="3"/>
      <c r="F31" s="3"/>
      <c r="H31" s="3"/>
      <c r="I31" s="68"/>
      <c r="J31" s="68"/>
      <c r="K31" s="68"/>
      <c r="L31" s="68"/>
      <c r="M31" s="68"/>
      <c r="N31" s="68" t="s">
        <v>22</v>
      </c>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12" t="s">
        <v>144</v>
      </c>
      <c r="BX31" s="44"/>
      <c r="BY31" s="29"/>
      <c r="BZ31" s="29"/>
      <c r="CA31" s="29"/>
      <c r="CB31" s="29"/>
    </row>
    <row r="32" spans="1:80" ht="14.1" customHeight="1">
      <c r="A32" s="3"/>
      <c r="B32" s="3"/>
      <c r="C32" s="3"/>
      <c r="D32" s="3"/>
      <c r="E32" s="3"/>
      <c r="F32" s="3"/>
      <c r="H32" s="3"/>
      <c r="I32" s="68"/>
      <c r="J32" s="68"/>
      <c r="K32" s="68"/>
      <c r="L32" s="68"/>
      <c r="M32" s="68"/>
      <c r="N32" s="68"/>
      <c r="O32" s="68"/>
      <c r="P32" s="68"/>
      <c r="Q32" s="68"/>
      <c r="R32" s="68"/>
      <c r="S32" s="68"/>
      <c r="T32" s="68"/>
      <c r="U32" s="68"/>
      <c r="V32" s="68"/>
      <c r="W32" s="68"/>
      <c r="X32" s="68"/>
      <c r="Y32" s="68"/>
      <c r="Z32" s="68"/>
      <c r="AA32" s="68"/>
      <c r="AB32" s="68"/>
      <c r="AC32" s="68"/>
      <c r="AD32" s="68" t="s">
        <v>24</v>
      </c>
      <c r="AE32" s="27"/>
      <c r="AF32" s="28"/>
      <c r="AG32" s="109"/>
      <c r="AH32" s="109"/>
      <c r="AI32" s="109"/>
      <c r="AJ32" s="109"/>
      <c r="AK32" s="109"/>
      <c r="AL32" s="28" t="s">
        <v>201</v>
      </c>
      <c r="AM32" s="68" t="s">
        <v>25</v>
      </c>
      <c r="AN32" s="28"/>
      <c r="AO32" s="28"/>
      <c r="AP32" s="110"/>
      <c r="AQ32" s="110"/>
      <c r="AR32" s="28" t="s">
        <v>201</v>
      </c>
      <c r="AS32" s="68" t="s">
        <v>27</v>
      </c>
      <c r="AT32" s="28"/>
      <c r="AU32" s="28"/>
      <c r="AV32" s="28"/>
      <c r="AW32" s="28"/>
      <c r="AX32" s="111"/>
      <c r="AY32" s="111"/>
      <c r="AZ32" s="111"/>
      <c r="BA32" s="111"/>
      <c r="BB32" s="111"/>
      <c r="BC32" s="111"/>
      <c r="BD32" s="111"/>
      <c r="BE32" s="111"/>
      <c r="BF32" s="111"/>
      <c r="BG32" s="89" t="s">
        <v>28</v>
      </c>
      <c r="BH32" s="89"/>
      <c r="BI32" s="89"/>
      <c r="BJ32" s="68"/>
      <c r="BK32" s="68"/>
      <c r="BL32" s="68"/>
      <c r="BM32" s="68"/>
      <c r="BN32" s="68"/>
      <c r="BO32" s="68"/>
      <c r="BP32" s="68"/>
      <c r="BQ32" s="68"/>
      <c r="BR32" s="68"/>
      <c r="BS32" s="68"/>
      <c r="BT32" s="68"/>
      <c r="BU32" s="68"/>
      <c r="BV32" s="68"/>
      <c r="BW32" s="12" t="s">
        <v>145</v>
      </c>
      <c r="BX32" s="44"/>
      <c r="BY32" s="29"/>
      <c r="BZ32" s="29"/>
      <c r="CA32" s="29"/>
      <c r="CB32" s="29"/>
    </row>
    <row r="33" spans="1:80" ht="14.1" customHeight="1">
      <c r="A33" s="3"/>
      <c r="B33" s="3"/>
      <c r="C33" s="3"/>
      <c r="D33" s="3"/>
      <c r="E33" s="3"/>
      <c r="F33" s="3"/>
      <c r="H33" s="64"/>
      <c r="I33" s="68"/>
      <c r="J33" s="68"/>
      <c r="K33" s="68"/>
      <c r="L33" s="68"/>
      <c r="M33" s="68"/>
      <c r="N33" s="68" t="s">
        <v>23</v>
      </c>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t="s">
        <v>27</v>
      </c>
      <c r="AT33" s="28"/>
      <c r="AU33" s="28"/>
      <c r="AV33" s="28"/>
      <c r="AW33" s="28"/>
      <c r="AX33" s="111"/>
      <c r="AY33" s="111"/>
      <c r="AZ33" s="111"/>
      <c r="BA33" s="111"/>
      <c r="BB33" s="111"/>
      <c r="BC33" s="111"/>
      <c r="BD33" s="111"/>
      <c r="BE33" s="111"/>
      <c r="BF33" s="111"/>
      <c r="BG33" s="89" t="s">
        <v>28</v>
      </c>
      <c r="BH33" s="89"/>
      <c r="BI33" s="89"/>
      <c r="BJ33" s="68"/>
      <c r="BK33" s="68"/>
      <c r="BL33" s="68"/>
      <c r="BM33" s="68"/>
      <c r="BN33" s="68"/>
      <c r="BO33" s="68"/>
      <c r="BP33" s="68"/>
      <c r="BQ33" s="68"/>
      <c r="BR33" s="68"/>
      <c r="BS33" s="68"/>
      <c r="BT33" s="68"/>
      <c r="BU33" s="68"/>
      <c r="BV33" s="68"/>
      <c r="BW33" s="12" t="s">
        <v>146</v>
      </c>
      <c r="BX33" s="44"/>
      <c r="BY33" s="29"/>
      <c r="BZ33" s="29"/>
      <c r="CA33" s="29"/>
      <c r="CB33" s="29"/>
    </row>
    <row r="34" spans="1:80" ht="14.1" customHeight="1">
      <c r="A34" s="3"/>
      <c r="B34" s="3"/>
      <c r="C34" s="3"/>
      <c r="D34" s="3"/>
      <c r="E34" s="3"/>
      <c r="F34" s="3"/>
      <c r="H34" s="64"/>
      <c r="I34" s="68"/>
      <c r="J34" s="99" t="s">
        <v>204</v>
      </c>
      <c r="K34" s="99"/>
      <c r="L34" s="68" t="s">
        <v>266</v>
      </c>
      <c r="M34" s="68"/>
      <c r="N34" s="68"/>
      <c r="O34" s="68"/>
      <c r="P34" s="68"/>
      <c r="Q34" s="68"/>
      <c r="R34" s="68"/>
      <c r="S34" s="68"/>
      <c r="T34" s="68"/>
      <c r="U34" s="68"/>
      <c r="V34" s="68"/>
      <c r="W34" s="68"/>
      <c r="Y34" s="68" t="s">
        <v>29</v>
      </c>
      <c r="Z34" s="68"/>
      <c r="AA34" s="68"/>
      <c r="AB34" s="68"/>
      <c r="AD34" s="68" t="s">
        <v>30</v>
      </c>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47" t="str">
        <f>IF(BR34+BS34=0,"←請負もしくは自主施工に☑してください。",IF(BR34+BS34=2,"←☑はどちらかひとつにしてください",""))</f>
        <v>←請負もしくは自主施工に☑してください。</v>
      </c>
      <c r="BO34" s="68"/>
      <c r="BP34" s="68"/>
      <c r="BQ34" s="68"/>
      <c r="BR34" s="68">
        <f>IF(BT34=TRUE,1,0)</f>
        <v>0</v>
      </c>
      <c r="BS34" s="68">
        <f>IF(BU34=TRUE,1,0)</f>
        <v>0</v>
      </c>
      <c r="BT34" s="68" t="b">
        <v>0</v>
      </c>
      <c r="BU34" s="68" t="b">
        <v>0</v>
      </c>
      <c r="BV34" s="68"/>
      <c r="BW34" s="12" t="s">
        <v>147</v>
      </c>
      <c r="BX34" s="44"/>
      <c r="BY34" s="29"/>
      <c r="BZ34" s="29"/>
      <c r="CA34" s="29"/>
      <c r="CB34" s="29"/>
    </row>
    <row r="35" spans="1:80" ht="14.1" customHeight="1">
      <c r="A35" s="3"/>
      <c r="B35" s="3"/>
      <c r="C35" s="3"/>
      <c r="D35" s="3"/>
      <c r="E35" s="3"/>
      <c r="F35" s="3"/>
      <c r="H35" s="64"/>
      <c r="I35" s="68">
        <v>2</v>
      </c>
      <c r="J35" s="65" t="s">
        <v>197</v>
      </c>
      <c r="K35" s="117" t="s">
        <v>31</v>
      </c>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4" t="s">
        <v>55</v>
      </c>
      <c r="AL35" s="114"/>
      <c r="AM35" s="114"/>
      <c r="AN35" s="114"/>
      <c r="AO35" s="118" t="s">
        <v>338</v>
      </c>
      <c r="AP35" s="118"/>
      <c r="AQ35" s="118"/>
      <c r="AR35" s="118"/>
      <c r="AS35" s="118"/>
      <c r="AT35" s="118"/>
      <c r="AU35" s="118"/>
      <c r="AV35" s="118"/>
      <c r="AW35" s="118"/>
      <c r="AX35" s="118"/>
      <c r="AY35" s="118"/>
      <c r="AZ35" s="118"/>
      <c r="BA35" s="118"/>
      <c r="BB35" s="118"/>
      <c r="BC35" s="118"/>
      <c r="BD35" s="118"/>
      <c r="BE35" s="118"/>
      <c r="BF35" s="118"/>
      <c r="BG35" s="118"/>
      <c r="BH35" s="118"/>
      <c r="BI35" s="118"/>
      <c r="BJ35" s="66"/>
      <c r="BK35" s="66"/>
      <c r="BL35" s="68"/>
      <c r="BM35" s="68"/>
      <c r="BV35" s="68"/>
      <c r="BW35" s="12" t="s">
        <v>148</v>
      </c>
      <c r="BX35" s="44"/>
      <c r="BY35" s="29"/>
      <c r="BZ35" s="29"/>
      <c r="CA35" s="29"/>
      <c r="CB35" s="29"/>
    </row>
    <row r="36" spans="1:80" ht="14.1" customHeight="1">
      <c r="A36" s="3"/>
      <c r="B36" s="3"/>
      <c r="C36" s="3"/>
      <c r="D36" s="3"/>
      <c r="E36" s="3"/>
      <c r="F36" s="3"/>
      <c r="H36" s="64"/>
      <c r="I36" s="68"/>
      <c r="J36" s="68"/>
      <c r="K36" s="68"/>
      <c r="L36" s="31" t="s">
        <v>194</v>
      </c>
      <c r="M36" s="68"/>
      <c r="N36" s="68"/>
      <c r="O36" s="68"/>
      <c r="P36" s="68"/>
      <c r="Q36" s="68"/>
      <c r="R36" s="68"/>
      <c r="S36" s="68"/>
      <c r="T36" s="68"/>
      <c r="U36" s="68"/>
      <c r="V36" s="68"/>
      <c r="W36" s="68"/>
      <c r="X36" s="68"/>
      <c r="Y36" s="68"/>
      <c r="Z36" s="68"/>
      <c r="AA36" s="68"/>
      <c r="AB36" s="68"/>
      <c r="AC36" s="68"/>
      <c r="AD36" s="68"/>
      <c r="AE36" s="68"/>
      <c r="AF36" s="68"/>
      <c r="AG36" s="68"/>
      <c r="AH36" s="68"/>
      <c r="AI36" s="68"/>
      <c r="AJ36" s="69"/>
      <c r="AK36" s="114" t="s">
        <v>56</v>
      </c>
      <c r="AL36" s="114"/>
      <c r="AM36" s="114"/>
      <c r="AN36" s="114"/>
      <c r="AO36" s="119" t="s">
        <v>308</v>
      </c>
      <c r="AP36" s="119"/>
      <c r="AQ36" s="119"/>
      <c r="AR36" s="119"/>
      <c r="AS36" s="119"/>
      <c r="AT36" s="119"/>
      <c r="AU36" s="119"/>
      <c r="AV36" s="119"/>
      <c r="AW36" s="119"/>
      <c r="AX36" s="119"/>
      <c r="AY36" s="119"/>
      <c r="AZ36" s="119"/>
      <c r="BA36" s="119"/>
      <c r="BB36" s="119"/>
      <c r="BC36" s="119"/>
      <c r="BD36" s="119"/>
      <c r="BE36" s="119"/>
      <c r="BF36" s="119"/>
      <c r="BG36" s="119"/>
      <c r="BH36" s="119"/>
      <c r="BI36" s="119"/>
      <c r="BJ36" s="66"/>
      <c r="BK36" s="66"/>
      <c r="BL36" s="68"/>
      <c r="BM36" s="68"/>
      <c r="BN36" s="68"/>
      <c r="BO36" s="68"/>
      <c r="BP36" s="68"/>
      <c r="BQ36" s="68"/>
      <c r="BR36" s="68"/>
      <c r="BS36" s="68"/>
      <c r="BT36" s="68"/>
      <c r="BU36" s="68"/>
      <c r="BV36" s="68"/>
      <c r="BW36" s="12" t="s">
        <v>149</v>
      </c>
      <c r="BX36" s="44"/>
      <c r="BY36" s="29"/>
      <c r="BZ36" s="29"/>
      <c r="CA36" s="29"/>
      <c r="CB36" s="29"/>
    </row>
    <row r="37" spans="1:80" ht="14.1" customHeight="1">
      <c r="A37" s="3"/>
      <c r="B37" s="3"/>
      <c r="C37" s="3"/>
      <c r="D37" s="3"/>
      <c r="E37" s="3"/>
      <c r="F37" s="3"/>
      <c r="H37" s="64"/>
      <c r="I37" s="68"/>
      <c r="J37" s="98" t="s">
        <v>198</v>
      </c>
      <c r="K37" s="98"/>
      <c r="L37" s="68" t="s">
        <v>32</v>
      </c>
      <c r="M37" s="68"/>
      <c r="N37" s="68"/>
      <c r="O37" s="68"/>
      <c r="P37" s="68"/>
      <c r="Q37" s="68"/>
      <c r="R37" s="68"/>
      <c r="S37" s="68"/>
      <c r="T37" s="68"/>
      <c r="U37" s="68"/>
      <c r="V37" s="68"/>
      <c r="W37" s="68"/>
      <c r="X37" s="68"/>
      <c r="Y37" s="68"/>
      <c r="Z37" s="68"/>
      <c r="AA37" s="68"/>
      <c r="AB37" s="68"/>
      <c r="AC37" s="68"/>
      <c r="AD37" s="68"/>
      <c r="AE37" s="68"/>
      <c r="AF37" s="68"/>
      <c r="AG37" s="68"/>
      <c r="AH37" s="68"/>
      <c r="AI37" s="68"/>
      <c r="AJ37" s="69"/>
      <c r="AK37" s="114" t="s">
        <v>52</v>
      </c>
      <c r="AL37" s="114"/>
      <c r="AM37" s="114"/>
      <c r="AN37" s="114"/>
      <c r="AO37" s="115" t="s">
        <v>309</v>
      </c>
      <c r="AP37" s="115"/>
      <c r="AQ37" s="115"/>
      <c r="AR37" s="115"/>
      <c r="AS37" s="115"/>
      <c r="AT37" s="115"/>
      <c r="AU37" s="115"/>
      <c r="AV37" s="115"/>
      <c r="AW37" s="115"/>
      <c r="AX37" s="115"/>
      <c r="AY37" s="115"/>
      <c r="AZ37" s="115"/>
      <c r="BA37" s="115"/>
      <c r="BB37" s="115"/>
      <c r="BC37" s="115"/>
      <c r="BD37" s="115"/>
      <c r="BE37" s="115"/>
      <c r="BF37" s="115"/>
      <c r="BG37" s="3"/>
      <c r="BH37" s="3"/>
      <c r="BI37" s="3"/>
      <c r="BM37" s="68"/>
      <c r="BN37" s="68"/>
      <c r="BO37" s="68"/>
      <c r="BP37" s="68"/>
      <c r="BQ37" s="68"/>
      <c r="BR37" s="68"/>
      <c r="BS37" s="68"/>
      <c r="BT37" s="68"/>
      <c r="BU37" s="68"/>
      <c r="BV37" s="68"/>
      <c r="BW37" s="12" t="s">
        <v>150</v>
      </c>
      <c r="BX37" s="44"/>
      <c r="BY37" s="29"/>
      <c r="BZ37" s="29"/>
      <c r="CA37" s="29"/>
      <c r="CB37" s="29"/>
    </row>
    <row r="38" spans="1:80" ht="14.1" customHeight="1">
      <c r="A38" s="3"/>
      <c r="B38" s="3"/>
      <c r="C38" s="3"/>
      <c r="D38" s="3"/>
      <c r="E38" s="3"/>
      <c r="F38" s="3"/>
      <c r="H38" s="64"/>
      <c r="I38" s="68"/>
      <c r="J38" s="68"/>
      <c r="K38" s="68"/>
      <c r="L38" s="68" t="s">
        <v>208</v>
      </c>
      <c r="M38" s="68"/>
      <c r="N38" s="68"/>
      <c r="O38" s="68"/>
      <c r="P38" s="68"/>
      <c r="Q38" s="68"/>
      <c r="R38" s="68"/>
      <c r="S38" s="68"/>
      <c r="T38" s="68"/>
      <c r="U38" s="68"/>
      <c r="V38" s="68"/>
      <c r="W38" s="68"/>
      <c r="X38" s="68"/>
      <c r="Y38" s="68"/>
      <c r="Z38" s="68"/>
      <c r="AA38" s="68"/>
      <c r="AB38" s="68"/>
      <c r="AC38" s="68"/>
      <c r="AD38" s="68"/>
      <c r="AE38" s="68"/>
      <c r="AF38" s="68"/>
      <c r="AG38" s="68"/>
      <c r="AH38" s="68"/>
      <c r="AI38" s="68"/>
      <c r="AJ38" s="32"/>
      <c r="AK38" s="114" t="s">
        <v>55</v>
      </c>
      <c r="AL38" s="114"/>
      <c r="AM38" s="114"/>
      <c r="AN38" s="114"/>
      <c r="AO38" s="116" t="s">
        <v>312</v>
      </c>
      <c r="AP38" s="116"/>
      <c r="AQ38" s="116"/>
      <c r="AR38" s="116"/>
      <c r="AS38" s="116"/>
      <c r="AT38" s="116"/>
      <c r="AU38" s="116"/>
      <c r="AV38" s="60"/>
      <c r="AW38" s="116" t="s">
        <v>313</v>
      </c>
      <c r="AX38" s="116"/>
      <c r="AY38" s="116"/>
      <c r="AZ38" s="116"/>
      <c r="BA38" s="116"/>
      <c r="BB38" s="116"/>
      <c r="BC38" s="116"/>
      <c r="BD38" s="116"/>
      <c r="BE38" s="116"/>
      <c r="BF38" s="32"/>
      <c r="BG38" s="3"/>
      <c r="BH38" s="3"/>
      <c r="BI38" s="3"/>
      <c r="BM38" s="68"/>
      <c r="BN38" s="68"/>
      <c r="BO38" s="68"/>
      <c r="BP38" s="68"/>
      <c r="BQ38" s="68"/>
      <c r="BR38" s="68"/>
      <c r="BS38" s="68"/>
      <c r="BT38" s="68"/>
      <c r="BU38" s="68"/>
      <c r="BV38" s="68"/>
      <c r="BW38" s="12" t="s">
        <v>151</v>
      </c>
      <c r="BX38" s="44"/>
      <c r="BY38" s="29"/>
      <c r="BZ38" s="29"/>
      <c r="CA38" s="29"/>
      <c r="CB38" s="29"/>
    </row>
    <row r="39" spans="1:80" ht="14.1" customHeight="1">
      <c r="A39" s="3"/>
      <c r="B39" s="3"/>
      <c r="C39" s="3"/>
      <c r="D39" s="3"/>
      <c r="E39" s="3"/>
      <c r="F39" s="3"/>
      <c r="H39" s="64"/>
      <c r="I39" s="68"/>
      <c r="J39" s="68"/>
      <c r="K39" s="68"/>
      <c r="L39" s="68"/>
      <c r="M39" s="68"/>
      <c r="N39" s="68"/>
      <c r="O39" s="68"/>
      <c r="P39" s="68"/>
      <c r="Q39" s="68"/>
      <c r="R39" s="68"/>
      <c r="S39" s="68"/>
      <c r="T39" s="68"/>
      <c r="U39" s="68"/>
      <c r="V39" s="68"/>
      <c r="W39" s="68"/>
      <c r="X39" s="68"/>
      <c r="Y39" s="68"/>
      <c r="Z39" s="68"/>
      <c r="AA39" s="66"/>
      <c r="AB39" s="66"/>
      <c r="AC39" s="68"/>
      <c r="AD39" s="68"/>
      <c r="AE39" s="68"/>
      <c r="AF39" s="68"/>
      <c r="AG39" s="68"/>
      <c r="AH39" s="68"/>
      <c r="AI39" s="68"/>
      <c r="AJ39" s="70"/>
      <c r="AK39" s="125" t="s">
        <v>32</v>
      </c>
      <c r="AL39" s="125"/>
      <c r="AM39" s="125"/>
      <c r="AN39" s="125"/>
      <c r="AO39" s="126" t="s">
        <v>310</v>
      </c>
      <c r="AP39" s="126"/>
      <c r="AQ39" s="126"/>
      <c r="AR39" s="126"/>
      <c r="AS39" s="126"/>
      <c r="AT39" s="126"/>
      <c r="AU39" s="126"/>
      <c r="AV39" s="70"/>
      <c r="AW39" s="126" t="s">
        <v>311</v>
      </c>
      <c r="AX39" s="126"/>
      <c r="AY39" s="126"/>
      <c r="AZ39" s="126"/>
      <c r="BA39" s="126"/>
      <c r="BB39" s="126"/>
      <c r="BC39" s="126"/>
      <c r="BD39" s="126"/>
      <c r="BE39" s="126"/>
      <c r="BF39" s="34"/>
      <c r="BG39" s="8"/>
      <c r="BH39" s="8"/>
      <c r="BI39" s="3"/>
      <c r="BM39" s="68"/>
      <c r="BN39" s="68"/>
      <c r="BO39" s="68"/>
      <c r="BP39" s="68"/>
      <c r="BQ39" s="68"/>
      <c r="BR39" s="68"/>
      <c r="BS39" s="68"/>
      <c r="BT39" s="68"/>
      <c r="BU39" s="68"/>
      <c r="BV39" s="68"/>
      <c r="BW39" s="12" t="s">
        <v>152</v>
      </c>
      <c r="BX39" s="44"/>
      <c r="BY39" s="29"/>
      <c r="BZ39" s="29"/>
      <c r="CA39" s="29"/>
      <c r="CB39" s="29"/>
    </row>
    <row r="40" spans="1:80" ht="14.1" customHeight="1">
      <c r="A40" s="3"/>
      <c r="B40" s="3"/>
      <c r="C40" s="3"/>
      <c r="D40" s="3"/>
      <c r="E40" s="3"/>
      <c r="F40" s="3"/>
      <c r="H40" s="64"/>
      <c r="I40" s="68"/>
      <c r="J40" s="68"/>
      <c r="K40" s="68"/>
      <c r="L40" s="127" t="s">
        <v>2</v>
      </c>
      <c r="M40" s="127"/>
      <c r="N40" s="128" t="s">
        <v>10</v>
      </c>
      <c r="O40" s="128"/>
      <c r="P40" s="128"/>
      <c r="Q40" s="128"/>
      <c r="R40" s="129" t="s">
        <v>301</v>
      </c>
      <c r="S40" s="129"/>
      <c r="T40" s="129"/>
      <c r="U40" s="129"/>
      <c r="V40" s="3" t="s">
        <v>195</v>
      </c>
      <c r="W40" s="130" t="s">
        <v>303</v>
      </c>
      <c r="X40" s="130"/>
      <c r="Y40" s="130"/>
      <c r="Z40" s="130"/>
      <c r="AA40" s="3" t="s">
        <v>3</v>
      </c>
      <c r="AB40" s="3"/>
      <c r="AC40" s="3" t="s">
        <v>12</v>
      </c>
      <c r="AD40" s="3"/>
      <c r="AE40" s="3"/>
      <c r="AF40" s="3"/>
      <c r="AG40" s="3"/>
      <c r="AH40" s="92" t="s">
        <v>301</v>
      </c>
      <c r="AI40" s="92"/>
      <c r="AJ40" s="92"/>
      <c r="AK40" s="92"/>
      <c r="AL40" s="63" t="s">
        <v>11</v>
      </c>
      <c r="AM40" s="93" t="s">
        <v>301</v>
      </c>
      <c r="AN40" s="93"/>
      <c r="AO40" s="93"/>
      <c r="AP40" s="93"/>
      <c r="AQ40" s="63" t="s">
        <v>11</v>
      </c>
      <c r="AR40" s="94" t="s">
        <v>276</v>
      </c>
      <c r="AS40" s="94"/>
      <c r="AT40" s="94"/>
      <c r="AU40" s="94"/>
      <c r="AV40" s="94"/>
      <c r="AW40" s="94"/>
      <c r="AX40" s="3"/>
      <c r="BM40" s="68"/>
      <c r="BN40" s="68"/>
      <c r="BO40" s="68"/>
      <c r="BP40" s="68"/>
      <c r="BQ40" s="68"/>
      <c r="BR40" s="68"/>
      <c r="BS40" s="68"/>
      <c r="BT40" s="68"/>
      <c r="BU40" s="68"/>
      <c r="BV40" s="68"/>
      <c r="BW40" s="12" t="s">
        <v>153</v>
      </c>
      <c r="BX40" s="44"/>
      <c r="BY40" s="29"/>
      <c r="BZ40" s="29"/>
      <c r="CA40" s="29"/>
      <c r="CB40" s="29"/>
    </row>
    <row r="41" spans="1:80" ht="18" customHeight="1">
      <c r="A41" s="3"/>
      <c r="B41" s="3"/>
      <c r="C41" s="3"/>
      <c r="D41" s="3"/>
      <c r="E41" s="3"/>
      <c r="F41" s="3"/>
      <c r="H41" s="64"/>
      <c r="I41" s="68"/>
      <c r="J41" s="99" t="s">
        <v>199</v>
      </c>
      <c r="K41" s="99"/>
      <c r="L41" s="3" t="s">
        <v>13</v>
      </c>
      <c r="M41" s="3"/>
      <c r="N41" s="8"/>
      <c r="O41" s="96" t="s">
        <v>333</v>
      </c>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68"/>
      <c r="AZ41" s="68"/>
      <c r="BA41" s="68"/>
      <c r="BB41" s="68"/>
      <c r="BC41" s="68"/>
      <c r="BD41" s="68"/>
      <c r="BE41" s="68"/>
      <c r="BF41" s="68"/>
      <c r="BG41" s="68"/>
      <c r="BH41" s="66"/>
      <c r="BI41" s="66"/>
      <c r="BJ41" s="66"/>
      <c r="BK41" s="66"/>
      <c r="BL41" s="68"/>
      <c r="BM41" s="68"/>
      <c r="BN41" s="68"/>
      <c r="BO41" s="68"/>
      <c r="BP41" s="68"/>
      <c r="BQ41" s="68"/>
      <c r="BR41" s="68"/>
      <c r="BS41" s="68"/>
      <c r="BT41" s="68"/>
      <c r="BU41" s="68"/>
      <c r="BV41" s="68"/>
      <c r="BW41" s="12" t="s">
        <v>154</v>
      </c>
      <c r="BX41" s="44"/>
      <c r="BY41" s="29"/>
      <c r="BZ41" s="29"/>
      <c r="CA41" s="29"/>
      <c r="CB41" s="29"/>
    </row>
    <row r="42" spans="1:80" ht="14.1" customHeight="1">
      <c r="A42" s="3"/>
      <c r="B42" s="3"/>
      <c r="C42" s="3"/>
      <c r="D42" s="3"/>
      <c r="E42" s="3"/>
      <c r="F42" s="3"/>
      <c r="H42" s="64"/>
      <c r="I42" s="68"/>
      <c r="J42" s="99" t="s">
        <v>200</v>
      </c>
      <c r="K42" s="99"/>
      <c r="L42" s="68" t="s">
        <v>33</v>
      </c>
      <c r="M42" s="68"/>
      <c r="N42" s="68"/>
      <c r="O42" s="68"/>
      <c r="P42" s="68"/>
      <c r="Q42" s="68"/>
      <c r="R42" s="68"/>
      <c r="S42" s="68"/>
      <c r="T42" s="68"/>
      <c r="U42" s="68"/>
      <c r="V42" s="68"/>
      <c r="W42" s="68"/>
      <c r="X42" s="68"/>
      <c r="Y42" s="68"/>
      <c r="Z42" s="120" t="str">
        <f>IF(AND(BS42=1,BQ43=0),"↓大臣か知事に☑をいれてください。","")</f>
        <v/>
      </c>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f>IF(BT42=TRUE,1,0)</f>
        <v>0</v>
      </c>
      <c r="BT42" s="68" t="b">
        <v>0</v>
      </c>
      <c r="BU42" s="68"/>
      <c r="BV42" s="68"/>
      <c r="BW42" s="12" t="s">
        <v>155</v>
      </c>
      <c r="BX42" s="44"/>
      <c r="BY42" s="29"/>
      <c r="BZ42" s="29"/>
      <c r="CA42" s="29"/>
      <c r="CB42" s="29"/>
    </row>
    <row r="43" spans="1:80" ht="14.1" customHeight="1">
      <c r="A43" s="3"/>
      <c r="B43" s="3"/>
      <c r="C43" s="3"/>
      <c r="D43" s="3"/>
      <c r="E43" s="3"/>
      <c r="F43" s="3"/>
      <c r="H43" s="64"/>
      <c r="I43" s="68"/>
      <c r="J43" s="68"/>
      <c r="K43" s="68"/>
      <c r="L43" s="68"/>
      <c r="M43" s="68"/>
      <c r="N43" s="68" t="s">
        <v>34</v>
      </c>
      <c r="O43" s="68"/>
      <c r="P43" s="68"/>
      <c r="Q43" s="68"/>
      <c r="R43" s="68"/>
      <c r="S43" s="68"/>
      <c r="T43" s="68"/>
      <c r="U43" s="68"/>
      <c r="V43" s="68"/>
      <c r="W43" s="68"/>
      <c r="X43" s="68"/>
      <c r="Y43" s="68"/>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68"/>
      <c r="AW43" s="68"/>
      <c r="AX43" s="68"/>
      <c r="AY43" s="68"/>
      <c r="AZ43" s="68"/>
      <c r="BA43" s="68"/>
      <c r="BB43" s="68"/>
      <c r="BC43" s="68"/>
      <c r="BD43" s="68"/>
      <c r="BE43" s="68"/>
      <c r="BF43" s="68"/>
      <c r="BG43" s="68"/>
      <c r="BH43" s="68"/>
      <c r="BI43" s="68"/>
      <c r="BJ43" s="68"/>
      <c r="BK43" s="68"/>
      <c r="BL43" s="68"/>
      <c r="BM43" s="68"/>
      <c r="BN43" s="47" t="str">
        <f>IF(AND(BS42=0,BR43+BS43&gt;=1),"←建設業の場合、右の□にチェックを入れてください！","")</f>
        <v/>
      </c>
      <c r="BO43" s="68"/>
      <c r="BP43" s="68"/>
      <c r="BQ43" s="68">
        <f>SUM(BR43:BS43)</f>
        <v>0</v>
      </c>
      <c r="BR43" s="68">
        <f>IF(BT43=TRUE,1,0)</f>
        <v>0</v>
      </c>
      <c r="BS43" s="68">
        <f>IF(BU43=TRUE,1,0)</f>
        <v>0</v>
      </c>
      <c r="BT43" s="68" t="b">
        <v>0</v>
      </c>
      <c r="BU43" s="68" t="b">
        <v>0</v>
      </c>
      <c r="BV43" s="68"/>
      <c r="BW43" s="12" t="s">
        <v>156</v>
      </c>
      <c r="BX43" s="44"/>
      <c r="BY43" s="29"/>
      <c r="BZ43" s="29"/>
      <c r="CA43" s="29"/>
      <c r="CB43" s="29"/>
    </row>
    <row r="44" spans="1:80" ht="14.1" customHeight="1">
      <c r="A44" s="3"/>
      <c r="B44" s="3"/>
      <c r="C44" s="3"/>
      <c r="D44" s="3"/>
      <c r="E44" s="3"/>
      <c r="F44" s="3"/>
      <c r="H44" s="64"/>
      <c r="I44" s="68"/>
      <c r="J44" s="68"/>
      <c r="K44" s="68"/>
      <c r="L44" s="68"/>
      <c r="M44" s="68" t="s">
        <v>35</v>
      </c>
      <c r="N44" s="68"/>
      <c r="O44" s="68"/>
      <c r="P44" s="68"/>
      <c r="Q44" s="68"/>
      <c r="R44" s="68"/>
      <c r="S44" s="122" t="s">
        <v>325</v>
      </c>
      <c r="T44" s="122"/>
      <c r="U44" s="122"/>
      <c r="V44" s="122"/>
      <c r="W44" s="122"/>
      <c r="X44" s="50"/>
      <c r="Y44" s="50"/>
      <c r="Z44" s="68" t="s">
        <v>277</v>
      </c>
      <c r="AA44" s="68"/>
      <c r="AB44" s="68"/>
      <c r="AD44" s="68"/>
      <c r="AE44" s="1" t="s">
        <v>278</v>
      </c>
      <c r="AF44" s="68"/>
      <c r="AG44" s="68"/>
      <c r="AH44" s="35" t="s">
        <v>2</v>
      </c>
      <c r="AI44" s="96" t="s">
        <v>316</v>
      </c>
      <c r="AJ44" s="96"/>
      <c r="AK44" s="35" t="s">
        <v>195</v>
      </c>
      <c r="AL44" s="123">
        <v>30</v>
      </c>
      <c r="AM44" s="123"/>
      <c r="AN44" s="49" t="s">
        <v>279</v>
      </c>
      <c r="AO44" s="49" t="s">
        <v>269</v>
      </c>
      <c r="AP44" s="124" t="s">
        <v>286</v>
      </c>
      <c r="AQ44" s="124"/>
      <c r="AR44" s="124"/>
      <c r="AS44" s="124"/>
      <c r="AT44" s="124"/>
      <c r="AU44" s="124"/>
      <c r="AV44" s="124"/>
      <c r="AW44" s="68" t="s">
        <v>36</v>
      </c>
      <c r="AX44" s="51"/>
      <c r="AY44" s="138" t="s">
        <v>2</v>
      </c>
      <c r="AZ44" s="138"/>
      <c r="BA44" s="132" t="s">
        <v>271</v>
      </c>
      <c r="BB44" s="132"/>
      <c r="BC44" s="132"/>
      <c r="BD44" s="132"/>
      <c r="BE44" s="132"/>
      <c r="BF44" s="132"/>
      <c r="BG44" s="68" t="s">
        <v>344</v>
      </c>
      <c r="BI44" s="68"/>
      <c r="BK44" s="68"/>
      <c r="BL44" s="68"/>
      <c r="BM44" s="68"/>
      <c r="BN44" s="54" t="s">
        <v>40</v>
      </c>
      <c r="BO44" s="45"/>
      <c r="BP44" s="45"/>
      <c r="BQ44" s="45"/>
      <c r="BR44" s="45"/>
      <c r="BS44" s="45"/>
      <c r="BV44" s="68"/>
      <c r="BW44" s="12" t="s">
        <v>157</v>
      </c>
      <c r="BX44" s="44"/>
      <c r="BY44" s="29"/>
      <c r="BZ44" s="29"/>
      <c r="CA44" s="29"/>
      <c r="CB44" s="29"/>
    </row>
    <row r="45" spans="1:80" ht="14.1" customHeight="1">
      <c r="A45" s="3"/>
      <c r="B45" s="3"/>
      <c r="C45" s="3"/>
      <c r="D45" s="3"/>
      <c r="E45" s="3"/>
      <c r="F45" s="3"/>
      <c r="H45" s="64"/>
      <c r="I45" s="68"/>
      <c r="J45" s="68"/>
      <c r="K45" s="68"/>
      <c r="L45" s="68"/>
      <c r="M45" s="68"/>
      <c r="N45" s="68"/>
      <c r="O45" s="68"/>
      <c r="P45" s="68"/>
      <c r="Q45" s="68"/>
      <c r="R45" s="68"/>
      <c r="S45" s="68"/>
      <c r="T45" s="68"/>
      <c r="U45" s="68"/>
      <c r="V45" s="68"/>
      <c r="W45" s="68"/>
      <c r="Z45" s="31" t="s">
        <v>194</v>
      </c>
      <c r="AA45" s="68"/>
      <c r="AB45" s="68"/>
      <c r="AC45" s="139" t="s">
        <v>319</v>
      </c>
      <c r="AD45" s="139"/>
      <c r="AE45" s="139"/>
      <c r="AF45" s="139"/>
      <c r="AG45" s="139"/>
      <c r="AH45" s="139"/>
      <c r="AI45" s="139" t="s">
        <v>320</v>
      </c>
      <c r="AJ45" s="139"/>
      <c r="AK45" s="139"/>
      <c r="AL45" s="139"/>
      <c r="AM45" s="139"/>
      <c r="AN45" s="140"/>
      <c r="AO45" s="140"/>
      <c r="AP45" s="48"/>
      <c r="AQ45" s="48"/>
      <c r="AR45" s="48"/>
      <c r="AS45" s="48"/>
      <c r="AT45" s="48"/>
      <c r="AU45" s="48"/>
      <c r="AV45" s="48"/>
      <c r="AW45" s="48"/>
      <c r="AX45" s="52"/>
      <c r="AY45" s="52"/>
      <c r="AZ45" s="52"/>
      <c r="BA45" s="52"/>
      <c r="BB45" s="52"/>
      <c r="BC45" s="52"/>
      <c r="BD45" s="68"/>
      <c r="BE45" s="68"/>
      <c r="BF45" s="68"/>
      <c r="BG45" s="68"/>
      <c r="BH45" s="68"/>
      <c r="BI45" s="68"/>
      <c r="BJ45" s="68"/>
      <c r="BK45" s="68"/>
      <c r="BL45" s="68"/>
      <c r="BM45" s="68"/>
      <c r="BN45" s="47" t="str">
        <f>IF(AND(BT42=TRUE,AC46=""),"←建設業の許可の種類を入力してください。","")</f>
        <v/>
      </c>
      <c r="BO45" s="45"/>
      <c r="BP45" s="45"/>
      <c r="BQ45" s="45"/>
      <c r="BR45" s="45"/>
      <c r="BS45" s="45"/>
      <c r="BT45" s="68"/>
      <c r="BU45" s="68"/>
      <c r="BV45" s="68"/>
      <c r="BW45" s="12" t="s">
        <v>158</v>
      </c>
      <c r="BX45" s="44"/>
      <c r="BY45" s="29"/>
      <c r="BZ45" s="29"/>
      <c r="CA45" s="29"/>
      <c r="CB45" s="29"/>
    </row>
    <row r="46" spans="1:80" ht="14.1" customHeight="1">
      <c r="A46" s="3"/>
      <c r="B46" s="3"/>
      <c r="C46" s="3"/>
      <c r="D46" s="3"/>
      <c r="E46" s="3"/>
      <c r="F46" s="3"/>
      <c r="H46" s="64"/>
      <c r="I46" s="68"/>
      <c r="J46" s="68"/>
      <c r="K46" s="68"/>
      <c r="L46" s="68"/>
      <c r="M46" s="68" t="s">
        <v>37</v>
      </c>
      <c r="N46" s="68"/>
      <c r="O46" s="66"/>
      <c r="P46" s="68"/>
      <c r="Q46" s="68"/>
      <c r="R46" s="68"/>
      <c r="S46" s="68"/>
      <c r="T46" s="68"/>
      <c r="U46" s="68"/>
      <c r="V46" s="68"/>
      <c r="W46" s="68"/>
      <c r="X46" s="68"/>
      <c r="Y46" s="68"/>
      <c r="Z46" s="68" t="s">
        <v>32</v>
      </c>
      <c r="AA46" s="68"/>
      <c r="AB46" s="68"/>
      <c r="AC46" s="141" t="s">
        <v>317</v>
      </c>
      <c r="AD46" s="141"/>
      <c r="AE46" s="141"/>
      <c r="AF46" s="141"/>
      <c r="AG46" s="141"/>
      <c r="AH46" s="141"/>
      <c r="AI46" s="141" t="s">
        <v>318</v>
      </c>
      <c r="AJ46" s="141"/>
      <c r="AK46" s="141"/>
      <c r="AL46" s="141"/>
      <c r="AM46" s="141"/>
      <c r="AN46" s="141"/>
      <c r="AO46" s="68"/>
      <c r="AP46" s="68"/>
      <c r="AQ46" s="56" t="str">
        <f>IF(AND(BT42=TRUE,AC46=""),"←主任技術者（監理技術者）を入力してください。","")</f>
        <v/>
      </c>
      <c r="AR46" s="68"/>
      <c r="AS46" s="68"/>
      <c r="AT46" s="68"/>
      <c r="AU46" s="68"/>
      <c r="AV46" s="68"/>
      <c r="AW46" s="68"/>
      <c r="AX46" s="68"/>
      <c r="AY46" s="68"/>
      <c r="AZ46" s="68"/>
      <c r="BA46" s="68"/>
      <c r="BB46" s="68"/>
      <c r="BC46" s="68"/>
      <c r="BD46" s="68"/>
      <c r="BE46" s="68"/>
      <c r="BF46" s="68"/>
      <c r="BG46" s="68"/>
      <c r="BH46" s="66"/>
      <c r="BI46" s="66"/>
      <c r="BJ46" s="66"/>
      <c r="BK46" s="66"/>
      <c r="BL46" s="68"/>
      <c r="BM46" s="68"/>
      <c r="BN46" s="55"/>
      <c r="BO46" s="45"/>
      <c r="BP46" s="45"/>
      <c r="BQ46" s="45"/>
      <c r="BR46" s="45"/>
      <c r="BS46" s="45"/>
      <c r="BT46" s="68"/>
      <c r="BU46" s="68"/>
      <c r="BV46" s="68"/>
      <c r="BW46" s="12" t="s">
        <v>159</v>
      </c>
      <c r="BX46" s="44"/>
      <c r="BY46" s="29"/>
      <c r="BZ46" s="29"/>
      <c r="CA46" s="29"/>
      <c r="CB46" s="29"/>
    </row>
    <row r="47" spans="1:80" ht="14.1" customHeight="1">
      <c r="A47" s="3"/>
      <c r="B47" s="3"/>
      <c r="C47" s="3"/>
      <c r="D47" s="3"/>
      <c r="E47" s="3"/>
      <c r="F47" s="3"/>
      <c r="H47" s="64"/>
      <c r="I47" s="68"/>
      <c r="J47" s="68"/>
      <c r="K47" s="68"/>
      <c r="L47" s="68"/>
      <c r="M47" s="68"/>
      <c r="N47" s="68" t="s">
        <v>38</v>
      </c>
      <c r="O47" s="66"/>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55"/>
      <c r="BO47" s="45"/>
      <c r="BP47" s="45"/>
      <c r="BQ47" s="45"/>
      <c r="BR47" s="45"/>
      <c r="BS47" s="45"/>
      <c r="BT47" s="68" t="b">
        <v>0</v>
      </c>
      <c r="BU47" s="68"/>
      <c r="BV47" s="68"/>
      <c r="BW47" s="12" t="s">
        <v>160</v>
      </c>
      <c r="BX47" s="44"/>
      <c r="BY47" s="29"/>
      <c r="BZ47" s="29"/>
      <c r="CA47" s="29"/>
      <c r="CB47" s="29"/>
    </row>
    <row r="48" spans="1:80" ht="14.1" customHeight="1">
      <c r="A48" s="3"/>
      <c r="B48" s="3"/>
      <c r="C48" s="3"/>
      <c r="D48" s="3"/>
      <c r="E48" s="3"/>
      <c r="F48" s="3"/>
      <c r="H48" s="64"/>
      <c r="I48" s="68"/>
      <c r="J48" s="68"/>
      <c r="K48" s="68"/>
      <c r="L48" s="68"/>
      <c r="M48" s="68" t="s">
        <v>39</v>
      </c>
      <c r="N48" s="68"/>
      <c r="O48" s="68"/>
      <c r="P48" s="68"/>
      <c r="Q48" s="68"/>
      <c r="R48" s="68"/>
      <c r="S48" s="68"/>
      <c r="T48" s="35"/>
      <c r="U48" s="131" t="str">
        <f>BN48</f>
        <v>兵庫県</v>
      </c>
      <c r="V48" s="131"/>
      <c r="W48" s="131"/>
      <c r="X48" s="131"/>
      <c r="Y48" s="68" t="s">
        <v>7</v>
      </c>
      <c r="Z48" s="68"/>
      <c r="AA48" s="68"/>
      <c r="AB48" s="132"/>
      <c r="AC48" s="132"/>
      <c r="AD48" s="132"/>
      <c r="AE48" s="132"/>
      <c r="AF48" s="132"/>
      <c r="AG48" s="132"/>
      <c r="AH48" s="132"/>
      <c r="AI48" s="132"/>
      <c r="AJ48" s="132"/>
      <c r="AK48" s="132"/>
      <c r="AL48" s="132"/>
      <c r="AM48" s="132"/>
      <c r="AN48" s="132"/>
      <c r="AO48" s="132"/>
      <c r="AP48" s="132"/>
      <c r="AQ48" s="132"/>
      <c r="AR48" s="132"/>
      <c r="AS48" s="68" t="s">
        <v>36</v>
      </c>
      <c r="AT48" s="68"/>
      <c r="AU48" s="68"/>
      <c r="AV48" s="68"/>
      <c r="AW48" s="68"/>
      <c r="AX48" s="68"/>
      <c r="AY48" s="68"/>
      <c r="AZ48" s="68"/>
      <c r="BA48" s="68"/>
      <c r="BB48" s="68"/>
      <c r="BC48" s="68"/>
      <c r="BD48" s="68"/>
      <c r="BE48" s="68"/>
      <c r="BF48" s="68"/>
      <c r="BG48" s="68"/>
      <c r="BH48" s="68"/>
      <c r="BI48" s="68"/>
      <c r="BJ48" s="68"/>
      <c r="BK48" s="68"/>
      <c r="BL48" s="68"/>
      <c r="BM48" s="68"/>
      <c r="BN48" s="54" t="s">
        <v>40</v>
      </c>
      <c r="BO48" s="68"/>
      <c r="BP48" s="68"/>
      <c r="BQ48" s="68"/>
      <c r="BR48" s="68"/>
      <c r="BS48" s="68"/>
      <c r="BT48" s="68"/>
      <c r="BU48" s="68"/>
      <c r="BV48" s="68"/>
      <c r="BW48" s="12" t="s">
        <v>161</v>
      </c>
      <c r="BX48" s="44"/>
      <c r="BY48" s="29"/>
      <c r="BZ48" s="29"/>
      <c r="CA48" s="29"/>
      <c r="CB48" s="29"/>
    </row>
    <row r="49" spans="1:80" ht="14.1" customHeight="1">
      <c r="A49" s="3"/>
      <c r="B49" s="3"/>
      <c r="C49" s="3"/>
      <c r="D49" s="3"/>
      <c r="E49" s="3"/>
      <c r="F49" s="3"/>
      <c r="H49" s="64"/>
      <c r="I49" s="68"/>
      <c r="J49" s="68"/>
      <c r="K49" s="68"/>
      <c r="L49" s="68"/>
      <c r="M49" s="68"/>
      <c r="N49" s="68"/>
      <c r="O49" s="68"/>
      <c r="P49" s="68"/>
      <c r="R49" s="133" t="s">
        <v>194</v>
      </c>
      <c r="S49" s="133"/>
      <c r="T49" s="133"/>
      <c r="U49" s="133"/>
      <c r="V49" s="134"/>
      <c r="W49" s="134"/>
      <c r="X49" s="134"/>
      <c r="Y49" s="134"/>
      <c r="Z49" s="134"/>
      <c r="AA49" s="28"/>
      <c r="AB49" s="135"/>
      <c r="AC49" s="135"/>
      <c r="AD49" s="135"/>
      <c r="AE49" s="135"/>
      <c r="AF49" s="135"/>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55"/>
      <c r="BO49" s="68"/>
      <c r="BP49" s="68"/>
      <c r="BQ49" s="68"/>
      <c r="BR49" s="68"/>
      <c r="BS49" s="68"/>
      <c r="BT49" s="68"/>
      <c r="BU49" s="68"/>
      <c r="BV49" s="68"/>
      <c r="BW49" s="12" t="s">
        <v>162</v>
      </c>
      <c r="BX49" s="44"/>
      <c r="BY49" s="29"/>
      <c r="BZ49" s="29"/>
      <c r="CA49" s="29"/>
      <c r="CB49" s="29"/>
    </row>
    <row r="50" spans="1:80" ht="14.1" customHeight="1">
      <c r="A50" s="3"/>
      <c r="B50" s="3"/>
      <c r="C50" s="3"/>
      <c r="D50" s="3"/>
      <c r="E50" s="3"/>
      <c r="F50" s="3"/>
      <c r="H50" s="64"/>
      <c r="I50" s="68"/>
      <c r="J50" s="68"/>
      <c r="K50" s="68"/>
      <c r="L50" s="68"/>
      <c r="M50" s="68" t="s">
        <v>41</v>
      </c>
      <c r="N50" s="68"/>
      <c r="O50" s="68"/>
      <c r="P50" s="68"/>
      <c r="Q50" s="68"/>
      <c r="R50" s="68"/>
      <c r="S50" s="68" t="s">
        <v>32</v>
      </c>
      <c r="T50" s="68"/>
      <c r="U50" s="68"/>
      <c r="V50" s="136"/>
      <c r="W50" s="136"/>
      <c r="X50" s="136"/>
      <c r="Y50" s="136"/>
      <c r="Z50" s="136"/>
      <c r="AA50" s="59"/>
      <c r="AB50" s="137"/>
      <c r="AC50" s="137"/>
      <c r="AD50" s="137"/>
      <c r="AE50" s="137"/>
      <c r="AF50" s="137"/>
      <c r="AG50" s="68"/>
      <c r="AH50" s="68"/>
      <c r="AI50" s="68"/>
      <c r="AJ50" s="68"/>
      <c r="AK50" s="68"/>
      <c r="AL50" s="68"/>
      <c r="AM50" s="68"/>
      <c r="AN50" s="68"/>
      <c r="AO50" s="68"/>
      <c r="AP50" s="68"/>
      <c r="AQ50" s="56" t="str">
        <f>IF(AND(BT47=TRUE,V50=""),"←技術管理者をを入力してください。","")</f>
        <v/>
      </c>
      <c r="AR50" s="68"/>
      <c r="AS50" s="68"/>
      <c r="AT50" s="68"/>
      <c r="AU50" s="68"/>
      <c r="AV50" s="68"/>
      <c r="AW50" s="68"/>
      <c r="AX50" s="68"/>
      <c r="AY50" s="68"/>
      <c r="AZ50" s="68"/>
      <c r="BA50" s="68"/>
      <c r="BB50" s="68"/>
      <c r="BC50" s="68"/>
      <c r="BD50" s="68"/>
      <c r="BE50" s="68"/>
      <c r="BF50" s="68"/>
      <c r="BG50" s="68"/>
      <c r="BH50" s="68"/>
      <c r="BI50" s="68"/>
      <c r="BJ50" s="68"/>
      <c r="BK50" s="68"/>
      <c r="BL50" s="68"/>
      <c r="BM50" s="68"/>
      <c r="BN50" s="53" t="str">
        <f>IF(AND(BT47=TRUE,V50=""),"←技術管理者者を入力してください。","")</f>
        <v/>
      </c>
      <c r="BO50" s="68"/>
      <c r="BP50" s="68"/>
      <c r="BQ50" s="68"/>
      <c r="BR50" s="68"/>
      <c r="BS50" s="68"/>
      <c r="BT50" s="68"/>
      <c r="BU50" s="68"/>
      <c r="BV50" s="68"/>
      <c r="BW50" s="12" t="s">
        <v>163</v>
      </c>
      <c r="BX50" s="44"/>
      <c r="BY50" s="29"/>
      <c r="BZ50" s="29"/>
      <c r="CA50" s="29"/>
      <c r="CB50" s="29"/>
    </row>
    <row r="51" spans="1:80" ht="14.1" customHeight="1">
      <c r="A51" s="3"/>
      <c r="B51" s="3"/>
      <c r="C51" s="3"/>
      <c r="D51" s="3"/>
      <c r="E51" s="3"/>
      <c r="F51" s="3"/>
      <c r="H51" s="64"/>
      <c r="I51" s="68">
        <v>3</v>
      </c>
      <c r="J51" s="65" t="s">
        <v>197</v>
      </c>
      <c r="K51" s="68" t="s">
        <v>340</v>
      </c>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6"/>
      <c r="BI51" s="66"/>
      <c r="BJ51" s="66"/>
      <c r="BK51" s="66"/>
      <c r="BL51" s="68"/>
      <c r="BM51" s="68"/>
      <c r="BN51" s="68"/>
      <c r="BO51" s="68"/>
      <c r="BP51" s="68"/>
      <c r="BQ51" s="68"/>
      <c r="BR51" s="68"/>
      <c r="BS51" s="68"/>
      <c r="BT51" s="68"/>
      <c r="BU51" s="68"/>
      <c r="BV51" s="68"/>
      <c r="BW51" s="12" t="s">
        <v>164</v>
      </c>
      <c r="BX51" s="44"/>
      <c r="BY51" s="29"/>
      <c r="BZ51" s="29"/>
      <c r="CA51" s="29"/>
      <c r="CB51" s="29"/>
    </row>
    <row r="52" spans="1:80" ht="14.1" customHeight="1">
      <c r="A52" s="3"/>
      <c r="B52" s="3"/>
      <c r="C52" s="3"/>
      <c r="D52" s="3"/>
      <c r="E52" s="3"/>
      <c r="F52" s="3"/>
      <c r="H52" s="64"/>
      <c r="I52" s="68"/>
      <c r="J52" s="68"/>
      <c r="K52" s="68" t="s">
        <v>42</v>
      </c>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12" t="s">
        <v>165</v>
      </c>
      <c r="BX52" s="44"/>
      <c r="BY52" s="29"/>
      <c r="BZ52" s="29"/>
      <c r="CA52" s="29"/>
      <c r="CB52" s="29"/>
    </row>
    <row r="53" spans="1:80" ht="14.1" customHeight="1">
      <c r="A53" s="3"/>
      <c r="B53" s="3"/>
      <c r="C53" s="3"/>
      <c r="D53" s="3"/>
      <c r="E53" s="3"/>
      <c r="F53" s="3"/>
      <c r="H53" s="3"/>
      <c r="I53" s="68"/>
      <c r="J53" s="68"/>
      <c r="K53" s="34"/>
      <c r="L53" s="34" t="s">
        <v>346</v>
      </c>
      <c r="M53" s="34"/>
      <c r="N53" s="142" t="s">
        <v>321</v>
      </c>
      <c r="O53" s="142"/>
      <c r="P53" s="34" t="s">
        <v>4</v>
      </c>
      <c r="Q53" s="142" t="s">
        <v>321</v>
      </c>
      <c r="R53" s="142"/>
      <c r="S53" s="34" t="s">
        <v>5</v>
      </c>
      <c r="T53" s="142" t="s">
        <v>322</v>
      </c>
      <c r="U53" s="142"/>
      <c r="V53" s="34" t="s">
        <v>6</v>
      </c>
      <c r="W53" s="34"/>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53" t="str">
        <f>IF(AND(BT34=TRUE,N53=""),"←説明を受けた年月日を入力してください。","")</f>
        <v/>
      </c>
      <c r="BO53" s="68"/>
      <c r="BP53" s="68"/>
      <c r="BQ53" s="68"/>
      <c r="BR53" s="68"/>
      <c r="BS53" s="68"/>
      <c r="BT53" s="68"/>
      <c r="BU53" s="68"/>
      <c r="BV53" s="68"/>
      <c r="BW53" s="12" t="s">
        <v>166</v>
      </c>
      <c r="BX53" s="44"/>
      <c r="BY53" s="12" t="s">
        <v>178</v>
      </c>
      <c r="BZ53" s="29"/>
      <c r="CA53" s="29"/>
      <c r="CB53" s="29"/>
    </row>
    <row r="54" spans="1:80" ht="14.1" customHeight="1">
      <c r="A54" s="3"/>
      <c r="B54" s="3"/>
      <c r="C54" s="3"/>
      <c r="D54" s="3"/>
      <c r="E54" s="3"/>
      <c r="F54" s="3"/>
      <c r="H54" s="36"/>
      <c r="I54" s="68">
        <v>4</v>
      </c>
      <c r="J54" s="65" t="s">
        <v>197</v>
      </c>
      <c r="K54" s="68" t="s">
        <v>43</v>
      </c>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12" t="s">
        <v>167</v>
      </c>
      <c r="BX54" s="44"/>
      <c r="BY54" s="12" t="s">
        <v>179</v>
      </c>
      <c r="BZ54" s="29"/>
      <c r="CA54" s="29"/>
      <c r="CB54" s="29"/>
    </row>
    <row r="55" spans="1:80" ht="14.1" customHeight="1">
      <c r="A55" s="3"/>
      <c r="B55" s="3"/>
      <c r="C55" s="3"/>
      <c r="D55" s="3"/>
      <c r="E55" s="3"/>
      <c r="F55" s="3"/>
      <c r="H55" s="36"/>
      <c r="I55" s="68"/>
      <c r="J55" s="68"/>
      <c r="K55" s="68"/>
      <c r="L55" s="68" t="s">
        <v>44</v>
      </c>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12" t="s">
        <v>168</v>
      </c>
      <c r="BX55" s="44"/>
      <c r="BY55" s="12" t="s">
        <v>180</v>
      </c>
      <c r="BZ55" s="29"/>
      <c r="CA55" s="29"/>
      <c r="CB55" s="29"/>
    </row>
    <row r="56" spans="1:80" ht="14.1" customHeight="1">
      <c r="A56" s="3"/>
      <c r="B56" s="3"/>
      <c r="C56" s="3"/>
      <c r="D56" s="3"/>
      <c r="E56" s="3"/>
      <c r="F56" s="3"/>
      <c r="H56" s="36"/>
      <c r="I56" s="68"/>
      <c r="J56" s="68"/>
      <c r="K56" s="68"/>
      <c r="L56" s="68" t="s">
        <v>45</v>
      </c>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12" t="s">
        <v>169</v>
      </c>
      <c r="BX56" s="44"/>
      <c r="BY56" s="10" t="s">
        <v>181</v>
      </c>
      <c r="BZ56" s="29"/>
      <c r="CA56" s="29"/>
      <c r="CB56" s="29"/>
    </row>
    <row r="57" spans="1:80" ht="14.1" customHeight="1">
      <c r="A57" s="3"/>
      <c r="B57" s="3"/>
      <c r="C57" s="3"/>
      <c r="D57" s="3"/>
      <c r="E57" s="3"/>
      <c r="F57" s="3"/>
      <c r="H57" s="36"/>
      <c r="I57" s="68"/>
      <c r="J57" s="68"/>
      <c r="K57" s="68"/>
      <c r="L57" s="68" t="s">
        <v>46</v>
      </c>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12" t="s">
        <v>170</v>
      </c>
      <c r="BX57" s="44"/>
      <c r="BY57" s="12" t="s">
        <v>182</v>
      </c>
      <c r="BZ57" s="29"/>
      <c r="CA57" s="29"/>
      <c r="CB57" s="29"/>
    </row>
    <row r="58" spans="1:80" ht="14.1" customHeight="1">
      <c r="A58" s="3"/>
      <c r="B58" s="3"/>
      <c r="C58" s="3"/>
      <c r="D58" s="3"/>
      <c r="E58" s="3"/>
      <c r="F58" s="3"/>
      <c r="H58" s="36"/>
      <c r="I58" s="68"/>
      <c r="J58" s="68"/>
      <c r="K58" s="68"/>
      <c r="L58" s="68" t="s">
        <v>47</v>
      </c>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12" t="s">
        <v>171</v>
      </c>
      <c r="BX58" s="44"/>
      <c r="BY58" s="12" t="s">
        <v>183</v>
      </c>
      <c r="BZ58" s="29"/>
      <c r="CA58" s="29"/>
      <c r="CB58" s="29"/>
    </row>
    <row r="59" spans="1:80" ht="14.1" customHeight="1">
      <c r="A59" s="3"/>
      <c r="B59" s="3"/>
      <c r="C59" s="3"/>
      <c r="D59" s="3"/>
      <c r="E59" s="3"/>
      <c r="F59" s="3"/>
      <c r="H59" s="36"/>
      <c r="I59" s="68">
        <v>5</v>
      </c>
      <c r="J59" s="65" t="s">
        <v>197</v>
      </c>
      <c r="K59" s="68" t="s">
        <v>48</v>
      </c>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12" t="s">
        <v>172</v>
      </c>
      <c r="BX59" s="44"/>
      <c r="BY59" s="12" t="s">
        <v>184</v>
      </c>
      <c r="BZ59" s="29"/>
      <c r="CA59" s="29"/>
      <c r="CB59" s="29"/>
    </row>
    <row r="60" spans="1:80" ht="14.1" customHeight="1">
      <c r="A60" s="3"/>
      <c r="B60" s="3"/>
      <c r="C60" s="3"/>
      <c r="D60" s="3"/>
      <c r="E60" s="3"/>
      <c r="F60" s="3"/>
      <c r="H60" s="36"/>
      <c r="I60" s="68"/>
      <c r="J60" s="68"/>
      <c r="K60" s="68"/>
      <c r="L60" s="68"/>
      <c r="M60" s="68"/>
      <c r="N60" s="68"/>
      <c r="O60" s="68"/>
      <c r="P60" s="68"/>
      <c r="Q60" s="143" t="s">
        <v>297</v>
      </c>
      <c r="R60" s="143"/>
      <c r="S60" s="143"/>
      <c r="T60" s="143"/>
      <c r="U60" s="143"/>
      <c r="V60" s="143"/>
      <c r="W60" s="143"/>
      <c r="X60" s="143"/>
      <c r="Y60" s="143"/>
      <c r="Z60" s="143"/>
      <c r="AA60" s="143"/>
      <c r="AB60" s="143"/>
      <c r="AC60" s="143"/>
      <c r="AD60" s="143"/>
      <c r="AE60" s="143"/>
      <c r="AF60" s="143"/>
      <c r="AG60" s="143"/>
      <c r="AH60" s="143"/>
      <c r="AI60" s="143"/>
      <c r="AJ60" s="143"/>
      <c r="AK60" s="68"/>
      <c r="AL60" s="68"/>
      <c r="AN60" s="68" t="s">
        <v>50</v>
      </c>
      <c r="AO60" s="68"/>
      <c r="AP60" s="68"/>
      <c r="AQ60" s="68"/>
      <c r="AR60" s="68"/>
      <c r="AS60" s="68"/>
      <c r="AT60" s="68"/>
      <c r="AU60" s="68"/>
      <c r="AV60" s="68"/>
      <c r="AW60" s="68"/>
      <c r="AX60" s="37"/>
      <c r="AY60" s="37" t="s">
        <v>346</v>
      </c>
      <c r="AZ60" s="37"/>
      <c r="BA60" s="141" t="s">
        <v>321</v>
      </c>
      <c r="BB60" s="141"/>
      <c r="BC60" s="37" t="s">
        <v>4</v>
      </c>
      <c r="BD60" s="141" t="s">
        <v>322</v>
      </c>
      <c r="BE60" s="141"/>
      <c r="BF60" s="37" t="s">
        <v>5</v>
      </c>
      <c r="BG60" s="141" t="s">
        <v>321</v>
      </c>
      <c r="BH60" s="141"/>
      <c r="BI60" s="37" t="s">
        <v>6</v>
      </c>
      <c r="BJ60" s="68"/>
      <c r="BK60" s="68"/>
      <c r="BL60" s="68"/>
      <c r="BM60" s="68"/>
      <c r="BN60" s="47" t="str">
        <f>IF(BG60="","工事着手予定日を記入してください(届出の7日後以降の日付）","")</f>
        <v/>
      </c>
      <c r="BO60" s="68"/>
      <c r="BP60" s="68"/>
      <c r="BQ60" s="68"/>
      <c r="BR60" s="68"/>
      <c r="BS60" s="68"/>
      <c r="BT60" s="68"/>
      <c r="BU60" s="68"/>
      <c r="BV60" s="68"/>
      <c r="BW60" s="12" t="s">
        <v>173</v>
      </c>
      <c r="BX60" s="44"/>
      <c r="BY60" s="12" t="s">
        <v>185</v>
      </c>
      <c r="BZ60" s="29"/>
      <c r="CA60" s="29"/>
      <c r="CB60" s="29"/>
    </row>
    <row r="61" spans="1:80" ht="14.1" customHeight="1">
      <c r="A61" s="3"/>
      <c r="B61" s="3"/>
      <c r="C61" s="3"/>
      <c r="D61" s="3"/>
      <c r="E61" s="3"/>
      <c r="F61" s="3"/>
      <c r="H61" s="36"/>
      <c r="I61" s="35"/>
      <c r="J61" s="35"/>
      <c r="K61" s="35"/>
      <c r="L61" s="35"/>
      <c r="M61" s="35"/>
      <c r="N61" s="35"/>
      <c r="O61" s="35"/>
      <c r="P61" s="35"/>
      <c r="Q61" s="144"/>
      <c r="R61" s="144"/>
      <c r="S61" s="144"/>
      <c r="T61" s="144"/>
      <c r="U61" s="144"/>
      <c r="V61" s="144"/>
      <c r="W61" s="144"/>
      <c r="X61" s="144"/>
      <c r="Y61" s="144"/>
      <c r="Z61" s="144"/>
      <c r="AA61" s="144"/>
      <c r="AB61" s="144"/>
      <c r="AC61" s="144"/>
      <c r="AD61" s="144"/>
      <c r="AE61" s="144"/>
      <c r="AF61" s="144"/>
      <c r="AG61" s="144"/>
      <c r="AH61" s="144"/>
      <c r="AI61" s="144"/>
      <c r="AJ61" s="144"/>
      <c r="AK61" s="35"/>
      <c r="AL61" s="35"/>
      <c r="AM61" s="68"/>
      <c r="AN61" s="68" t="s">
        <v>54</v>
      </c>
      <c r="AO61" s="68"/>
      <c r="AP61" s="68"/>
      <c r="AQ61" s="68"/>
      <c r="AR61" s="68"/>
      <c r="AS61" s="68"/>
      <c r="AT61" s="68"/>
      <c r="AU61" s="68"/>
      <c r="AV61" s="68"/>
      <c r="AW61" s="68"/>
      <c r="AX61" s="37"/>
      <c r="AY61" s="37" t="s">
        <v>346</v>
      </c>
      <c r="AZ61" s="37"/>
      <c r="BA61" s="141" t="s">
        <v>321</v>
      </c>
      <c r="BB61" s="141"/>
      <c r="BC61" s="37" t="s">
        <v>4</v>
      </c>
      <c r="BD61" s="141" t="s">
        <v>323</v>
      </c>
      <c r="BE61" s="141"/>
      <c r="BF61" s="37" t="s">
        <v>5</v>
      </c>
      <c r="BG61" s="141" t="s">
        <v>324</v>
      </c>
      <c r="BH61" s="141"/>
      <c r="BI61" s="37" t="s">
        <v>6</v>
      </c>
      <c r="BJ61" s="68"/>
      <c r="BK61" s="68"/>
      <c r="BL61" s="68"/>
      <c r="BM61" s="68"/>
      <c r="BN61" s="47" t="str">
        <f>IF(BG61="","工事完了予定日を記入してください。","")</f>
        <v/>
      </c>
      <c r="BO61" s="68"/>
      <c r="BP61" s="68"/>
      <c r="BQ61" s="68"/>
      <c r="BR61" s="68"/>
      <c r="BS61" s="68"/>
      <c r="BT61" s="68"/>
      <c r="BU61" s="68"/>
      <c r="BV61" s="68"/>
      <c r="BW61" s="12" t="s">
        <v>174</v>
      </c>
      <c r="BX61" s="44"/>
      <c r="BY61" s="12" t="s">
        <v>186</v>
      </c>
      <c r="BZ61" s="29"/>
      <c r="CA61" s="29"/>
      <c r="CB61" s="29"/>
    </row>
    <row r="62" spans="1:80" ht="14.1" customHeight="1">
      <c r="A62" s="3"/>
      <c r="B62" s="3"/>
      <c r="C62" s="3"/>
      <c r="D62" s="3"/>
      <c r="E62" s="3"/>
      <c r="F62" s="3"/>
      <c r="H62" s="36"/>
      <c r="I62" s="38" t="s">
        <v>49</v>
      </c>
      <c r="J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12" t="s">
        <v>175</v>
      </c>
      <c r="BX62" s="44"/>
      <c r="BY62" s="12" t="s">
        <v>187</v>
      </c>
      <c r="BZ62" s="29"/>
      <c r="CA62" s="29"/>
      <c r="CB62" s="29"/>
    </row>
    <row r="63" spans="1:80" ht="5.0999999999999996" customHeight="1">
      <c r="A63" s="3"/>
      <c r="B63" s="3"/>
      <c r="C63" s="3"/>
      <c r="D63" s="3"/>
      <c r="E63" s="3"/>
      <c r="F63" s="3"/>
      <c r="H63" s="3"/>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12" t="s">
        <v>176</v>
      </c>
      <c r="BX63" s="44"/>
      <c r="BY63" s="12" t="s">
        <v>188</v>
      </c>
      <c r="BZ63" s="29"/>
      <c r="CA63" s="29"/>
      <c r="CB63" s="29"/>
    </row>
    <row r="64" spans="1:80" ht="14.1" customHeight="1">
      <c r="B64" s="3"/>
      <c r="C64" s="3"/>
      <c r="E64" s="11"/>
      <c r="F64" s="11"/>
      <c r="G64" s="11"/>
      <c r="H64" s="11"/>
      <c r="I64" s="11" t="s">
        <v>51</v>
      </c>
      <c r="J64" s="3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12" t="s">
        <v>177</v>
      </c>
      <c r="BX64" s="44"/>
      <c r="BY64" s="12" t="s">
        <v>189</v>
      </c>
      <c r="BZ64" s="29"/>
      <c r="CA64" s="29"/>
      <c r="CB64" s="29"/>
    </row>
    <row r="65" spans="1:80" ht="11.1" customHeight="1">
      <c r="D65" s="39"/>
      <c r="E65" s="39"/>
      <c r="F65" s="39"/>
      <c r="G65" s="39"/>
      <c r="H65" s="11"/>
      <c r="I65" s="31" t="s">
        <v>217</v>
      </c>
      <c r="J65" s="3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12" t="s">
        <v>111</v>
      </c>
      <c r="BX65" s="44"/>
      <c r="BY65" s="29"/>
      <c r="BZ65" s="29"/>
      <c r="CA65" s="29"/>
      <c r="CB65" s="29"/>
    </row>
    <row r="66" spans="1:80" ht="11.1" customHeight="1">
      <c r="D66" s="39"/>
      <c r="E66" s="39"/>
      <c r="F66" s="39"/>
      <c r="G66" s="39"/>
      <c r="H66" s="39"/>
      <c r="I66" s="39" t="s">
        <v>350</v>
      </c>
      <c r="J66" s="40"/>
      <c r="BW66" s="12" t="s">
        <v>112</v>
      </c>
      <c r="BX66" s="10"/>
    </row>
    <row r="67" spans="1:80" ht="11.1" customHeight="1">
      <c r="D67" s="39"/>
      <c r="E67" s="39"/>
      <c r="F67" s="39"/>
      <c r="G67" s="39"/>
      <c r="H67" s="39"/>
      <c r="I67" s="39"/>
      <c r="J67" s="40"/>
      <c r="BW67" s="12" t="s">
        <v>113</v>
      </c>
      <c r="BX67" s="10"/>
    </row>
    <row r="68" spans="1:80" ht="13.5">
      <c r="I68" s="40" t="s">
        <v>349</v>
      </c>
      <c r="J68" s="8"/>
      <c r="K68" s="8"/>
      <c r="L68" s="8"/>
      <c r="M68" s="8"/>
      <c r="N68" s="8"/>
      <c r="O68" s="8"/>
      <c r="P68" s="8"/>
      <c r="Q68" s="8"/>
      <c r="R68" s="8"/>
      <c r="S68" s="8"/>
      <c r="BW68" s="12" t="s">
        <v>114</v>
      </c>
      <c r="BX68" s="10"/>
    </row>
    <row r="69" spans="1:80" ht="13.5">
      <c r="I69" s="1" t="s">
        <v>192</v>
      </c>
      <c r="BH69" s="72" t="s">
        <v>193</v>
      </c>
      <c r="BI69" s="72"/>
      <c r="BJ69" s="63"/>
      <c r="BK69" s="63"/>
      <c r="BW69" s="12" t="s">
        <v>115</v>
      </c>
    </row>
    <row r="70" spans="1:80" ht="2.4500000000000002" customHeight="1">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W70" s="12" t="s">
        <v>116</v>
      </c>
    </row>
    <row r="71" spans="1:80" ht="20.100000000000001" customHeight="1">
      <c r="H71" s="73" t="s">
        <v>341</v>
      </c>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67"/>
      <c r="BK71" s="67"/>
      <c r="BL71" s="3"/>
      <c r="BW71" s="12" t="s">
        <v>117</v>
      </c>
    </row>
    <row r="72" spans="1:80" ht="2.4500000000000002" customHeight="1">
      <c r="A72" s="3"/>
      <c r="B72" s="3"/>
      <c r="C72" s="3"/>
      <c r="D72" s="3"/>
      <c r="E72" s="3"/>
      <c r="F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W72" s="12" t="s">
        <v>118</v>
      </c>
    </row>
    <row r="73" spans="1:80" ht="2.4500000000000002" customHeight="1">
      <c r="A73" s="3"/>
      <c r="B73" s="3"/>
      <c r="C73" s="3"/>
      <c r="D73" s="3"/>
      <c r="E73" s="3"/>
      <c r="F73" s="3"/>
      <c r="BW73" s="12" t="s">
        <v>119</v>
      </c>
    </row>
    <row r="74" spans="1:80" ht="14.1" customHeight="1">
      <c r="A74" s="3"/>
      <c r="B74" s="3"/>
      <c r="C74" s="3"/>
      <c r="D74" s="5"/>
      <c r="E74" s="3"/>
      <c r="F74" s="3"/>
      <c r="H74" s="67"/>
      <c r="I74" s="145" t="s">
        <v>343</v>
      </c>
      <c r="J74" s="145"/>
      <c r="K74" s="145"/>
      <c r="L74" s="145"/>
      <c r="M74" s="145"/>
      <c r="N74" s="145"/>
      <c r="O74" s="145"/>
      <c r="P74" s="146"/>
      <c r="Q74" s="146"/>
      <c r="R74" s="146"/>
      <c r="S74" s="146"/>
      <c r="T74" s="146"/>
      <c r="U74" s="146"/>
      <c r="V74" s="146"/>
      <c r="W74" s="14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t="s">
        <v>346</v>
      </c>
      <c r="AZ74" s="6"/>
      <c r="BA74" s="85" t="s">
        <v>321</v>
      </c>
      <c r="BB74" s="85"/>
      <c r="BC74" s="6" t="s">
        <v>4</v>
      </c>
      <c r="BD74" s="85" t="s">
        <v>321</v>
      </c>
      <c r="BE74" s="85"/>
      <c r="BF74" s="6" t="s">
        <v>5</v>
      </c>
      <c r="BG74" s="85" t="s">
        <v>321</v>
      </c>
      <c r="BH74" s="85"/>
      <c r="BI74" s="6" t="s">
        <v>6</v>
      </c>
      <c r="BJ74" s="6"/>
      <c r="BK74" s="6"/>
      <c r="BW74" s="12" t="s">
        <v>120</v>
      </c>
    </row>
    <row r="75" spans="1:80" ht="14.1" customHeight="1">
      <c r="A75" s="3"/>
      <c r="B75" s="3"/>
      <c r="C75" s="3"/>
      <c r="D75" s="5"/>
      <c r="E75" s="3"/>
      <c r="F75" s="3"/>
      <c r="H75" s="67"/>
      <c r="I75" s="145"/>
      <c r="J75" s="145"/>
      <c r="K75" s="145"/>
      <c r="L75" s="145"/>
      <c r="M75" s="145"/>
      <c r="N75" s="145"/>
      <c r="O75" s="145"/>
      <c r="P75" s="146"/>
      <c r="Q75" s="146"/>
      <c r="R75" s="146"/>
      <c r="S75" s="146"/>
      <c r="T75" s="146"/>
      <c r="U75" s="146"/>
      <c r="V75" s="146"/>
      <c r="W75" s="14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W75" s="12" t="s">
        <v>121</v>
      </c>
    </row>
    <row r="76" spans="1:80" ht="2.4500000000000002" customHeight="1">
      <c r="A76" s="3"/>
      <c r="B76" s="3"/>
      <c r="C76" s="3"/>
      <c r="D76" s="3"/>
      <c r="E76" s="3"/>
      <c r="F76" s="3"/>
      <c r="H76" s="3"/>
      <c r="I76" s="145"/>
      <c r="J76" s="145"/>
      <c r="K76" s="145"/>
      <c r="L76" s="145"/>
      <c r="M76" s="145"/>
      <c r="N76" s="145"/>
      <c r="O76" s="145"/>
      <c r="P76" s="146"/>
      <c r="Q76" s="146"/>
      <c r="R76" s="146"/>
      <c r="S76" s="146"/>
      <c r="T76" s="146"/>
      <c r="U76" s="146"/>
      <c r="V76" s="146"/>
      <c r="W76" s="146"/>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T76" s="3"/>
      <c r="BU76" s="3"/>
      <c r="BV76" s="3"/>
      <c r="BW76" s="12" t="s">
        <v>122</v>
      </c>
      <c r="BX76" s="3"/>
    </row>
    <row r="77" spans="1:80" ht="2.4500000000000002" customHeight="1">
      <c r="A77" s="3"/>
      <c r="B77" s="3"/>
      <c r="C77" s="3"/>
      <c r="D77" s="3"/>
      <c r="E77" s="3"/>
      <c r="F77" s="3"/>
      <c r="H77" s="3"/>
      <c r="I77" s="145"/>
      <c r="J77" s="145"/>
      <c r="K77" s="145"/>
      <c r="L77" s="145"/>
      <c r="M77" s="145"/>
      <c r="N77" s="145"/>
      <c r="O77" s="145"/>
      <c r="P77" s="146"/>
      <c r="Q77" s="146"/>
      <c r="R77" s="146"/>
      <c r="S77" s="146"/>
      <c r="T77" s="146"/>
      <c r="U77" s="146"/>
      <c r="V77" s="146"/>
      <c r="W77" s="146"/>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T77" s="3"/>
      <c r="BU77" s="3"/>
      <c r="BV77" s="3"/>
      <c r="BW77" s="12" t="s">
        <v>123</v>
      </c>
      <c r="BX77" s="3"/>
    </row>
    <row r="78" spans="1:80" ht="11.25" customHeight="1">
      <c r="A78" s="3"/>
      <c r="B78" s="3"/>
      <c r="C78" s="3"/>
      <c r="D78" s="3"/>
      <c r="E78" s="3"/>
      <c r="F78" s="3"/>
      <c r="H78" s="63"/>
      <c r="I78" s="147"/>
      <c r="J78" s="147"/>
      <c r="K78" s="147"/>
      <c r="L78" s="147"/>
      <c r="M78" s="147"/>
      <c r="N78" s="147"/>
      <c r="O78" s="147"/>
      <c r="P78" s="148"/>
      <c r="Q78" s="148"/>
      <c r="R78" s="148"/>
      <c r="S78" s="148"/>
      <c r="T78" s="148"/>
      <c r="U78" s="148"/>
      <c r="V78" s="148"/>
      <c r="W78" s="148"/>
      <c r="X78" s="3"/>
      <c r="Y78" s="3"/>
      <c r="Z78" s="3"/>
      <c r="AA78" s="3"/>
      <c r="AB78" s="3"/>
      <c r="AC78" s="3"/>
      <c r="AD78" s="3"/>
      <c r="AE78" s="3"/>
      <c r="AF78" s="78" t="s">
        <v>194</v>
      </c>
      <c r="AG78" s="78"/>
      <c r="AH78" s="78"/>
      <c r="AI78" s="78"/>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3"/>
      <c r="BK78" s="3"/>
      <c r="BL78" s="3"/>
      <c r="BT78" s="3"/>
      <c r="BU78" s="3"/>
      <c r="BV78" s="3"/>
      <c r="BW78" s="12" t="s">
        <v>124</v>
      </c>
      <c r="BX78" s="3"/>
    </row>
    <row r="79" spans="1:80" ht="14.1" customHeight="1">
      <c r="A79" s="3"/>
      <c r="B79" s="3"/>
      <c r="C79" s="3"/>
      <c r="D79" s="3"/>
      <c r="E79" s="3"/>
      <c r="F79" s="3"/>
      <c r="H79" s="63"/>
      <c r="I79" s="63"/>
      <c r="J79" s="63"/>
      <c r="K79" s="63"/>
      <c r="L79" s="63"/>
      <c r="M79" s="63"/>
      <c r="N79" s="63"/>
      <c r="O79" s="63"/>
      <c r="P79" s="3"/>
      <c r="Q79" s="3"/>
      <c r="R79" s="3"/>
      <c r="S79" s="3"/>
      <c r="T79" s="3"/>
      <c r="U79" s="3"/>
      <c r="V79" s="3"/>
      <c r="W79" s="3"/>
      <c r="X79" s="3"/>
      <c r="Y79" s="3"/>
      <c r="Z79" s="9"/>
      <c r="AA79" s="9"/>
      <c r="AB79" s="9"/>
      <c r="AC79" s="9"/>
      <c r="AD79" s="9"/>
      <c r="AE79" s="9"/>
      <c r="AF79" s="74" t="s">
        <v>56</v>
      </c>
      <c r="AG79" s="74"/>
      <c r="AH79" s="74"/>
      <c r="AI79" s="74"/>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3"/>
      <c r="BK79" s="3"/>
      <c r="BL79" s="3"/>
      <c r="BT79" s="3"/>
      <c r="BU79" s="3"/>
      <c r="BV79" s="3"/>
      <c r="BW79" s="12" t="s">
        <v>125</v>
      </c>
      <c r="BX79" s="43"/>
    </row>
    <row r="80" spans="1:80" ht="14.1" customHeight="1">
      <c r="A80" s="3"/>
      <c r="B80" s="3"/>
      <c r="C80" s="3"/>
      <c r="D80" s="3"/>
      <c r="E80" s="3"/>
      <c r="F80" s="3"/>
      <c r="H80" s="3"/>
      <c r="I80" s="3"/>
      <c r="J80" s="3"/>
      <c r="K80" s="3"/>
      <c r="L80" s="3"/>
      <c r="M80" s="3"/>
      <c r="N80" s="3"/>
      <c r="O80" s="3"/>
      <c r="P80" s="3"/>
      <c r="Q80" s="3"/>
      <c r="R80" s="3"/>
      <c r="S80" s="3"/>
      <c r="T80" s="76" t="s">
        <v>194</v>
      </c>
      <c r="U80" s="76"/>
      <c r="V80" s="76"/>
      <c r="W80" s="3"/>
      <c r="X80" s="3"/>
      <c r="Y80" s="3"/>
      <c r="Z80" s="3"/>
      <c r="AA80" s="3"/>
      <c r="AB80" s="3"/>
      <c r="AC80" s="3"/>
      <c r="AD80" s="3"/>
      <c r="AE80" s="3"/>
      <c r="AF80" s="74" t="s">
        <v>53</v>
      </c>
      <c r="AG80" s="74"/>
      <c r="AH80" s="74"/>
      <c r="AI80" s="74"/>
      <c r="AJ80" s="77"/>
      <c r="AK80" s="77"/>
      <c r="AL80" s="77"/>
      <c r="AM80" s="77"/>
      <c r="AN80" s="77"/>
      <c r="AO80" s="77"/>
      <c r="AP80" s="77"/>
      <c r="AQ80" s="77"/>
      <c r="AR80" s="77"/>
      <c r="AS80" s="77"/>
      <c r="AT80" s="77"/>
      <c r="AU80" s="77"/>
      <c r="AV80" s="77"/>
      <c r="AW80" s="77"/>
      <c r="AX80" s="77"/>
      <c r="AY80" s="77"/>
      <c r="AZ80" s="77"/>
      <c r="BA80" s="77"/>
      <c r="BB80" s="77"/>
      <c r="BC80" s="77"/>
      <c r="BD80" s="77"/>
      <c r="BE80" s="77"/>
      <c r="BF80" s="62"/>
      <c r="BG80" s="62"/>
      <c r="BH80" s="62"/>
      <c r="BI80" s="3"/>
      <c r="BJ80" s="3"/>
      <c r="BK80" s="3"/>
      <c r="BL80" s="3"/>
      <c r="BT80" s="3"/>
      <c r="BU80" s="3"/>
      <c r="BV80" s="3"/>
      <c r="BW80" s="12" t="s">
        <v>126</v>
      </c>
      <c r="BX80" s="42"/>
    </row>
    <row r="81" spans="1:76" ht="12" customHeight="1">
      <c r="A81" s="3"/>
      <c r="B81" s="3"/>
      <c r="C81" s="3"/>
      <c r="D81" s="3"/>
      <c r="E81" s="3"/>
      <c r="F81" s="3"/>
      <c r="H81" s="3"/>
      <c r="I81" s="3"/>
      <c r="J81" s="3" t="s">
        <v>8</v>
      </c>
      <c r="K81" s="3"/>
      <c r="L81" s="3"/>
      <c r="M81" s="3"/>
      <c r="N81" s="3"/>
      <c r="O81" s="3"/>
      <c r="P81" s="3"/>
      <c r="Q81" s="3"/>
      <c r="R81" s="3"/>
      <c r="S81" s="3"/>
      <c r="T81" s="3"/>
      <c r="U81" s="3"/>
      <c r="V81" s="3"/>
      <c r="W81" s="3"/>
      <c r="X81" s="3"/>
      <c r="Y81" s="3"/>
      <c r="Z81" s="3"/>
      <c r="AA81" s="3"/>
      <c r="AB81" s="3"/>
      <c r="AC81" s="3"/>
      <c r="AE81" s="3"/>
      <c r="AF81" s="78" t="s">
        <v>194</v>
      </c>
      <c r="AG81" s="78"/>
      <c r="AH81" s="78"/>
      <c r="AI81" s="78"/>
      <c r="AJ81" s="79" t="s">
        <v>299</v>
      </c>
      <c r="AK81" s="79"/>
      <c r="AL81" s="79"/>
      <c r="AM81" s="79"/>
      <c r="AN81" s="79"/>
      <c r="AO81" s="79"/>
      <c r="AP81" s="79"/>
      <c r="AQ81" s="79"/>
      <c r="AR81" s="79"/>
      <c r="AS81" s="79"/>
      <c r="AT81" s="79"/>
      <c r="AU81" s="60"/>
      <c r="AV81" s="80" t="s">
        <v>300</v>
      </c>
      <c r="AW81" s="80"/>
      <c r="AX81" s="80"/>
      <c r="AY81" s="80"/>
      <c r="AZ81" s="80"/>
      <c r="BA81" s="80"/>
      <c r="BB81" s="80"/>
      <c r="BC81" s="80"/>
      <c r="BD81" s="80"/>
      <c r="BE81" s="80"/>
      <c r="BF81" s="3"/>
      <c r="BG81" s="3"/>
      <c r="BH81" s="3"/>
      <c r="BI81" s="3"/>
      <c r="BJ81" s="3"/>
      <c r="BK81" s="3"/>
      <c r="BL81" s="3"/>
      <c r="BT81" s="3"/>
      <c r="BU81" s="3"/>
      <c r="BV81" s="3"/>
      <c r="BW81" s="12" t="s">
        <v>127</v>
      </c>
      <c r="BX81" s="43"/>
    </row>
    <row r="82" spans="1:76" ht="14.1" customHeight="1">
      <c r="A82" s="3"/>
      <c r="B82" s="3"/>
      <c r="C82" s="3"/>
      <c r="D82" s="3"/>
      <c r="E82" s="3"/>
      <c r="F82" s="3"/>
      <c r="H82" s="63"/>
      <c r="I82" s="63"/>
      <c r="J82" s="62" t="s">
        <v>9</v>
      </c>
      <c r="K82" s="63"/>
      <c r="L82" s="63"/>
      <c r="M82" s="63"/>
      <c r="N82" s="63"/>
      <c r="O82" s="63"/>
      <c r="P82" s="3"/>
      <c r="Q82" s="3"/>
      <c r="R82" s="3"/>
      <c r="S82" s="3"/>
      <c r="T82" s="3"/>
      <c r="U82" s="3"/>
      <c r="V82" s="3"/>
      <c r="W82" s="3"/>
      <c r="X82" s="3"/>
      <c r="Y82" s="3"/>
      <c r="Z82" s="3"/>
      <c r="AA82" s="3"/>
      <c r="AB82" s="3"/>
      <c r="AC82" s="3"/>
      <c r="AD82" s="3"/>
      <c r="AE82" s="3"/>
      <c r="AF82" s="78" t="s">
        <v>32</v>
      </c>
      <c r="AG82" s="78"/>
      <c r="AH82" s="78"/>
      <c r="AI82" s="78"/>
      <c r="AJ82" s="87" t="s">
        <v>274</v>
      </c>
      <c r="AK82" s="87"/>
      <c r="AL82" s="87"/>
      <c r="AM82" s="87"/>
      <c r="AN82" s="87"/>
      <c r="AO82" s="87"/>
      <c r="AP82" s="87"/>
      <c r="AQ82" s="87"/>
      <c r="AR82" s="87"/>
      <c r="AS82" s="87"/>
      <c r="AT82" s="87"/>
      <c r="AU82" s="70"/>
      <c r="AV82" s="88" t="s">
        <v>298</v>
      </c>
      <c r="AW82" s="88"/>
      <c r="AX82" s="88"/>
      <c r="AY82" s="88"/>
      <c r="AZ82" s="88"/>
      <c r="BA82" s="88"/>
      <c r="BB82" s="88"/>
      <c r="BC82" s="88"/>
      <c r="BD82" s="88"/>
      <c r="BE82" s="88"/>
      <c r="BF82" s="8"/>
      <c r="BG82" s="89"/>
      <c r="BH82" s="89"/>
      <c r="BI82" s="3"/>
      <c r="BJ82" s="3"/>
      <c r="BK82" s="3"/>
      <c r="BL82" s="3"/>
      <c r="BT82" s="3"/>
      <c r="BU82" s="3"/>
      <c r="BV82" s="3"/>
      <c r="BW82" s="12" t="s">
        <v>128</v>
      </c>
      <c r="BX82" s="43"/>
    </row>
    <row r="83" spans="1:76" ht="12" customHeight="1">
      <c r="A83" s="3"/>
      <c r="B83" s="3"/>
      <c r="C83" s="3"/>
      <c r="D83" s="3"/>
      <c r="E83" s="3"/>
      <c r="F83" s="3"/>
      <c r="H83" s="3"/>
      <c r="I83" s="3"/>
      <c r="J83" s="3"/>
      <c r="K83" s="3"/>
      <c r="L83" s="3"/>
      <c r="M83" s="3"/>
      <c r="N83" s="3"/>
      <c r="O83" s="3"/>
      <c r="P83" s="3"/>
      <c r="Q83" s="3"/>
      <c r="R83" s="3"/>
      <c r="S83" s="3"/>
      <c r="T83" s="3"/>
      <c r="U83" s="3"/>
      <c r="V83" s="14" t="s">
        <v>2</v>
      </c>
      <c r="W83" s="3" t="s">
        <v>10</v>
      </c>
      <c r="X83" s="3"/>
      <c r="Y83" s="3"/>
      <c r="Z83" s="3"/>
      <c r="AA83" s="3"/>
      <c r="AB83" s="90" t="s">
        <v>301</v>
      </c>
      <c r="AC83" s="90"/>
      <c r="AD83" s="90"/>
      <c r="AE83" s="3" t="s">
        <v>195</v>
      </c>
      <c r="AF83" s="91" t="s">
        <v>303</v>
      </c>
      <c r="AG83" s="91"/>
      <c r="AH83" s="91"/>
      <c r="AI83" s="91"/>
      <c r="AJ83" s="3" t="s">
        <v>3</v>
      </c>
      <c r="AK83" s="3"/>
      <c r="AL83" s="3" t="s">
        <v>12</v>
      </c>
      <c r="AM83" s="3"/>
      <c r="AN83" s="3"/>
      <c r="AO83" s="3"/>
      <c r="AP83" s="3"/>
      <c r="AQ83" s="92" t="s">
        <v>301</v>
      </c>
      <c r="AR83" s="92"/>
      <c r="AS83" s="92"/>
      <c r="AT83" s="92"/>
      <c r="AU83" s="63" t="s">
        <v>11</v>
      </c>
      <c r="AV83" s="93" t="s">
        <v>301</v>
      </c>
      <c r="AW83" s="93"/>
      <c r="AX83" s="93"/>
      <c r="AY83" s="93"/>
      <c r="AZ83" s="63" t="s">
        <v>11</v>
      </c>
      <c r="BA83" s="94" t="s">
        <v>303</v>
      </c>
      <c r="BB83" s="94"/>
      <c r="BC83" s="94"/>
      <c r="BD83" s="94"/>
      <c r="BE83" s="94"/>
      <c r="BF83" s="94"/>
      <c r="BG83" s="94"/>
      <c r="BH83" s="3"/>
      <c r="BI83" s="3"/>
      <c r="BJ83" s="3"/>
      <c r="BK83" s="3"/>
      <c r="BL83" s="3"/>
      <c r="BN83" s="46"/>
      <c r="BT83" s="3"/>
      <c r="BU83" s="3"/>
      <c r="BV83" s="3"/>
      <c r="BW83" s="12" t="s">
        <v>218</v>
      </c>
      <c r="BX83" s="43"/>
    </row>
    <row r="84" spans="1:76" ht="12" customHeight="1">
      <c r="A84" s="3"/>
      <c r="B84" s="3"/>
      <c r="C84" s="3"/>
      <c r="D84" s="3"/>
      <c r="E84" s="3"/>
      <c r="F84" s="3"/>
      <c r="H84" s="3"/>
      <c r="I84" s="3"/>
      <c r="J84" s="3"/>
      <c r="K84" s="3"/>
      <c r="L84" s="3"/>
      <c r="M84" s="3"/>
      <c r="N84" s="3"/>
      <c r="O84" s="3"/>
      <c r="P84" s="3"/>
      <c r="Q84" s="3"/>
      <c r="R84" s="3"/>
      <c r="S84" s="3"/>
      <c r="T84" s="3"/>
      <c r="U84" s="3"/>
      <c r="V84" s="3"/>
      <c r="W84" s="3"/>
      <c r="X84" s="95" t="s">
        <v>304</v>
      </c>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3"/>
      <c r="BH84" s="3"/>
      <c r="BI84" s="3"/>
      <c r="BJ84" s="3"/>
      <c r="BK84" s="3"/>
      <c r="BL84" s="3"/>
      <c r="BT84" s="3"/>
      <c r="BU84" s="3"/>
      <c r="BV84" s="3"/>
      <c r="BW84" s="12" t="s">
        <v>129</v>
      </c>
      <c r="BX84" s="43"/>
    </row>
    <row r="85" spans="1:76" ht="12" customHeight="1">
      <c r="A85" s="3"/>
      <c r="B85" s="3"/>
      <c r="C85" s="3"/>
      <c r="D85" s="3"/>
      <c r="E85" s="3"/>
      <c r="F85" s="3"/>
      <c r="H85" s="3"/>
      <c r="I85" s="3"/>
      <c r="J85" s="3"/>
      <c r="K85" s="3"/>
      <c r="L85" s="3"/>
      <c r="M85" s="3"/>
      <c r="N85" s="3"/>
      <c r="O85" s="3"/>
      <c r="P85" s="3"/>
      <c r="Q85" s="3"/>
      <c r="R85" s="3"/>
      <c r="S85" s="3"/>
      <c r="T85" s="3"/>
      <c r="U85" s="3" t="s">
        <v>13</v>
      </c>
      <c r="V85" s="3"/>
      <c r="W85" s="8"/>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8"/>
      <c r="BH85" s="3"/>
      <c r="BI85" s="3"/>
      <c r="BJ85" s="3"/>
      <c r="BK85" s="3"/>
      <c r="BL85" s="3"/>
      <c r="BT85" s="3"/>
      <c r="BU85" s="3"/>
      <c r="BV85" s="3"/>
      <c r="BW85" s="12" t="s">
        <v>130</v>
      </c>
      <c r="BX85" s="43"/>
    </row>
    <row r="86" spans="1:76" ht="12" customHeight="1">
      <c r="A86" s="3"/>
      <c r="B86" s="3"/>
      <c r="C86" s="3"/>
      <c r="D86" s="3"/>
      <c r="E86" s="3"/>
      <c r="F86" s="3"/>
      <c r="H86" s="3"/>
      <c r="I86" s="3"/>
      <c r="J86" s="3"/>
      <c r="K86" s="3"/>
      <c r="L86" s="3"/>
      <c r="M86" s="3"/>
      <c r="N86" s="3" t="s">
        <v>15</v>
      </c>
      <c r="P86" s="3"/>
      <c r="Q86" s="3"/>
      <c r="R86" s="3"/>
      <c r="S86" s="3"/>
      <c r="T86" s="3"/>
      <c r="U86" s="103" t="s">
        <v>2</v>
      </c>
      <c r="V86" s="103"/>
      <c r="W86" s="3" t="s">
        <v>10</v>
      </c>
      <c r="X86" s="68"/>
      <c r="Y86" s="68"/>
      <c r="Z86" s="68"/>
      <c r="AA86" s="68"/>
      <c r="AB86" s="104"/>
      <c r="AC86" s="104"/>
      <c r="AD86" s="104"/>
      <c r="AE86" s="68" t="s">
        <v>195</v>
      </c>
      <c r="AF86" s="105"/>
      <c r="AG86" s="105"/>
      <c r="AH86" s="105"/>
      <c r="AI86" s="105"/>
      <c r="AJ86" s="68" t="s">
        <v>3</v>
      </c>
      <c r="AK86" s="68"/>
      <c r="AL86" s="68" t="s">
        <v>12</v>
      </c>
      <c r="AM86" s="68"/>
      <c r="AN86" s="68"/>
      <c r="AO86" s="68"/>
      <c r="AP86" s="68"/>
      <c r="AQ86" s="106"/>
      <c r="AR86" s="106"/>
      <c r="AS86" s="106"/>
      <c r="AT86" s="106"/>
      <c r="AU86" s="58" t="s">
        <v>11</v>
      </c>
      <c r="AV86" s="107"/>
      <c r="AW86" s="107"/>
      <c r="AX86" s="107"/>
      <c r="AY86" s="107"/>
      <c r="AZ86" s="58" t="s">
        <v>11</v>
      </c>
      <c r="BA86" s="108"/>
      <c r="BB86" s="108"/>
      <c r="BC86" s="108"/>
      <c r="BD86" s="108"/>
      <c r="BE86" s="108"/>
      <c r="BF86" s="68"/>
      <c r="BG86" s="3"/>
      <c r="BH86" s="3"/>
      <c r="BI86" s="3"/>
      <c r="BJ86" s="3"/>
      <c r="BK86" s="3"/>
      <c r="BL86" s="3"/>
      <c r="BT86" s="3"/>
      <c r="BU86" s="3"/>
      <c r="BV86" s="3"/>
      <c r="BW86" s="12" t="s">
        <v>131</v>
      </c>
      <c r="BX86" s="43"/>
    </row>
    <row r="87" spans="1:76" ht="12" customHeight="1">
      <c r="A87" s="3"/>
      <c r="B87" s="3"/>
      <c r="C87" s="3"/>
      <c r="D87" s="3"/>
      <c r="E87" s="3"/>
      <c r="F87" s="3"/>
      <c r="H87" s="18"/>
      <c r="I87" s="18"/>
      <c r="J87" s="18"/>
      <c r="K87" s="18"/>
      <c r="L87" s="18"/>
      <c r="M87" s="18"/>
      <c r="N87" s="18"/>
      <c r="O87" s="18"/>
      <c r="P87" s="3"/>
      <c r="Q87" s="3"/>
      <c r="R87" s="3"/>
      <c r="S87" s="3"/>
      <c r="T87" s="3"/>
      <c r="U87" s="3"/>
      <c r="V87" s="3"/>
      <c r="W87" s="3"/>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3"/>
      <c r="BH87" s="3"/>
      <c r="BI87" s="3"/>
      <c r="BJ87" s="3"/>
      <c r="BK87" s="3"/>
      <c r="BL87" s="3"/>
      <c r="BT87" s="3"/>
      <c r="BU87" s="3"/>
      <c r="BV87" s="3"/>
      <c r="BW87" s="12" t="s">
        <v>132</v>
      </c>
      <c r="BX87" s="43"/>
    </row>
    <row r="88" spans="1:76" ht="12" customHeight="1">
      <c r="A88" s="3"/>
      <c r="B88" s="3"/>
      <c r="C88" s="3"/>
      <c r="D88" s="3"/>
      <c r="E88" s="3"/>
      <c r="F88" s="3"/>
      <c r="H88" s="18"/>
      <c r="I88" s="18"/>
      <c r="J88" s="18"/>
      <c r="K88" s="18"/>
      <c r="L88" s="18"/>
      <c r="M88" s="18"/>
      <c r="N88" s="18"/>
      <c r="O88" s="18"/>
      <c r="P88" s="3"/>
      <c r="Q88" s="3"/>
      <c r="R88" s="3"/>
      <c r="S88" s="3"/>
      <c r="T88" s="3"/>
      <c r="U88" s="3" t="s">
        <v>13</v>
      </c>
      <c r="V88" s="3"/>
      <c r="W88" s="8"/>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8"/>
      <c r="BH88" s="3"/>
      <c r="BI88" s="3"/>
      <c r="BJ88" s="3"/>
      <c r="BK88" s="3"/>
      <c r="BL88" s="3"/>
      <c r="BT88" s="3"/>
      <c r="BU88" s="3"/>
      <c r="BV88" s="3"/>
      <c r="BW88" s="12" t="s">
        <v>133</v>
      </c>
      <c r="BX88" s="43"/>
    </row>
    <row r="89" spans="1:76" ht="12" customHeight="1">
      <c r="A89" s="3"/>
      <c r="B89" s="3"/>
      <c r="C89" s="3"/>
      <c r="D89" s="3"/>
      <c r="E89" s="3"/>
      <c r="F89" s="3"/>
      <c r="H89" s="3"/>
      <c r="I89" s="3"/>
      <c r="J89" s="3"/>
      <c r="K89" s="3"/>
      <c r="L89" s="3"/>
      <c r="M89" s="3"/>
      <c r="N89" s="3"/>
      <c r="O89" s="3"/>
      <c r="P89" s="3"/>
      <c r="Q89" s="3"/>
      <c r="R89" s="3"/>
      <c r="S89" s="3"/>
      <c r="T89" s="3"/>
      <c r="U89" s="3"/>
      <c r="V89" s="3"/>
      <c r="W89" s="3"/>
      <c r="X89" s="3"/>
      <c r="Y89" s="3"/>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3"/>
      <c r="BI89" s="3"/>
      <c r="BJ89" s="3"/>
      <c r="BK89" s="3"/>
      <c r="BL89" s="3"/>
      <c r="BT89" s="3"/>
      <c r="BU89" s="3"/>
      <c r="BV89" s="3"/>
      <c r="BW89" s="12" t="s">
        <v>134</v>
      </c>
      <c r="BX89" s="43"/>
    </row>
    <row r="90" spans="1:76" ht="12" customHeight="1">
      <c r="A90" s="3"/>
      <c r="B90" s="3"/>
      <c r="C90" s="3"/>
      <c r="D90" s="3"/>
      <c r="E90" s="3"/>
      <c r="F90" s="3"/>
      <c r="H90" s="3"/>
      <c r="I90" s="3"/>
      <c r="J90" s="3" t="s">
        <v>335</v>
      </c>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T90" s="3"/>
      <c r="BU90" s="3"/>
      <c r="BV90" s="3"/>
      <c r="BW90" s="12" t="s">
        <v>135</v>
      </c>
      <c r="BX90" s="43"/>
    </row>
    <row r="91" spans="1:76" ht="12" customHeight="1">
      <c r="A91" s="3"/>
      <c r="B91" s="3"/>
      <c r="C91" s="3"/>
      <c r="D91" s="3"/>
      <c r="E91" s="3"/>
      <c r="F91" s="3"/>
      <c r="H91" s="64"/>
      <c r="I91" s="64"/>
      <c r="J91" s="64"/>
      <c r="K91" s="64"/>
      <c r="L91" s="64"/>
      <c r="M91" s="3"/>
      <c r="N91" s="3"/>
      <c r="O91" s="3"/>
      <c r="P91" s="3"/>
      <c r="Q91" s="3"/>
      <c r="R91" s="3"/>
      <c r="S91" s="3"/>
      <c r="T91" s="3"/>
      <c r="U91" s="20"/>
      <c r="V91" s="20"/>
      <c r="W91" s="20"/>
      <c r="X91" s="20"/>
      <c r="Y91" s="20"/>
      <c r="Z91" s="3"/>
      <c r="AA91" s="3"/>
      <c r="AB91" s="61"/>
      <c r="AC91" s="61"/>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3"/>
      <c r="BH91" s="3"/>
      <c r="BI91" s="3"/>
      <c r="BJ91" s="3"/>
      <c r="BK91" s="3"/>
      <c r="BL91" s="3"/>
      <c r="BT91" s="3"/>
      <c r="BU91" s="3"/>
      <c r="BV91" s="3"/>
      <c r="BW91" s="12" t="s">
        <v>136</v>
      </c>
      <c r="BX91" s="43"/>
    </row>
    <row r="92" spans="1:76" ht="12" customHeight="1">
      <c r="A92" s="3"/>
      <c r="B92" s="3"/>
      <c r="C92" s="3"/>
      <c r="D92" s="3"/>
      <c r="E92" s="3"/>
      <c r="F92" s="3"/>
      <c r="H92" s="64"/>
      <c r="I92" s="64"/>
      <c r="J92" s="97" t="s">
        <v>16</v>
      </c>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64"/>
      <c r="BK92" s="64"/>
      <c r="BL92" s="3"/>
      <c r="BT92" s="3"/>
      <c r="BU92" s="3"/>
      <c r="BV92" s="3"/>
      <c r="BW92" s="12" t="s">
        <v>137</v>
      </c>
      <c r="BX92" s="43"/>
    </row>
    <row r="93" spans="1:76" ht="12" customHeight="1">
      <c r="A93" s="3"/>
      <c r="B93" s="3"/>
      <c r="C93" s="3"/>
      <c r="D93" s="3"/>
      <c r="E93" s="3"/>
      <c r="F93" s="3"/>
      <c r="H93" s="64"/>
      <c r="I93" s="21">
        <v>1</v>
      </c>
      <c r="J93" s="65" t="s">
        <v>197</v>
      </c>
      <c r="K93" s="68" t="s">
        <v>17</v>
      </c>
      <c r="L93" s="23"/>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24"/>
      <c r="BG93" s="24"/>
      <c r="BH93" s="24"/>
      <c r="BI93" s="24"/>
      <c r="BJ93" s="24"/>
      <c r="BK93" s="24"/>
      <c r="BL93" s="3"/>
      <c r="BT93" s="3"/>
      <c r="BU93" s="3"/>
      <c r="BV93" s="3"/>
      <c r="BW93" s="12" t="s">
        <v>138</v>
      </c>
      <c r="BX93" s="43"/>
    </row>
    <row r="94" spans="1:76" ht="18" customHeight="1">
      <c r="A94" s="3"/>
      <c r="B94" s="3"/>
      <c r="C94" s="3"/>
      <c r="D94" s="3"/>
      <c r="E94" s="3"/>
      <c r="F94" s="3"/>
      <c r="H94" s="64"/>
      <c r="I94" s="65"/>
      <c r="J94" s="98" t="s">
        <v>198</v>
      </c>
      <c r="K94" s="98"/>
      <c r="L94" s="68" t="s">
        <v>18</v>
      </c>
      <c r="M94" s="68"/>
      <c r="N94" s="68"/>
      <c r="O94" s="68"/>
      <c r="P94" s="68"/>
      <c r="Q94" s="68"/>
      <c r="R94" s="96" t="s">
        <v>305</v>
      </c>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25"/>
      <c r="BG94" s="25"/>
      <c r="BH94" s="25"/>
      <c r="BI94" s="25"/>
      <c r="BJ94" s="25"/>
      <c r="BK94" s="25"/>
      <c r="BL94" s="25"/>
      <c r="BM94" s="24"/>
      <c r="BN94" s="47" t="str">
        <f>IF(R94="","←工事の名称を記入してください。","")</f>
        <v/>
      </c>
      <c r="BT94" s="3"/>
      <c r="BU94" s="3"/>
      <c r="BV94" s="3"/>
      <c r="BW94" s="12" t="s">
        <v>139</v>
      </c>
      <c r="BX94" s="43"/>
    </row>
    <row r="95" spans="1:76" ht="18" customHeight="1">
      <c r="A95" s="3"/>
      <c r="B95" s="3"/>
      <c r="C95" s="3"/>
      <c r="D95" s="3"/>
      <c r="E95" s="3"/>
      <c r="F95" s="3"/>
      <c r="H95" s="64"/>
      <c r="I95" s="68"/>
      <c r="J95" s="99" t="s">
        <v>199</v>
      </c>
      <c r="K95" s="99"/>
      <c r="L95" s="68" t="s">
        <v>19</v>
      </c>
      <c r="M95" s="68"/>
      <c r="N95" s="68"/>
      <c r="O95" s="68"/>
      <c r="P95" s="68"/>
      <c r="Q95" s="68"/>
      <c r="R95" s="100" t="s">
        <v>14</v>
      </c>
      <c r="S95" s="100"/>
      <c r="T95" s="100"/>
      <c r="U95" s="100"/>
      <c r="V95" s="100"/>
      <c r="W95" s="101" t="s">
        <v>306</v>
      </c>
      <c r="X95" s="101"/>
      <c r="Y95" s="101"/>
      <c r="Z95" s="101"/>
      <c r="AA95" s="101"/>
      <c r="AB95" s="101"/>
      <c r="AC95" s="101"/>
      <c r="AD95" s="101"/>
      <c r="AE95" s="102" t="s">
        <v>307</v>
      </c>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25"/>
      <c r="BG95" s="25"/>
      <c r="BH95" s="26"/>
      <c r="BI95" s="25"/>
      <c r="BJ95" s="25"/>
      <c r="BK95" s="25"/>
      <c r="BL95" s="25"/>
      <c r="BM95" s="24"/>
      <c r="BT95" s="3"/>
      <c r="BU95" s="3"/>
      <c r="BV95" s="3"/>
      <c r="BW95" s="12" t="s">
        <v>140</v>
      </c>
      <c r="BX95" s="43"/>
    </row>
    <row r="96" spans="1:76" ht="12" customHeight="1">
      <c r="A96" s="3"/>
      <c r="B96" s="3"/>
      <c r="C96" s="3"/>
      <c r="D96" s="3"/>
      <c r="E96" s="3"/>
      <c r="F96" s="3"/>
      <c r="H96" s="64"/>
      <c r="I96" s="68"/>
      <c r="J96" s="99" t="s">
        <v>200</v>
      </c>
      <c r="K96" s="99"/>
      <c r="L96" s="68" t="s">
        <v>20</v>
      </c>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25"/>
      <c r="BG96" s="25"/>
      <c r="BH96" s="25"/>
      <c r="BI96" s="25"/>
      <c r="BJ96" s="25"/>
      <c r="BK96" s="25"/>
      <c r="BL96" s="25"/>
      <c r="BM96" s="24"/>
      <c r="BT96" s="3"/>
      <c r="BU96" s="3"/>
      <c r="BV96" s="3"/>
      <c r="BW96" s="12" t="s">
        <v>141</v>
      </c>
      <c r="BX96" s="43"/>
    </row>
    <row r="97" spans="1:80" ht="14.1" customHeight="1">
      <c r="A97" s="3"/>
      <c r="B97" s="3"/>
      <c r="C97" s="3"/>
      <c r="D97" s="3"/>
      <c r="E97" s="3"/>
      <c r="F97" s="3"/>
      <c r="H97" s="64"/>
      <c r="I97" s="25"/>
      <c r="J97" s="25"/>
      <c r="K97" s="25"/>
      <c r="L97" s="25"/>
      <c r="M97" s="25"/>
      <c r="N97" s="68" t="s">
        <v>1</v>
      </c>
      <c r="O97" s="25"/>
      <c r="P97" s="25"/>
      <c r="Q97" s="25"/>
      <c r="R97" s="25"/>
      <c r="S97" s="25"/>
      <c r="T97" s="25"/>
      <c r="U97" s="25"/>
      <c r="V97" s="25"/>
      <c r="W97" s="25"/>
      <c r="X97" s="25"/>
      <c r="Y97" s="25"/>
      <c r="Z97" s="25"/>
      <c r="AA97" s="25"/>
      <c r="AB97" s="25"/>
      <c r="AC97" s="25"/>
      <c r="AD97" s="68" t="s">
        <v>24</v>
      </c>
      <c r="AE97" s="27"/>
      <c r="AF97" s="28"/>
      <c r="AG97" s="112" t="s">
        <v>0</v>
      </c>
      <c r="AH97" s="112"/>
      <c r="AI97" s="112"/>
      <c r="AJ97" s="112"/>
      <c r="AK97" s="112"/>
      <c r="AL97" s="28" t="s">
        <v>201</v>
      </c>
      <c r="AM97" s="68" t="s">
        <v>25</v>
      </c>
      <c r="AN97" s="68"/>
      <c r="AO97" s="28"/>
      <c r="AP97" s="110">
        <v>2</v>
      </c>
      <c r="AQ97" s="110"/>
      <c r="AR97" s="28" t="s">
        <v>201</v>
      </c>
      <c r="AS97" s="68" t="s">
        <v>26</v>
      </c>
      <c r="AT97" s="68"/>
      <c r="AU97" s="28"/>
      <c r="AV97" s="28"/>
      <c r="AW97" s="28"/>
      <c r="AX97" s="28"/>
      <c r="AY97" s="28"/>
      <c r="AZ97" s="28"/>
      <c r="BA97" s="68"/>
      <c r="BB97" s="68"/>
      <c r="BC97" s="113">
        <v>100</v>
      </c>
      <c r="BD97" s="113"/>
      <c r="BE97" s="113"/>
      <c r="BF97" s="113"/>
      <c r="BG97" s="113"/>
      <c r="BH97" s="113"/>
      <c r="BI97" s="8" t="s">
        <v>203</v>
      </c>
      <c r="BJ97" s="68"/>
      <c r="BK97" s="25"/>
      <c r="BL97" s="25"/>
      <c r="BM97" s="24"/>
      <c r="BT97" s="3"/>
      <c r="BU97" s="3"/>
      <c r="BV97" s="3"/>
      <c r="BW97" s="12" t="s">
        <v>142</v>
      </c>
      <c r="BX97" s="43"/>
    </row>
    <row r="98" spans="1:80" ht="14.1" customHeight="1">
      <c r="A98" s="3"/>
      <c r="B98" s="3"/>
      <c r="C98" s="3"/>
      <c r="D98" s="3"/>
      <c r="E98" s="3"/>
      <c r="F98" s="3"/>
      <c r="H98" s="64"/>
      <c r="I98" s="68"/>
      <c r="J98" s="68"/>
      <c r="K98" s="68"/>
      <c r="L98" s="68"/>
      <c r="M98" s="68"/>
      <c r="N98" s="68" t="s">
        <v>21</v>
      </c>
      <c r="O98" s="68"/>
      <c r="P98" s="68"/>
      <c r="Q98" s="68"/>
      <c r="R98" s="68"/>
      <c r="S98" s="68"/>
      <c r="T98" s="68"/>
      <c r="U98" s="68"/>
      <c r="V98" s="68"/>
      <c r="W98" s="68"/>
      <c r="X98" s="68"/>
      <c r="Y98" s="68"/>
      <c r="Z98" s="68"/>
      <c r="AA98" s="68"/>
      <c r="AB98" s="68"/>
      <c r="AC98" s="68"/>
      <c r="AD98" s="68" t="s">
        <v>24</v>
      </c>
      <c r="AE98" s="27"/>
      <c r="AF98" s="28"/>
      <c r="AG98" s="112"/>
      <c r="AH98" s="112"/>
      <c r="AI98" s="112"/>
      <c r="AJ98" s="112"/>
      <c r="AK98" s="112"/>
      <c r="AL98" s="28" t="s">
        <v>201</v>
      </c>
      <c r="AM98" s="68" t="s">
        <v>25</v>
      </c>
      <c r="AN98" s="68"/>
      <c r="AO98" s="28"/>
      <c r="AP98" s="110"/>
      <c r="AQ98" s="110"/>
      <c r="AR98" s="28" t="s">
        <v>201</v>
      </c>
      <c r="AS98" s="68" t="s">
        <v>26</v>
      </c>
      <c r="AT98" s="68"/>
      <c r="AU98" s="28"/>
      <c r="AV98" s="28"/>
      <c r="AW98" s="28"/>
      <c r="AX98" s="28"/>
      <c r="AY98" s="28"/>
      <c r="AZ98" s="28"/>
      <c r="BA98" s="68"/>
      <c r="BB98" s="68"/>
      <c r="BC98" s="113"/>
      <c r="BD98" s="113"/>
      <c r="BE98" s="113"/>
      <c r="BF98" s="113"/>
      <c r="BG98" s="113"/>
      <c r="BH98" s="113"/>
      <c r="BI98" s="8" t="s">
        <v>203</v>
      </c>
      <c r="BJ98" s="68"/>
      <c r="BK98" s="68"/>
      <c r="BL98" s="68"/>
      <c r="BM98" s="68"/>
      <c r="BN98" s="68"/>
      <c r="BO98" s="68"/>
      <c r="BP98" s="68"/>
      <c r="BQ98" s="68"/>
      <c r="BR98" s="68"/>
      <c r="BS98" s="68"/>
      <c r="BT98" s="68"/>
      <c r="BU98" s="68"/>
      <c r="BV98" s="68"/>
      <c r="BW98" s="12" t="s">
        <v>143</v>
      </c>
      <c r="BX98" s="44"/>
      <c r="BY98" s="29"/>
      <c r="BZ98" s="29"/>
      <c r="CA98" s="29"/>
      <c r="CB98" s="29"/>
    </row>
    <row r="99" spans="1:80" ht="14.1" customHeight="1">
      <c r="A99" s="3"/>
      <c r="B99" s="3"/>
      <c r="C99" s="3"/>
      <c r="D99" s="3"/>
      <c r="E99" s="3"/>
      <c r="F99" s="3"/>
      <c r="H99" s="3"/>
      <c r="I99" s="68"/>
      <c r="J99" s="68"/>
      <c r="K99" s="68"/>
      <c r="L99" s="68"/>
      <c r="M99" s="68"/>
      <c r="N99" s="68" t="s">
        <v>22</v>
      </c>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12" t="s">
        <v>144</v>
      </c>
      <c r="BX99" s="44"/>
      <c r="BY99" s="29"/>
      <c r="BZ99" s="29"/>
      <c r="CA99" s="29"/>
      <c r="CB99" s="29"/>
    </row>
    <row r="100" spans="1:80" ht="14.1" customHeight="1">
      <c r="A100" s="3"/>
      <c r="B100" s="3"/>
      <c r="C100" s="3"/>
      <c r="D100" s="3"/>
      <c r="E100" s="3"/>
      <c r="F100" s="3"/>
      <c r="H100" s="3"/>
      <c r="I100" s="68"/>
      <c r="J100" s="68"/>
      <c r="K100" s="68"/>
      <c r="L100" s="68"/>
      <c r="M100" s="68"/>
      <c r="N100" s="68"/>
      <c r="O100" s="68"/>
      <c r="P100" s="68"/>
      <c r="Q100" s="68"/>
      <c r="R100" s="68"/>
      <c r="S100" s="68"/>
      <c r="T100" s="68"/>
      <c r="U100" s="68"/>
      <c r="V100" s="68"/>
      <c r="W100" s="68"/>
      <c r="X100" s="68"/>
      <c r="Y100" s="68"/>
      <c r="Z100" s="68"/>
      <c r="AA100" s="68"/>
      <c r="AB100" s="68"/>
      <c r="AC100" s="68"/>
      <c r="AD100" s="68" t="s">
        <v>24</v>
      </c>
      <c r="AE100" s="27"/>
      <c r="AF100" s="28"/>
      <c r="AG100" s="109"/>
      <c r="AH100" s="109"/>
      <c r="AI100" s="109"/>
      <c r="AJ100" s="109"/>
      <c r="AK100" s="109"/>
      <c r="AL100" s="28" t="s">
        <v>201</v>
      </c>
      <c r="AM100" s="68" t="s">
        <v>25</v>
      </c>
      <c r="AN100" s="28"/>
      <c r="AO100" s="28"/>
      <c r="AP100" s="110"/>
      <c r="AQ100" s="110"/>
      <c r="AR100" s="28" t="s">
        <v>201</v>
      </c>
      <c r="AS100" s="68" t="s">
        <v>27</v>
      </c>
      <c r="AT100" s="28"/>
      <c r="AU100" s="28"/>
      <c r="AV100" s="28"/>
      <c r="AW100" s="28"/>
      <c r="AX100" s="111"/>
      <c r="AY100" s="111"/>
      <c r="AZ100" s="111"/>
      <c r="BA100" s="111"/>
      <c r="BB100" s="111"/>
      <c r="BC100" s="111"/>
      <c r="BD100" s="111"/>
      <c r="BE100" s="111"/>
      <c r="BF100" s="111"/>
      <c r="BG100" s="89" t="s">
        <v>28</v>
      </c>
      <c r="BH100" s="89"/>
      <c r="BI100" s="89"/>
      <c r="BJ100" s="68"/>
      <c r="BK100" s="68"/>
      <c r="BL100" s="68"/>
      <c r="BM100" s="68"/>
      <c r="BN100" s="68"/>
      <c r="BO100" s="68"/>
      <c r="BP100" s="68"/>
      <c r="BQ100" s="68"/>
      <c r="BR100" s="68"/>
      <c r="BS100" s="68"/>
      <c r="BT100" s="68"/>
      <c r="BU100" s="68"/>
      <c r="BV100" s="68"/>
      <c r="BW100" s="12" t="s">
        <v>145</v>
      </c>
      <c r="BX100" s="44"/>
      <c r="BY100" s="29"/>
      <c r="BZ100" s="29"/>
      <c r="CA100" s="29"/>
      <c r="CB100" s="29"/>
    </row>
    <row r="101" spans="1:80" ht="14.1" customHeight="1">
      <c r="A101" s="3"/>
      <c r="B101" s="3"/>
      <c r="C101" s="3"/>
      <c r="D101" s="3"/>
      <c r="E101" s="3"/>
      <c r="F101" s="3"/>
      <c r="H101" s="64"/>
      <c r="I101" s="68"/>
      <c r="J101" s="68"/>
      <c r="K101" s="68"/>
      <c r="L101" s="68"/>
      <c r="M101" s="68"/>
      <c r="N101" s="68" t="s">
        <v>23</v>
      </c>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t="s">
        <v>27</v>
      </c>
      <c r="AT101" s="28"/>
      <c r="AU101" s="28"/>
      <c r="AV101" s="28"/>
      <c r="AW101" s="28"/>
      <c r="AX101" s="111"/>
      <c r="AY101" s="111"/>
      <c r="AZ101" s="111"/>
      <c r="BA101" s="111"/>
      <c r="BB101" s="111"/>
      <c r="BC101" s="111"/>
      <c r="BD101" s="111"/>
      <c r="BE101" s="111"/>
      <c r="BF101" s="111"/>
      <c r="BG101" s="89" t="s">
        <v>28</v>
      </c>
      <c r="BH101" s="89"/>
      <c r="BI101" s="89"/>
      <c r="BJ101" s="68"/>
      <c r="BK101" s="68"/>
      <c r="BL101" s="68"/>
      <c r="BM101" s="68"/>
      <c r="BN101" s="68"/>
      <c r="BO101" s="68"/>
      <c r="BP101" s="68"/>
      <c r="BQ101" s="68"/>
      <c r="BR101" s="68"/>
      <c r="BS101" s="68"/>
      <c r="BT101" s="68"/>
      <c r="BU101" s="68"/>
      <c r="BV101" s="68"/>
      <c r="BW101" s="12" t="s">
        <v>146</v>
      </c>
      <c r="BX101" s="44"/>
      <c r="BY101" s="29"/>
      <c r="BZ101" s="29"/>
      <c r="CA101" s="29"/>
      <c r="CB101" s="29"/>
    </row>
    <row r="102" spans="1:80" ht="14.1" customHeight="1">
      <c r="A102" s="3"/>
      <c r="B102" s="3"/>
      <c r="C102" s="3"/>
      <c r="D102" s="3"/>
      <c r="E102" s="3"/>
      <c r="F102" s="3"/>
      <c r="H102" s="64"/>
      <c r="I102" s="68"/>
      <c r="J102" s="99" t="s">
        <v>204</v>
      </c>
      <c r="K102" s="99"/>
      <c r="L102" s="68" t="s">
        <v>266</v>
      </c>
      <c r="M102" s="68"/>
      <c r="N102" s="68"/>
      <c r="O102" s="68"/>
      <c r="P102" s="68"/>
      <c r="Q102" s="68"/>
      <c r="R102" s="68"/>
      <c r="S102" s="68"/>
      <c r="T102" s="68"/>
      <c r="U102" s="68"/>
      <c r="V102" s="68"/>
      <c r="W102" s="68"/>
      <c r="Y102" s="68" t="s">
        <v>29</v>
      </c>
      <c r="Z102" s="68"/>
      <c r="AA102" s="68"/>
      <c r="AB102" s="68"/>
      <c r="AD102" s="68" t="s">
        <v>30</v>
      </c>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47" t="str">
        <f>IF(BR102+BS102=0,"←請負もしくは自主施工に☑してください。",IF(BR102+BS102=2,"←☑はどちらかひとつにしてください",""))</f>
        <v>←請負もしくは自主施工に☑してください。</v>
      </c>
      <c r="BO102" s="68"/>
      <c r="BP102" s="68"/>
      <c r="BQ102" s="68"/>
      <c r="BR102" s="68">
        <f>IF(BT102=TRUE,1,0)</f>
        <v>0</v>
      </c>
      <c r="BS102" s="68">
        <f>IF(BU102=TRUE,1,0)</f>
        <v>0</v>
      </c>
      <c r="BT102" s="68" t="b">
        <v>0</v>
      </c>
      <c r="BU102" s="68" t="b">
        <v>0</v>
      </c>
      <c r="BV102" s="68"/>
      <c r="BW102" s="12" t="s">
        <v>147</v>
      </c>
      <c r="BX102" s="44"/>
      <c r="BY102" s="29"/>
      <c r="BZ102" s="29"/>
      <c r="CA102" s="29"/>
      <c r="CB102" s="29"/>
    </row>
    <row r="103" spans="1:80" ht="14.1" customHeight="1">
      <c r="A103" s="3"/>
      <c r="B103" s="3"/>
      <c r="C103" s="3"/>
      <c r="D103" s="3"/>
      <c r="E103" s="3"/>
      <c r="F103" s="3"/>
      <c r="H103" s="64"/>
      <c r="I103" s="68">
        <v>2</v>
      </c>
      <c r="J103" s="65" t="s">
        <v>197</v>
      </c>
      <c r="K103" s="117" t="s">
        <v>31</v>
      </c>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4" t="s">
        <v>55</v>
      </c>
      <c r="AL103" s="114"/>
      <c r="AM103" s="114"/>
      <c r="AN103" s="114"/>
      <c r="AO103" s="118" t="s">
        <v>339</v>
      </c>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66"/>
      <c r="BK103" s="66"/>
      <c r="BL103" s="68"/>
      <c r="BM103" s="68"/>
      <c r="BV103" s="68"/>
      <c r="BW103" s="12" t="s">
        <v>148</v>
      </c>
      <c r="BX103" s="44"/>
      <c r="BY103" s="29"/>
      <c r="BZ103" s="29"/>
      <c r="CA103" s="29"/>
      <c r="CB103" s="29"/>
    </row>
    <row r="104" spans="1:80" ht="14.1" customHeight="1">
      <c r="A104" s="3"/>
      <c r="B104" s="3"/>
      <c r="C104" s="3"/>
      <c r="D104" s="3"/>
      <c r="E104" s="3"/>
      <c r="F104" s="3"/>
      <c r="H104" s="64"/>
      <c r="I104" s="68"/>
      <c r="J104" s="68"/>
      <c r="K104" s="68"/>
      <c r="L104" s="31" t="s">
        <v>194</v>
      </c>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9"/>
      <c r="AK104" s="114" t="s">
        <v>56</v>
      </c>
      <c r="AL104" s="114"/>
      <c r="AM104" s="114"/>
      <c r="AN104" s="114"/>
      <c r="AO104" s="119" t="s">
        <v>331</v>
      </c>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66"/>
      <c r="BK104" s="66"/>
      <c r="BL104" s="68"/>
      <c r="BM104" s="68"/>
      <c r="BN104" s="68"/>
      <c r="BO104" s="68"/>
      <c r="BP104" s="68"/>
      <c r="BQ104" s="68"/>
      <c r="BR104" s="68"/>
      <c r="BS104" s="68"/>
      <c r="BT104" s="68"/>
      <c r="BU104" s="68"/>
      <c r="BV104" s="68"/>
      <c r="BW104" s="12" t="s">
        <v>149</v>
      </c>
      <c r="BX104" s="44"/>
      <c r="BY104" s="29"/>
      <c r="BZ104" s="29"/>
      <c r="CA104" s="29"/>
      <c r="CB104" s="29"/>
    </row>
    <row r="105" spans="1:80" ht="14.1" customHeight="1">
      <c r="A105" s="3"/>
      <c r="B105" s="3"/>
      <c r="C105" s="3"/>
      <c r="D105" s="3"/>
      <c r="E105" s="3"/>
      <c r="F105" s="3"/>
      <c r="H105" s="64"/>
      <c r="I105" s="68"/>
      <c r="J105" s="98" t="s">
        <v>198</v>
      </c>
      <c r="K105" s="98"/>
      <c r="L105" s="68" t="s">
        <v>32</v>
      </c>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9"/>
      <c r="AK105" s="114" t="s">
        <v>52</v>
      </c>
      <c r="AL105" s="114"/>
      <c r="AM105" s="114"/>
      <c r="AN105" s="114"/>
      <c r="AO105" s="115" t="s">
        <v>309</v>
      </c>
      <c r="AP105" s="115"/>
      <c r="AQ105" s="115"/>
      <c r="AR105" s="115"/>
      <c r="AS105" s="115"/>
      <c r="AT105" s="115"/>
      <c r="AU105" s="115"/>
      <c r="AV105" s="115"/>
      <c r="AW105" s="115"/>
      <c r="AX105" s="115"/>
      <c r="AY105" s="115"/>
      <c r="AZ105" s="115"/>
      <c r="BA105" s="115"/>
      <c r="BB105" s="115"/>
      <c r="BC105" s="115"/>
      <c r="BD105" s="115"/>
      <c r="BE105" s="115"/>
      <c r="BF105" s="115"/>
      <c r="BG105" s="3"/>
      <c r="BH105" s="3"/>
      <c r="BI105" s="3"/>
      <c r="BM105" s="68"/>
      <c r="BN105" s="68"/>
      <c r="BO105" s="68"/>
      <c r="BP105" s="68"/>
      <c r="BQ105" s="68"/>
      <c r="BR105" s="68"/>
      <c r="BS105" s="68"/>
      <c r="BT105" s="68"/>
      <c r="BU105" s="68"/>
      <c r="BV105" s="68"/>
      <c r="BW105" s="12" t="s">
        <v>150</v>
      </c>
      <c r="BX105" s="44"/>
      <c r="BY105" s="29"/>
      <c r="BZ105" s="29"/>
      <c r="CA105" s="29"/>
      <c r="CB105" s="29"/>
    </row>
    <row r="106" spans="1:80" ht="14.1" customHeight="1">
      <c r="A106" s="3"/>
      <c r="B106" s="3"/>
      <c r="C106" s="3"/>
      <c r="D106" s="3"/>
      <c r="E106" s="3"/>
      <c r="F106" s="3"/>
      <c r="H106" s="64"/>
      <c r="I106" s="68"/>
      <c r="J106" s="68"/>
      <c r="K106" s="68"/>
      <c r="L106" s="68" t="s">
        <v>208</v>
      </c>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32"/>
      <c r="AK106" s="114" t="s">
        <v>55</v>
      </c>
      <c r="AL106" s="114"/>
      <c r="AM106" s="114"/>
      <c r="AN106" s="114"/>
      <c r="AO106" s="116" t="s">
        <v>336</v>
      </c>
      <c r="AP106" s="116"/>
      <c r="AQ106" s="116"/>
      <c r="AR106" s="116"/>
      <c r="AS106" s="116"/>
      <c r="AT106" s="116"/>
      <c r="AU106" s="116"/>
      <c r="AV106" s="60"/>
      <c r="AW106" s="116" t="s">
        <v>313</v>
      </c>
      <c r="AX106" s="116"/>
      <c r="AY106" s="116"/>
      <c r="AZ106" s="116"/>
      <c r="BA106" s="116"/>
      <c r="BB106" s="116"/>
      <c r="BC106" s="116"/>
      <c r="BD106" s="116"/>
      <c r="BE106" s="116"/>
      <c r="BF106" s="32"/>
      <c r="BG106" s="3"/>
      <c r="BH106" s="3"/>
      <c r="BI106" s="3"/>
      <c r="BM106" s="68"/>
      <c r="BN106" s="68"/>
      <c r="BO106" s="68"/>
      <c r="BP106" s="68"/>
      <c r="BQ106" s="68"/>
      <c r="BR106" s="68"/>
      <c r="BS106" s="68"/>
      <c r="BT106" s="68"/>
      <c r="BU106" s="68"/>
      <c r="BV106" s="68"/>
      <c r="BW106" s="12" t="s">
        <v>151</v>
      </c>
      <c r="BX106" s="44"/>
      <c r="BY106" s="29"/>
      <c r="BZ106" s="29"/>
      <c r="CA106" s="29"/>
      <c r="CB106" s="29"/>
    </row>
    <row r="107" spans="1:80" ht="14.1" customHeight="1">
      <c r="A107" s="3"/>
      <c r="B107" s="3"/>
      <c r="C107" s="3"/>
      <c r="D107" s="3"/>
      <c r="E107" s="3"/>
      <c r="F107" s="3"/>
      <c r="H107" s="64"/>
      <c r="I107" s="68"/>
      <c r="J107" s="68"/>
      <c r="K107" s="68"/>
      <c r="L107" s="68"/>
      <c r="M107" s="68"/>
      <c r="N107" s="68"/>
      <c r="O107" s="68"/>
      <c r="P107" s="68"/>
      <c r="Q107" s="68"/>
      <c r="R107" s="68"/>
      <c r="S107" s="68"/>
      <c r="T107" s="68"/>
      <c r="U107" s="68"/>
      <c r="V107" s="68"/>
      <c r="W107" s="68"/>
      <c r="X107" s="68"/>
      <c r="Y107" s="68"/>
      <c r="Z107" s="68"/>
      <c r="AA107" s="66"/>
      <c r="AB107" s="66"/>
      <c r="AC107" s="68"/>
      <c r="AD107" s="68"/>
      <c r="AE107" s="68"/>
      <c r="AF107" s="68"/>
      <c r="AG107" s="68"/>
      <c r="AH107" s="68"/>
      <c r="AI107" s="68"/>
      <c r="AJ107" s="70"/>
      <c r="AK107" s="125" t="s">
        <v>32</v>
      </c>
      <c r="AL107" s="125"/>
      <c r="AM107" s="125"/>
      <c r="AN107" s="125"/>
      <c r="AO107" s="126" t="s">
        <v>275</v>
      </c>
      <c r="AP107" s="126"/>
      <c r="AQ107" s="126"/>
      <c r="AR107" s="126"/>
      <c r="AS107" s="126"/>
      <c r="AT107" s="126"/>
      <c r="AU107" s="126"/>
      <c r="AV107" s="70"/>
      <c r="AW107" s="126" t="s">
        <v>311</v>
      </c>
      <c r="AX107" s="126"/>
      <c r="AY107" s="126"/>
      <c r="AZ107" s="126"/>
      <c r="BA107" s="126"/>
      <c r="BB107" s="126"/>
      <c r="BC107" s="126"/>
      <c r="BD107" s="126"/>
      <c r="BE107" s="126"/>
      <c r="BF107" s="34"/>
      <c r="BG107" s="8"/>
      <c r="BH107" s="8"/>
      <c r="BI107" s="3"/>
      <c r="BM107" s="68"/>
      <c r="BN107" s="68"/>
      <c r="BO107" s="68"/>
      <c r="BP107" s="68"/>
      <c r="BQ107" s="68"/>
      <c r="BR107" s="68"/>
      <c r="BS107" s="68"/>
      <c r="BT107" s="68"/>
      <c r="BU107" s="68"/>
      <c r="BV107" s="68"/>
      <c r="BW107" s="12" t="s">
        <v>152</v>
      </c>
      <c r="BX107" s="44"/>
      <c r="BY107" s="29"/>
      <c r="BZ107" s="29"/>
      <c r="CA107" s="29"/>
      <c r="CB107" s="29"/>
    </row>
    <row r="108" spans="1:80" ht="14.1" customHeight="1">
      <c r="A108" s="3"/>
      <c r="B108" s="3"/>
      <c r="C108" s="3"/>
      <c r="D108" s="3"/>
      <c r="E108" s="3"/>
      <c r="F108" s="3"/>
      <c r="H108" s="64"/>
      <c r="I108" s="68"/>
      <c r="J108" s="68"/>
      <c r="K108" s="68"/>
      <c r="L108" s="127" t="s">
        <v>2</v>
      </c>
      <c r="M108" s="127"/>
      <c r="N108" s="128" t="s">
        <v>10</v>
      </c>
      <c r="O108" s="128"/>
      <c r="P108" s="128"/>
      <c r="Q108" s="128"/>
      <c r="R108" s="129" t="s">
        <v>301</v>
      </c>
      <c r="S108" s="129"/>
      <c r="T108" s="129"/>
      <c r="U108" s="129"/>
      <c r="V108" s="3" t="s">
        <v>195</v>
      </c>
      <c r="W108" s="130" t="s">
        <v>303</v>
      </c>
      <c r="X108" s="130"/>
      <c r="Y108" s="130"/>
      <c r="Z108" s="130"/>
      <c r="AA108" s="3" t="s">
        <v>3</v>
      </c>
      <c r="AB108" s="3"/>
      <c r="AC108" s="3" t="s">
        <v>12</v>
      </c>
      <c r="AD108" s="3"/>
      <c r="AE108" s="3"/>
      <c r="AF108" s="3"/>
      <c r="AG108" s="3"/>
      <c r="AH108" s="92" t="s">
        <v>301</v>
      </c>
      <c r="AI108" s="92"/>
      <c r="AJ108" s="92"/>
      <c r="AK108" s="92"/>
      <c r="AL108" s="63" t="s">
        <v>11</v>
      </c>
      <c r="AM108" s="93" t="s">
        <v>301</v>
      </c>
      <c r="AN108" s="93"/>
      <c r="AO108" s="93"/>
      <c r="AP108" s="93"/>
      <c r="AQ108" s="63" t="s">
        <v>11</v>
      </c>
      <c r="AR108" s="94" t="s">
        <v>276</v>
      </c>
      <c r="AS108" s="94"/>
      <c r="AT108" s="94"/>
      <c r="AU108" s="94"/>
      <c r="AV108" s="94"/>
      <c r="AW108" s="94"/>
      <c r="AX108" s="3"/>
      <c r="BM108" s="68"/>
      <c r="BN108" s="68"/>
      <c r="BO108" s="68"/>
      <c r="BP108" s="68"/>
      <c r="BQ108" s="68"/>
      <c r="BR108" s="68"/>
      <c r="BS108" s="68"/>
      <c r="BT108" s="68"/>
      <c r="BU108" s="68"/>
      <c r="BV108" s="68"/>
      <c r="BW108" s="12" t="s">
        <v>153</v>
      </c>
      <c r="BX108" s="44"/>
      <c r="BY108" s="29"/>
      <c r="BZ108" s="29"/>
      <c r="CA108" s="29"/>
      <c r="CB108" s="29"/>
    </row>
    <row r="109" spans="1:80" ht="18" customHeight="1">
      <c r="A109" s="3"/>
      <c r="B109" s="3"/>
      <c r="C109" s="3"/>
      <c r="D109" s="3"/>
      <c r="E109" s="3"/>
      <c r="F109" s="3"/>
      <c r="H109" s="64"/>
      <c r="I109" s="68"/>
      <c r="J109" s="99" t="s">
        <v>199</v>
      </c>
      <c r="K109" s="99"/>
      <c r="L109" s="3" t="s">
        <v>13</v>
      </c>
      <c r="M109" s="3"/>
      <c r="N109" s="8"/>
      <c r="O109" s="96" t="s">
        <v>334</v>
      </c>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68"/>
      <c r="AZ109" s="68"/>
      <c r="BA109" s="68"/>
      <c r="BB109" s="68"/>
      <c r="BC109" s="68"/>
      <c r="BD109" s="68"/>
      <c r="BE109" s="68"/>
      <c r="BF109" s="68"/>
      <c r="BG109" s="68"/>
      <c r="BH109" s="66"/>
      <c r="BI109" s="66"/>
      <c r="BJ109" s="66"/>
      <c r="BK109" s="66"/>
      <c r="BL109" s="68"/>
      <c r="BM109" s="68"/>
      <c r="BN109" s="68"/>
      <c r="BO109" s="68"/>
      <c r="BP109" s="68"/>
      <c r="BQ109" s="68"/>
      <c r="BR109" s="68"/>
      <c r="BS109" s="68"/>
      <c r="BT109" s="68"/>
      <c r="BU109" s="68"/>
      <c r="BV109" s="68"/>
      <c r="BW109" s="12" t="s">
        <v>154</v>
      </c>
      <c r="BX109" s="44"/>
      <c r="BY109" s="29"/>
      <c r="BZ109" s="29"/>
      <c r="CA109" s="29"/>
      <c r="CB109" s="29"/>
    </row>
    <row r="110" spans="1:80" ht="14.1" customHeight="1">
      <c r="A110" s="3"/>
      <c r="B110" s="3"/>
      <c r="C110" s="3"/>
      <c r="D110" s="3"/>
      <c r="E110" s="3"/>
      <c r="F110" s="3"/>
      <c r="H110" s="64"/>
      <c r="I110" s="68"/>
      <c r="J110" s="99" t="s">
        <v>200</v>
      </c>
      <c r="K110" s="99"/>
      <c r="L110" s="68" t="s">
        <v>33</v>
      </c>
      <c r="M110" s="68"/>
      <c r="N110" s="68"/>
      <c r="O110" s="68"/>
      <c r="P110" s="68"/>
      <c r="Q110" s="68"/>
      <c r="R110" s="68"/>
      <c r="S110" s="68"/>
      <c r="T110" s="68"/>
      <c r="U110" s="68"/>
      <c r="V110" s="68"/>
      <c r="W110" s="68"/>
      <c r="X110" s="68"/>
      <c r="Y110" s="68"/>
      <c r="Z110" s="120" t="str">
        <f>IF(AND(BS110=1,BQ111=0),"↓大臣か知事に☑をいれてください。","")</f>
        <v/>
      </c>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f>IF(BT110=TRUE,1,0)</f>
        <v>0</v>
      </c>
      <c r="BT110" s="68" t="b">
        <v>0</v>
      </c>
      <c r="BU110" s="68"/>
      <c r="BV110" s="68"/>
      <c r="BW110" s="12" t="s">
        <v>155</v>
      </c>
      <c r="BX110" s="44"/>
      <c r="BY110" s="29"/>
      <c r="BZ110" s="29"/>
      <c r="CA110" s="29"/>
      <c r="CB110" s="29"/>
    </row>
    <row r="111" spans="1:80" ht="14.1" customHeight="1">
      <c r="A111" s="3"/>
      <c r="B111" s="3"/>
      <c r="C111" s="3"/>
      <c r="D111" s="3"/>
      <c r="E111" s="3"/>
      <c r="F111" s="3"/>
      <c r="H111" s="64"/>
      <c r="I111" s="68"/>
      <c r="J111" s="68"/>
      <c r="K111" s="68"/>
      <c r="L111" s="68"/>
      <c r="M111" s="68"/>
      <c r="N111" s="68" t="s">
        <v>34</v>
      </c>
      <c r="O111" s="68"/>
      <c r="P111" s="68"/>
      <c r="Q111" s="68"/>
      <c r="R111" s="68"/>
      <c r="S111" s="68"/>
      <c r="T111" s="68"/>
      <c r="U111" s="68"/>
      <c r="V111" s="68"/>
      <c r="W111" s="68"/>
      <c r="X111" s="68"/>
      <c r="Y111" s="68"/>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68"/>
      <c r="AW111" s="68"/>
      <c r="AX111" s="68"/>
      <c r="AY111" s="68"/>
      <c r="AZ111" s="68"/>
      <c r="BA111" s="68"/>
      <c r="BB111" s="68"/>
      <c r="BC111" s="68"/>
      <c r="BD111" s="68"/>
      <c r="BE111" s="68"/>
      <c r="BF111" s="68"/>
      <c r="BG111" s="68"/>
      <c r="BH111" s="68"/>
      <c r="BI111" s="68"/>
      <c r="BJ111" s="68"/>
      <c r="BK111" s="68"/>
      <c r="BL111" s="68"/>
      <c r="BM111" s="68"/>
      <c r="BN111" s="47" t="str">
        <f>IF(AND(BS110=0,BR111+BS111&gt;=1),"←建設業の場合、右の□にチェックを入れてください！","")</f>
        <v/>
      </c>
      <c r="BO111" s="68"/>
      <c r="BP111" s="68"/>
      <c r="BQ111" s="68">
        <f>SUM(BR111:BS111)</f>
        <v>0</v>
      </c>
      <c r="BR111" s="68">
        <f>IF(BT111=TRUE,1,0)</f>
        <v>0</v>
      </c>
      <c r="BS111" s="68">
        <f>IF(BU111=TRUE,1,0)</f>
        <v>0</v>
      </c>
      <c r="BT111" s="68" t="b">
        <v>0</v>
      </c>
      <c r="BU111" s="68" t="b">
        <v>0</v>
      </c>
      <c r="BV111" s="68"/>
      <c r="BW111" s="12" t="s">
        <v>156</v>
      </c>
      <c r="BX111" s="44"/>
      <c r="BY111" s="29"/>
      <c r="BZ111" s="29"/>
      <c r="CA111" s="29"/>
      <c r="CB111" s="29"/>
    </row>
    <row r="112" spans="1:80" ht="14.1" customHeight="1">
      <c r="A112" s="3"/>
      <c r="B112" s="3"/>
      <c r="C112" s="3"/>
      <c r="D112" s="3"/>
      <c r="E112" s="3"/>
      <c r="F112" s="3"/>
      <c r="H112" s="64"/>
      <c r="I112" s="68"/>
      <c r="J112" s="68"/>
      <c r="K112" s="68"/>
      <c r="L112" s="68"/>
      <c r="M112" s="68" t="s">
        <v>35</v>
      </c>
      <c r="N112" s="68"/>
      <c r="O112" s="68"/>
      <c r="P112" s="68"/>
      <c r="Q112" s="68"/>
      <c r="R112" s="68"/>
      <c r="S112" s="122"/>
      <c r="T112" s="122"/>
      <c r="U112" s="122"/>
      <c r="V112" s="122"/>
      <c r="W112" s="122"/>
      <c r="X112" s="50"/>
      <c r="Y112" s="50"/>
      <c r="Z112" s="68" t="s">
        <v>277</v>
      </c>
      <c r="AA112" s="68"/>
      <c r="AB112" s="68"/>
      <c r="AD112" s="68"/>
      <c r="AE112" s="1" t="s">
        <v>278</v>
      </c>
      <c r="AF112" s="68"/>
      <c r="AG112" s="68"/>
      <c r="AH112" s="35" t="s">
        <v>2</v>
      </c>
      <c r="AI112" s="96"/>
      <c r="AJ112" s="96"/>
      <c r="AK112" s="35" t="s">
        <v>195</v>
      </c>
      <c r="AL112" s="123"/>
      <c r="AM112" s="123"/>
      <c r="AN112" s="49" t="s">
        <v>279</v>
      </c>
      <c r="AO112" s="49" t="s">
        <v>269</v>
      </c>
      <c r="AP112" s="124"/>
      <c r="AQ112" s="124"/>
      <c r="AR112" s="124"/>
      <c r="AS112" s="124"/>
      <c r="AT112" s="124"/>
      <c r="AU112" s="124"/>
      <c r="AV112" s="124"/>
      <c r="AW112" s="68" t="s">
        <v>36</v>
      </c>
      <c r="AX112" s="51"/>
      <c r="AY112" s="138" t="s">
        <v>2</v>
      </c>
      <c r="AZ112" s="138"/>
      <c r="BA112" s="132"/>
      <c r="BB112" s="132"/>
      <c r="BC112" s="132"/>
      <c r="BD112" s="132"/>
      <c r="BE112" s="132"/>
      <c r="BF112" s="132"/>
      <c r="BG112" s="68" t="s">
        <v>344</v>
      </c>
      <c r="BI112" s="68"/>
      <c r="BK112" s="68"/>
      <c r="BL112" s="68"/>
      <c r="BM112" s="68"/>
      <c r="BN112" s="54" t="s">
        <v>40</v>
      </c>
      <c r="BO112" s="45"/>
      <c r="BP112" s="45"/>
      <c r="BQ112" s="45"/>
      <c r="BR112" s="45"/>
      <c r="BS112" s="45"/>
      <c r="BV112" s="68"/>
      <c r="BW112" s="12" t="s">
        <v>157</v>
      </c>
      <c r="BX112" s="44"/>
      <c r="BY112" s="29"/>
      <c r="BZ112" s="29"/>
      <c r="CA112" s="29"/>
      <c r="CB112" s="29"/>
    </row>
    <row r="113" spans="1:80" ht="14.1" customHeight="1">
      <c r="A113" s="3"/>
      <c r="B113" s="3"/>
      <c r="C113" s="3"/>
      <c r="D113" s="3"/>
      <c r="E113" s="3"/>
      <c r="F113" s="3"/>
      <c r="H113" s="64"/>
      <c r="I113" s="68"/>
      <c r="J113" s="68"/>
      <c r="K113" s="68"/>
      <c r="L113" s="68"/>
      <c r="M113" s="68"/>
      <c r="N113" s="68"/>
      <c r="O113" s="68"/>
      <c r="P113" s="68"/>
      <c r="Q113" s="68"/>
      <c r="R113" s="68"/>
      <c r="S113" s="68"/>
      <c r="T113" s="68"/>
      <c r="U113" s="68"/>
      <c r="V113" s="68"/>
      <c r="W113" s="68"/>
      <c r="Z113" s="31" t="s">
        <v>194</v>
      </c>
      <c r="AA113" s="68"/>
      <c r="AB113" s="68"/>
      <c r="AC113" s="139"/>
      <c r="AD113" s="139"/>
      <c r="AE113" s="139"/>
      <c r="AF113" s="139"/>
      <c r="AG113" s="139"/>
      <c r="AH113" s="139"/>
      <c r="AI113" s="139"/>
      <c r="AJ113" s="139"/>
      <c r="AK113" s="139"/>
      <c r="AL113" s="139"/>
      <c r="AM113" s="139"/>
      <c r="AN113" s="140"/>
      <c r="AO113" s="140"/>
      <c r="AP113" s="48"/>
      <c r="AQ113" s="48"/>
      <c r="AR113" s="48"/>
      <c r="AS113" s="48"/>
      <c r="AT113" s="48"/>
      <c r="AU113" s="48"/>
      <c r="AV113" s="48"/>
      <c r="AW113" s="48"/>
      <c r="AX113" s="52"/>
      <c r="AY113" s="52"/>
      <c r="AZ113" s="52"/>
      <c r="BA113" s="52"/>
      <c r="BB113" s="52"/>
      <c r="BC113" s="52"/>
      <c r="BD113" s="68"/>
      <c r="BE113" s="68"/>
      <c r="BF113" s="68"/>
      <c r="BG113" s="68"/>
      <c r="BH113" s="68"/>
      <c r="BI113" s="68"/>
      <c r="BJ113" s="68"/>
      <c r="BK113" s="68"/>
      <c r="BL113" s="68"/>
      <c r="BM113" s="68"/>
      <c r="BN113" s="47" t="str">
        <f>IF(AND(BT110=TRUE,AC114=""),"←建設業の許可の種類を入力してください。","")</f>
        <v/>
      </c>
      <c r="BO113" s="45"/>
      <c r="BP113" s="45"/>
      <c r="BQ113" s="45"/>
      <c r="BR113" s="45"/>
      <c r="BS113" s="45"/>
      <c r="BT113" s="68"/>
      <c r="BU113" s="68"/>
      <c r="BV113" s="68"/>
      <c r="BW113" s="12" t="s">
        <v>158</v>
      </c>
      <c r="BX113" s="44"/>
      <c r="BY113" s="29"/>
      <c r="BZ113" s="29"/>
      <c r="CA113" s="29"/>
      <c r="CB113" s="29"/>
    </row>
    <row r="114" spans="1:80" ht="14.1" customHeight="1">
      <c r="A114" s="3"/>
      <c r="B114" s="3"/>
      <c r="C114" s="3"/>
      <c r="D114" s="3"/>
      <c r="E114" s="3"/>
      <c r="F114" s="3"/>
      <c r="H114" s="64"/>
      <c r="I114" s="68"/>
      <c r="J114" s="68"/>
      <c r="K114" s="68"/>
      <c r="L114" s="68"/>
      <c r="M114" s="68" t="s">
        <v>37</v>
      </c>
      <c r="N114" s="68"/>
      <c r="O114" s="66"/>
      <c r="P114" s="68"/>
      <c r="Q114" s="68"/>
      <c r="R114" s="68"/>
      <c r="S114" s="68"/>
      <c r="T114" s="68"/>
      <c r="U114" s="68"/>
      <c r="V114" s="68"/>
      <c r="W114" s="68"/>
      <c r="X114" s="68"/>
      <c r="Y114" s="68"/>
      <c r="Z114" s="68" t="s">
        <v>32</v>
      </c>
      <c r="AA114" s="68"/>
      <c r="AB114" s="68"/>
      <c r="AC114" s="141"/>
      <c r="AD114" s="141"/>
      <c r="AE114" s="141"/>
      <c r="AF114" s="141"/>
      <c r="AG114" s="141"/>
      <c r="AH114" s="141"/>
      <c r="AI114" s="141"/>
      <c r="AJ114" s="141"/>
      <c r="AK114" s="141"/>
      <c r="AL114" s="141"/>
      <c r="AM114" s="141"/>
      <c r="AN114" s="141"/>
      <c r="AO114" s="68"/>
      <c r="AP114" s="68"/>
      <c r="AQ114" s="56" t="str">
        <f>IF(AND(BT110=TRUE,AC114=""),"←主任技術者（監理技術者）を入力してください。","")</f>
        <v/>
      </c>
      <c r="AR114" s="68"/>
      <c r="AS114" s="68"/>
      <c r="AT114" s="68"/>
      <c r="AU114" s="68"/>
      <c r="AV114" s="68"/>
      <c r="AW114" s="68"/>
      <c r="AX114" s="68"/>
      <c r="AY114" s="68"/>
      <c r="AZ114" s="68"/>
      <c r="BA114" s="68"/>
      <c r="BB114" s="68"/>
      <c r="BC114" s="68"/>
      <c r="BD114" s="68"/>
      <c r="BE114" s="68"/>
      <c r="BF114" s="68"/>
      <c r="BG114" s="68"/>
      <c r="BH114" s="66"/>
      <c r="BI114" s="66"/>
      <c r="BJ114" s="66"/>
      <c r="BK114" s="66"/>
      <c r="BL114" s="68"/>
      <c r="BM114" s="68"/>
      <c r="BN114" s="55"/>
      <c r="BO114" s="45"/>
      <c r="BP114" s="45"/>
      <c r="BQ114" s="45"/>
      <c r="BR114" s="45"/>
      <c r="BS114" s="45"/>
      <c r="BT114" s="68"/>
      <c r="BU114" s="68"/>
      <c r="BV114" s="68"/>
      <c r="BW114" s="12" t="s">
        <v>159</v>
      </c>
      <c r="BX114" s="44"/>
      <c r="BY114" s="29"/>
      <c r="BZ114" s="29"/>
      <c r="CA114" s="29"/>
      <c r="CB114" s="29"/>
    </row>
    <row r="115" spans="1:80" ht="14.1" customHeight="1">
      <c r="A115" s="3"/>
      <c r="B115" s="3"/>
      <c r="C115" s="3"/>
      <c r="D115" s="3"/>
      <c r="E115" s="3"/>
      <c r="F115" s="3"/>
      <c r="H115" s="64"/>
      <c r="I115" s="68"/>
      <c r="J115" s="68"/>
      <c r="K115" s="68"/>
      <c r="L115" s="68"/>
      <c r="M115" s="68"/>
      <c r="N115" s="68" t="s">
        <v>38</v>
      </c>
      <c r="O115" s="66"/>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55"/>
      <c r="BO115" s="45"/>
      <c r="BP115" s="45"/>
      <c r="BQ115" s="45"/>
      <c r="BR115" s="45"/>
      <c r="BS115" s="45"/>
      <c r="BT115" s="68" t="b">
        <v>0</v>
      </c>
      <c r="BU115" s="68"/>
      <c r="BV115" s="68"/>
      <c r="BW115" s="12" t="s">
        <v>160</v>
      </c>
      <c r="BX115" s="44"/>
      <c r="BY115" s="29"/>
      <c r="BZ115" s="29"/>
      <c r="CA115" s="29"/>
      <c r="CB115" s="29"/>
    </row>
    <row r="116" spans="1:80" ht="14.1" customHeight="1">
      <c r="A116" s="3"/>
      <c r="B116" s="3"/>
      <c r="C116" s="3"/>
      <c r="D116" s="3"/>
      <c r="E116" s="3"/>
      <c r="F116" s="3"/>
      <c r="H116" s="64"/>
      <c r="I116" s="68"/>
      <c r="J116" s="68"/>
      <c r="K116" s="68"/>
      <c r="L116" s="68"/>
      <c r="M116" s="68" t="s">
        <v>39</v>
      </c>
      <c r="N116" s="68"/>
      <c r="O116" s="68"/>
      <c r="P116" s="68"/>
      <c r="Q116" s="68"/>
      <c r="R116" s="68"/>
      <c r="S116" s="68"/>
      <c r="T116" s="35"/>
      <c r="U116" s="131" t="str">
        <f>BN116</f>
        <v>兵庫県</v>
      </c>
      <c r="V116" s="131"/>
      <c r="W116" s="131"/>
      <c r="X116" s="131"/>
      <c r="Y116" s="68" t="s">
        <v>7</v>
      </c>
      <c r="Z116" s="68"/>
      <c r="AA116" s="68"/>
      <c r="AB116" s="132" t="s">
        <v>337</v>
      </c>
      <c r="AC116" s="132"/>
      <c r="AD116" s="132"/>
      <c r="AE116" s="132"/>
      <c r="AF116" s="132"/>
      <c r="AG116" s="132"/>
      <c r="AH116" s="132"/>
      <c r="AI116" s="132"/>
      <c r="AJ116" s="132"/>
      <c r="AK116" s="132"/>
      <c r="AL116" s="132"/>
      <c r="AM116" s="132"/>
      <c r="AN116" s="132"/>
      <c r="AO116" s="132"/>
      <c r="AP116" s="132"/>
      <c r="AQ116" s="132"/>
      <c r="AR116" s="132"/>
      <c r="AS116" s="68" t="s">
        <v>36</v>
      </c>
      <c r="AT116" s="68"/>
      <c r="AU116" s="68"/>
      <c r="AV116" s="68"/>
      <c r="AW116" s="68"/>
      <c r="AX116" s="68"/>
      <c r="AY116" s="68"/>
      <c r="AZ116" s="68" t="s">
        <v>345</v>
      </c>
      <c r="BA116" s="68"/>
      <c r="BB116" s="68"/>
      <c r="BC116" s="68"/>
      <c r="BD116" s="68"/>
      <c r="BE116" s="68"/>
      <c r="BF116" s="68"/>
      <c r="BG116" s="68"/>
      <c r="BH116" s="68"/>
      <c r="BI116" s="68"/>
      <c r="BJ116" s="68"/>
      <c r="BK116" s="68"/>
      <c r="BL116" s="68"/>
      <c r="BM116" s="68"/>
      <c r="BN116" s="54" t="s">
        <v>40</v>
      </c>
      <c r="BO116" s="68"/>
      <c r="BP116" s="68"/>
      <c r="BQ116" s="68"/>
      <c r="BR116" s="68"/>
      <c r="BS116" s="68"/>
      <c r="BT116" s="68"/>
      <c r="BU116" s="68"/>
      <c r="BV116" s="68"/>
      <c r="BW116" s="12" t="s">
        <v>161</v>
      </c>
      <c r="BX116" s="44"/>
      <c r="BY116" s="29"/>
      <c r="BZ116" s="29"/>
      <c r="CA116" s="29"/>
      <c r="CB116" s="29"/>
    </row>
    <row r="117" spans="1:80" ht="14.1" customHeight="1">
      <c r="A117" s="3"/>
      <c r="B117" s="3"/>
      <c r="C117" s="3"/>
      <c r="D117" s="3"/>
      <c r="E117" s="3"/>
      <c r="F117" s="3"/>
      <c r="H117" s="64"/>
      <c r="I117" s="68"/>
      <c r="J117" s="68"/>
      <c r="K117" s="68"/>
      <c r="L117" s="68"/>
      <c r="M117" s="68"/>
      <c r="N117" s="68"/>
      <c r="O117" s="68"/>
      <c r="P117" s="68"/>
      <c r="R117" s="133" t="s">
        <v>194</v>
      </c>
      <c r="S117" s="133"/>
      <c r="T117" s="133"/>
      <c r="U117" s="133"/>
      <c r="V117" s="134" t="s">
        <v>319</v>
      </c>
      <c r="W117" s="134"/>
      <c r="X117" s="134"/>
      <c r="Y117" s="134"/>
      <c r="Z117" s="134"/>
      <c r="AA117" s="28"/>
      <c r="AB117" s="135" t="s">
        <v>320</v>
      </c>
      <c r="AC117" s="135"/>
      <c r="AD117" s="135"/>
      <c r="AE117" s="135"/>
      <c r="AF117" s="135"/>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55"/>
      <c r="BO117" s="68"/>
      <c r="BP117" s="68"/>
      <c r="BQ117" s="68"/>
      <c r="BR117" s="68"/>
      <c r="BS117" s="68"/>
      <c r="BT117" s="68"/>
      <c r="BU117" s="68"/>
      <c r="BV117" s="68"/>
      <c r="BW117" s="12" t="s">
        <v>162</v>
      </c>
      <c r="BX117" s="44"/>
      <c r="BY117" s="29"/>
      <c r="BZ117" s="29"/>
      <c r="CA117" s="29"/>
      <c r="CB117" s="29"/>
    </row>
    <row r="118" spans="1:80" ht="14.1" customHeight="1">
      <c r="A118" s="3"/>
      <c r="B118" s="3"/>
      <c r="C118" s="3"/>
      <c r="D118" s="3"/>
      <c r="E118" s="3"/>
      <c r="F118" s="3"/>
      <c r="H118" s="64"/>
      <c r="I118" s="68"/>
      <c r="J118" s="68"/>
      <c r="K118" s="68"/>
      <c r="L118" s="68"/>
      <c r="M118" s="68" t="s">
        <v>41</v>
      </c>
      <c r="N118" s="68"/>
      <c r="O118" s="68"/>
      <c r="P118" s="68"/>
      <c r="Q118" s="68"/>
      <c r="R118" s="68"/>
      <c r="S118" s="68" t="s">
        <v>32</v>
      </c>
      <c r="T118" s="68"/>
      <c r="U118" s="68"/>
      <c r="V118" s="136" t="s">
        <v>327</v>
      </c>
      <c r="W118" s="136"/>
      <c r="X118" s="136"/>
      <c r="Y118" s="136"/>
      <c r="Z118" s="136"/>
      <c r="AA118" s="59"/>
      <c r="AB118" s="137" t="s">
        <v>328</v>
      </c>
      <c r="AC118" s="137"/>
      <c r="AD118" s="137"/>
      <c r="AE118" s="137"/>
      <c r="AF118" s="137"/>
      <c r="AG118" s="68"/>
      <c r="AH118" s="68"/>
      <c r="AI118" s="68"/>
      <c r="AJ118" s="68"/>
      <c r="AK118" s="68"/>
      <c r="AL118" s="68"/>
      <c r="AM118" s="68"/>
      <c r="AN118" s="68"/>
      <c r="AO118" s="68"/>
      <c r="AP118" s="68"/>
      <c r="AQ118" s="56" t="str">
        <f>IF(AND(BT115=TRUE,V118=""),"←技術管理者をを入力してください。","")</f>
        <v/>
      </c>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53" t="str">
        <f>IF(AND(BT115=TRUE,V118=""),"←技術管理者者を入力してください。","")</f>
        <v/>
      </c>
      <c r="BO118" s="68"/>
      <c r="BP118" s="68"/>
      <c r="BQ118" s="68"/>
      <c r="BR118" s="68"/>
      <c r="BS118" s="68"/>
      <c r="BT118" s="68"/>
      <c r="BU118" s="68"/>
      <c r="BV118" s="68"/>
      <c r="BW118" s="12" t="s">
        <v>163</v>
      </c>
      <c r="BX118" s="44"/>
      <c r="BY118" s="29"/>
      <c r="BZ118" s="29"/>
      <c r="CA118" s="29"/>
      <c r="CB118" s="29"/>
    </row>
    <row r="119" spans="1:80" ht="14.1" customHeight="1">
      <c r="A119" s="3"/>
      <c r="B119" s="3"/>
      <c r="C119" s="3"/>
      <c r="D119" s="3"/>
      <c r="E119" s="3"/>
      <c r="F119" s="3"/>
      <c r="H119" s="64"/>
      <c r="I119" s="68">
        <v>3</v>
      </c>
      <c r="J119" s="65" t="s">
        <v>197</v>
      </c>
      <c r="K119" s="68" t="s">
        <v>340</v>
      </c>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6"/>
      <c r="BI119" s="66"/>
      <c r="BJ119" s="66"/>
      <c r="BK119" s="66"/>
      <c r="BL119" s="68"/>
      <c r="BM119" s="68"/>
      <c r="BN119" s="68"/>
      <c r="BO119" s="68"/>
      <c r="BP119" s="68"/>
      <c r="BQ119" s="68"/>
      <c r="BR119" s="68"/>
      <c r="BS119" s="68"/>
      <c r="BT119" s="68"/>
      <c r="BU119" s="68"/>
      <c r="BV119" s="68"/>
      <c r="BW119" s="12" t="s">
        <v>164</v>
      </c>
      <c r="BX119" s="44"/>
      <c r="BY119" s="29"/>
      <c r="BZ119" s="29"/>
      <c r="CA119" s="29"/>
      <c r="CB119" s="29"/>
    </row>
    <row r="120" spans="1:80" ht="14.1" customHeight="1">
      <c r="A120" s="3"/>
      <c r="B120" s="3"/>
      <c r="C120" s="3"/>
      <c r="D120" s="3"/>
      <c r="E120" s="3"/>
      <c r="F120" s="3"/>
      <c r="H120" s="64"/>
      <c r="I120" s="68"/>
      <c r="J120" s="68"/>
      <c r="K120" s="68" t="s">
        <v>42</v>
      </c>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12" t="s">
        <v>165</v>
      </c>
      <c r="BX120" s="44"/>
      <c r="BY120" s="29"/>
      <c r="BZ120" s="29"/>
      <c r="CA120" s="29"/>
      <c r="CB120" s="29"/>
    </row>
    <row r="121" spans="1:80" ht="14.1" customHeight="1">
      <c r="A121" s="3"/>
      <c r="B121" s="3"/>
      <c r="C121" s="3"/>
      <c r="D121" s="3"/>
      <c r="E121" s="3"/>
      <c r="F121" s="3"/>
      <c r="H121" s="3"/>
      <c r="I121" s="68"/>
      <c r="J121" s="68"/>
      <c r="K121" s="34"/>
      <c r="L121" s="34" t="s">
        <v>346</v>
      </c>
      <c r="M121" s="34"/>
      <c r="N121" s="142" t="s">
        <v>321</v>
      </c>
      <c r="O121" s="142"/>
      <c r="P121" s="34" t="s">
        <v>4</v>
      </c>
      <c r="Q121" s="142" t="s">
        <v>321</v>
      </c>
      <c r="R121" s="142"/>
      <c r="S121" s="34" t="s">
        <v>5</v>
      </c>
      <c r="T121" s="142" t="s">
        <v>322</v>
      </c>
      <c r="U121" s="142"/>
      <c r="V121" s="34" t="s">
        <v>6</v>
      </c>
      <c r="W121" s="34"/>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53" t="str">
        <f>IF(AND(BT102=TRUE,N121=""),"←説明を受けた年月日を入力してください。","")</f>
        <v/>
      </c>
      <c r="BO121" s="68"/>
      <c r="BP121" s="68"/>
      <c r="BQ121" s="68"/>
      <c r="BR121" s="68"/>
      <c r="BS121" s="68"/>
      <c r="BT121" s="68"/>
      <c r="BU121" s="68"/>
      <c r="BV121" s="68"/>
      <c r="BW121" s="12" t="s">
        <v>166</v>
      </c>
      <c r="BX121" s="44"/>
      <c r="BY121" s="12" t="s">
        <v>178</v>
      </c>
      <c r="BZ121" s="29"/>
      <c r="CA121" s="29"/>
      <c r="CB121" s="29"/>
    </row>
    <row r="122" spans="1:80" ht="14.1" customHeight="1">
      <c r="A122" s="3"/>
      <c r="B122" s="3"/>
      <c r="C122" s="3"/>
      <c r="D122" s="3"/>
      <c r="E122" s="3"/>
      <c r="F122" s="3"/>
      <c r="H122" s="36"/>
      <c r="I122" s="68">
        <v>4</v>
      </c>
      <c r="J122" s="65" t="s">
        <v>197</v>
      </c>
      <c r="K122" s="68" t="s">
        <v>43</v>
      </c>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12" t="s">
        <v>167</v>
      </c>
      <c r="BX122" s="44"/>
      <c r="BY122" s="12" t="s">
        <v>179</v>
      </c>
      <c r="BZ122" s="29"/>
      <c r="CA122" s="29"/>
      <c r="CB122" s="29"/>
    </row>
    <row r="123" spans="1:80" ht="14.1" customHeight="1">
      <c r="A123" s="3"/>
      <c r="B123" s="3"/>
      <c r="C123" s="3"/>
      <c r="D123" s="3"/>
      <c r="E123" s="3"/>
      <c r="F123" s="3"/>
      <c r="H123" s="36"/>
      <c r="I123" s="68"/>
      <c r="J123" s="68"/>
      <c r="K123" s="68"/>
      <c r="L123" s="68" t="s">
        <v>44</v>
      </c>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12" t="s">
        <v>168</v>
      </c>
      <c r="BX123" s="44"/>
      <c r="BY123" s="12" t="s">
        <v>180</v>
      </c>
      <c r="BZ123" s="29"/>
      <c r="CA123" s="29"/>
      <c r="CB123" s="29"/>
    </row>
    <row r="124" spans="1:80" ht="14.1" customHeight="1">
      <c r="A124" s="3"/>
      <c r="B124" s="3"/>
      <c r="C124" s="3"/>
      <c r="D124" s="3"/>
      <c r="E124" s="3"/>
      <c r="F124" s="3"/>
      <c r="H124" s="36"/>
      <c r="I124" s="68"/>
      <c r="J124" s="68"/>
      <c r="K124" s="68"/>
      <c r="L124" s="68" t="s">
        <v>45</v>
      </c>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12" t="s">
        <v>169</v>
      </c>
      <c r="BX124" s="44"/>
      <c r="BY124" s="10" t="s">
        <v>181</v>
      </c>
      <c r="BZ124" s="29"/>
      <c r="CA124" s="29"/>
      <c r="CB124" s="29"/>
    </row>
    <row r="125" spans="1:80" ht="14.1" customHeight="1">
      <c r="A125" s="3"/>
      <c r="B125" s="3"/>
      <c r="C125" s="3"/>
      <c r="D125" s="3"/>
      <c r="E125" s="3"/>
      <c r="F125" s="3"/>
      <c r="H125" s="36"/>
      <c r="I125" s="68"/>
      <c r="J125" s="68"/>
      <c r="K125" s="68"/>
      <c r="L125" s="68" t="s">
        <v>46</v>
      </c>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12" t="s">
        <v>170</v>
      </c>
      <c r="BX125" s="44"/>
      <c r="BY125" s="12" t="s">
        <v>182</v>
      </c>
      <c r="BZ125" s="29"/>
      <c r="CA125" s="29"/>
      <c r="CB125" s="29"/>
    </row>
    <row r="126" spans="1:80" ht="14.1" customHeight="1">
      <c r="A126" s="3"/>
      <c r="B126" s="3"/>
      <c r="C126" s="3"/>
      <c r="D126" s="3"/>
      <c r="E126" s="3"/>
      <c r="F126" s="3"/>
      <c r="H126" s="36"/>
      <c r="I126" s="68"/>
      <c r="J126" s="68"/>
      <c r="K126" s="68"/>
      <c r="L126" s="68" t="s">
        <v>47</v>
      </c>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12" t="s">
        <v>171</v>
      </c>
      <c r="BX126" s="44"/>
      <c r="BY126" s="12" t="s">
        <v>183</v>
      </c>
      <c r="BZ126" s="29"/>
      <c r="CA126" s="29"/>
      <c r="CB126" s="29"/>
    </row>
    <row r="127" spans="1:80" ht="14.1" customHeight="1">
      <c r="A127" s="3"/>
      <c r="B127" s="3"/>
      <c r="C127" s="3"/>
      <c r="D127" s="3"/>
      <c r="E127" s="3"/>
      <c r="F127" s="3"/>
      <c r="H127" s="36"/>
      <c r="I127" s="68">
        <v>5</v>
      </c>
      <c r="J127" s="65" t="s">
        <v>197</v>
      </c>
      <c r="K127" s="68" t="s">
        <v>48</v>
      </c>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12" t="s">
        <v>178</v>
      </c>
      <c r="BX127" s="44"/>
      <c r="BY127" s="12" t="s">
        <v>184</v>
      </c>
      <c r="BZ127" s="29"/>
      <c r="CA127" s="29"/>
      <c r="CB127" s="29"/>
    </row>
    <row r="128" spans="1:80" ht="14.1" customHeight="1">
      <c r="A128" s="3"/>
      <c r="B128" s="3"/>
      <c r="C128" s="3"/>
      <c r="D128" s="3"/>
      <c r="E128" s="3"/>
      <c r="F128" s="3"/>
      <c r="H128" s="36"/>
      <c r="I128" s="68"/>
      <c r="J128" s="68"/>
      <c r="K128" s="68"/>
      <c r="L128" s="68"/>
      <c r="M128" s="68"/>
      <c r="N128" s="68"/>
      <c r="O128" s="68"/>
      <c r="P128" s="68"/>
      <c r="Q128" s="143" t="s">
        <v>297</v>
      </c>
      <c r="R128" s="143"/>
      <c r="S128" s="143"/>
      <c r="T128" s="143"/>
      <c r="U128" s="143"/>
      <c r="V128" s="143"/>
      <c r="W128" s="143"/>
      <c r="X128" s="143"/>
      <c r="Y128" s="143"/>
      <c r="Z128" s="143"/>
      <c r="AA128" s="143"/>
      <c r="AB128" s="143"/>
      <c r="AC128" s="143"/>
      <c r="AD128" s="143"/>
      <c r="AE128" s="143"/>
      <c r="AF128" s="143"/>
      <c r="AG128" s="143"/>
      <c r="AH128" s="143"/>
      <c r="AI128" s="143"/>
      <c r="AJ128" s="143"/>
      <c r="AK128" s="68"/>
      <c r="AL128" s="68"/>
      <c r="AN128" s="68" t="s">
        <v>50</v>
      </c>
      <c r="AO128" s="68"/>
      <c r="AP128" s="68"/>
      <c r="AQ128" s="68"/>
      <c r="AR128" s="68"/>
      <c r="AS128" s="68"/>
      <c r="AT128" s="68"/>
      <c r="AU128" s="68"/>
      <c r="AV128" s="68"/>
      <c r="AW128" s="68"/>
      <c r="AX128" s="37"/>
      <c r="AY128" s="37" t="s">
        <v>346</v>
      </c>
      <c r="AZ128" s="37"/>
      <c r="BA128" s="141" t="s">
        <v>321</v>
      </c>
      <c r="BB128" s="141"/>
      <c r="BC128" s="37" t="s">
        <v>4</v>
      </c>
      <c r="BD128" s="141" t="s">
        <v>322</v>
      </c>
      <c r="BE128" s="141"/>
      <c r="BF128" s="37" t="s">
        <v>5</v>
      </c>
      <c r="BG128" s="141" t="s">
        <v>321</v>
      </c>
      <c r="BH128" s="141"/>
      <c r="BI128" s="37" t="s">
        <v>6</v>
      </c>
      <c r="BJ128" s="68"/>
      <c r="BK128" s="68"/>
      <c r="BL128" s="68"/>
      <c r="BM128" s="68"/>
      <c r="BN128" s="47" t="str">
        <f>IF(BG128="","工事着手予定日を記入してください(届出の7日後以降の日付）","")</f>
        <v/>
      </c>
      <c r="BO128" s="68"/>
      <c r="BP128" s="68"/>
      <c r="BQ128" s="68"/>
      <c r="BR128" s="68"/>
      <c r="BS128" s="68"/>
      <c r="BT128" s="68"/>
      <c r="BU128" s="68"/>
      <c r="BV128" s="68"/>
      <c r="BW128" s="12" t="s">
        <v>179</v>
      </c>
      <c r="BX128" s="44"/>
      <c r="BY128" s="12" t="s">
        <v>185</v>
      </c>
      <c r="BZ128" s="29"/>
      <c r="CA128" s="29"/>
      <c r="CB128" s="29"/>
    </row>
    <row r="129" spans="1:80" ht="14.1" customHeight="1">
      <c r="A129" s="3"/>
      <c r="B129" s="3"/>
      <c r="C129" s="3"/>
      <c r="D129" s="3"/>
      <c r="E129" s="3"/>
      <c r="F129" s="3"/>
      <c r="H129" s="36"/>
      <c r="I129" s="35"/>
      <c r="J129" s="35"/>
      <c r="K129" s="35"/>
      <c r="L129" s="35"/>
      <c r="M129" s="35"/>
      <c r="N129" s="35"/>
      <c r="O129" s="35"/>
      <c r="P129" s="35"/>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35"/>
      <c r="AL129" s="35"/>
      <c r="AM129" s="68"/>
      <c r="AN129" s="68" t="s">
        <v>54</v>
      </c>
      <c r="AO129" s="68"/>
      <c r="AP129" s="68"/>
      <c r="AQ129" s="68"/>
      <c r="AR129" s="68"/>
      <c r="AS129" s="68"/>
      <c r="AT129" s="68"/>
      <c r="AU129" s="68"/>
      <c r="AV129" s="68"/>
      <c r="AW129" s="68"/>
      <c r="AX129" s="37"/>
      <c r="AY129" s="37" t="s">
        <v>346</v>
      </c>
      <c r="AZ129" s="37"/>
      <c r="BA129" s="141" t="s">
        <v>321</v>
      </c>
      <c r="BB129" s="141"/>
      <c r="BC129" s="37" t="s">
        <v>4</v>
      </c>
      <c r="BD129" s="141" t="s">
        <v>323</v>
      </c>
      <c r="BE129" s="141"/>
      <c r="BF129" s="37" t="s">
        <v>5</v>
      </c>
      <c r="BG129" s="141" t="s">
        <v>324</v>
      </c>
      <c r="BH129" s="141"/>
      <c r="BI129" s="37" t="s">
        <v>6</v>
      </c>
      <c r="BJ129" s="68"/>
      <c r="BK129" s="68"/>
      <c r="BL129" s="68"/>
      <c r="BM129" s="68"/>
      <c r="BN129" s="47" t="str">
        <f>IF(BG129="","工事完了予定日を記入してください。","")</f>
        <v/>
      </c>
      <c r="BO129" s="68"/>
      <c r="BP129" s="68"/>
      <c r="BQ129" s="68"/>
      <c r="BR129" s="68"/>
      <c r="BS129" s="68"/>
      <c r="BT129" s="68"/>
      <c r="BU129" s="68"/>
      <c r="BV129" s="68"/>
      <c r="BW129" s="12" t="s">
        <v>180</v>
      </c>
      <c r="BX129" s="44"/>
      <c r="BY129" s="12" t="s">
        <v>186</v>
      </c>
      <c r="BZ129" s="29"/>
      <c r="CA129" s="29"/>
      <c r="CB129" s="29"/>
    </row>
    <row r="130" spans="1:80" ht="14.1" customHeight="1">
      <c r="A130" s="3"/>
      <c r="B130" s="3"/>
      <c r="C130" s="3"/>
      <c r="D130" s="3"/>
      <c r="E130" s="3"/>
      <c r="F130" s="3"/>
      <c r="H130" s="36"/>
      <c r="I130" s="38" t="s">
        <v>49</v>
      </c>
      <c r="J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10" t="s">
        <v>181</v>
      </c>
      <c r="BX130" s="44"/>
      <c r="BY130" s="12" t="s">
        <v>187</v>
      </c>
      <c r="BZ130" s="29"/>
      <c r="CA130" s="29"/>
      <c r="CB130" s="29"/>
    </row>
    <row r="131" spans="1:80" ht="5.0999999999999996" customHeight="1">
      <c r="A131" s="3"/>
      <c r="B131" s="3"/>
      <c r="C131" s="3"/>
      <c r="D131" s="3"/>
      <c r="E131" s="3"/>
      <c r="F131" s="3"/>
      <c r="H131" s="3"/>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12" t="s">
        <v>182</v>
      </c>
      <c r="BX131" s="44"/>
      <c r="BY131" s="12" t="s">
        <v>188</v>
      </c>
      <c r="BZ131" s="29"/>
      <c r="CA131" s="29"/>
      <c r="CB131" s="29"/>
    </row>
    <row r="132" spans="1:80" ht="14.1" customHeight="1">
      <c r="B132" s="3"/>
      <c r="C132" s="3"/>
      <c r="E132" s="11"/>
      <c r="F132" s="11"/>
      <c r="G132" s="11"/>
      <c r="H132" s="11"/>
      <c r="I132" s="11" t="s">
        <v>51</v>
      </c>
      <c r="J132" s="3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12" t="s">
        <v>183</v>
      </c>
      <c r="BX132" s="44"/>
      <c r="BY132" s="12" t="s">
        <v>189</v>
      </c>
      <c r="BZ132" s="29"/>
      <c r="CA132" s="29"/>
      <c r="CB132" s="29"/>
    </row>
    <row r="133" spans="1:80" ht="11.1" customHeight="1">
      <c r="D133" s="39"/>
      <c r="E133" s="39"/>
      <c r="F133" s="39"/>
      <c r="G133" s="39"/>
      <c r="H133" s="11"/>
      <c r="I133" s="31" t="s">
        <v>217</v>
      </c>
      <c r="J133" s="3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12" t="s">
        <v>111</v>
      </c>
      <c r="BX133" s="44"/>
      <c r="BY133" s="29"/>
      <c r="BZ133" s="29"/>
      <c r="CA133" s="29"/>
      <c r="CB133" s="29"/>
    </row>
    <row r="134" spans="1:80" ht="11.1" customHeight="1">
      <c r="D134" s="39"/>
      <c r="E134" s="39"/>
      <c r="F134" s="39"/>
      <c r="G134" s="39"/>
      <c r="H134" s="39"/>
      <c r="I134" s="39" t="s">
        <v>350</v>
      </c>
      <c r="J134" s="40"/>
      <c r="BW134" s="12" t="s">
        <v>112</v>
      </c>
      <c r="BX134" s="10"/>
    </row>
    <row r="135" spans="1:80" ht="11.1" customHeight="1">
      <c r="D135" s="39"/>
      <c r="E135" s="39"/>
      <c r="F135" s="39"/>
      <c r="G135" s="39"/>
      <c r="H135" s="39"/>
      <c r="I135" s="39"/>
      <c r="J135" s="40"/>
      <c r="BW135" s="12" t="s">
        <v>113</v>
      </c>
      <c r="BX135" s="10"/>
    </row>
    <row r="136" spans="1:80" ht="13.5">
      <c r="I136" s="40" t="s">
        <v>349</v>
      </c>
      <c r="J136" s="8"/>
      <c r="K136" s="8"/>
      <c r="L136" s="8"/>
      <c r="M136" s="8"/>
      <c r="N136" s="8"/>
      <c r="O136" s="8"/>
      <c r="P136" s="8"/>
      <c r="Q136" s="8"/>
      <c r="R136" s="8"/>
      <c r="S136" s="8"/>
      <c r="BW136" s="12" t="s">
        <v>114</v>
      </c>
      <c r="BX136" s="10"/>
    </row>
    <row r="137" spans="1:80" ht="13.5">
      <c r="BW137" s="12" t="s">
        <v>189</v>
      </c>
      <c r="BX137" s="10"/>
    </row>
    <row r="138" spans="1:80" ht="13.5">
      <c r="BW138" s="12" t="s">
        <v>190</v>
      </c>
      <c r="BX138" s="10"/>
    </row>
    <row r="139" spans="1:80" ht="13.5">
      <c r="BW139" s="12" t="s">
        <v>191</v>
      </c>
      <c r="BX139" s="10"/>
    </row>
    <row r="140" spans="1:80" ht="13.5">
      <c r="BW140" s="12" t="s">
        <v>306</v>
      </c>
      <c r="BX140" s="10"/>
    </row>
    <row r="141" spans="1:80" ht="13.5">
      <c r="BW141" s="12"/>
      <c r="BX141" s="10"/>
    </row>
    <row r="142" spans="1:80" ht="13.5">
      <c r="BW142" s="12"/>
      <c r="BX142" s="10"/>
    </row>
    <row r="143" spans="1:80" ht="13.5">
      <c r="BW143" s="12"/>
      <c r="BX143" s="10"/>
    </row>
    <row r="144" spans="1:80" ht="13.5">
      <c r="BW144" s="12"/>
      <c r="BX144" s="10"/>
    </row>
    <row r="145" spans="75:76" ht="13.5">
      <c r="BW145" s="12"/>
      <c r="BX145" s="10"/>
    </row>
    <row r="146" spans="75:76" ht="13.5">
      <c r="BW146" s="12"/>
      <c r="BX146" s="10"/>
    </row>
    <row r="147" spans="75:76" ht="13.5">
      <c r="BW147" s="12"/>
      <c r="BX147" s="10"/>
    </row>
    <row r="148" spans="75:76" ht="13.5">
      <c r="BW148" s="12"/>
      <c r="BX148" s="10"/>
    </row>
    <row r="149" spans="75:76" ht="13.5">
      <c r="BW149" s="12"/>
      <c r="BX149" s="10"/>
    </row>
    <row r="150" spans="75:76" ht="13.5">
      <c r="BW150" s="12"/>
      <c r="BX150" s="10"/>
    </row>
    <row r="151" spans="75:76" ht="13.5">
      <c r="BW151" s="12"/>
      <c r="BX151" s="10"/>
    </row>
    <row r="152" spans="75:76" ht="13.5">
      <c r="BW152" s="12"/>
      <c r="BX152" s="10"/>
    </row>
    <row r="153" spans="75:76" ht="13.5">
      <c r="BW153" s="12"/>
      <c r="BX153" s="10"/>
    </row>
    <row r="154" spans="75:76" ht="13.5">
      <c r="BW154" s="12"/>
      <c r="BX154" s="10"/>
    </row>
    <row r="155" spans="75:76" ht="13.5">
      <c r="BW155" s="12"/>
      <c r="BX155" s="10"/>
    </row>
    <row r="156" spans="75:76" ht="13.5">
      <c r="BW156" s="12"/>
      <c r="BX156" s="10"/>
    </row>
    <row r="157" spans="75:76" ht="13.5">
      <c r="BW157" s="12"/>
      <c r="BX157" s="10"/>
    </row>
    <row r="158" spans="75:76" ht="13.5">
      <c r="BW158" s="12"/>
      <c r="BX158" s="10"/>
    </row>
    <row r="159" spans="75:76" ht="13.5">
      <c r="BW159" s="12"/>
      <c r="BX159" s="10"/>
    </row>
    <row r="160" spans="75:76" ht="13.5">
      <c r="BW160" s="12"/>
      <c r="BX160" s="10"/>
    </row>
    <row r="161" spans="75:76" ht="13.5">
      <c r="BW161" s="12"/>
      <c r="BX161" s="10"/>
    </row>
    <row r="162" spans="75:76" ht="13.5">
      <c r="BW162" s="12"/>
      <c r="BX162" s="10"/>
    </row>
    <row r="163" spans="75:76" ht="13.5">
      <c r="BW163" s="12"/>
      <c r="BX163" s="10"/>
    </row>
    <row r="164" spans="75:76" ht="13.5">
      <c r="BW164" s="12"/>
      <c r="BX164" s="10"/>
    </row>
    <row r="165" spans="75:76" ht="13.5">
      <c r="BW165" s="12"/>
      <c r="BX165" s="10"/>
    </row>
    <row r="166" spans="75:76" ht="13.5">
      <c r="BW166" s="12"/>
      <c r="BX166" s="10"/>
    </row>
    <row r="167" spans="75:76" ht="13.5">
      <c r="BW167" s="12"/>
      <c r="BX167" s="10"/>
    </row>
    <row r="168" spans="75:76" ht="13.5">
      <c r="BW168" s="12"/>
      <c r="BX168" s="10"/>
    </row>
    <row r="169" spans="75:76" ht="13.5">
      <c r="BW169" s="12"/>
      <c r="BX169" s="10"/>
    </row>
    <row r="170" spans="75:76" ht="13.5">
      <c r="BW170" s="12"/>
      <c r="BX170" s="10"/>
    </row>
    <row r="171" spans="75:76" ht="13.5">
      <c r="BW171" s="12"/>
      <c r="BX171" s="10"/>
    </row>
    <row r="172" spans="75:76" ht="13.5">
      <c r="BW172" s="12"/>
      <c r="BX172" s="10"/>
    </row>
    <row r="173" spans="75:76" ht="13.5">
      <c r="BW173" s="12"/>
      <c r="BX173" s="10"/>
    </row>
    <row r="174" spans="75:76" ht="13.5">
      <c r="BW174" s="12"/>
      <c r="BX174" s="10"/>
    </row>
    <row r="175" spans="75:76" ht="13.5">
      <c r="BW175" s="12"/>
      <c r="BX175" s="10"/>
    </row>
    <row r="176" spans="75:76" ht="13.5">
      <c r="BW176" s="12"/>
      <c r="BX176" s="10"/>
    </row>
    <row r="177" spans="75:76" ht="13.5">
      <c r="BW177" s="12"/>
      <c r="BX177" s="10"/>
    </row>
    <row r="178" spans="75:76" ht="13.5">
      <c r="BW178" s="12"/>
      <c r="BX178" s="10"/>
    </row>
    <row r="179" spans="75:76" ht="13.5">
      <c r="BW179" s="12"/>
      <c r="BX179" s="10"/>
    </row>
    <row r="180" spans="75:76" ht="13.5">
      <c r="BW180" s="12"/>
      <c r="BX180" s="10"/>
    </row>
    <row r="181" spans="75:76" ht="13.5">
      <c r="BW181" s="12"/>
      <c r="BX181" s="10"/>
    </row>
    <row r="182" spans="75:76" ht="13.5">
      <c r="BW182" s="12"/>
      <c r="BX182" s="10"/>
    </row>
    <row r="183" spans="75:76" ht="13.5">
      <c r="BW183" s="12"/>
      <c r="BX183" s="10"/>
    </row>
    <row r="184" spans="75:76" ht="13.5">
      <c r="BW184" s="12"/>
      <c r="BX184" s="10"/>
    </row>
    <row r="185" spans="75:76" ht="13.5">
      <c r="BW185" s="12"/>
      <c r="BX185" s="10"/>
    </row>
    <row r="186" spans="75:76" ht="13.5">
      <c r="BW186" s="12"/>
      <c r="BX186" s="10"/>
    </row>
    <row r="187" spans="75:76" ht="13.5">
      <c r="BW187" s="12"/>
      <c r="BX187" s="10"/>
    </row>
    <row r="188" spans="75:76" ht="13.5">
      <c r="BW188" s="12"/>
    </row>
    <row r="189" spans="75:76" ht="13.5">
      <c r="BW189" s="12"/>
    </row>
    <row r="190" spans="75:76" ht="13.5">
      <c r="BW190" s="12"/>
    </row>
    <row r="191" spans="75:76" ht="13.5">
      <c r="BW191" s="12"/>
    </row>
    <row r="192" spans="75:76" ht="13.5">
      <c r="BW192" s="12"/>
    </row>
    <row r="193" spans="75:75" ht="13.5">
      <c r="BW193" s="12"/>
    </row>
    <row r="194" spans="75:75" ht="13.5">
      <c r="BW194" s="12"/>
    </row>
    <row r="195" spans="75:75" ht="13.5">
      <c r="BW195" s="12"/>
    </row>
    <row r="196" spans="75:75" ht="13.5">
      <c r="BW196" s="12"/>
    </row>
    <row r="197" spans="75:75" ht="13.5">
      <c r="BW197" s="12"/>
    </row>
    <row r="198" spans="75:75" ht="13.5">
      <c r="BW198" s="12"/>
    </row>
    <row r="199" spans="75:75" ht="13.5">
      <c r="BW199" s="12"/>
    </row>
    <row r="200" spans="75:75" ht="13.5">
      <c r="BW200" s="12"/>
    </row>
    <row r="201" spans="75:75" ht="13.5">
      <c r="BW201" s="12"/>
    </row>
    <row r="202" spans="75:75" ht="13.5">
      <c r="BW202" s="12"/>
    </row>
    <row r="203" spans="75:75" ht="13.5">
      <c r="BW203" s="12"/>
    </row>
    <row r="204" spans="75:75" ht="13.5">
      <c r="BW204" s="12"/>
    </row>
    <row r="205" spans="75:75" ht="13.5">
      <c r="BW205" s="12"/>
    </row>
    <row r="206" spans="75:75" ht="13.5">
      <c r="BW206" s="12"/>
    </row>
    <row r="207" spans="75:75" ht="13.5">
      <c r="BW207" s="12"/>
    </row>
    <row r="208" spans="75:75" ht="13.5">
      <c r="BW208" s="12"/>
    </row>
    <row r="209" spans="75:75" ht="13.5">
      <c r="BW209" s="10"/>
    </row>
    <row r="210" spans="75:75" ht="13.5">
      <c r="BW210" s="12"/>
    </row>
    <row r="211" spans="75:75" ht="13.5">
      <c r="BW211" s="12"/>
    </row>
    <row r="212" spans="75:75" ht="13.5">
      <c r="BW212" s="12"/>
    </row>
    <row r="213" spans="75:75" ht="13.5">
      <c r="BW213" s="12"/>
    </row>
    <row r="214" spans="75:75" ht="13.5">
      <c r="BW214" s="12"/>
    </row>
    <row r="215" spans="75:75" ht="13.5">
      <c r="BW215" s="12"/>
    </row>
    <row r="216" spans="75:75" ht="13.5">
      <c r="BW216" s="12"/>
    </row>
    <row r="217" spans="75:75" ht="13.5">
      <c r="BW217" s="12"/>
    </row>
    <row r="218" spans="75:75" ht="13.5">
      <c r="BW218" s="12"/>
    </row>
    <row r="219" spans="75:75" ht="13.5">
      <c r="BW219" s="12"/>
    </row>
  </sheetData>
  <mergeCells count="214">
    <mergeCell ref="BG128:BH128"/>
    <mergeCell ref="BA129:BB129"/>
    <mergeCell ref="BD129:BE129"/>
    <mergeCell ref="BG129:BH129"/>
    <mergeCell ref="N121:O121"/>
    <mergeCell ref="Q121:R121"/>
    <mergeCell ref="T121:U121"/>
    <mergeCell ref="Q128:AJ129"/>
    <mergeCell ref="BA128:BB128"/>
    <mergeCell ref="BD128:BE128"/>
    <mergeCell ref="U116:X116"/>
    <mergeCell ref="AB116:AR116"/>
    <mergeCell ref="R117:U117"/>
    <mergeCell ref="V117:Z117"/>
    <mergeCell ref="AB117:AF117"/>
    <mergeCell ref="V118:Z118"/>
    <mergeCell ref="AB118:AF118"/>
    <mergeCell ref="AY112:AZ112"/>
    <mergeCell ref="BA112:BF112"/>
    <mergeCell ref="AC113:AH113"/>
    <mergeCell ref="AI113:AM113"/>
    <mergeCell ref="AN113:AO113"/>
    <mergeCell ref="AC114:AH114"/>
    <mergeCell ref="AI114:AN114"/>
    <mergeCell ref="J109:K109"/>
    <mergeCell ref="O109:AX109"/>
    <mergeCell ref="J110:K110"/>
    <mergeCell ref="Z110:AU111"/>
    <mergeCell ref="S112:W112"/>
    <mergeCell ref="AI112:AJ112"/>
    <mergeCell ref="AL112:AM112"/>
    <mergeCell ref="AP112:AV112"/>
    <mergeCell ref="AK107:AN107"/>
    <mergeCell ref="AO107:AU107"/>
    <mergeCell ref="AW107:BE107"/>
    <mergeCell ref="L108:M108"/>
    <mergeCell ref="N108:Q108"/>
    <mergeCell ref="R108:U108"/>
    <mergeCell ref="W108:Z108"/>
    <mergeCell ref="AH108:AK108"/>
    <mergeCell ref="AM108:AP108"/>
    <mergeCell ref="AR108:AW108"/>
    <mergeCell ref="J105:K105"/>
    <mergeCell ref="AK105:AN105"/>
    <mergeCell ref="AO105:BF105"/>
    <mergeCell ref="AK106:AN106"/>
    <mergeCell ref="AO106:AU106"/>
    <mergeCell ref="AW106:BE106"/>
    <mergeCell ref="J102:K102"/>
    <mergeCell ref="K103:AJ103"/>
    <mergeCell ref="AK103:AN103"/>
    <mergeCell ref="AO103:BI103"/>
    <mergeCell ref="AK104:AN104"/>
    <mergeCell ref="AO104:BI104"/>
    <mergeCell ref="AG100:AK100"/>
    <mergeCell ref="AP100:AQ100"/>
    <mergeCell ref="AX100:BF100"/>
    <mergeCell ref="BG100:BI100"/>
    <mergeCell ref="AX101:BF101"/>
    <mergeCell ref="BG101:BI101"/>
    <mergeCell ref="J96:K96"/>
    <mergeCell ref="AG97:AK97"/>
    <mergeCell ref="AP97:AQ97"/>
    <mergeCell ref="BC97:BH97"/>
    <mergeCell ref="AG98:AK98"/>
    <mergeCell ref="AP98:AQ98"/>
    <mergeCell ref="BC98:BH98"/>
    <mergeCell ref="X87:BF88"/>
    <mergeCell ref="J92:BI92"/>
    <mergeCell ref="J94:K94"/>
    <mergeCell ref="R94:BE94"/>
    <mergeCell ref="J95:K95"/>
    <mergeCell ref="R95:V95"/>
    <mergeCell ref="W95:AD95"/>
    <mergeCell ref="AE95:BE95"/>
    <mergeCell ref="X84:BF85"/>
    <mergeCell ref="U86:V86"/>
    <mergeCell ref="AB86:AD86"/>
    <mergeCell ref="AF86:AI86"/>
    <mergeCell ref="AQ86:AT86"/>
    <mergeCell ref="AV86:AY86"/>
    <mergeCell ref="BA86:BE86"/>
    <mergeCell ref="AF82:AI82"/>
    <mergeCell ref="AJ82:AT82"/>
    <mergeCell ref="AV82:BE82"/>
    <mergeCell ref="BG82:BH82"/>
    <mergeCell ref="AB83:AD83"/>
    <mergeCell ref="AF83:AI83"/>
    <mergeCell ref="AQ83:AT83"/>
    <mergeCell ref="AV83:AY83"/>
    <mergeCell ref="BA83:BG83"/>
    <mergeCell ref="AF79:AI79"/>
    <mergeCell ref="AJ79:BI79"/>
    <mergeCell ref="T80:V80"/>
    <mergeCell ref="AF80:AI80"/>
    <mergeCell ref="AJ80:BE80"/>
    <mergeCell ref="AF81:AI81"/>
    <mergeCell ref="AJ81:AT81"/>
    <mergeCell ref="AV81:BE81"/>
    <mergeCell ref="I74:W78"/>
    <mergeCell ref="BA74:BB74"/>
    <mergeCell ref="BD74:BE74"/>
    <mergeCell ref="BG74:BH74"/>
    <mergeCell ref="AF78:AI78"/>
    <mergeCell ref="AJ78:BI78"/>
    <mergeCell ref="BG60:BH60"/>
    <mergeCell ref="BA61:BB61"/>
    <mergeCell ref="BD61:BE61"/>
    <mergeCell ref="BG61:BH61"/>
    <mergeCell ref="BH69:BI69"/>
    <mergeCell ref="H71:BI71"/>
    <mergeCell ref="N53:O53"/>
    <mergeCell ref="Q53:R53"/>
    <mergeCell ref="T53:U53"/>
    <mergeCell ref="Q60:AJ61"/>
    <mergeCell ref="BA60:BB60"/>
    <mergeCell ref="BD60:BE60"/>
    <mergeCell ref="U48:X48"/>
    <mergeCell ref="AB48:AR48"/>
    <mergeCell ref="R49:U49"/>
    <mergeCell ref="V49:Z49"/>
    <mergeCell ref="AB49:AF49"/>
    <mergeCell ref="V50:Z50"/>
    <mergeCell ref="AB50:AF50"/>
    <mergeCell ref="AY44:AZ44"/>
    <mergeCell ref="BA44:BF44"/>
    <mergeCell ref="AC45:AH45"/>
    <mergeCell ref="AI45:AM45"/>
    <mergeCell ref="AN45:AO45"/>
    <mergeCell ref="AC46:AH46"/>
    <mergeCell ref="AI46:AN46"/>
    <mergeCell ref="J41:K41"/>
    <mergeCell ref="O41:AX41"/>
    <mergeCell ref="J42:K42"/>
    <mergeCell ref="Z42:AU43"/>
    <mergeCell ref="S44:W44"/>
    <mergeCell ref="AI44:AJ44"/>
    <mergeCell ref="AL44:AM44"/>
    <mergeCell ref="AP44:AV44"/>
    <mergeCell ref="AK39:AN39"/>
    <mergeCell ref="AO39:AU39"/>
    <mergeCell ref="AW39:BE39"/>
    <mergeCell ref="L40:M40"/>
    <mergeCell ref="N40:Q40"/>
    <mergeCell ref="R40:U40"/>
    <mergeCell ref="W40:Z40"/>
    <mergeCell ref="AH40:AK40"/>
    <mergeCell ref="AM40:AP40"/>
    <mergeCell ref="AR40:AW40"/>
    <mergeCell ref="J37:K37"/>
    <mergeCell ref="AK37:AN37"/>
    <mergeCell ref="AO37:BF37"/>
    <mergeCell ref="AK38:AN38"/>
    <mergeCell ref="AO38:AU38"/>
    <mergeCell ref="AW38:BE38"/>
    <mergeCell ref="J34:K34"/>
    <mergeCell ref="K35:AJ35"/>
    <mergeCell ref="AK35:AN35"/>
    <mergeCell ref="AO35:BI35"/>
    <mergeCell ref="AK36:AN36"/>
    <mergeCell ref="AO36:BI36"/>
    <mergeCell ref="AG32:AK32"/>
    <mergeCell ref="AP32:AQ32"/>
    <mergeCell ref="AX32:BF32"/>
    <mergeCell ref="BG32:BI32"/>
    <mergeCell ref="AX33:BF33"/>
    <mergeCell ref="BG33:BI33"/>
    <mergeCell ref="J28:K28"/>
    <mergeCell ref="AG29:AK29"/>
    <mergeCell ref="AP29:AQ29"/>
    <mergeCell ref="BC29:BH29"/>
    <mergeCell ref="AG30:AK30"/>
    <mergeCell ref="AP30:AQ30"/>
    <mergeCell ref="BC30:BH30"/>
    <mergeCell ref="X19:BF20"/>
    <mergeCell ref="J24:BI24"/>
    <mergeCell ref="J26:K26"/>
    <mergeCell ref="R26:BE26"/>
    <mergeCell ref="J27:K27"/>
    <mergeCell ref="R27:V27"/>
    <mergeCell ref="W27:AD27"/>
    <mergeCell ref="AE27:BE27"/>
    <mergeCell ref="X16:BF17"/>
    <mergeCell ref="U18:V18"/>
    <mergeCell ref="AB18:AD18"/>
    <mergeCell ref="AF18:AI18"/>
    <mergeCell ref="AQ18:AT18"/>
    <mergeCell ref="AV18:AY18"/>
    <mergeCell ref="BA18:BE18"/>
    <mergeCell ref="AF14:AI14"/>
    <mergeCell ref="AJ14:AT14"/>
    <mergeCell ref="AV14:BE14"/>
    <mergeCell ref="BG14:BH14"/>
    <mergeCell ref="AB15:AD15"/>
    <mergeCell ref="AF15:AI15"/>
    <mergeCell ref="AQ15:AT15"/>
    <mergeCell ref="AV15:AY15"/>
    <mergeCell ref="BA15:BG15"/>
    <mergeCell ref="BH1:BI1"/>
    <mergeCell ref="H3:BI3"/>
    <mergeCell ref="AF11:AI11"/>
    <mergeCell ref="AJ11:BI11"/>
    <mergeCell ref="T12:V12"/>
    <mergeCell ref="AF12:AI12"/>
    <mergeCell ref="AJ12:BE12"/>
    <mergeCell ref="AF13:AI13"/>
    <mergeCell ref="AJ13:AT13"/>
    <mergeCell ref="AV13:BE13"/>
    <mergeCell ref="I6:W10"/>
    <mergeCell ref="BA6:BB6"/>
    <mergeCell ref="BD6:BE6"/>
    <mergeCell ref="BG6:BH6"/>
    <mergeCell ref="AF10:AI10"/>
    <mergeCell ref="AJ10:BI10"/>
  </mergeCells>
  <phoneticPr fontId="2"/>
  <conditionalFormatting sqref="BN53 BN50 BN121 BN118">
    <cfRule type="cellIs" dxfId="1" priority="1" stopIfTrue="1" operator="notEqual">
      <formula>""""""</formula>
    </cfRule>
  </conditionalFormatting>
  <dataValidations count="8">
    <dataValidation type="list" imeMode="hiragana" allowBlank="1" showInputMessage="1" showErrorMessage="1" sqref="AG29:AK30 AG97:AK98">
      <formula1>用途</formula1>
    </dataValidation>
    <dataValidation type="list" imeMode="off" allowBlank="1" showInputMessage="1" showErrorMessage="1" sqref="BA44:BF44 BA112:BF112">
      <formula1>#REF!</formula1>
    </dataValidation>
    <dataValidation type="list" allowBlank="1" showInputMessage="1" showErrorMessage="1" sqref="BN44 BN48 BN112 BN116">
      <formula1>都道府県</formula1>
    </dataValidation>
    <dataValidation imeMode="hiragana" allowBlank="1" showInputMessage="1" showErrorMessage="1" sqref="AC114:AN114 O41:AX41 AP45:BC45 AE27:BE27 R26:BE26 X16:BF17 X19:BF20 AC46:AN46 O109:AX109 AP113:BC113 AE95:BE95 R94:BE94 X84:BF85 X87:BF88"/>
    <dataValidation imeMode="halfKatakana" allowBlank="1" showInputMessage="1" showErrorMessage="1" sqref="AJ13:BE13 AO38:BE38 AJ10 AO35 AJ81:BE81 AO106:BE106 AJ78 AO103"/>
    <dataValidation imeMode="on" allowBlank="1" showInputMessage="1" showErrorMessage="1" sqref="AO39:BE39 AJ14:BE14 AK12:BH12 AJ11:AJ12 AO36:AO37 AP37:BF37 AO107:BE107 AJ82:BE82 AK80:BH80 AJ79:AJ80 AO104:AO105 AP105:BF105"/>
    <dataValidation type="list" allowBlank="1" showInputMessage="1" showErrorMessage="1" sqref="AI44:AJ44 AI112:AJ112">
      <formula1>"特,般,特・般"</formula1>
    </dataValidation>
    <dataValidation imeMode="off" allowBlank="1" showInputMessage="1" showErrorMessage="1" sqref="AR40 BA128:BB129 BC97:BC98 BA15 AV15:AY15 AQ15:AT15 AQ18:AT18 AV18:AY18 AH40:AK40 AM40:AP40 W40:Z40 AL44:AV44 AP29:AQ30 AP32:AQ32 BD128:BE129 AX32:BF33 AB15:AD15 AF15:AI15 AB18:AD18 AF18:AI18 BA6:BB6 BD6:BE6 BG6:BH6 BA18:BE18 R40:U40 AX44 BG60:BH61 BA60:BB61 BD60:BE61 AR108 BA83 AV83:AY83 AQ83:AT83 AQ86:AT86 AV86:AY86 AH108:AK108 AM108:AP108 W108:Z108 AL112:AV112 AP97:AQ98 AP100:AQ100 BC29:BC30 AX100:BF101 AB83:AD83 AF83:AI83 AB86:AD86 AF86:AI86 BA74:BB74 BD74:BE74 BG74:BH74 BA86:BE86 R108:U108 AX112 BG128:BH129"/>
  </dataValidations>
  <pageMargins left="0.78740157480314965" right="0.19685039370078741" top="0.19685039370078741" bottom="0.19685039370078741" header="0" footer="0"/>
  <pageSetup paperSize="9" scale="99" orientation="portrait" r:id="rId1"/>
  <headerFooter alignWithMargins="0"/>
  <rowBreaks count="1" manualBreakCount="1">
    <brk id="68"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11</xdr:col>
                    <xdr:colOff>0</xdr:colOff>
                    <xdr:row>0</xdr:row>
                    <xdr:rowOff>0</xdr:rowOff>
                  </from>
                  <to>
                    <xdr:col>13</xdr:col>
                    <xdr:colOff>57150</xdr:colOff>
                    <xdr:row>2</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0</xdr:colOff>
                    <xdr:row>0</xdr:row>
                    <xdr:rowOff>0</xdr:rowOff>
                  </from>
                  <to>
                    <xdr:col>13</xdr:col>
                    <xdr:colOff>57150</xdr:colOff>
                    <xdr:row>2</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11</xdr:col>
                    <xdr:colOff>0</xdr:colOff>
                    <xdr:row>0</xdr:row>
                    <xdr:rowOff>0</xdr:rowOff>
                  </from>
                  <to>
                    <xdr:col>13</xdr:col>
                    <xdr:colOff>57150</xdr:colOff>
                    <xdr:row>2</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11</xdr:col>
                    <xdr:colOff>0</xdr:colOff>
                    <xdr:row>0</xdr:row>
                    <xdr:rowOff>0</xdr:rowOff>
                  </from>
                  <to>
                    <xdr:col>13</xdr:col>
                    <xdr:colOff>57150</xdr:colOff>
                    <xdr:row>2</xdr:row>
                    <xdr:rowOff>9525</xdr:rowOff>
                  </to>
                </anchor>
              </controlPr>
            </control>
          </mc:Choice>
        </mc:AlternateContent>
        <mc:AlternateContent xmlns:mc="http://schemas.openxmlformats.org/markup-compatibility/2006">
          <mc:Choice Requires="x14">
            <control shapeId="19467" r:id="rId8" name="Check Box 11">
              <controlPr defaultSize="0" autoFill="0" autoLine="0" autoPict="0">
                <anchor moveWithCells="1">
                  <from>
                    <xdr:col>11</xdr:col>
                    <xdr:colOff>0</xdr:colOff>
                    <xdr:row>29</xdr:row>
                    <xdr:rowOff>0</xdr:rowOff>
                  </from>
                  <to>
                    <xdr:col>13</xdr:col>
                    <xdr:colOff>57150</xdr:colOff>
                    <xdr:row>30</xdr:row>
                    <xdr:rowOff>38100</xdr:rowOff>
                  </to>
                </anchor>
              </controlPr>
            </control>
          </mc:Choice>
        </mc:AlternateContent>
        <mc:AlternateContent xmlns:mc="http://schemas.openxmlformats.org/markup-compatibility/2006">
          <mc:Choice Requires="x14">
            <control shapeId="19468" r:id="rId9" name="Check Box 12">
              <controlPr defaultSize="0" autoFill="0" autoLine="0" autoPict="0">
                <anchor moveWithCells="1">
                  <from>
                    <xdr:col>11</xdr:col>
                    <xdr:colOff>0</xdr:colOff>
                    <xdr:row>30</xdr:row>
                    <xdr:rowOff>0</xdr:rowOff>
                  </from>
                  <to>
                    <xdr:col>13</xdr:col>
                    <xdr:colOff>57150</xdr:colOff>
                    <xdr:row>31</xdr:row>
                    <xdr:rowOff>38100</xdr:rowOff>
                  </to>
                </anchor>
              </controlPr>
            </control>
          </mc:Choice>
        </mc:AlternateContent>
        <mc:AlternateContent xmlns:mc="http://schemas.openxmlformats.org/markup-compatibility/2006">
          <mc:Choice Requires="x14">
            <control shapeId="19469" r:id="rId10" name="Check Box 13">
              <controlPr defaultSize="0" autoFill="0" autoLine="0" autoPict="0">
                <anchor moveWithCells="1">
                  <from>
                    <xdr:col>11</xdr:col>
                    <xdr:colOff>0</xdr:colOff>
                    <xdr:row>32</xdr:row>
                    <xdr:rowOff>0</xdr:rowOff>
                  </from>
                  <to>
                    <xdr:col>13</xdr:col>
                    <xdr:colOff>57150</xdr:colOff>
                    <xdr:row>33</xdr:row>
                    <xdr:rowOff>38100</xdr:rowOff>
                  </to>
                </anchor>
              </controlPr>
            </control>
          </mc:Choice>
        </mc:AlternateContent>
        <mc:AlternateContent xmlns:mc="http://schemas.openxmlformats.org/markup-compatibility/2006">
          <mc:Choice Requires="x14">
            <control shapeId="19470" r:id="rId11" name="Check Box 14">
              <controlPr defaultSize="0" autoFill="0" autoLine="0" autoPict="0">
                <anchor moveWithCells="1">
                  <from>
                    <xdr:col>27</xdr:col>
                    <xdr:colOff>9525</xdr:colOff>
                    <xdr:row>33</xdr:row>
                    <xdr:rowOff>0</xdr:rowOff>
                  </from>
                  <to>
                    <xdr:col>29</xdr:col>
                    <xdr:colOff>66675</xdr:colOff>
                    <xdr:row>34</xdr:row>
                    <xdr:rowOff>38100</xdr:rowOff>
                  </to>
                </anchor>
              </controlPr>
            </control>
          </mc:Choice>
        </mc:AlternateContent>
        <mc:AlternateContent xmlns:mc="http://schemas.openxmlformats.org/markup-compatibility/2006">
          <mc:Choice Requires="x14">
            <control shapeId="19471" r:id="rId12" name="Check Box 15">
              <controlPr defaultSize="0" autoFill="0" autoLine="0" autoPict="0">
                <anchor moveWithCells="1">
                  <from>
                    <xdr:col>27</xdr:col>
                    <xdr:colOff>57150</xdr:colOff>
                    <xdr:row>43</xdr:row>
                    <xdr:rowOff>0</xdr:rowOff>
                  </from>
                  <to>
                    <xdr:col>29</xdr:col>
                    <xdr:colOff>114300</xdr:colOff>
                    <xdr:row>44</xdr:row>
                    <xdr:rowOff>38100</xdr:rowOff>
                  </to>
                </anchor>
              </controlPr>
            </control>
          </mc:Choice>
        </mc:AlternateContent>
        <mc:AlternateContent xmlns:mc="http://schemas.openxmlformats.org/markup-compatibility/2006">
          <mc:Choice Requires="x14">
            <control shapeId="19472" r:id="rId13" name="Check Box 16">
              <controlPr defaultSize="0" autoFill="0" autoLine="0" autoPict="0">
                <anchor moveWithCells="1">
                  <from>
                    <xdr:col>27</xdr:col>
                    <xdr:colOff>57150</xdr:colOff>
                    <xdr:row>43</xdr:row>
                    <xdr:rowOff>0</xdr:rowOff>
                  </from>
                  <to>
                    <xdr:col>29</xdr:col>
                    <xdr:colOff>114300</xdr:colOff>
                    <xdr:row>44</xdr:row>
                    <xdr:rowOff>38100</xdr:rowOff>
                  </to>
                </anchor>
              </controlPr>
            </control>
          </mc:Choice>
        </mc:AlternateContent>
        <mc:AlternateContent xmlns:mc="http://schemas.openxmlformats.org/markup-compatibility/2006">
          <mc:Choice Requires="x14">
            <control shapeId="19473" r:id="rId14" name="Check Box 17">
              <controlPr defaultSize="0" autoFill="0" autoLine="0" autoPict="0">
                <anchor moveWithCells="1">
                  <from>
                    <xdr:col>11</xdr:col>
                    <xdr:colOff>0</xdr:colOff>
                    <xdr:row>97</xdr:row>
                    <xdr:rowOff>0</xdr:rowOff>
                  </from>
                  <to>
                    <xdr:col>13</xdr:col>
                    <xdr:colOff>57150</xdr:colOff>
                    <xdr:row>98</xdr:row>
                    <xdr:rowOff>38100</xdr:rowOff>
                  </to>
                </anchor>
              </controlPr>
            </control>
          </mc:Choice>
        </mc:AlternateContent>
        <mc:AlternateContent xmlns:mc="http://schemas.openxmlformats.org/markup-compatibility/2006">
          <mc:Choice Requires="x14">
            <control shapeId="19474" r:id="rId15" name="Check Box 18">
              <controlPr defaultSize="0" autoFill="0" autoLine="0" autoPict="0">
                <anchor moveWithCells="1">
                  <from>
                    <xdr:col>11</xdr:col>
                    <xdr:colOff>0</xdr:colOff>
                    <xdr:row>98</xdr:row>
                    <xdr:rowOff>0</xdr:rowOff>
                  </from>
                  <to>
                    <xdr:col>13</xdr:col>
                    <xdr:colOff>57150</xdr:colOff>
                    <xdr:row>99</xdr:row>
                    <xdr:rowOff>38100</xdr:rowOff>
                  </to>
                </anchor>
              </controlPr>
            </control>
          </mc:Choice>
        </mc:AlternateContent>
        <mc:AlternateContent xmlns:mc="http://schemas.openxmlformats.org/markup-compatibility/2006">
          <mc:Choice Requires="x14">
            <control shapeId="19475" r:id="rId16" name="Check Box 19">
              <controlPr defaultSize="0" autoFill="0" autoLine="0" autoPict="0">
                <anchor moveWithCells="1">
                  <from>
                    <xdr:col>11</xdr:col>
                    <xdr:colOff>0</xdr:colOff>
                    <xdr:row>100</xdr:row>
                    <xdr:rowOff>0</xdr:rowOff>
                  </from>
                  <to>
                    <xdr:col>13</xdr:col>
                    <xdr:colOff>57150</xdr:colOff>
                    <xdr:row>101</xdr:row>
                    <xdr:rowOff>38100</xdr:rowOff>
                  </to>
                </anchor>
              </controlPr>
            </control>
          </mc:Choice>
        </mc:AlternateContent>
        <mc:AlternateContent xmlns:mc="http://schemas.openxmlformats.org/markup-compatibility/2006">
          <mc:Choice Requires="x14">
            <control shapeId="19476" r:id="rId17" name="Check Box 20">
              <controlPr defaultSize="0" autoFill="0" autoLine="0" autoPict="0">
                <anchor moveWithCells="1">
                  <from>
                    <xdr:col>27</xdr:col>
                    <xdr:colOff>9525</xdr:colOff>
                    <xdr:row>101</xdr:row>
                    <xdr:rowOff>0</xdr:rowOff>
                  </from>
                  <to>
                    <xdr:col>29</xdr:col>
                    <xdr:colOff>66675</xdr:colOff>
                    <xdr:row>102</xdr:row>
                    <xdr:rowOff>38100</xdr:rowOff>
                  </to>
                </anchor>
              </controlPr>
            </control>
          </mc:Choice>
        </mc:AlternateContent>
        <mc:AlternateContent xmlns:mc="http://schemas.openxmlformats.org/markup-compatibility/2006">
          <mc:Choice Requires="x14">
            <control shapeId="19477" r:id="rId18" name="Check Box 21">
              <controlPr defaultSize="0" autoFill="0" autoLine="0" autoPict="0">
                <anchor moveWithCells="1">
                  <from>
                    <xdr:col>11</xdr:col>
                    <xdr:colOff>0</xdr:colOff>
                    <xdr:row>110</xdr:row>
                    <xdr:rowOff>0</xdr:rowOff>
                  </from>
                  <to>
                    <xdr:col>13</xdr:col>
                    <xdr:colOff>57150</xdr:colOff>
                    <xdr:row>111</xdr:row>
                    <xdr:rowOff>38100</xdr:rowOff>
                  </to>
                </anchor>
              </controlPr>
            </control>
          </mc:Choice>
        </mc:AlternateContent>
        <mc:AlternateContent xmlns:mc="http://schemas.openxmlformats.org/markup-compatibility/2006">
          <mc:Choice Requires="x14">
            <control shapeId="19478" r:id="rId19" name="Check Box 22">
              <controlPr defaultSize="0" autoFill="0" autoLine="0" autoPict="0">
                <anchor moveWithCells="1">
                  <from>
                    <xdr:col>22</xdr:col>
                    <xdr:colOff>38100</xdr:colOff>
                    <xdr:row>33</xdr:row>
                    <xdr:rowOff>0</xdr:rowOff>
                  </from>
                  <to>
                    <xdr:col>24</xdr:col>
                    <xdr:colOff>95250</xdr:colOff>
                    <xdr:row>34</xdr:row>
                    <xdr:rowOff>38100</xdr:rowOff>
                  </to>
                </anchor>
              </controlPr>
            </control>
          </mc:Choice>
        </mc:AlternateContent>
        <mc:AlternateContent xmlns:mc="http://schemas.openxmlformats.org/markup-compatibility/2006">
          <mc:Choice Requires="x14">
            <control shapeId="19479" r:id="rId20" name="Check Box 23">
              <controlPr defaultSize="0" autoFill="0" autoLine="0" autoPict="0">
                <anchor moveWithCells="1">
                  <from>
                    <xdr:col>22</xdr:col>
                    <xdr:colOff>9525</xdr:colOff>
                    <xdr:row>101</xdr:row>
                    <xdr:rowOff>0</xdr:rowOff>
                  </from>
                  <to>
                    <xdr:col>24</xdr:col>
                    <xdr:colOff>66675</xdr:colOff>
                    <xdr:row>102</xdr:row>
                    <xdr:rowOff>38100</xdr:rowOff>
                  </to>
                </anchor>
              </controlPr>
            </control>
          </mc:Choice>
        </mc:AlternateContent>
        <mc:AlternateContent xmlns:mc="http://schemas.openxmlformats.org/markup-compatibility/2006">
          <mc:Choice Requires="x14">
            <control shapeId="19480" r:id="rId21" name="Check Box 24">
              <controlPr defaultSize="0" autoFill="0" autoLine="0" autoPict="0">
                <anchor moveWithCells="1">
                  <from>
                    <xdr:col>10</xdr:col>
                    <xdr:colOff>114300</xdr:colOff>
                    <xdr:row>46</xdr:row>
                    <xdr:rowOff>9525</xdr:rowOff>
                  </from>
                  <to>
                    <xdr:col>13</xdr:col>
                    <xdr:colOff>47625</xdr:colOff>
                    <xdr:row>47</xdr:row>
                    <xdr:rowOff>47625</xdr:rowOff>
                  </to>
                </anchor>
              </controlPr>
            </control>
          </mc:Choice>
        </mc:AlternateContent>
        <mc:AlternateContent xmlns:mc="http://schemas.openxmlformats.org/markup-compatibility/2006">
          <mc:Choice Requires="x14">
            <control shapeId="19481" r:id="rId22" name="Check Box 25">
              <controlPr defaultSize="0" autoFill="0" autoLine="0" autoPict="0">
                <anchor moveWithCells="1">
                  <from>
                    <xdr:col>10</xdr:col>
                    <xdr:colOff>114300</xdr:colOff>
                    <xdr:row>42</xdr:row>
                    <xdr:rowOff>0</xdr:rowOff>
                  </from>
                  <to>
                    <xdr:col>13</xdr:col>
                    <xdr:colOff>47625</xdr:colOff>
                    <xdr:row>43</xdr:row>
                    <xdr:rowOff>38100</xdr:rowOff>
                  </to>
                </anchor>
              </controlPr>
            </control>
          </mc:Choice>
        </mc:AlternateContent>
        <mc:AlternateContent xmlns:mc="http://schemas.openxmlformats.org/markup-compatibility/2006">
          <mc:Choice Requires="x14">
            <control shapeId="19482" r:id="rId23" name="Check Box 26">
              <controlPr defaultSize="0" autoFill="0" autoLine="0" autoPict="0">
                <anchor moveWithCells="1">
                  <from>
                    <xdr:col>11</xdr:col>
                    <xdr:colOff>9525</xdr:colOff>
                    <xdr:row>114</xdr:row>
                    <xdr:rowOff>9525</xdr:rowOff>
                  </from>
                  <to>
                    <xdr:col>13</xdr:col>
                    <xdr:colOff>66675</xdr:colOff>
                    <xdr:row>115</xdr:row>
                    <xdr:rowOff>47625</xdr:rowOff>
                  </to>
                </anchor>
              </controlPr>
            </control>
          </mc:Choice>
        </mc:AlternateContent>
        <mc:AlternateContent xmlns:mc="http://schemas.openxmlformats.org/markup-compatibility/2006">
          <mc:Choice Requires="x14">
            <control shapeId="19483" r:id="rId24" name="Check Box 27">
              <controlPr defaultSize="0" autoFill="0" autoLine="0" autoPict="0">
                <anchor moveWithCells="1">
                  <from>
                    <xdr:col>10</xdr:col>
                    <xdr:colOff>114300</xdr:colOff>
                    <xdr:row>28</xdr:row>
                    <xdr:rowOff>0</xdr:rowOff>
                  </from>
                  <to>
                    <xdr:col>13</xdr:col>
                    <xdr:colOff>47625</xdr:colOff>
                    <xdr:row>29</xdr:row>
                    <xdr:rowOff>38100</xdr:rowOff>
                  </to>
                </anchor>
              </controlPr>
            </control>
          </mc:Choice>
        </mc:AlternateContent>
        <mc:AlternateContent xmlns:mc="http://schemas.openxmlformats.org/markup-compatibility/2006">
          <mc:Choice Requires="x14">
            <control shapeId="19484" r:id="rId25" name="Check Box 28">
              <controlPr defaultSize="0" autoFill="0" autoLine="0" autoPict="0">
                <anchor moveWithCells="1">
                  <from>
                    <xdr:col>11</xdr:col>
                    <xdr:colOff>9525</xdr:colOff>
                    <xdr:row>96</xdr:row>
                    <xdr:rowOff>9525</xdr:rowOff>
                  </from>
                  <to>
                    <xdr:col>13</xdr:col>
                    <xdr:colOff>66675</xdr:colOff>
                    <xdr:row>97</xdr:row>
                    <xdr:rowOff>47625</xdr:rowOff>
                  </to>
                </anchor>
              </controlPr>
            </control>
          </mc:Choice>
        </mc:AlternateContent>
        <mc:AlternateContent xmlns:mc="http://schemas.openxmlformats.org/markup-compatibility/2006">
          <mc:Choice Requires="x14">
            <control shapeId="19485" r:id="rId26" name="Check Box 29">
              <controlPr defaultSize="0" autoFill="0" autoLine="0" autoPict="0">
                <anchor moveWithCells="1">
                  <from>
                    <xdr:col>23</xdr:col>
                    <xdr:colOff>0</xdr:colOff>
                    <xdr:row>43</xdr:row>
                    <xdr:rowOff>0</xdr:rowOff>
                  </from>
                  <to>
                    <xdr:col>25</xdr:col>
                    <xdr:colOff>57150</xdr:colOff>
                    <xdr:row>44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様式一号!$BW$12:$BW$69</xm:f>
          </x14:formula1>
          <xm:sqref>W95:AD95</xm:sqref>
        </x14:dataValidation>
        <x14:dataValidation type="list" allowBlank="1" showInputMessage="1" showErrorMessage="1">
          <x14:formula1>
            <xm:f>様式一号!$BW$12:$BW$204</xm:f>
          </x14:formula1>
          <xm:sqref>W27:AD27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B240"/>
  <sheetViews>
    <sheetView tabSelected="1" view="pageBreakPreview" topLeftCell="C1" zoomScaleNormal="100" zoomScaleSheetLayoutView="100" workbookViewId="0">
      <selection activeCell="BA6" sqref="BA6:BB6"/>
    </sheetView>
  </sheetViews>
  <sheetFormatPr defaultRowHeight="11.25"/>
  <cols>
    <col min="1" max="1" width="0.875" style="1" customWidth="1"/>
    <col min="2" max="3" width="0.125" style="1" customWidth="1"/>
    <col min="4" max="4" width="4.25" style="1" bestFit="1" customWidth="1"/>
    <col min="5" max="7" width="0.125" style="1" customWidth="1"/>
    <col min="8" max="8" width="0.875" style="1" customWidth="1"/>
    <col min="9" max="64" width="1.625" style="1" customWidth="1"/>
    <col min="65" max="65" width="16" style="3" customWidth="1"/>
    <col min="66" max="66" width="58.5" style="3" customWidth="1"/>
    <col min="67" max="67" width="9" style="3"/>
    <col min="68" max="68" width="9" style="3" customWidth="1"/>
    <col min="69" max="71" width="9" style="3"/>
    <col min="72" max="73" width="9" style="1"/>
    <col min="74" max="74" width="2.875" style="1" customWidth="1"/>
    <col min="75" max="16384" width="9" style="1"/>
  </cols>
  <sheetData>
    <row r="1" spans="1:79">
      <c r="I1" s="1" t="s">
        <v>192</v>
      </c>
      <c r="BH1" s="72" t="s">
        <v>193</v>
      </c>
      <c r="BI1" s="72"/>
      <c r="BJ1" s="2"/>
      <c r="BK1" s="2"/>
    </row>
    <row r="2" spans="1:79" ht="2.4500000000000002" customHeight="1">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79" ht="20.100000000000001" customHeight="1">
      <c r="H3" s="73" t="s">
        <v>341</v>
      </c>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4"/>
      <c r="BK3" s="4"/>
      <c r="BL3" s="3"/>
    </row>
    <row r="4" spans="1:79" ht="2.4500000000000002" customHeight="1">
      <c r="A4" s="3"/>
      <c r="B4" s="3"/>
      <c r="C4" s="3"/>
      <c r="D4" s="3"/>
      <c r="E4" s="3"/>
      <c r="F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79" ht="2.4500000000000002" customHeight="1">
      <c r="A5" s="3"/>
      <c r="B5" s="3"/>
      <c r="C5" s="3"/>
      <c r="D5" s="3"/>
      <c r="E5" s="3"/>
      <c r="F5" s="3"/>
    </row>
    <row r="6" spans="1:79" ht="14.1" customHeight="1">
      <c r="A6" s="3"/>
      <c r="B6" s="3"/>
      <c r="C6" s="3"/>
      <c r="D6" s="5"/>
      <c r="E6" s="3"/>
      <c r="F6" s="3"/>
      <c r="H6" s="4"/>
      <c r="I6" s="157" t="s">
        <v>342</v>
      </c>
      <c r="J6" s="157"/>
      <c r="K6" s="157"/>
      <c r="L6" s="157"/>
      <c r="M6" s="157"/>
      <c r="N6" s="157"/>
      <c r="O6" s="157"/>
      <c r="P6" s="158"/>
      <c r="Q6" s="158"/>
      <c r="R6" s="158"/>
      <c r="S6" s="158"/>
      <c r="T6" s="158"/>
      <c r="U6" s="158"/>
      <c r="V6" s="158"/>
      <c r="W6" s="158"/>
      <c r="X6" s="6"/>
      <c r="Y6" s="6"/>
      <c r="Z6" s="6"/>
      <c r="AA6" s="6"/>
      <c r="AB6" s="6"/>
      <c r="AC6" s="6"/>
      <c r="AD6" s="6"/>
      <c r="AE6" s="6"/>
      <c r="AF6" s="6"/>
      <c r="AG6" s="6"/>
      <c r="AH6" s="6"/>
      <c r="AI6" s="6"/>
      <c r="AJ6" s="6"/>
      <c r="AK6" s="6"/>
      <c r="AL6" s="6"/>
      <c r="AM6" s="6"/>
      <c r="AN6" s="6"/>
      <c r="AO6" s="6"/>
      <c r="AP6" s="6"/>
      <c r="AQ6" s="6"/>
      <c r="AR6" s="6"/>
      <c r="AS6" s="6"/>
      <c r="AT6" s="6"/>
      <c r="AU6" s="6"/>
      <c r="AV6" s="6"/>
      <c r="AW6" s="6"/>
      <c r="AX6" s="6"/>
      <c r="AY6" s="155" t="s">
        <v>346</v>
      </c>
      <c r="AZ6" s="155"/>
      <c r="BA6" s="156"/>
      <c r="BB6" s="156"/>
      <c r="BC6" s="6" t="s">
        <v>4</v>
      </c>
      <c r="BD6" s="156"/>
      <c r="BE6" s="156"/>
      <c r="BF6" s="6" t="s">
        <v>5</v>
      </c>
      <c r="BG6" s="156"/>
      <c r="BH6" s="156"/>
      <c r="BI6" s="6" t="s">
        <v>6</v>
      </c>
      <c r="BJ6" s="6"/>
      <c r="BK6" s="6"/>
    </row>
    <row r="7" spans="1:79" ht="14.1" customHeight="1">
      <c r="A7" s="3"/>
      <c r="B7" s="3"/>
      <c r="C7" s="3"/>
      <c r="D7" s="5"/>
      <c r="E7" s="3"/>
      <c r="F7" s="3"/>
      <c r="H7" s="4"/>
      <c r="I7" s="157"/>
      <c r="J7" s="157"/>
      <c r="K7" s="157"/>
      <c r="L7" s="157"/>
      <c r="M7" s="157"/>
      <c r="N7" s="157"/>
      <c r="O7" s="157"/>
      <c r="P7" s="158"/>
      <c r="Q7" s="158"/>
      <c r="R7" s="158"/>
      <c r="S7" s="158"/>
      <c r="T7" s="158"/>
      <c r="U7" s="158"/>
      <c r="V7" s="158"/>
      <c r="W7" s="158"/>
      <c r="X7" s="6"/>
      <c r="Y7" s="6"/>
      <c r="Z7" s="6"/>
      <c r="AA7" s="6"/>
      <c r="AB7" s="6"/>
      <c r="AC7" s="6"/>
      <c r="AD7" s="6"/>
      <c r="AE7" s="6"/>
      <c r="AF7" s="6"/>
      <c r="AG7" s="6"/>
      <c r="AH7" s="6"/>
      <c r="AI7" s="6"/>
      <c r="AJ7" s="6"/>
      <c r="AK7" s="6"/>
      <c r="AL7" s="6"/>
      <c r="AM7" s="6"/>
      <c r="AN7" s="6"/>
      <c r="AO7" s="6"/>
      <c r="AP7" s="6"/>
      <c r="AQ7" s="6"/>
      <c r="AR7" s="6"/>
      <c r="AS7" s="6"/>
      <c r="AT7" s="6"/>
      <c r="AU7" s="6"/>
      <c r="AV7" s="6"/>
      <c r="AW7" s="6"/>
      <c r="AX7" s="6"/>
      <c r="AY7" s="155"/>
      <c r="AZ7" s="6"/>
      <c r="BA7" s="6"/>
      <c r="BB7" s="6"/>
      <c r="BC7" s="6"/>
      <c r="BD7" s="6"/>
      <c r="BE7" s="6"/>
      <c r="BF7" s="6"/>
      <c r="BG7" s="6"/>
      <c r="BH7" s="6"/>
      <c r="BI7" s="6"/>
      <c r="BJ7" s="6"/>
      <c r="BK7" s="6"/>
    </row>
    <row r="8" spans="1:79" ht="2.4500000000000002" customHeight="1">
      <c r="A8" s="3"/>
      <c r="B8" s="3"/>
      <c r="C8" s="3"/>
      <c r="D8" s="3"/>
      <c r="E8" s="3"/>
      <c r="F8" s="3"/>
      <c r="H8" s="3"/>
      <c r="I8" s="157"/>
      <c r="J8" s="157"/>
      <c r="K8" s="157"/>
      <c r="L8" s="157"/>
      <c r="M8" s="157"/>
      <c r="N8" s="157"/>
      <c r="O8" s="157"/>
      <c r="P8" s="158"/>
      <c r="Q8" s="158"/>
      <c r="R8" s="158"/>
      <c r="S8" s="158"/>
      <c r="T8" s="158"/>
      <c r="U8" s="158"/>
      <c r="V8" s="158"/>
      <c r="W8" s="158"/>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T8" s="3"/>
      <c r="BU8" s="3"/>
      <c r="BV8" s="3"/>
      <c r="BW8" s="3"/>
      <c r="BX8" s="3"/>
    </row>
    <row r="9" spans="1:79" ht="2.4500000000000002" customHeight="1">
      <c r="A9" s="3"/>
      <c r="B9" s="3"/>
      <c r="C9" s="3"/>
      <c r="D9" s="3"/>
      <c r="E9" s="3"/>
      <c r="F9" s="3"/>
      <c r="H9" s="3"/>
      <c r="I9" s="157"/>
      <c r="J9" s="157"/>
      <c r="K9" s="157"/>
      <c r="L9" s="157"/>
      <c r="M9" s="157"/>
      <c r="N9" s="157"/>
      <c r="O9" s="157"/>
      <c r="P9" s="158"/>
      <c r="Q9" s="158"/>
      <c r="R9" s="158"/>
      <c r="S9" s="158"/>
      <c r="T9" s="158"/>
      <c r="U9" s="158"/>
      <c r="V9" s="158"/>
      <c r="W9" s="158"/>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T9" s="3"/>
      <c r="BU9" s="3"/>
      <c r="BV9" s="3"/>
      <c r="BW9" s="3"/>
      <c r="BX9" s="3"/>
    </row>
    <row r="10" spans="1:79" ht="11.25" customHeight="1">
      <c r="A10" s="3"/>
      <c r="B10" s="3"/>
      <c r="C10" s="3"/>
      <c r="D10" s="3"/>
      <c r="E10" s="3"/>
      <c r="F10" s="3"/>
      <c r="H10" s="2"/>
      <c r="I10" s="159"/>
      <c r="J10" s="159"/>
      <c r="K10" s="159"/>
      <c r="L10" s="159"/>
      <c r="M10" s="159"/>
      <c r="N10" s="159"/>
      <c r="O10" s="159"/>
      <c r="P10" s="160"/>
      <c r="Q10" s="160"/>
      <c r="R10" s="160"/>
      <c r="S10" s="160"/>
      <c r="T10" s="160"/>
      <c r="U10" s="160"/>
      <c r="V10" s="160"/>
      <c r="W10" s="160"/>
      <c r="X10" s="3"/>
      <c r="Y10" s="3"/>
      <c r="Z10" s="3"/>
      <c r="AA10" s="3"/>
      <c r="AB10" s="3"/>
      <c r="AC10" s="3"/>
      <c r="AD10" s="3"/>
      <c r="AE10" s="3"/>
      <c r="AF10" s="78" t="s">
        <v>194</v>
      </c>
      <c r="AG10" s="78"/>
      <c r="AH10" s="78"/>
      <c r="AI10" s="78"/>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3"/>
      <c r="BK10" s="3"/>
      <c r="BL10" s="3"/>
      <c r="BT10" s="3"/>
      <c r="BU10" s="3"/>
      <c r="BV10" s="3"/>
      <c r="BW10" s="3"/>
      <c r="BX10" s="3"/>
    </row>
    <row r="11" spans="1:79" ht="14.1" customHeight="1">
      <c r="A11" s="3"/>
      <c r="B11" s="3"/>
      <c r="C11" s="3"/>
      <c r="D11" s="3"/>
      <c r="E11" s="3"/>
      <c r="F11" s="3"/>
      <c r="H11" s="2"/>
      <c r="I11" s="2"/>
      <c r="J11" s="2"/>
      <c r="K11" s="2"/>
      <c r="L11" s="2"/>
      <c r="M11" s="2"/>
      <c r="N11" s="2"/>
      <c r="O11" s="2"/>
      <c r="P11" s="3"/>
      <c r="Q11" s="3"/>
      <c r="R11" s="3"/>
      <c r="S11" s="3"/>
      <c r="T11" s="3"/>
      <c r="U11" s="3"/>
      <c r="V11" s="3"/>
      <c r="W11" s="3"/>
      <c r="X11" s="3"/>
      <c r="Y11" s="3"/>
      <c r="Z11" s="9"/>
      <c r="AA11" s="9"/>
      <c r="AB11" s="9"/>
      <c r="AC11" s="9"/>
      <c r="AD11" s="9"/>
      <c r="AE11" s="9"/>
      <c r="AF11" s="154" t="s">
        <v>56</v>
      </c>
      <c r="AG11" s="154"/>
      <c r="AH11" s="154"/>
      <c r="AI11" s="154"/>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3"/>
      <c r="BK11" s="3"/>
      <c r="BL11" s="3"/>
      <c r="BT11" s="3"/>
      <c r="BU11" s="3"/>
      <c r="BV11" s="3"/>
      <c r="BW11" s="10" t="s">
        <v>57</v>
      </c>
      <c r="BX11" s="43" t="s">
        <v>265</v>
      </c>
      <c r="BY11" s="1" t="s">
        <v>270</v>
      </c>
      <c r="BZ11" s="1" t="s">
        <v>287</v>
      </c>
      <c r="CA11" s="1" t="s">
        <v>24</v>
      </c>
    </row>
    <row r="12" spans="1:79" ht="14.1" customHeight="1">
      <c r="A12" s="3"/>
      <c r="B12" s="3"/>
      <c r="C12" s="3"/>
      <c r="D12" s="3"/>
      <c r="E12" s="3"/>
      <c r="F12" s="3"/>
      <c r="H12" s="3"/>
      <c r="I12" s="3"/>
      <c r="J12" s="3"/>
      <c r="K12" s="3"/>
      <c r="L12" s="3"/>
      <c r="M12" s="3"/>
      <c r="N12" s="3"/>
      <c r="O12" s="3"/>
      <c r="P12" s="3"/>
      <c r="Q12" s="3"/>
      <c r="R12" s="3"/>
      <c r="S12" s="3"/>
      <c r="T12" s="76" t="s">
        <v>268</v>
      </c>
      <c r="U12" s="76"/>
      <c r="V12" s="76"/>
      <c r="W12" s="3"/>
      <c r="X12" s="3"/>
      <c r="Y12" s="3"/>
      <c r="Z12" s="3"/>
      <c r="AA12" s="3"/>
      <c r="AB12" s="3"/>
      <c r="AC12" s="3"/>
      <c r="AD12" s="3"/>
      <c r="AE12" s="3"/>
      <c r="AF12" s="74" t="s">
        <v>53</v>
      </c>
      <c r="AG12" s="74"/>
      <c r="AH12" s="74"/>
      <c r="AI12" s="74"/>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3"/>
      <c r="BG12" s="13"/>
      <c r="BH12" s="13"/>
      <c r="BI12" s="3"/>
      <c r="BJ12" s="3"/>
      <c r="BK12" s="3"/>
      <c r="BL12" s="3"/>
      <c r="BT12" s="3"/>
      <c r="BU12" s="3"/>
      <c r="BV12" s="3"/>
      <c r="BW12" s="10" t="s">
        <v>58</v>
      </c>
      <c r="BX12" s="42" t="s">
        <v>219</v>
      </c>
      <c r="BY12" s="1" t="s">
        <v>271</v>
      </c>
      <c r="CA12" s="1" t="s">
        <v>0</v>
      </c>
    </row>
    <row r="13" spans="1:79" ht="12" customHeight="1">
      <c r="A13" s="3"/>
      <c r="B13" s="3"/>
      <c r="C13" s="3"/>
      <c r="D13" s="3"/>
      <c r="E13" s="3"/>
      <c r="F13" s="3"/>
      <c r="H13" s="3"/>
      <c r="I13" s="3"/>
      <c r="J13" s="3" t="s">
        <v>8</v>
      </c>
      <c r="K13" s="3"/>
      <c r="L13" s="3"/>
      <c r="M13" s="3"/>
      <c r="N13" s="3"/>
      <c r="O13" s="3"/>
      <c r="P13" s="3"/>
      <c r="Q13" s="3"/>
      <c r="R13" s="3"/>
      <c r="S13" s="3"/>
      <c r="T13" s="3"/>
      <c r="U13" s="3"/>
      <c r="V13" s="3"/>
      <c r="W13" s="3"/>
      <c r="X13" s="3"/>
      <c r="Y13" s="3"/>
      <c r="Z13" s="3"/>
      <c r="AA13" s="3"/>
      <c r="AB13" s="3"/>
      <c r="AC13" s="3"/>
      <c r="AE13" s="3"/>
      <c r="AF13" s="78" t="s">
        <v>194</v>
      </c>
      <c r="AG13" s="78"/>
      <c r="AH13" s="78"/>
      <c r="AI13" s="78"/>
      <c r="AJ13" s="164"/>
      <c r="AK13" s="164"/>
      <c r="AL13" s="164"/>
      <c r="AM13" s="164"/>
      <c r="AN13" s="164"/>
      <c r="AO13" s="164"/>
      <c r="AP13" s="164"/>
      <c r="AQ13" s="164"/>
      <c r="AR13" s="164"/>
      <c r="AS13" s="164"/>
      <c r="AT13" s="164"/>
      <c r="AU13" s="41"/>
      <c r="AV13" s="165"/>
      <c r="AW13" s="165"/>
      <c r="AX13" s="165"/>
      <c r="AY13" s="165"/>
      <c r="AZ13" s="165"/>
      <c r="BA13" s="165"/>
      <c r="BB13" s="165"/>
      <c r="BC13" s="165"/>
      <c r="BD13" s="165"/>
      <c r="BE13" s="165"/>
      <c r="BF13" s="3"/>
      <c r="BG13" s="3"/>
      <c r="BH13" s="3"/>
      <c r="BI13" s="3"/>
      <c r="BJ13" s="3"/>
      <c r="BK13" s="3"/>
      <c r="BL13" s="3"/>
      <c r="BT13" s="3"/>
      <c r="BU13" s="3"/>
      <c r="BV13" s="3"/>
      <c r="BW13" s="12" t="s">
        <v>59</v>
      </c>
      <c r="BX13" s="43" t="s">
        <v>220</v>
      </c>
      <c r="BY13" s="1" t="s">
        <v>272</v>
      </c>
      <c r="CA13" s="1" t="s">
        <v>288</v>
      </c>
    </row>
    <row r="14" spans="1:79" ht="14.1" customHeight="1">
      <c r="A14" s="3"/>
      <c r="B14" s="3"/>
      <c r="C14" s="3"/>
      <c r="D14" s="3"/>
      <c r="E14" s="3"/>
      <c r="F14" s="3"/>
      <c r="H14" s="2"/>
      <c r="I14" s="2"/>
      <c r="J14" s="13" t="s">
        <v>9</v>
      </c>
      <c r="K14" s="2"/>
      <c r="L14" s="2"/>
      <c r="M14" s="2"/>
      <c r="N14" s="2"/>
      <c r="O14" s="2"/>
      <c r="P14" s="3"/>
      <c r="Q14" s="3"/>
      <c r="R14" s="3"/>
      <c r="S14" s="3"/>
      <c r="T14" s="3"/>
      <c r="U14" s="3"/>
      <c r="V14" s="3"/>
      <c r="W14" s="3"/>
      <c r="X14" s="3"/>
      <c r="Y14" s="3"/>
      <c r="Z14" s="3"/>
      <c r="AA14" s="3"/>
      <c r="AB14" s="3"/>
      <c r="AC14" s="3"/>
      <c r="AD14" s="3"/>
      <c r="AE14" s="3"/>
      <c r="AF14" s="153" t="s">
        <v>32</v>
      </c>
      <c r="AG14" s="153"/>
      <c r="AH14" s="153"/>
      <c r="AI14" s="153"/>
      <c r="AJ14" s="166"/>
      <c r="AK14" s="166"/>
      <c r="AL14" s="166"/>
      <c r="AM14" s="166"/>
      <c r="AN14" s="166"/>
      <c r="AO14" s="166"/>
      <c r="AP14" s="166"/>
      <c r="AQ14" s="166"/>
      <c r="AR14" s="166"/>
      <c r="AS14" s="166"/>
      <c r="AT14" s="166"/>
      <c r="AU14" s="33" t="s">
        <v>408</v>
      </c>
      <c r="AV14" s="167"/>
      <c r="AW14" s="167"/>
      <c r="AX14" s="167"/>
      <c r="AY14" s="167"/>
      <c r="AZ14" s="167"/>
      <c r="BA14" s="167"/>
      <c r="BB14" s="167"/>
      <c r="BC14" s="167"/>
      <c r="BD14" s="167"/>
      <c r="BE14" s="167"/>
      <c r="BF14" s="8"/>
      <c r="BG14" s="89"/>
      <c r="BH14" s="89"/>
      <c r="BI14" s="3"/>
      <c r="BJ14" s="3"/>
      <c r="BK14" s="3"/>
      <c r="BL14" s="3"/>
      <c r="BT14" s="3"/>
      <c r="BU14" s="3"/>
      <c r="BV14" s="3"/>
      <c r="BW14" s="12" t="s">
        <v>60</v>
      </c>
      <c r="BX14" s="43" t="s">
        <v>221</v>
      </c>
      <c r="BY14" s="1" t="s">
        <v>275</v>
      </c>
      <c r="CA14" s="1" t="s">
        <v>289</v>
      </c>
    </row>
    <row r="15" spans="1:79" ht="12" customHeight="1">
      <c r="A15" s="3"/>
      <c r="B15" s="3"/>
      <c r="C15" s="3"/>
      <c r="D15" s="3"/>
      <c r="E15" s="3"/>
      <c r="F15" s="3"/>
      <c r="H15" s="3"/>
      <c r="I15" s="3"/>
      <c r="J15" s="3"/>
      <c r="K15" s="3"/>
      <c r="L15" s="3"/>
      <c r="M15" s="3"/>
      <c r="N15" s="3"/>
      <c r="O15" s="3"/>
      <c r="P15" s="3"/>
      <c r="Q15" s="3"/>
      <c r="R15" s="3"/>
      <c r="S15" s="3"/>
      <c r="T15" s="3"/>
      <c r="U15" s="3"/>
      <c r="V15" s="14" t="s">
        <v>2</v>
      </c>
      <c r="W15" s="3" t="s">
        <v>10</v>
      </c>
      <c r="X15" s="3"/>
      <c r="Y15" s="3"/>
      <c r="Z15" s="3"/>
      <c r="AA15" s="3"/>
      <c r="AB15" s="168"/>
      <c r="AC15" s="168"/>
      <c r="AD15" s="168"/>
      <c r="AE15" s="3" t="s">
        <v>195</v>
      </c>
      <c r="AF15" s="169"/>
      <c r="AG15" s="169"/>
      <c r="AH15" s="169"/>
      <c r="AI15" s="169"/>
      <c r="AJ15" s="3" t="s">
        <v>3</v>
      </c>
      <c r="AK15" s="3"/>
      <c r="AL15" s="3" t="s">
        <v>12</v>
      </c>
      <c r="AM15" s="3"/>
      <c r="AN15" s="3"/>
      <c r="AO15" s="3"/>
      <c r="AP15" s="3"/>
      <c r="AQ15" s="170"/>
      <c r="AR15" s="170"/>
      <c r="AS15" s="170"/>
      <c r="AT15" s="170"/>
      <c r="AU15" s="2" t="s">
        <v>11</v>
      </c>
      <c r="AV15" s="171"/>
      <c r="AW15" s="171"/>
      <c r="AX15" s="171"/>
      <c r="AY15" s="171"/>
      <c r="AZ15" s="2" t="s">
        <v>11</v>
      </c>
      <c r="BA15" s="172"/>
      <c r="BB15" s="172"/>
      <c r="BC15" s="172"/>
      <c r="BD15" s="172"/>
      <c r="BE15" s="172"/>
      <c r="BF15" s="172"/>
      <c r="BG15" s="172"/>
      <c r="BH15" s="3"/>
      <c r="BI15" s="3"/>
      <c r="BJ15" s="3"/>
      <c r="BK15" s="3"/>
      <c r="BL15" s="3"/>
      <c r="BN15" s="46"/>
      <c r="BT15" s="3"/>
      <c r="BU15" s="3"/>
      <c r="BV15" s="3"/>
      <c r="BW15" s="12" t="s">
        <v>61</v>
      </c>
      <c r="BX15" s="43" t="s">
        <v>222</v>
      </c>
      <c r="BY15" s="1" t="s">
        <v>273</v>
      </c>
      <c r="CA15" s="1" t="s">
        <v>290</v>
      </c>
    </row>
    <row r="16" spans="1:79" ht="12" customHeight="1">
      <c r="A16" s="3"/>
      <c r="B16" s="3"/>
      <c r="C16" s="3"/>
      <c r="D16" s="3"/>
      <c r="E16" s="3"/>
      <c r="F16" s="3"/>
      <c r="H16" s="3"/>
      <c r="I16" s="3"/>
      <c r="J16" s="3"/>
      <c r="K16" s="3"/>
      <c r="L16" s="3"/>
      <c r="M16" s="3"/>
      <c r="N16" s="3"/>
      <c r="O16" s="3"/>
      <c r="P16" s="3"/>
      <c r="Q16" s="3"/>
      <c r="R16" s="3"/>
      <c r="S16" s="3"/>
      <c r="T16" s="3"/>
      <c r="U16" s="3"/>
      <c r="V16" s="3"/>
      <c r="W16" s="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3"/>
      <c r="BH16" s="3"/>
      <c r="BI16" s="3"/>
      <c r="BJ16" s="3"/>
      <c r="BK16" s="3"/>
      <c r="BL16" s="3"/>
      <c r="BT16" s="3"/>
      <c r="BU16" s="3"/>
      <c r="BV16" s="3"/>
      <c r="BW16" s="12" t="s">
        <v>62</v>
      </c>
      <c r="BX16" s="43" t="s">
        <v>223</v>
      </c>
      <c r="BY16" s="1" t="s">
        <v>281</v>
      </c>
      <c r="CA16" s="1" t="s">
        <v>291</v>
      </c>
    </row>
    <row r="17" spans="1:80" ht="12" customHeight="1">
      <c r="A17" s="3"/>
      <c r="B17" s="3"/>
      <c r="C17" s="3"/>
      <c r="D17" s="3"/>
      <c r="E17" s="3"/>
      <c r="F17" s="3"/>
      <c r="H17" s="3"/>
      <c r="I17" s="3"/>
      <c r="J17" s="3"/>
      <c r="K17" s="3"/>
      <c r="L17" s="3"/>
      <c r="M17" s="3"/>
      <c r="N17" s="3"/>
      <c r="O17" s="3"/>
      <c r="P17" s="3"/>
      <c r="Q17" s="3"/>
      <c r="R17" s="3"/>
      <c r="S17" s="3"/>
      <c r="T17" s="3"/>
      <c r="U17" s="3" t="s">
        <v>13</v>
      </c>
      <c r="V17" s="3"/>
      <c r="W17" s="8"/>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8"/>
      <c r="BH17" s="3"/>
      <c r="BI17" s="3"/>
      <c r="BJ17" s="3"/>
      <c r="BK17" s="3"/>
      <c r="BL17" s="3"/>
      <c r="BT17" s="3"/>
      <c r="BU17" s="3"/>
      <c r="BV17" s="3"/>
      <c r="BW17" s="12" t="s">
        <v>63</v>
      </c>
      <c r="BX17" s="43" t="s">
        <v>224</v>
      </c>
      <c r="BY17" s="1" t="s">
        <v>282</v>
      </c>
      <c r="CA17" s="1" t="s">
        <v>292</v>
      </c>
    </row>
    <row r="18" spans="1:80" ht="12" customHeight="1">
      <c r="A18" s="3"/>
      <c r="B18" s="3"/>
      <c r="C18" s="3"/>
      <c r="D18" s="3"/>
      <c r="E18" s="3"/>
      <c r="F18" s="3"/>
      <c r="H18" s="3"/>
      <c r="I18" s="3"/>
      <c r="J18" s="3"/>
      <c r="K18" s="3"/>
      <c r="L18" s="3"/>
      <c r="M18" s="3"/>
      <c r="N18" s="3" t="s">
        <v>15</v>
      </c>
      <c r="P18" s="3"/>
      <c r="Q18" s="3"/>
      <c r="R18" s="3"/>
      <c r="S18" s="3"/>
      <c r="T18" s="3"/>
      <c r="U18" s="103" t="s">
        <v>196</v>
      </c>
      <c r="V18" s="103"/>
      <c r="W18" s="3" t="s">
        <v>10</v>
      </c>
      <c r="X18" s="16"/>
      <c r="Y18" s="16"/>
      <c r="Z18" s="16"/>
      <c r="AA18" s="16"/>
      <c r="AB18" s="175"/>
      <c r="AC18" s="175"/>
      <c r="AD18" s="175"/>
      <c r="AE18" s="16" t="s">
        <v>195</v>
      </c>
      <c r="AF18" s="176"/>
      <c r="AG18" s="176"/>
      <c r="AH18" s="176"/>
      <c r="AI18" s="176"/>
      <c r="AJ18" s="16" t="s">
        <v>3</v>
      </c>
      <c r="AK18" s="16"/>
      <c r="AL18" s="16" t="s">
        <v>12</v>
      </c>
      <c r="AM18" s="16"/>
      <c r="AN18" s="16"/>
      <c r="AO18" s="16"/>
      <c r="AP18" s="16"/>
      <c r="AQ18" s="177"/>
      <c r="AR18" s="177"/>
      <c r="AS18" s="177"/>
      <c r="AT18" s="177"/>
      <c r="AU18" s="17" t="s">
        <v>11</v>
      </c>
      <c r="AV18" s="178"/>
      <c r="AW18" s="178"/>
      <c r="AX18" s="178"/>
      <c r="AY18" s="178"/>
      <c r="AZ18" s="17" t="s">
        <v>11</v>
      </c>
      <c r="BA18" s="179"/>
      <c r="BB18" s="179"/>
      <c r="BC18" s="179"/>
      <c r="BD18" s="179"/>
      <c r="BE18" s="179"/>
      <c r="BF18" s="16"/>
      <c r="BG18" s="3"/>
      <c r="BH18" s="3"/>
      <c r="BI18" s="3"/>
      <c r="BJ18" s="3"/>
      <c r="BK18" s="3"/>
      <c r="BL18" s="3"/>
      <c r="BT18" s="3"/>
      <c r="BU18" s="3"/>
      <c r="BV18" s="3"/>
      <c r="BW18" s="12" t="s">
        <v>64</v>
      </c>
      <c r="BX18" s="43" t="s">
        <v>225</v>
      </c>
      <c r="BY18" s="1" t="s">
        <v>283</v>
      </c>
      <c r="CA18" s="1" t="s">
        <v>295</v>
      </c>
    </row>
    <row r="19" spans="1:80" ht="12" customHeight="1">
      <c r="A19" s="3"/>
      <c r="B19" s="3"/>
      <c r="C19" s="3"/>
      <c r="D19" s="3"/>
      <c r="E19" s="3"/>
      <c r="F19" s="3"/>
      <c r="H19" s="18"/>
      <c r="I19" s="18"/>
      <c r="J19" s="18"/>
      <c r="K19" s="18"/>
      <c r="L19" s="18"/>
      <c r="M19" s="18"/>
      <c r="N19" s="18"/>
      <c r="O19" s="18"/>
      <c r="P19" s="3"/>
      <c r="Q19" s="3"/>
      <c r="R19" s="3"/>
      <c r="S19" s="3"/>
      <c r="T19" s="3"/>
      <c r="U19" s="3"/>
      <c r="V19" s="3"/>
      <c r="W19" s="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3"/>
      <c r="BH19" s="3"/>
      <c r="BI19" s="3"/>
      <c r="BJ19" s="3"/>
      <c r="BK19" s="3"/>
      <c r="BL19" s="3"/>
      <c r="BT19" s="3"/>
      <c r="BU19" s="3"/>
      <c r="BV19" s="3"/>
      <c r="BW19" s="12" t="s">
        <v>65</v>
      </c>
      <c r="BX19" s="43" t="s">
        <v>226</v>
      </c>
      <c r="BY19" s="1" t="s">
        <v>284</v>
      </c>
      <c r="CA19" s="1" t="s">
        <v>293</v>
      </c>
    </row>
    <row r="20" spans="1:80" ht="12" customHeight="1">
      <c r="A20" s="3"/>
      <c r="B20" s="3"/>
      <c r="C20" s="3"/>
      <c r="D20" s="3"/>
      <c r="E20" s="3"/>
      <c r="F20" s="3"/>
      <c r="H20" s="18"/>
      <c r="I20" s="18"/>
      <c r="J20" s="18"/>
      <c r="K20" s="18"/>
      <c r="L20" s="18"/>
      <c r="M20" s="18"/>
      <c r="N20" s="18"/>
      <c r="O20" s="18"/>
      <c r="P20" s="3"/>
      <c r="Q20" s="3"/>
      <c r="R20" s="3"/>
      <c r="S20" s="3"/>
      <c r="T20" s="3"/>
      <c r="U20" s="3" t="s">
        <v>13</v>
      </c>
      <c r="V20" s="3"/>
      <c r="W20" s="8"/>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8"/>
      <c r="BH20" s="3"/>
      <c r="BI20" s="3"/>
      <c r="BJ20" s="3"/>
      <c r="BK20" s="3"/>
      <c r="BL20" s="3"/>
      <c r="BT20" s="3"/>
      <c r="BU20" s="3"/>
      <c r="BV20" s="3"/>
      <c r="BW20" s="12" t="s">
        <v>66</v>
      </c>
      <c r="BX20" s="43" t="s">
        <v>227</v>
      </c>
      <c r="BY20" s="1" t="s">
        <v>285</v>
      </c>
      <c r="CA20" s="1" t="s">
        <v>294</v>
      </c>
    </row>
    <row r="21" spans="1:80" ht="12" customHeight="1">
      <c r="A21" s="3"/>
      <c r="B21" s="3"/>
      <c r="C21" s="3"/>
      <c r="D21" s="3"/>
      <c r="E21" s="3"/>
      <c r="F21" s="3"/>
      <c r="H21" s="3"/>
      <c r="I21" s="3"/>
      <c r="J21" s="3"/>
      <c r="K21" s="3"/>
      <c r="L21" s="3"/>
      <c r="M21" s="3"/>
      <c r="N21" s="3"/>
      <c r="O21" s="3"/>
      <c r="P21" s="3"/>
      <c r="Q21" s="3"/>
      <c r="R21" s="3"/>
      <c r="S21" s="3"/>
      <c r="T21" s="3"/>
      <c r="U21" s="3"/>
      <c r="V21" s="3"/>
      <c r="W21" s="3"/>
      <c r="X21" s="3"/>
      <c r="Y21" s="3"/>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3"/>
      <c r="BI21" s="3"/>
      <c r="BJ21" s="3"/>
      <c r="BK21" s="3"/>
      <c r="BL21" s="3"/>
      <c r="BT21" s="3"/>
      <c r="BU21" s="3"/>
      <c r="BV21" s="3"/>
      <c r="BW21" s="12" t="s">
        <v>67</v>
      </c>
      <c r="BX21" s="43" t="s">
        <v>228</v>
      </c>
      <c r="CA21" s="1" t="s">
        <v>296</v>
      </c>
    </row>
    <row r="22" spans="1:80" ht="12" customHeight="1">
      <c r="A22" s="3"/>
      <c r="B22" s="3"/>
      <c r="C22" s="3"/>
      <c r="D22" s="3"/>
      <c r="E22" s="3"/>
      <c r="F22" s="3"/>
      <c r="H22" s="3"/>
      <c r="I22" s="3"/>
      <c r="J22" s="3" t="s">
        <v>335</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T22" s="3"/>
      <c r="BU22" s="3"/>
      <c r="BV22" s="3"/>
      <c r="BW22" s="12" t="s">
        <v>68</v>
      </c>
      <c r="BX22" s="43" t="s">
        <v>229</v>
      </c>
    </row>
    <row r="23" spans="1:80" ht="12" customHeight="1">
      <c r="A23" s="3"/>
      <c r="B23" s="3"/>
      <c r="C23" s="3"/>
      <c r="D23" s="3"/>
      <c r="E23" s="3"/>
      <c r="F23" s="3"/>
      <c r="H23" s="19"/>
      <c r="I23" s="19"/>
      <c r="J23" s="19"/>
      <c r="K23" s="19"/>
      <c r="L23" s="19"/>
      <c r="M23" s="3"/>
      <c r="N23" s="3"/>
      <c r="O23" s="3"/>
      <c r="P23" s="3"/>
      <c r="Q23" s="3"/>
      <c r="R23" s="3"/>
      <c r="S23" s="3"/>
      <c r="T23" s="3"/>
      <c r="U23" s="20"/>
      <c r="V23" s="20"/>
      <c r="W23" s="20"/>
      <c r="X23" s="20"/>
      <c r="Y23" s="20"/>
      <c r="Z23" s="3"/>
      <c r="AA23" s="3"/>
      <c r="AB23" s="15"/>
      <c r="AC23" s="15"/>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3"/>
      <c r="BH23" s="3"/>
      <c r="BI23" s="3"/>
      <c r="BJ23" s="3"/>
      <c r="BK23" s="3"/>
      <c r="BL23" s="3"/>
      <c r="BT23" s="3"/>
      <c r="BU23" s="3"/>
      <c r="BV23" s="3"/>
      <c r="BW23" s="12" t="s">
        <v>69</v>
      </c>
      <c r="BX23" s="43" t="s">
        <v>230</v>
      </c>
    </row>
    <row r="24" spans="1:80" ht="12" customHeight="1">
      <c r="A24" s="3"/>
      <c r="B24" s="3"/>
      <c r="C24" s="3"/>
      <c r="D24" s="3"/>
      <c r="E24" s="3"/>
      <c r="F24" s="3"/>
      <c r="H24" s="19"/>
      <c r="I24" s="19"/>
      <c r="J24" s="97" t="s">
        <v>16</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19"/>
      <c r="BK24" s="19"/>
      <c r="BL24" s="3"/>
      <c r="BT24" s="3"/>
      <c r="BU24" s="3"/>
      <c r="BV24" s="3"/>
      <c r="BW24" s="12" t="s">
        <v>70</v>
      </c>
      <c r="BX24" s="43" t="s">
        <v>231</v>
      </c>
    </row>
    <row r="25" spans="1:80" ht="12" customHeight="1">
      <c r="A25" s="3"/>
      <c r="B25" s="3"/>
      <c r="C25" s="3"/>
      <c r="D25" s="3"/>
      <c r="E25" s="3"/>
      <c r="F25" s="3"/>
      <c r="H25" s="19"/>
      <c r="I25" s="21">
        <v>1</v>
      </c>
      <c r="J25" s="22" t="s">
        <v>197</v>
      </c>
      <c r="K25" s="16" t="s">
        <v>17</v>
      </c>
      <c r="L25" s="23"/>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24"/>
      <c r="BG25" s="24"/>
      <c r="BH25" s="24"/>
      <c r="BI25" s="24"/>
      <c r="BJ25" s="24"/>
      <c r="BK25" s="24"/>
      <c r="BL25" s="3"/>
      <c r="BT25" s="3"/>
      <c r="BU25" s="3"/>
      <c r="BV25" s="3"/>
      <c r="BW25" s="12" t="s">
        <v>71</v>
      </c>
      <c r="BX25" s="43" t="s">
        <v>232</v>
      </c>
    </row>
    <row r="26" spans="1:80" ht="18" customHeight="1">
      <c r="A26" s="3"/>
      <c r="B26" s="3"/>
      <c r="C26" s="3"/>
      <c r="D26" s="3"/>
      <c r="E26" s="3"/>
      <c r="F26" s="3"/>
      <c r="H26" s="19"/>
      <c r="I26" s="22"/>
      <c r="J26" s="98" t="s">
        <v>198</v>
      </c>
      <c r="K26" s="98"/>
      <c r="L26" s="16" t="s">
        <v>18</v>
      </c>
      <c r="M26" s="16"/>
      <c r="N26" s="16"/>
      <c r="O26" s="16"/>
      <c r="P26" s="16"/>
      <c r="Q26" s="16"/>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25"/>
      <c r="BK26" s="25"/>
      <c r="BL26" s="25"/>
      <c r="BM26" s="150" t="str">
        <f>IF(R26="","←工事の名称を必ず記入してください。","")</f>
        <v>←工事の名称を必ず記入してください。</v>
      </c>
      <c r="BT26" s="3"/>
      <c r="BU26" s="3"/>
      <c r="BV26" s="3"/>
      <c r="BW26" s="1" t="s">
        <v>447</v>
      </c>
      <c r="BX26" s="43" t="s">
        <v>233</v>
      </c>
    </row>
    <row r="27" spans="1:80" ht="18" customHeight="1">
      <c r="A27" s="3"/>
      <c r="B27" s="3"/>
      <c r="C27" s="3"/>
      <c r="D27" s="3"/>
      <c r="E27" s="3"/>
      <c r="F27" s="3"/>
      <c r="H27" s="19"/>
      <c r="I27" s="16"/>
      <c r="J27" s="99" t="s">
        <v>199</v>
      </c>
      <c r="K27" s="99"/>
      <c r="L27" s="16" t="s">
        <v>19</v>
      </c>
      <c r="M27" s="16"/>
      <c r="N27" s="16"/>
      <c r="O27" s="16"/>
      <c r="P27" s="16"/>
      <c r="Q27" s="16"/>
      <c r="R27" s="207" t="s">
        <v>14</v>
      </c>
      <c r="S27" s="207"/>
      <c r="T27" s="207"/>
      <c r="U27" s="207"/>
      <c r="V27" s="207"/>
      <c r="W27" s="180"/>
      <c r="X27" s="180"/>
      <c r="Y27" s="180"/>
      <c r="Z27" s="180"/>
      <c r="AA27" s="180"/>
      <c r="AB27" s="180"/>
      <c r="AC27" s="180"/>
      <c r="AD27" s="180"/>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25"/>
      <c r="BK27" s="25"/>
      <c r="BL27" s="25"/>
      <c r="BM27" s="150" t="str">
        <f>IF(AE27="","←工事の場所を必ず記入してください。","")</f>
        <v>←工事の場所を必ず記入してください。</v>
      </c>
      <c r="BT27" s="3"/>
      <c r="BU27" s="3"/>
      <c r="BV27" s="3"/>
      <c r="BW27" s="12" t="s">
        <v>72</v>
      </c>
      <c r="BX27" s="43" t="s">
        <v>234</v>
      </c>
    </row>
    <row r="28" spans="1:80" ht="12" customHeight="1">
      <c r="A28" s="3"/>
      <c r="B28" s="3"/>
      <c r="C28" s="3"/>
      <c r="D28" s="3"/>
      <c r="E28" s="3"/>
      <c r="F28" s="3"/>
      <c r="H28" s="19"/>
      <c r="I28" s="16"/>
      <c r="J28" s="99" t="s">
        <v>200</v>
      </c>
      <c r="K28" s="99"/>
      <c r="L28" s="16" t="s">
        <v>20</v>
      </c>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25"/>
      <c r="BG28" s="25"/>
      <c r="BH28" s="25"/>
      <c r="BI28" s="25"/>
      <c r="BJ28" s="25"/>
      <c r="BK28" s="25"/>
      <c r="BL28" s="25"/>
      <c r="BM28" s="24"/>
      <c r="BT28" s="3"/>
      <c r="BU28" s="3"/>
      <c r="BV28" s="3"/>
      <c r="BW28" s="12" t="s">
        <v>73</v>
      </c>
      <c r="BX28" s="43" t="s">
        <v>235</v>
      </c>
    </row>
    <row r="29" spans="1:80" ht="14.1" customHeight="1">
      <c r="A29" s="3"/>
      <c r="B29" s="3"/>
      <c r="C29" s="3"/>
      <c r="D29" s="3"/>
      <c r="E29" s="3"/>
      <c r="F29" s="3"/>
      <c r="H29" s="19"/>
      <c r="I29" s="25"/>
      <c r="J29" s="25"/>
      <c r="K29" s="25"/>
      <c r="L29" s="25"/>
      <c r="M29" s="25"/>
      <c r="N29" s="16" t="s">
        <v>1</v>
      </c>
      <c r="O29" s="25"/>
      <c r="P29" s="25"/>
      <c r="Q29" s="25"/>
      <c r="R29" s="25"/>
      <c r="S29" s="25"/>
      <c r="T29" s="25"/>
      <c r="U29" s="25"/>
      <c r="V29" s="25"/>
      <c r="W29" s="25"/>
      <c r="X29" s="25"/>
      <c r="Y29" s="25"/>
      <c r="Z29" s="25"/>
      <c r="AA29" s="25"/>
      <c r="AB29" s="25"/>
      <c r="AC29" s="25"/>
      <c r="AD29" s="16" t="s">
        <v>24</v>
      </c>
      <c r="AE29" s="27"/>
      <c r="AF29" s="28"/>
      <c r="AG29" s="182"/>
      <c r="AH29" s="182"/>
      <c r="AI29" s="182"/>
      <c r="AJ29" s="182"/>
      <c r="AK29" s="182"/>
      <c r="AL29" s="28" t="s">
        <v>201</v>
      </c>
      <c r="AM29" s="16" t="s">
        <v>25</v>
      </c>
      <c r="AN29" s="16"/>
      <c r="AO29" s="28"/>
      <c r="AP29" s="183"/>
      <c r="AQ29" s="183"/>
      <c r="AR29" s="28" t="s">
        <v>202</v>
      </c>
      <c r="AS29" s="16" t="s">
        <v>26</v>
      </c>
      <c r="AT29" s="16"/>
      <c r="AU29" s="28"/>
      <c r="AV29" s="28"/>
      <c r="AW29" s="28"/>
      <c r="AX29" s="28"/>
      <c r="AY29" s="28"/>
      <c r="AZ29" s="28"/>
      <c r="BA29" s="16"/>
      <c r="BB29" s="16"/>
      <c r="BC29" s="184"/>
      <c r="BD29" s="184"/>
      <c r="BE29" s="184"/>
      <c r="BF29" s="184"/>
      <c r="BG29" s="184"/>
      <c r="BH29" s="184"/>
      <c r="BI29" s="8" t="s">
        <v>203</v>
      </c>
      <c r="BJ29" s="16"/>
      <c r="BK29" s="25"/>
      <c r="BL29" s="25"/>
      <c r="BM29" s="24"/>
      <c r="BR29" s="214" t="str">
        <f>IF(BT29=TRUE,1,"-")</f>
        <v>-</v>
      </c>
      <c r="BS29" s="217"/>
      <c r="BT29" s="217" t="b">
        <v>0</v>
      </c>
      <c r="BU29" s="3"/>
      <c r="BV29" s="3"/>
      <c r="BW29" s="12" t="s">
        <v>74</v>
      </c>
      <c r="BX29" s="43" t="s">
        <v>236</v>
      </c>
    </row>
    <row r="30" spans="1:80" ht="14.1" customHeight="1">
      <c r="A30" s="3"/>
      <c r="B30" s="3"/>
      <c r="C30" s="3"/>
      <c r="D30" s="3"/>
      <c r="E30" s="3"/>
      <c r="F30" s="3"/>
      <c r="H30" s="19"/>
      <c r="I30" s="16"/>
      <c r="J30" s="16"/>
      <c r="K30" s="16"/>
      <c r="L30" s="16"/>
      <c r="M30" s="16"/>
      <c r="N30" s="16" t="s">
        <v>21</v>
      </c>
      <c r="O30" s="16"/>
      <c r="P30" s="16"/>
      <c r="Q30" s="16"/>
      <c r="R30" s="16"/>
      <c r="S30" s="16"/>
      <c r="T30" s="16"/>
      <c r="U30" s="16"/>
      <c r="V30" s="16"/>
      <c r="W30" s="16"/>
      <c r="X30" s="16"/>
      <c r="Y30" s="16"/>
      <c r="Z30" s="16"/>
      <c r="AA30" s="16"/>
      <c r="AB30" s="16"/>
      <c r="AC30" s="16"/>
      <c r="AD30" s="16" t="s">
        <v>24</v>
      </c>
      <c r="AE30" s="27"/>
      <c r="AF30" s="28"/>
      <c r="AG30" s="182"/>
      <c r="AH30" s="182"/>
      <c r="AI30" s="182"/>
      <c r="AJ30" s="182"/>
      <c r="AK30" s="182"/>
      <c r="AL30" s="28" t="s">
        <v>201</v>
      </c>
      <c r="AM30" s="16" t="s">
        <v>25</v>
      </c>
      <c r="AN30" s="16"/>
      <c r="AO30" s="28"/>
      <c r="AP30" s="183"/>
      <c r="AQ30" s="183"/>
      <c r="AR30" s="28" t="s">
        <v>202</v>
      </c>
      <c r="AS30" s="16" t="s">
        <v>26</v>
      </c>
      <c r="AT30" s="16"/>
      <c r="AU30" s="28"/>
      <c r="AV30" s="28"/>
      <c r="AW30" s="28"/>
      <c r="AX30" s="28"/>
      <c r="AY30" s="28"/>
      <c r="AZ30" s="28"/>
      <c r="BA30" s="16"/>
      <c r="BB30" s="16"/>
      <c r="BC30" s="185"/>
      <c r="BD30" s="185"/>
      <c r="BE30" s="185"/>
      <c r="BF30" s="185"/>
      <c r="BG30" s="185"/>
      <c r="BH30" s="185"/>
      <c r="BI30" s="8" t="s">
        <v>203</v>
      </c>
      <c r="BJ30" s="16"/>
      <c r="BK30" s="16"/>
      <c r="BL30" s="16"/>
      <c r="BM30" s="16"/>
      <c r="BN30" s="16"/>
      <c r="BO30" s="16"/>
      <c r="BP30" s="16"/>
      <c r="BQ30" s="16"/>
      <c r="BR30" s="214" t="str">
        <f>IF(BT30=TRUE,2,"-")</f>
        <v>-</v>
      </c>
      <c r="BS30" s="214"/>
      <c r="BT30" s="214" t="b">
        <v>0</v>
      </c>
      <c r="BU30" s="16"/>
      <c r="BV30" s="16"/>
      <c r="BW30" s="12" t="s">
        <v>75</v>
      </c>
      <c r="BX30" s="44" t="s">
        <v>237</v>
      </c>
      <c r="BY30" s="29"/>
      <c r="BZ30" s="29"/>
      <c r="CA30" s="29"/>
      <c r="CB30" s="29"/>
    </row>
    <row r="31" spans="1:80" ht="14.1" customHeight="1">
      <c r="A31" s="3"/>
      <c r="B31" s="3"/>
      <c r="C31" s="3"/>
      <c r="D31" s="3"/>
      <c r="E31" s="3"/>
      <c r="F31" s="3"/>
      <c r="H31" s="3"/>
      <c r="I31" s="16"/>
      <c r="J31" s="16"/>
      <c r="K31" s="16"/>
      <c r="L31" s="16"/>
      <c r="M31" s="16"/>
      <c r="N31" s="16" t="s">
        <v>22</v>
      </c>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214" t="str">
        <f>IF(BT31=TRUE,3,"-")</f>
        <v>-</v>
      </c>
      <c r="BS31" s="214"/>
      <c r="BT31" s="214" t="b">
        <v>0</v>
      </c>
      <c r="BU31" s="16"/>
      <c r="BV31" s="16"/>
      <c r="BW31" s="12" t="s">
        <v>76</v>
      </c>
      <c r="BX31" s="44" t="s">
        <v>238</v>
      </c>
      <c r="BY31" s="29"/>
      <c r="BZ31" s="29"/>
      <c r="CA31" s="29"/>
      <c r="CB31" s="29"/>
    </row>
    <row r="32" spans="1:80" ht="14.1" customHeight="1">
      <c r="A32" s="3"/>
      <c r="B32" s="3"/>
      <c r="C32" s="3"/>
      <c r="D32" s="3"/>
      <c r="E32" s="3"/>
      <c r="F32" s="3"/>
      <c r="H32" s="3"/>
      <c r="I32" s="16"/>
      <c r="J32" s="16"/>
      <c r="K32" s="16"/>
      <c r="L32" s="16"/>
      <c r="M32" s="16"/>
      <c r="N32" s="16"/>
      <c r="O32" s="16"/>
      <c r="P32" s="16"/>
      <c r="Q32" s="16"/>
      <c r="R32" s="16"/>
      <c r="S32" s="16"/>
      <c r="T32" s="16"/>
      <c r="U32" s="16"/>
      <c r="V32" s="16"/>
      <c r="W32" s="16"/>
      <c r="X32" s="16"/>
      <c r="Y32" s="16"/>
      <c r="Z32" s="16"/>
      <c r="AA32" s="16"/>
      <c r="AB32" s="16"/>
      <c r="AC32" s="16"/>
      <c r="AD32" s="16" t="s">
        <v>24</v>
      </c>
      <c r="AE32" s="27"/>
      <c r="AF32" s="28"/>
      <c r="AG32" s="182"/>
      <c r="AH32" s="182"/>
      <c r="AI32" s="182"/>
      <c r="AJ32" s="182"/>
      <c r="AK32" s="182"/>
      <c r="AL32" s="28" t="s">
        <v>201</v>
      </c>
      <c r="AM32" s="16" t="s">
        <v>25</v>
      </c>
      <c r="AN32" s="28"/>
      <c r="AO32" s="28"/>
      <c r="AP32" s="183"/>
      <c r="AQ32" s="183"/>
      <c r="AR32" s="28" t="s">
        <v>202</v>
      </c>
      <c r="AS32" s="16" t="s">
        <v>27</v>
      </c>
      <c r="AT32" s="28"/>
      <c r="AU32" s="28"/>
      <c r="AV32" s="28"/>
      <c r="AW32" s="28"/>
      <c r="AX32" s="186"/>
      <c r="AY32" s="186"/>
      <c r="AZ32" s="186"/>
      <c r="BA32" s="186"/>
      <c r="BB32" s="186"/>
      <c r="BC32" s="186"/>
      <c r="BD32" s="186"/>
      <c r="BE32" s="186"/>
      <c r="BF32" s="186"/>
      <c r="BG32" s="89" t="s">
        <v>28</v>
      </c>
      <c r="BH32" s="89"/>
      <c r="BI32" s="89"/>
      <c r="BJ32" s="16"/>
      <c r="BK32" s="16"/>
      <c r="BL32" s="16"/>
      <c r="BM32" s="16"/>
      <c r="BN32" s="16"/>
      <c r="BO32" s="16"/>
      <c r="BP32" s="16"/>
      <c r="BQ32" s="16"/>
      <c r="BR32" s="214"/>
      <c r="BS32" s="214"/>
      <c r="BT32" s="214"/>
      <c r="BU32" s="16"/>
      <c r="BV32" s="16"/>
      <c r="BW32" s="12" t="s">
        <v>77</v>
      </c>
      <c r="BX32" s="44" t="s">
        <v>239</v>
      </c>
      <c r="BY32" s="29"/>
      <c r="BZ32" s="29"/>
      <c r="CA32" s="29"/>
      <c r="CB32" s="29"/>
    </row>
    <row r="33" spans="1:80" ht="14.1" customHeight="1">
      <c r="A33" s="3"/>
      <c r="B33" s="3"/>
      <c r="C33" s="3"/>
      <c r="D33" s="3"/>
      <c r="E33" s="3"/>
      <c r="F33" s="3"/>
      <c r="H33" s="19"/>
      <c r="I33" s="16"/>
      <c r="J33" s="16"/>
      <c r="K33" s="16"/>
      <c r="L33" s="16"/>
      <c r="M33" s="16"/>
      <c r="N33" s="16" t="s">
        <v>23</v>
      </c>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t="s">
        <v>27</v>
      </c>
      <c r="AT33" s="28"/>
      <c r="AU33" s="28"/>
      <c r="AV33" s="28"/>
      <c r="AW33" s="28"/>
      <c r="AX33" s="186"/>
      <c r="AY33" s="186"/>
      <c r="AZ33" s="186"/>
      <c r="BA33" s="186"/>
      <c r="BB33" s="186"/>
      <c r="BC33" s="186"/>
      <c r="BD33" s="186"/>
      <c r="BE33" s="186"/>
      <c r="BF33" s="186"/>
      <c r="BG33" s="89" t="s">
        <v>28</v>
      </c>
      <c r="BH33" s="89"/>
      <c r="BI33" s="89"/>
      <c r="BJ33" s="16"/>
      <c r="BK33" s="16"/>
      <c r="BL33" s="16"/>
      <c r="BM33" s="211" t="str">
        <f>IF(AND(BR33=4,AX33=""),"←請負代金を入力してください。","")</f>
        <v/>
      </c>
      <c r="BN33" s="214"/>
      <c r="BO33" s="16"/>
      <c r="BP33" s="16"/>
      <c r="BQ33" s="214"/>
      <c r="BR33" s="214" t="str">
        <f>IF(BT33=TRUE,4,"-")</f>
        <v>-</v>
      </c>
      <c r="BS33" s="214"/>
      <c r="BT33" s="214" t="b">
        <v>0</v>
      </c>
      <c r="BU33" s="214"/>
      <c r="BV33" s="16"/>
      <c r="BW33" s="12" t="s">
        <v>78</v>
      </c>
      <c r="BX33" s="44" t="s">
        <v>240</v>
      </c>
      <c r="BY33" s="29"/>
      <c r="BZ33" s="29"/>
      <c r="CA33" s="29"/>
      <c r="CB33" s="29"/>
    </row>
    <row r="34" spans="1:80" ht="14.1" customHeight="1">
      <c r="A34" s="3"/>
      <c r="B34" s="3"/>
      <c r="C34" s="3"/>
      <c r="D34" s="3"/>
      <c r="E34" s="3"/>
      <c r="F34" s="3"/>
      <c r="H34" s="19"/>
      <c r="I34" s="16"/>
      <c r="J34" s="99" t="s">
        <v>204</v>
      </c>
      <c r="K34" s="99"/>
      <c r="L34" s="16" t="s">
        <v>266</v>
      </c>
      <c r="M34" s="16"/>
      <c r="N34" s="16"/>
      <c r="O34" s="16"/>
      <c r="P34" s="16"/>
      <c r="Q34" s="16"/>
      <c r="R34" s="16"/>
      <c r="S34" s="16"/>
      <c r="T34" s="16"/>
      <c r="U34" s="16"/>
      <c r="V34" s="214"/>
      <c r="W34" s="214"/>
      <c r="X34" s="215"/>
      <c r="Y34" s="214"/>
      <c r="Z34" s="214"/>
      <c r="AA34" s="214"/>
      <c r="AB34" s="214"/>
      <c r="AC34" s="215"/>
      <c r="AD34" s="214"/>
      <c r="AE34" s="214"/>
      <c r="AF34" s="214"/>
      <c r="AG34" s="214"/>
      <c r="AH34" s="214"/>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219" t="str">
        <f>IF(BR34+BS34=0,"←請負もしくは自主施工を選択してください。","")</f>
        <v>←請負もしくは自主施工を選択してください。</v>
      </c>
      <c r="BO34" s="16"/>
      <c r="BP34" s="16"/>
      <c r="BQ34" s="214"/>
      <c r="BR34" s="214">
        <v>0</v>
      </c>
      <c r="BS34" s="214">
        <f>IF(BU34=TRUE,1,0)</f>
        <v>0</v>
      </c>
      <c r="BT34" s="214" t="b">
        <v>1</v>
      </c>
      <c r="BU34" s="214" t="b">
        <v>0</v>
      </c>
      <c r="BV34" s="16"/>
      <c r="BW34" s="12" t="s">
        <v>79</v>
      </c>
      <c r="BX34" s="44" t="s">
        <v>241</v>
      </c>
      <c r="BY34" s="29"/>
      <c r="BZ34" s="29"/>
      <c r="CA34" s="29"/>
      <c r="CB34" s="29"/>
    </row>
    <row r="35" spans="1:80" ht="14.1" customHeight="1">
      <c r="A35" s="3"/>
      <c r="B35" s="3"/>
      <c r="C35" s="3"/>
      <c r="D35" s="3"/>
      <c r="E35" s="3"/>
      <c r="F35" s="3"/>
      <c r="H35" s="19"/>
      <c r="I35" s="16">
        <v>2</v>
      </c>
      <c r="J35" s="22" t="s">
        <v>205</v>
      </c>
      <c r="K35" s="117" t="s">
        <v>31</v>
      </c>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4" t="s">
        <v>55</v>
      </c>
      <c r="AL35" s="114"/>
      <c r="AM35" s="114"/>
      <c r="AN35" s="114"/>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30"/>
      <c r="BK35" s="30"/>
      <c r="BL35" s="16"/>
      <c r="BM35" s="16"/>
      <c r="BQ35" s="217"/>
      <c r="BR35" s="217"/>
      <c r="BS35" s="217"/>
      <c r="BT35" s="215"/>
      <c r="BU35" s="215"/>
      <c r="BV35" s="16"/>
      <c r="BW35" s="12" t="s">
        <v>80</v>
      </c>
      <c r="BX35" s="44" t="s">
        <v>242</v>
      </c>
      <c r="BY35" s="29"/>
      <c r="BZ35" s="29"/>
      <c r="CA35" s="29"/>
      <c r="CB35" s="29"/>
    </row>
    <row r="36" spans="1:80" ht="14.1" customHeight="1">
      <c r="A36" s="3"/>
      <c r="B36" s="3"/>
      <c r="C36" s="3"/>
      <c r="D36" s="3"/>
      <c r="E36" s="3"/>
      <c r="F36" s="3"/>
      <c r="H36" s="19"/>
      <c r="I36" s="16"/>
      <c r="J36" s="16"/>
      <c r="K36" s="16"/>
      <c r="L36" s="31" t="s">
        <v>206</v>
      </c>
      <c r="M36" s="16"/>
      <c r="N36" s="16"/>
      <c r="O36" s="16"/>
      <c r="P36" s="16"/>
      <c r="Q36" s="16"/>
      <c r="R36" s="16"/>
      <c r="S36" s="16"/>
      <c r="T36" s="16"/>
      <c r="U36" s="16"/>
      <c r="V36" s="16"/>
      <c r="W36" s="16"/>
      <c r="X36" s="16"/>
      <c r="Y36" s="16"/>
      <c r="Z36" s="16"/>
      <c r="AA36" s="16"/>
      <c r="AB36" s="16"/>
      <c r="AC36" s="16"/>
      <c r="AD36" s="16"/>
      <c r="AE36" s="16"/>
      <c r="AF36" s="16"/>
      <c r="AG36" s="16"/>
      <c r="AH36" s="16"/>
      <c r="AI36" s="16"/>
      <c r="AJ36" s="7"/>
      <c r="AK36" s="152" t="s">
        <v>56</v>
      </c>
      <c r="AL36" s="152"/>
      <c r="AM36" s="152"/>
      <c r="AN36" s="152"/>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30"/>
      <c r="BK36" s="30"/>
      <c r="BL36" s="16"/>
      <c r="BM36" s="16"/>
      <c r="BN36" s="16"/>
      <c r="BO36" s="16"/>
      <c r="BP36" s="16"/>
      <c r="BQ36" s="214"/>
      <c r="BR36" s="214"/>
      <c r="BS36" s="214"/>
      <c r="BT36" s="214"/>
      <c r="BU36" s="214"/>
      <c r="BV36" s="16"/>
      <c r="BW36" s="12" t="s">
        <v>81</v>
      </c>
      <c r="BX36" s="44" t="s">
        <v>243</v>
      </c>
      <c r="BY36" s="29"/>
      <c r="BZ36" s="29"/>
      <c r="CA36" s="29"/>
      <c r="CB36" s="29"/>
    </row>
    <row r="37" spans="1:80" ht="14.1" customHeight="1">
      <c r="A37" s="3"/>
      <c r="B37" s="3"/>
      <c r="C37" s="3"/>
      <c r="D37" s="3"/>
      <c r="E37" s="3"/>
      <c r="F37" s="3"/>
      <c r="H37" s="19"/>
      <c r="I37" s="16"/>
      <c r="J37" s="98" t="s">
        <v>207</v>
      </c>
      <c r="K37" s="98"/>
      <c r="L37" s="16" t="s">
        <v>32</v>
      </c>
      <c r="M37" s="16"/>
      <c r="N37" s="16"/>
      <c r="O37" s="16"/>
      <c r="P37" s="16"/>
      <c r="Q37" s="16"/>
      <c r="R37" s="16"/>
      <c r="S37" s="16"/>
      <c r="T37" s="16"/>
      <c r="U37" s="16"/>
      <c r="V37" s="16"/>
      <c r="W37" s="16"/>
      <c r="X37" s="16"/>
      <c r="Y37" s="16"/>
      <c r="Z37" s="16"/>
      <c r="AA37" s="16"/>
      <c r="AB37" s="16"/>
      <c r="AC37" s="16"/>
      <c r="AD37" s="16"/>
      <c r="AE37" s="16"/>
      <c r="AF37" s="16"/>
      <c r="AG37" s="16"/>
      <c r="AH37" s="16"/>
      <c r="AI37" s="16"/>
      <c r="AJ37" s="7"/>
      <c r="AK37" s="114" t="s">
        <v>52</v>
      </c>
      <c r="AL37" s="114"/>
      <c r="AM37" s="114"/>
      <c r="AN37" s="114"/>
      <c r="AO37" s="189"/>
      <c r="AP37" s="189"/>
      <c r="AQ37" s="189"/>
      <c r="AR37" s="189"/>
      <c r="AS37" s="189"/>
      <c r="AT37" s="189"/>
      <c r="AU37" s="189"/>
      <c r="AV37" s="189"/>
      <c r="AW37" s="189"/>
      <c r="AX37" s="189"/>
      <c r="AY37" s="189"/>
      <c r="AZ37" s="189"/>
      <c r="BA37" s="189"/>
      <c r="BB37" s="189"/>
      <c r="BC37" s="189"/>
      <c r="BD37" s="189"/>
      <c r="BE37" s="189"/>
      <c r="BF37" s="189"/>
      <c r="BG37" s="3"/>
      <c r="BH37" s="3"/>
      <c r="BI37" s="3"/>
      <c r="BM37" s="16"/>
      <c r="BN37" s="16"/>
      <c r="BO37" s="16"/>
      <c r="BP37" s="16"/>
      <c r="BQ37" s="214"/>
      <c r="BR37" s="214"/>
      <c r="BS37" s="214"/>
      <c r="BT37" s="214"/>
      <c r="BU37" s="214"/>
      <c r="BV37" s="16"/>
      <c r="BW37" s="12" t="s">
        <v>82</v>
      </c>
      <c r="BX37" s="44" t="s">
        <v>244</v>
      </c>
      <c r="BY37" s="29"/>
      <c r="BZ37" s="29"/>
      <c r="CA37" s="29"/>
      <c r="CB37" s="29"/>
    </row>
    <row r="38" spans="1:80" ht="14.1" customHeight="1">
      <c r="A38" s="3"/>
      <c r="B38" s="3"/>
      <c r="C38" s="3"/>
      <c r="D38" s="3"/>
      <c r="E38" s="3"/>
      <c r="F38" s="3"/>
      <c r="H38" s="19"/>
      <c r="I38" s="16"/>
      <c r="J38" s="16"/>
      <c r="K38" s="16"/>
      <c r="L38" s="16" t="s">
        <v>208</v>
      </c>
      <c r="M38" s="16"/>
      <c r="N38" s="16"/>
      <c r="O38" s="16"/>
      <c r="P38" s="16"/>
      <c r="Q38" s="16"/>
      <c r="R38" s="16"/>
      <c r="S38" s="16"/>
      <c r="T38" s="16"/>
      <c r="U38" s="16"/>
      <c r="V38" s="16"/>
      <c r="W38" s="16"/>
      <c r="X38" s="16"/>
      <c r="Y38" s="16"/>
      <c r="Z38" s="16"/>
      <c r="AA38" s="16"/>
      <c r="AB38" s="16"/>
      <c r="AC38" s="16"/>
      <c r="AD38" s="16"/>
      <c r="AE38" s="16"/>
      <c r="AF38" s="16"/>
      <c r="AG38" s="16"/>
      <c r="AH38" s="16"/>
      <c r="AI38" s="16"/>
      <c r="AJ38" s="32"/>
      <c r="AK38" s="114" t="s">
        <v>55</v>
      </c>
      <c r="AL38" s="114"/>
      <c r="AM38" s="114"/>
      <c r="AN38" s="114"/>
      <c r="AO38" s="190"/>
      <c r="AP38" s="190"/>
      <c r="AQ38" s="190"/>
      <c r="AR38" s="190"/>
      <c r="AS38" s="190"/>
      <c r="AT38" s="190"/>
      <c r="AU38" s="190"/>
      <c r="AV38" s="41"/>
      <c r="AW38" s="190"/>
      <c r="AX38" s="190"/>
      <c r="AY38" s="190"/>
      <c r="AZ38" s="190"/>
      <c r="BA38" s="190"/>
      <c r="BB38" s="190"/>
      <c r="BC38" s="190"/>
      <c r="BD38" s="190"/>
      <c r="BE38" s="190"/>
      <c r="BF38" s="32"/>
      <c r="BG38" s="3"/>
      <c r="BH38" s="3"/>
      <c r="BI38" s="3"/>
      <c r="BM38" s="16"/>
      <c r="BN38" s="16"/>
      <c r="BO38" s="16"/>
      <c r="BP38" s="16"/>
      <c r="BQ38" s="214"/>
      <c r="BR38" s="214"/>
      <c r="BS38" s="214"/>
      <c r="BT38" s="214"/>
      <c r="BU38" s="214"/>
      <c r="BV38" s="16"/>
      <c r="BW38" s="12" t="s">
        <v>83</v>
      </c>
      <c r="BX38" s="44" t="s">
        <v>245</v>
      </c>
      <c r="BY38" s="29"/>
      <c r="BZ38" s="29"/>
      <c r="CA38" s="29"/>
      <c r="CB38" s="29"/>
    </row>
    <row r="39" spans="1:80" ht="14.1" customHeight="1">
      <c r="A39" s="3"/>
      <c r="B39" s="3"/>
      <c r="C39" s="3"/>
      <c r="D39" s="3"/>
      <c r="E39" s="3"/>
      <c r="F39" s="3"/>
      <c r="H39" s="19"/>
      <c r="I39" s="16"/>
      <c r="J39" s="16"/>
      <c r="K39" s="16"/>
      <c r="L39" s="16"/>
      <c r="M39" s="16"/>
      <c r="N39" s="16"/>
      <c r="O39" s="16"/>
      <c r="P39" s="16"/>
      <c r="Q39" s="16"/>
      <c r="R39" s="16"/>
      <c r="S39" s="16"/>
      <c r="T39" s="16"/>
      <c r="U39" s="16"/>
      <c r="V39" s="16"/>
      <c r="W39" s="16"/>
      <c r="X39" s="16"/>
      <c r="Y39" s="16"/>
      <c r="Z39" s="16"/>
      <c r="AA39" s="30"/>
      <c r="AB39" s="30"/>
      <c r="AC39" s="16"/>
      <c r="AD39" s="16"/>
      <c r="AE39" s="16"/>
      <c r="AF39" s="16"/>
      <c r="AG39" s="16"/>
      <c r="AH39" s="16"/>
      <c r="AI39" s="16"/>
      <c r="AJ39" s="33"/>
      <c r="AK39" s="151" t="s">
        <v>32</v>
      </c>
      <c r="AL39" s="151"/>
      <c r="AM39" s="151"/>
      <c r="AN39" s="151"/>
      <c r="AO39" s="191"/>
      <c r="AP39" s="191"/>
      <c r="AQ39" s="191"/>
      <c r="AR39" s="191"/>
      <c r="AS39" s="191"/>
      <c r="AT39" s="191"/>
      <c r="AU39" s="191"/>
      <c r="AV39" s="33"/>
      <c r="AW39" s="191"/>
      <c r="AX39" s="191"/>
      <c r="AY39" s="191"/>
      <c r="AZ39" s="191"/>
      <c r="BA39" s="191"/>
      <c r="BB39" s="191"/>
      <c r="BC39" s="191"/>
      <c r="BD39" s="191"/>
      <c r="BE39" s="191"/>
      <c r="BF39" s="34"/>
      <c r="BG39" s="8"/>
      <c r="BH39" s="8"/>
      <c r="BI39" s="3"/>
      <c r="BM39" s="16"/>
      <c r="BN39" s="16"/>
      <c r="BO39" s="16"/>
      <c r="BP39" s="16"/>
      <c r="BQ39" s="214"/>
      <c r="BR39" s="214"/>
      <c r="BS39" s="214"/>
      <c r="BT39" s="214"/>
      <c r="BU39" s="214"/>
      <c r="BV39" s="16"/>
      <c r="BW39" s="12" t="s">
        <v>84</v>
      </c>
      <c r="BX39" s="44" t="s">
        <v>40</v>
      </c>
      <c r="BY39" s="29"/>
      <c r="BZ39" s="29"/>
      <c r="CA39" s="29"/>
      <c r="CB39" s="29"/>
    </row>
    <row r="40" spans="1:80" ht="14.1" customHeight="1">
      <c r="A40" s="3"/>
      <c r="B40" s="3"/>
      <c r="C40" s="3"/>
      <c r="D40" s="3"/>
      <c r="E40" s="3"/>
      <c r="F40" s="3"/>
      <c r="H40" s="19"/>
      <c r="I40" s="16"/>
      <c r="J40" s="16"/>
      <c r="K40" s="16"/>
      <c r="L40" s="127" t="s">
        <v>209</v>
      </c>
      <c r="M40" s="127"/>
      <c r="N40" s="128" t="s">
        <v>10</v>
      </c>
      <c r="O40" s="128"/>
      <c r="P40" s="128"/>
      <c r="Q40" s="128"/>
      <c r="R40" s="192"/>
      <c r="S40" s="192"/>
      <c r="T40" s="192"/>
      <c r="U40" s="192"/>
      <c r="V40" s="3" t="s">
        <v>195</v>
      </c>
      <c r="W40" s="169"/>
      <c r="X40" s="169"/>
      <c r="Y40" s="169"/>
      <c r="Z40" s="169"/>
      <c r="AA40" s="3" t="s">
        <v>3</v>
      </c>
      <c r="AB40" s="3"/>
      <c r="AC40" s="3" t="s">
        <v>12</v>
      </c>
      <c r="AD40" s="3"/>
      <c r="AE40" s="3"/>
      <c r="AF40" s="3"/>
      <c r="AG40" s="3"/>
      <c r="AH40" s="170"/>
      <c r="AI40" s="170"/>
      <c r="AJ40" s="170"/>
      <c r="AK40" s="170"/>
      <c r="AL40" s="2" t="s">
        <v>11</v>
      </c>
      <c r="AM40" s="171"/>
      <c r="AN40" s="171"/>
      <c r="AO40" s="171"/>
      <c r="AP40" s="171"/>
      <c r="AQ40" s="2" t="s">
        <v>11</v>
      </c>
      <c r="AR40" s="172"/>
      <c r="AS40" s="172"/>
      <c r="AT40" s="172"/>
      <c r="AU40" s="172"/>
      <c r="AV40" s="172"/>
      <c r="AW40" s="172"/>
      <c r="AX40" s="3"/>
      <c r="BM40" s="16"/>
      <c r="BN40" s="16"/>
      <c r="BO40" s="16"/>
      <c r="BP40" s="16"/>
      <c r="BQ40" s="214"/>
      <c r="BR40" s="214"/>
      <c r="BS40" s="214"/>
      <c r="BT40" s="214"/>
      <c r="BU40" s="214"/>
      <c r="BV40" s="16"/>
      <c r="BW40" s="12" t="s">
        <v>85</v>
      </c>
      <c r="BX40" s="44" t="s">
        <v>246</v>
      </c>
      <c r="BY40" s="29"/>
      <c r="BZ40" s="29"/>
      <c r="CA40" s="29"/>
      <c r="CB40" s="29"/>
    </row>
    <row r="41" spans="1:80" ht="18" customHeight="1">
      <c r="A41" s="3"/>
      <c r="B41" s="3"/>
      <c r="C41" s="3"/>
      <c r="D41" s="3"/>
      <c r="E41" s="3"/>
      <c r="F41" s="3"/>
      <c r="H41" s="19"/>
      <c r="I41" s="16"/>
      <c r="J41" s="99" t="s">
        <v>210</v>
      </c>
      <c r="K41" s="99"/>
      <c r="L41" s="3" t="s">
        <v>13</v>
      </c>
      <c r="M41" s="3"/>
      <c r="N41" s="8"/>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6"/>
      <c r="AZ41" s="16"/>
      <c r="BA41" s="16"/>
      <c r="BB41" s="16"/>
      <c r="BC41" s="16"/>
      <c r="BD41" s="16"/>
      <c r="BE41" s="16"/>
      <c r="BF41" s="16"/>
      <c r="BG41" s="16"/>
      <c r="BH41" s="30"/>
      <c r="BI41" s="30"/>
      <c r="BJ41" s="30"/>
      <c r="BK41" s="30"/>
      <c r="BL41" s="16"/>
      <c r="BM41" s="16"/>
      <c r="BN41" s="16"/>
      <c r="BO41" s="16"/>
      <c r="BP41" s="16"/>
      <c r="BQ41" s="214"/>
      <c r="BR41" s="214"/>
      <c r="BS41" s="214"/>
      <c r="BT41" s="214"/>
      <c r="BU41" s="214"/>
      <c r="BV41" s="16"/>
      <c r="BW41" s="12" t="s">
        <v>86</v>
      </c>
      <c r="BX41" s="44" t="s">
        <v>247</v>
      </c>
      <c r="BY41" s="29"/>
      <c r="BZ41" s="29"/>
      <c r="CA41" s="29"/>
      <c r="CB41" s="29"/>
    </row>
    <row r="42" spans="1:80" ht="14.1" customHeight="1">
      <c r="A42" s="3"/>
      <c r="B42" s="3"/>
      <c r="C42" s="3"/>
      <c r="D42" s="3"/>
      <c r="E42" s="3"/>
      <c r="F42" s="3"/>
      <c r="H42" s="19"/>
      <c r="I42" s="16"/>
      <c r="J42" s="99" t="s">
        <v>211</v>
      </c>
      <c r="K42" s="99"/>
      <c r="L42" s="16" t="s">
        <v>33</v>
      </c>
      <c r="M42" s="16"/>
      <c r="N42" s="16"/>
      <c r="O42" s="16"/>
      <c r="P42" s="16"/>
      <c r="Q42" s="16"/>
      <c r="R42" s="16"/>
      <c r="S42" s="16"/>
      <c r="T42" s="16"/>
      <c r="U42" s="16"/>
      <c r="V42" s="16"/>
      <c r="W42" s="16"/>
      <c r="X42" s="16"/>
      <c r="Y42" s="16"/>
      <c r="Z42" s="222" t="str">
        <f>IF(AND(BS42=1,BQ43=0),"↓大臣か知事を選択してください。","")</f>
        <v/>
      </c>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16"/>
      <c r="AW42" s="16"/>
      <c r="AX42" s="16"/>
      <c r="AY42" s="16"/>
      <c r="AZ42" s="16"/>
      <c r="BA42" s="16"/>
      <c r="BB42" s="16"/>
      <c r="BC42" s="16"/>
      <c r="BD42" s="16"/>
      <c r="BE42" s="16"/>
      <c r="BF42" s="16"/>
      <c r="BG42" s="16"/>
      <c r="BH42" s="16"/>
      <c r="BI42" s="16"/>
      <c r="BJ42" s="16"/>
      <c r="BK42" s="16"/>
      <c r="BL42" s="16"/>
      <c r="BM42" s="16"/>
      <c r="BN42" s="16"/>
      <c r="BO42" s="16"/>
      <c r="BP42" s="16"/>
      <c r="BQ42" s="214"/>
      <c r="BR42" s="218">
        <f>IF(BT42=TRUE,1,0)</f>
        <v>0</v>
      </c>
      <c r="BS42" s="214">
        <f>IF(BT42=TRUE,1,0)</f>
        <v>0</v>
      </c>
      <c r="BT42" s="214" t="b">
        <v>0</v>
      </c>
      <c r="BU42" s="214"/>
      <c r="BV42" s="16"/>
      <c r="BW42" s="12" t="s">
        <v>87</v>
      </c>
      <c r="BX42" s="44" t="s">
        <v>248</v>
      </c>
      <c r="BY42" s="29"/>
      <c r="BZ42" s="29"/>
      <c r="CA42" s="29"/>
      <c r="CB42" s="29"/>
    </row>
    <row r="43" spans="1:80" ht="14.1" customHeight="1">
      <c r="A43" s="3"/>
      <c r="B43" s="3"/>
      <c r="C43" s="3"/>
      <c r="D43" s="3"/>
      <c r="E43" s="3"/>
      <c r="F43" s="3"/>
      <c r="H43" s="19"/>
      <c r="I43" s="16"/>
      <c r="J43" s="16"/>
      <c r="K43" s="16"/>
      <c r="L43" s="16"/>
      <c r="M43" s="16"/>
      <c r="N43" s="16" t="s">
        <v>34</v>
      </c>
      <c r="O43" s="16"/>
      <c r="P43" s="16"/>
      <c r="Q43" s="16"/>
      <c r="R43" s="16"/>
      <c r="S43" s="16"/>
      <c r="T43" s="16"/>
      <c r="U43" s="214"/>
      <c r="V43" s="214"/>
      <c r="W43" s="214"/>
      <c r="X43" s="214"/>
      <c r="Y43" s="214"/>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14"/>
      <c r="BD43" s="214"/>
      <c r="BE43" s="214"/>
      <c r="BF43" s="214"/>
      <c r="BG43" s="214"/>
      <c r="BH43" s="214"/>
      <c r="BI43" s="214"/>
      <c r="BJ43" s="214"/>
      <c r="BK43" s="16"/>
      <c r="BL43" s="16"/>
      <c r="BM43" s="16"/>
      <c r="BN43" s="208" t="str">
        <f>IF(AND(BS42=0,BR43+BS43&gt;=1),"←建設業の場合、左の□にチェックを入れてください！","")</f>
        <v/>
      </c>
      <c r="BO43" s="16"/>
      <c r="BP43" s="16"/>
      <c r="BQ43" s="214">
        <f>SUM(BR43:BS43)</f>
        <v>0</v>
      </c>
      <c r="BR43" s="214">
        <v>0</v>
      </c>
      <c r="BS43" s="214">
        <f>IF(BU43=TRUE,1,0)</f>
        <v>0</v>
      </c>
      <c r="BT43" s="214" t="b">
        <v>0</v>
      </c>
      <c r="BU43" s="214" t="b">
        <v>0</v>
      </c>
      <c r="BV43" s="16"/>
      <c r="BW43" s="12" t="s">
        <v>88</v>
      </c>
      <c r="BX43" s="44" t="s">
        <v>249</v>
      </c>
      <c r="BY43" s="29"/>
      <c r="BZ43" s="29"/>
      <c r="CA43" s="29"/>
      <c r="CB43" s="29"/>
    </row>
    <row r="44" spans="1:80" ht="14.1" customHeight="1">
      <c r="A44" s="3"/>
      <c r="B44" s="3"/>
      <c r="C44" s="3"/>
      <c r="D44" s="3"/>
      <c r="E44" s="3"/>
      <c r="F44" s="3"/>
      <c r="H44" s="19"/>
      <c r="I44" s="16"/>
      <c r="J44" s="16"/>
      <c r="K44" s="16"/>
      <c r="L44" s="16"/>
      <c r="M44" s="16" t="s">
        <v>35</v>
      </c>
      <c r="N44" s="16"/>
      <c r="O44" s="16"/>
      <c r="P44" s="16"/>
      <c r="Q44" s="16"/>
      <c r="R44" s="16"/>
      <c r="S44" s="193" t="str">
        <f>IF(BR43=1,"国土交通",IF(BR43=2,BM44,""))</f>
        <v/>
      </c>
      <c r="T44" s="193"/>
      <c r="U44" s="193"/>
      <c r="V44" s="193"/>
      <c r="W44" s="193"/>
      <c r="X44" s="50"/>
      <c r="Y44" s="50"/>
      <c r="Z44" s="16"/>
      <c r="AA44" s="16"/>
      <c r="AB44" s="16"/>
      <c r="AD44" s="16"/>
      <c r="AE44" s="29"/>
      <c r="AF44" s="16"/>
      <c r="AG44" s="16"/>
      <c r="AH44" s="35" t="s">
        <v>280</v>
      </c>
      <c r="AI44" s="174"/>
      <c r="AJ44" s="174"/>
      <c r="AK44" s="35" t="s">
        <v>212</v>
      </c>
      <c r="AL44" s="194"/>
      <c r="AM44" s="194"/>
      <c r="AN44" s="49" t="s">
        <v>279</v>
      </c>
      <c r="AO44" s="49" t="s">
        <v>269</v>
      </c>
      <c r="AP44" s="195"/>
      <c r="AQ44" s="195"/>
      <c r="AR44" s="195"/>
      <c r="AS44" s="195"/>
      <c r="AT44" s="195"/>
      <c r="AU44" s="195"/>
      <c r="AV44" s="195"/>
      <c r="AW44" s="16" t="s">
        <v>36</v>
      </c>
      <c r="AX44" s="51"/>
      <c r="AY44" s="138" t="s">
        <v>209</v>
      </c>
      <c r="AZ44" s="138"/>
      <c r="BA44" s="195"/>
      <c r="BB44" s="195"/>
      <c r="BC44" s="195"/>
      <c r="BD44" s="195"/>
      <c r="BE44" s="195"/>
      <c r="BF44" s="195"/>
      <c r="BG44" s="16" t="s">
        <v>344</v>
      </c>
      <c r="BI44" s="16"/>
      <c r="BK44" s="16"/>
      <c r="BL44" s="16"/>
      <c r="BM44" s="205" t="s">
        <v>40</v>
      </c>
      <c r="BN44" s="216" t="str">
        <f>IF(AND(BT42=TRUE,BA44=""),"←建設業の許可の種類を入力してください。","")</f>
        <v/>
      </c>
      <c r="BO44" s="45"/>
      <c r="BP44" s="45"/>
      <c r="BQ44" s="218"/>
      <c r="BR44" s="218"/>
      <c r="BS44" s="218"/>
      <c r="BT44" s="215"/>
      <c r="BU44" s="215"/>
      <c r="BV44" s="16"/>
      <c r="BW44" s="12" t="s">
        <v>89</v>
      </c>
      <c r="BX44" s="44" t="s">
        <v>250</v>
      </c>
      <c r="BY44" s="29"/>
      <c r="BZ44" s="29"/>
      <c r="CA44" s="29"/>
      <c r="CB44" s="29"/>
    </row>
    <row r="45" spans="1:80" ht="14.1" customHeight="1">
      <c r="A45" s="3"/>
      <c r="B45" s="3"/>
      <c r="C45" s="3"/>
      <c r="D45" s="3"/>
      <c r="E45" s="3"/>
      <c r="F45" s="3"/>
      <c r="H45" s="19"/>
      <c r="I45" s="16"/>
      <c r="J45" s="16"/>
      <c r="K45" s="16"/>
      <c r="L45" s="16"/>
      <c r="M45" s="16"/>
      <c r="N45" s="16"/>
      <c r="O45" s="16"/>
      <c r="P45" s="16"/>
      <c r="Q45" s="16"/>
      <c r="R45" s="16"/>
      <c r="S45" s="16"/>
      <c r="T45" s="16"/>
      <c r="U45" s="16"/>
      <c r="V45" s="16"/>
      <c r="W45" s="16"/>
      <c r="Z45" s="31" t="s">
        <v>213</v>
      </c>
      <c r="AA45" s="16"/>
      <c r="AB45" s="16"/>
      <c r="AC45" s="196"/>
      <c r="AD45" s="196"/>
      <c r="AE45" s="196"/>
      <c r="AF45" s="196"/>
      <c r="AG45" s="196"/>
      <c r="AH45" s="196"/>
      <c r="AI45" s="196"/>
      <c r="AJ45" s="196"/>
      <c r="AK45" s="196"/>
      <c r="AL45" s="196"/>
      <c r="AM45" s="196"/>
      <c r="AN45" s="140"/>
      <c r="AO45" s="140"/>
      <c r="AP45" s="48"/>
      <c r="AQ45" s="48"/>
      <c r="AR45" s="48"/>
      <c r="AS45" s="48"/>
      <c r="AT45" s="48"/>
      <c r="AU45" s="48"/>
      <c r="AV45" s="48"/>
      <c r="AW45" s="48"/>
      <c r="AX45" s="52"/>
      <c r="AY45" s="52"/>
      <c r="AZ45" s="52"/>
      <c r="BA45" s="52"/>
      <c r="BB45" s="52"/>
      <c r="BC45" s="52"/>
      <c r="BD45" s="16"/>
      <c r="BE45" s="16"/>
      <c r="BF45" s="16"/>
      <c r="BG45" s="16"/>
      <c r="BH45" s="16"/>
      <c r="BI45" s="16"/>
      <c r="BJ45" s="16"/>
      <c r="BK45" s="16"/>
      <c r="BL45" s="16"/>
      <c r="BM45" s="211" t="str">
        <f>IF(BS43=1,"↑上のリストから都道府県を選んでください。","")</f>
        <v/>
      </c>
      <c r="BN45" s="149"/>
      <c r="BO45" s="45"/>
      <c r="BP45" s="45"/>
      <c r="BQ45" s="218"/>
      <c r="BR45" s="218"/>
      <c r="BS45" s="218"/>
      <c r="BT45" s="214"/>
      <c r="BU45" s="214"/>
      <c r="BV45" s="16"/>
      <c r="BW45" s="12" t="s">
        <v>90</v>
      </c>
      <c r="BX45" s="44" t="s">
        <v>251</v>
      </c>
      <c r="BY45" s="29"/>
      <c r="BZ45" s="29"/>
      <c r="CA45" s="29"/>
      <c r="CB45" s="29"/>
    </row>
    <row r="46" spans="1:80" ht="14.1" customHeight="1">
      <c r="A46" s="3"/>
      <c r="B46" s="3"/>
      <c r="C46" s="3"/>
      <c r="D46" s="3"/>
      <c r="E46" s="3"/>
      <c r="F46" s="3"/>
      <c r="H46" s="19"/>
      <c r="I46" s="16"/>
      <c r="J46" s="16"/>
      <c r="K46" s="16"/>
      <c r="L46" s="16"/>
      <c r="M46" s="16" t="s">
        <v>37</v>
      </c>
      <c r="N46" s="16"/>
      <c r="O46" s="30"/>
      <c r="P46" s="16"/>
      <c r="Q46" s="16"/>
      <c r="R46" s="16"/>
      <c r="S46" s="16"/>
      <c r="T46" s="16"/>
      <c r="U46" s="16"/>
      <c r="V46" s="16"/>
      <c r="W46" s="16"/>
      <c r="X46" s="16"/>
      <c r="Y46" s="16"/>
      <c r="Z46" s="16" t="s">
        <v>32</v>
      </c>
      <c r="AA46" s="16"/>
      <c r="AB46" s="16"/>
      <c r="AC46" s="197"/>
      <c r="AD46" s="197"/>
      <c r="AE46" s="197"/>
      <c r="AF46" s="197"/>
      <c r="AG46" s="197"/>
      <c r="AH46" s="197"/>
      <c r="AI46" s="206"/>
      <c r="AJ46" s="197"/>
      <c r="AK46" s="197"/>
      <c r="AL46" s="197"/>
      <c r="AM46" s="197"/>
      <c r="AN46" s="197"/>
      <c r="AO46" s="197"/>
      <c r="AP46" s="16"/>
      <c r="AQ46" s="215"/>
      <c r="AR46" s="214"/>
      <c r="AS46" s="214"/>
      <c r="AT46" s="214"/>
      <c r="AU46" s="214"/>
      <c r="AV46" s="214"/>
      <c r="AW46" s="214"/>
      <c r="AX46" s="214"/>
      <c r="AY46" s="214"/>
      <c r="AZ46" s="214"/>
      <c r="BA46" s="214"/>
      <c r="BB46" s="214"/>
      <c r="BC46" s="214"/>
      <c r="BD46" s="214"/>
      <c r="BE46" s="214"/>
      <c r="BF46" s="214"/>
      <c r="BG46" s="214"/>
      <c r="BH46" s="221"/>
      <c r="BI46" s="221"/>
      <c r="BJ46" s="221"/>
      <c r="BK46" s="30"/>
      <c r="BL46" s="16"/>
      <c r="BM46" s="209" t="str">
        <f>IF(AND(BR42=1,AC46=""),"←主任技術者（監理技術者）を入力してください。","")</f>
        <v/>
      </c>
      <c r="BN46" s="150"/>
      <c r="BO46" s="45"/>
      <c r="BP46" s="45"/>
      <c r="BQ46" s="218"/>
      <c r="BR46" s="218"/>
      <c r="BS46" s="218"/>
      <c r="BT46" s="214"/>
      <c r="BU46" s="214"/>
      <c r="BV46" s="16"/>
      <c r="BW46" s="12" t="s">
        <v>91</v>
      </c>
      <c r="BX46" s="44" t="s">
        <v>252</v>
      </c>
      <c r="BY46" s="29"/>
      <c r="BZ46" s="29"/>
      <c r="CA46" s="29"/>
      <c r="CB46" s="29"/>
    </row>
    <row r="47" spans="1:80" ht="14.1" customHeight="1">
      <c r="A47" s="3"/>
      <c r="B47" s="3"/>
      <c r="C47" s="3"/>
      <c r="D47" s="3"/>
      <c r="E47" s="3"/>
      <c r="F47" s="3"/>
      <c r="H47" s="19"/>
      <c r="I47" s="16"/>
      <c r="J47" s="16"/>
      <c r="K47" s="16"/>
      <c r="L47" s="16"/>
      <c r="M47" s="16"/>
      <c r="N47" s="16" t="s">
        <v>38</v>
      </c>
      <c r="O47" s="30"/>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55"/>
      <c r="BO47" s="45"/>
      <c r="BP47" s="45"/>
      <c r="BQ47" s="218"/>
      <c r="BR47" s="218">
        <f>IF(BT47=TRUE,1,0)</f>
        <v>0</v>
      </c>
      <c r="BS47" s="218"/>
      <c r="BT47" s="214" t="b">
        <v>0</v>
      </c>
      <c r="BU47" s="214"/>
      <c r="BV47" s="16"/>
      <c r="BW47" s="12" t="s">
        <v>92</v>
      </c>
      <c r="BX47" s="44" t="s">
        <v>253</v>
      </c>
      <c r="BY47" s="29"/>
      <c r="BZ47" s="29"/>
      <c r="CA47" s="29"/>
      <c r="CB47" s="29"/>
    </row>
    <row r="48" spans="1:80" ht="14.1" customHeight="1">
      <c r="A48" s="3"/>
      <c r="B48" s="3"/>
      <c r="C48" s="3"/>
      <c r="D48" s="3"/>
      <c r="E48" s="3"/>
      <c r="F48" s="3"/>
      <c r="H48" s="19"/>
      <c r="I48" s="16"/>
      <c r="J48" s="16"/>
      <c r="K48" s="16"/>
      <c r="L48" s="16"/>
      <c r="M48" s="16" t="s">
        <v>39</v>
      </c>
      <c r="N48" s="16"/>
      <c r="O48" s="16"/>
      <c r="P48" s="16"/>
      <c r="Q48" s="16"/>
      <c r="R48" s="16"/>
      <c r="S48" s="16"/>
      <c r="T48" s="35"/>
      <c r="U48" s="204" t="str">
        <f>BM48</f>
        <v>兵庫県</v>
      </c>
      <c r="V48" s="204"/>
      <c r="W48" s="204"/>
      <c r="X48" s="204"/>
      <c r="Y48" s="16" t="s">
        <v>7</v>
      </c>
      <c r="Z48" s="16"/>
      <c r="AA48" s="16"/>
      <c r="AB48" s="198"/>
      <c r="AC48" s="198"/>
      <c r="AD48" s="198"/>
      <c r="AE48" s="198"/>
      <c r="AF48" s="198"/>
      <c r="AG48" s="198"/>
      <c r="AH48" s="198"/>
      <c r="AI48" s="198"/>
      <c r="AJ48" s="198"/>
      <c r="AK48" s="198"/>
      <c r="AL48" s="198"/>
      <c r="AM48" s="198"/>
      <c r="AN48" s="198"/>
      <c r="AO48" s="198"/>
      <c r="AP48" s="198"/>
      <c r="AQ48" s="198"/>
      <c r="AR48" s="198"/>
      <c r="AS48" s="16" t="s">
        <v>36</v>
      </c>
      <c r="AT48" s="16"/>
      <c r="AU48" s="16"/>
      <c r="AV48" s="16"/>
      <c r="AW48" s="16"/>
      <c r="AX48" s="16"/>
      <c r="AY48" s="16"/>
      <c r="AZ48" s="16"/>
      <c r="BA48" s="16"/>
      <c r="BB48" s="16"/>
      <c r="BC48" s="16"/>
      <c r="BD48" s="16"/>
      <c r="BE48" s="16"/>
      <c r="BF48" s="16"/>
      <c r="BG48" s="16"/>
      <c r="BH48" s="16"/>
      <c r="BI48" s="16"/>
      <c r="BJ48" s="16"/>
      <c r="BK48" s="16"/>
      <c r="BL48" s="16"/>
      <c r="BM48" s="205" t="s">
        <v>40</v>
      </c>
      <c r="BO48" s="16"/>
      <c r="BP48" s="16"/>
      <c r="BQ48" s="16"/>
      <c r="BR48" s="16"/>
      <c r="BS48" s="16"/>
      <c r="BT48" s="16"/>
      <c r="BU48" s="16"/>
      <c r="BV48" s="16"/>
      <c r="BW48" s="12" t="s">
        <v>93</v>
      </c>
      <c r="BX48" s="44" t="s">
        <v>254</v>
      </c>
      <c r="BY48" s="29"/>
      <c r="BZ48" s="29"/>
      <c r="CA48" s="29"/>
      <c r="CB48" s="29"/>
    </row>
    <row r="49" spans="1:80" ht="14.1" customHeight="1">
      <c r="A49" s="3"/>
      <c r="B49" s="3"/>
      <c r="C49" s="3"/>
      <c r="D49" s="3"/>
      <c r="E49" s="3"/>
      <c r="F49" s="3"/>
      <c r="H49" s="19"/>
      <c r="I49" s="16"/>
      <c r="J49" s="16"/>
      <c r="K49" s="16"/>
      <c r="L49" s="16"/>
      <c r="M49" s="16"/>
      <c r="N49" s="16"/>
      <c r="O49" s="16"/>
      <c r="P49" s="16"/>
      <c r="R49" s="133" t="s">
        <v>267</v>
      </c>
      <c r="S49" s="133"/>
      <c r="T49" s="133"/>
      <c r="U49" s="133"/>
      <c r="V49" s="199"/>
      <c r="W49" s="199"/>
      <c r="X49" s="199"/>
      <c r="Y49" s="199"/>
      <c r="Z49" s="199"/>
      <c r="AA49" s="28"/>
      <c r="AB49" s="200"/>
      <c r="AC49" s="200"/>
      <c r="AD49" s="200"/>
      <c r="AE49" s="200"/>
      <c r="AF49" s="200"/>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55"/>
      <c r="BO49" s="16"/>
      <c r="BP49" s="16"/>
      <c r="BQ49" s="16"/>
      <c r="BR49" s="16"/>
      <c r="BS49" s="16"/>
      <c r="BT49" s="16"/>
      <c r="BU49" s="16"/>
      <c r="BV49" s="16"/>
      <c r="BW49" s="12" t="s">
        <v>94</v>
      </c>
      <c r="BX49" s="44" t="s">
        <v>255</v>
      </c>
      <c r="BY49" s="29"/>
      <c r="BZ49" s="29"/>
      <c r="CA49" s="29"/>
      <c r="CB49" s="29"/>
    </row>
    <row r="50" spans="1:80" ht="14.1" customHeight="1">
      <c r="A50" s="3"/>
      <c r="B50" s="3"/>
      <c r="C50" s="3"/>
      <c r="D50" s="3"/>
      <c r="E50" s="3"/>
      <c r="F50" s="3"/>
      <c r="H50" s="19"/>
      <c r="I50" s="16"/>
      <c r="J50" s="16"/>
      <c r="K50" s="16"/>
      <c r="L50" s="16"/>
      <c r="M50" s="16" t="s">
        <v>41</v>
      </c>
      <c r="N50" s="16"/>
      <c r="O50" s="16"/>
      <c r="P50" s="16"/>
      <c r="Q50" s="16"/>
      <c r="R50" s="16"/>
      <c r="S50" s="16" t="s">
        <v>32</v>
      </c>
      <c r="T50" s="16"/>
      <c r="U50" s="16"/>
      <c r="V50" s="201"/>
      <c r="W50" s="201"/>
      <c r="X50" s="201"/>
      <c r="Y50" s="201"/>
      <c r="Z50" s="201"/>
      <c r="AA50" s="57"/>
      <c r="AB50" s="202"/>
      <c r="AC50" s="202"/>
      <c r="AD50" s="202"/>
      <c r="AE50" s="202"/>
      <c r="AF50" s="202"/>
      <c r="AG50" s="16"/>
      <c r="AH50" s="214"/>
      <c r="AI50" s="214"/>
      <c r="AJ50" s="214"/>
      <c r="AK50" s="214"/>
      <c r="AL50" s="214"/>
      <c r="AM50" s="214"/>
      <c r="AN50" s="214"/>
      <c r="AO50" s="214"/>
      <c r="AP50" s="214"/>
      <c r="AQ50" s="210"/>
      <c r="AR50" s="214"/>
      <c r="AS50" s="214"/>
      <c r="AT50" s="214"/>
      <c r="AU50" s="214"/>
      <c r="AV50" s="214"/>
      <c r="AW50" s="214"/>
      <c r="AX50" s="214"/>
      <c r="AY50" s="214"/>
      <c r="AZ50" s="214"/>
      <c r="BA50" s="214"/>
      <c r="BB50" s="214"/>
      <c r="BC50" s="214"/>
      <c r="BD50" s="214"/>
      <c r="BE50" s="214"/>
      <c r="BF50" s="214"/>
      <c r="BG50" s="214"/>
      <c r="BH50" s="214"/>
      <c r="BI50" s="214"/>
      <c r="BJ50" s="214"/>
      <c r="BK50" s="16"/>
      <c r="BL50" s="16"/>
      <c r="BM50" s="220" t="str">
        <f>IF(AND(BT47=TRUE,V50=""),"←技術管理者者を入力してください。","")</f>
        <v/>
      </c>
      <c r="BO50" s="16"/>
      <c r="BP50" s="16"/>
      <c r="BQ50" s="16"/>
      <c r="BR50" s="16"/>
      <c r="BS50" s="16"/>
      <c r="BT50" s="16"/>
      <c r="BU50" s="16"/>
      <c r="BV50" s="16"/>
      <c r="BW50" s="12" t="s">
        <v>95</v>
      </c>
      <c r="BX50" s="44" t="s">
        <v>256</v>
      </c>
      <c r="BY50" s="29"/>
      <c r="BZ50" s="29"/>
      <c r="CA50" s="29"/>
      <c r="CB50" s="29"/>
    </row>
    <row r="51" spans="1:80" ht="14.1" customHeight="1">
      <c r="A51" s="3"/>
      <c r="B51" s="3"/>
      <c r="C51" s="3"/>
      <c r="D51" s="3"/>
      <c r="E51" s="3"/>
      <c r="F51" s="3"/>
      <c r="H51" s="19"/>
      <c r="I51" s="16">
        <v>3</v>
      </c>
      <c r="J51" s="22" t="s">
        <v>214</v>
      </c>
      <c r="K51" s="16" t="s">
        <v>340</v>
      </c>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30"/>
      <c r="BI51" s="30"/>
      <c r="BJ51" s="30"/>
      <c r="BK51" s="30"/>
      <c r="BL51" s="16"/>
      <c r="BM51" s="16"/>
      <c r="BN51" s="16"/>
      <c r="BO51" s="16"/>
      <c r="BP51" s="16"/>
      <c r="BQ51" s="16"/>
      <c r="BR51" s="16"/>
      <c r="BS51" s="16"/>
      <c r="BT51" s="16"/>
      <c r="BU51" s="16"/>
      <c r="BV51" s="16"/>
      <c r="BW51" s="12" t="s">
        <v>96</v>
      </c>
      <c r="BX51" s="44" t="s">
        <v>257</v>
      </c>
      <c r="BY51" s="29"/>
      <c r="BZ51" s="29"/>
      <c r="CA51" s="29"/>
      <c r="CB51" s="29"/>
    </row>
    <row r="52" spans="1:80" ht="14.1" customHeight="1">
      <c r="A52" s="3"/>
      <c r="B52" s="3"/>
      <c r="C52" s="3"/>
      <c r="D52" s="3"/>
      <c r="E52" s="3"/>
      <c r="F52" s="3"/>
      <c r="H52" s="19"/>
      <c r="I52" s="16"/>
      <c r="J52" s="16"/>
      <c r="K52" s="16" t="s">
        <v>42</v>
      </c>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2" t="s">
        <v>97</v>
      </c>
      <c r="BX52" s="44" t="s">
        <v>258</v>
      </c>
      <c r="BY52" s="29"/>
      <c r="BZ52" s="29"/>
      <c r="CA52" s="29"/>
      <c r="CB52" s="29"/>
    </row>
    <row r="53" spans="1:80" ht="14.1" customHeight="1">
      <c r="A53" s="3"/>
      <c r="B53" s="3"/>
      <c r="C53" s="3"/>
      <c r="D53" s="3"/>
      <c r="E53" s="3"/>
      <c r="F53" s="3"/>
      <c r="H53" s="3"/>
      <c r="I53" s="16"/>
      <c r="J53" s="16"/>
      <c r="K53" s="34"/>
      <c r="L53" s="34" t="s">
        <v>346</v>
      </c>
      <c r="M53" s="34"/>
      <c r="N53" s="203"/>
      <c r="O53" s="203"/>
      <c r="P53" s="34" t="s">
        <v>4</v>
      </c>
      <c r="Q53" s="203"/>
      <c r="R53" s="203"/>
      <c r="S53" s="34" t="s">
        <v>5</v>
      </c>
      <c r="T53" s="203"/>
      <c r="U53" s="203"/>
      <c r="V53" s="34" t="s">
        <v>6</v>
      </c>
      <c r="W53" s="34"/>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220" t="str">
        <f>IF(AND(BR34=1,N53=""),"←説明を受けた年月日を入力してください。","")</f>
        <v/>
      </c>
      <c r="BO53" s="16"/>
      <c r="BP53" s="16"/>
      <c r="BQ53" s="16"/>
      <c r="BR53" s="16"/>
      <c r="BS53" s="16"/>
      <c r="BT53" s="16"/>
      <c r="BU53" s="16"/>
      <c r="BV53" s="16"/>
      <c r="BW53" s="12" t="s">
        <v>98</v>
      </c>
      <c r="BX53" s="44" t="s">
        <v>259</v>
      </c>
      <c r="BY53" s="29"/>
      <c r="BZ53" s="29"/>
      <c r="CA53" s="29"/>
      <c r="CB53" s="29"/>
    </row>
    <row r="54" spans="1:80" ht="14.1" customHeight="1">
      <c r="A54" s="3"/>
      <c r="B54" s="3"/>
      <c r="C54" s="3"/>
      <c r="D54" s="3"/>
      <c r="E54" s="3"/>
      <c r="F54" s="3"/>
      <c r="H54" s="36"/>
      <c r="I54" s="16">
        <v>4</v>
      </c>
      <c r="J54" s="22" t="s">
        <v>215</v>
      </c>
      <c r="K54" s="16" t="s">
        <v>43</v>
      </c>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2" t="s">
        <v>99</v>
      </c>
      <c r="BX54" s="44" t="s">
        <v>260</v>
      </c>
      <c r="BY54" s="29"/>
      <c r="BZ54" s="29"/>
      <c r="CA54" s="29"/>
      <c r="CB54" s="29"/>
    </row>
    <row r="55" spans="1:80" ht="14.1" customHeight="1">
      <c r="A55" s="3"/>
      <c r="B55" s="3"/>
      <c r="C55" s="3"/>
      <c r="D55" s="3"/>
      <c r="E55" s="3"/>
      <c r="F55" s="3"/>
      <c r="H55" s="36"/>
      <c r="I55" s="16"/>
      <c r="J55" s="16"/>
      <c r="K55" s="16"/>
      <c r="L55" s="16" t="s">
        <v>44</v>
      </c>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2" t="s">
        <v>100</v>
      </c>
      <c r="BX55" s="44" t="s">
        <v>261</v>
      </c>
      <c r="BY55" s="29"/>
      <c r="BZ55" s="29"/>
      <c r="CA55" s="29"/>
      <c r="CB55" s="29"/>
    </row>
    <row r="56" spans="1:80" ht="14.1" customHeight="1">
      <c r="A56" s="3"/>
      <c r="B56" s="3"/>
      <c r="C56" s="3"/>
      <c r="D56" s="3"/>
      <c r="E56" s="3"/>
      <c r="F56" s="3"/>
      <c r="H56" s="36"/>
      <c r="I56" s="16"/>
      <c r="J56" s="16"/>
      <c r="K56" s="16"/>
      <c r="L56" s="16" t="s">
        <v>45</v>
      </c>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2" t="s">
        <v>101</v>
      </c>
      <c r="BX56" s="44" t="s">
        <v>262</v>
      </c>
      <c r="BY56" s="29"/>
      <c r="BZ56" s="29"/>
      <c r="CA56" s="29"/>
      <c r="CB56" s="29"/>
    </row>
    <row r="57" spans="1:80" ht="14.1" customHeight="1">
      <c r="A57" s="3"/>
      <c r="B57" s="3"/>
      <c r="C57" s="3"/>
      <c r="D57" s="3"/>
      <c r="E57" s="3"/>
      <c r="F57" s="3"/>
      <c r="H57" s="36"/>
      <c r="I57" s="16"/>
      <c r="J57" s="16"/>
      <c r="K57" s="16"/>
      <c r="L57" s="16" t="s">
        <v>46</v>
      </c>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2" t="s">
        <v>102</v>
      </c>
      <c r="BX57" s="44" t="s">
        <v>263</v>
      </c>
      <c r="BY57" s="29"/>
      <c r="BZ57" s="29"/>
      <c r="CA57" s="29"/>
      <c r="CB57" s="29"/>
    </row>
    <row r="58" spans="1:80" ht="14.1" customHeight="1">
      <c r="A58" s="3"/>
      <c r="B58" s="3"/>
      <c r="C58" s="3"/>
      <c r="D58" s="3"/>
      <c r="E58" s="3"/>
      <c r="F58" s="3"/>
      <c r="H58" s="36"/>
      <c r="I58" s="16"/>
      <c r="J58" s="16"/>
      <c r="K58" s="16"/>
      <c r="L58" s="16" t="s">
        <v>47</v>
      </c>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2" t="s">
        <v>103</v>
      </c>
      <c r="BX58" s="44" t="s">
        <v>264</v>
      </c>
      <c r="BY58" s="29"/>
      <c r="BZ58" s="29"/>
      <c r="CA58" s="29"/>
      <c r="CB58" s="29"/>
    </row>
    <row r="59" spans="1:80" ht="14.1" customHeight="1">
      <c r="A59" s="3"/>
      <c r="B59" s="3"/>
      <c r="C59" s="3"/>
      <c r="D59" s="3"/>
      <c r="E59" s="3"/>
      <c r="F59" s="3"/>
      <c r="H59" s="36"/>
      <c r="I59" s="16">
        <v>5</v>
      </c>
      <c r="J59" s="22" t="s">
        <v>216</v>
      </c>
      <c r="K59" s="16" t="s">
        <v>48</v>
      </c>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2" t="s">
        <v>104</v>
      </c>
      <c r="BX59" s="44"/>
      <c r="BY59" s="29"/>
      <c r="BZ59" s="29"/>
      <c r="CA59" s="29"/>
      <c r="CB59" s="29"/>
    </row>
    <row r="60" spans="1:80" ht="14.1" customHeight="1">
      <c r="A60" s="3"/>
      <c r="B60" s="3"/>
      <c r="C60" s="3"/>
      <c r="D60" s="3"/>
      <c r="E60" s="3"/>
      <c r="F60" s="3"/>
      <c r="H60" s="36"/>
      <c r="I60" s="16"/>
      <c r="J60" s="16"/>
      <c r="K60" s="16"/>
      <c r="L60" s="16"/>
      <c r="M60" s="16"/>
      <c r="N60" s="16"/>
      <c r="O60" s="16"/>
      <c r="P60" s="16"/>
      <c r="Q60" s="143" t="s">
        <v>297</v>
      </c>
      <c r="R60" s="143"/>
      <c r="S60" s="143"/>
      <c r="T60" s="143"/>
      <c r="U60" s="143"/>
      <c r="V60" s="143"/>
      <c r="W60" s="143"/>
      <c r="X60" s="143"/>
      <c r="Y60" s="143"/>
      <c r="Z60" s="143"/>
      <c r="AA60" s="143"/>
      <c r="AB60" s="143"/>
      <c r="AC60" s="143"/>
      <c r="AD60" s="143"/>
      <c r="AE60" s="143"/>
      <c r="AF60" s="143"/>
      <c r="AG60" s="143"/>
      <c r="AH60" s="143"/>
      <c r="AI60" s="143"/>
      <c r="AJ60" s="143"/>
      <c r="AK60" s="16"/>
      <c r="AL60" s="16"/>
      <c r="AN60" s="16" t="s">
        <v>50</v>
      </c>
      <c r="AO60" s="16"/>
      <c r="AP60" s="16"/>
      <c r="AQ60" s="16"/>
      <c r="AR60" s="16"/>
      <c r="AS60" s="16"/>
      <c r="AT60" s="16"/>
      <c r="AU60" s="16"/>
      <c r="AV60" s="16"/>
      <c r="AW60" s="16"/>
      <c r="AX60" s="37"/>
      <c r="AY60" s="37" t="s">
        <v>346</v>
      </c>
      <c r="AZ60" s="37"/>
      <c r="BA60" s="197"/>
      <c r="BB60" s="197"/>
      <c r="BC60" s="37" t="s">
        <v>4</v>
      </c>
      <c r="BD60" s="197"/>
      <c r="BE60" s="197"/>
      <c r="BF60" s="37" t="s">
        <v>5</v>
      </c>
      <c r="BG60" s="197"/>
      <c r="BH60" s="197"/>
      <c r="BI60" s="37" t="s">
        <v>6</v>
      </c>
      <c r="BJ60" s="16"/>
      <c r="BK60" s="16"/>
      <c r="BL60" s="16"/>
      <c r="BM60" s="150" t="str">
        <f>IF(BG60="","工事着手予定日を記入してください(届出の7日後以降の日付）","")</f>
        <v>工事着手予定日を記入してください(届出の7日後以降の日付）</v>
      </c>
      <c r="BO60" s="16"/>
      <c r="BP60" s="16"/>
      <c r="BQ60" s="16"/>
      <c r="BR60" s="16"/>
      <c r="BS60" s="16"/>
      <c r="BT60" s="16"/>
      <c r="BU60" s="16"/>
      <c r="BV60" s="16"/>
      <c r="BW60" s="12" t="s">
        <v>105</v>
      </c>
      <c r="BX60" s="44"/>
      <c r="BY60" s="29"/>
      <c r="BZ60" s="29"/>
      <c r="CA60" s="29"/>
      <c r="CB60" s="29"/>
    </row>
    <row r="61" spans="1:80" ht="14.1" customHeight="1">
      <c r="A61" s="3"/>
      <c r="B61" s="3"/>
      <c r="C61" s="3"/>
      <c r="D61" s="3"/>
      <c r="E61" s="3"/>
      <c r="F61" s="3"/>
      <c r="H61" s="36"/>
      <c r="I61" s="35"/>
      <c r="J61" s="35"/>
      <c r="K61" s="35"/>
      <c r="L61" s="35"/>
      <c r="M61" s="35"/>
      <c r="N61" s="35"/>
      <c r="O61" s="35"/>
      <c r="P61" s="35"/>
      <c r="Q61" s="144"/>
      <c r="R61" s="144"/>
      <c r="S61" s="144"/>
      <c r="T61" s="144"/>
      <c r="U61" s="144"/>
      <c r="V61" s="144"/>
      <c r="W61" s="144"/>
      <c r="X61" s="144"/>
      <c r="Y61" s="144"/>
      <c r="Z61" s="144"/>
      <c r="AA61" s="144"/>
      <c r="AB61" s="144"/>
      <c r="AC61" s="144"/>
      <c r="AD61" s="144"/>
      <c r="AE61" s="144"/>
      <c r="AF61" s="144"/>
      <c r="AG61" s="144"/>
      <c r="AH61" s="144"/>
      <c r="AI61" s="144"/>
      <c r="AJ61" s="144"/>
      <c r="AK61" s="35"/>
      <c r="AL61" s="35"/>
      <c r="AM61" s="16"/>
      <c r="AN61" s="16" t="s">
        <v>54</v>
      </c>
      <c r="AO61" s="16"/>
      <c r="AP61" s="16"/>
      <c r="AQ61" s="16"/>
      <c r="AR61" s="16"/>
      <c r="AS61" s="16"/>
      <c r="AT61" s="16"/>
      <c r="AU61" s="16"/>
      <c r="AV61" s="16"/>
      <c r="AW61" s="16"/>
      <c r="AX61" s="37"/>
      <c r="AY61" s="37" t="s">
        <v>346</v>
      </c>
      <c r="AZ61" s="37"/>
      <c r="BA61" s="197"/>
      <c r="BB61" s="197"/>
      <c r="BC61" s="37" t="s">
        <v>4</v>
      </c>
      <c r="BD61" s="197"/>
      <c r="BE61" s="197"/>
      <c r="BF61" s="37" t="s">
        <v>5</v>
      </c>
      <c r="BG61" s="197"/>
      <c r="BH61" s="197"/>
      <c r="BI61" s="37" t="s">
        <v>6</v>
      </c>
      <c r="BJ61" s="16"/>
      <c r="BK61" s="16"/>
      <c r="BL61" s="16"/>
      <c r="BM61" s="150" t="str">
        <f>IF(BG61="","工事完了予定日を記入してください。","")</f>
        <v>工事完了予定日を記入してください。</v>
      </c>
      <c r="BO61" s="16"/>
      <c r="BP61" s="16"/>
      <c r="BQ61" s="16"/>
      <c r="BR61" s="16"/>
      <c r="BS61" s="16"/>
      <c r="BT61" s="16"/>
      <c r="BU61" s="16"/>
      <c r="BV61" s="16"/>
      <c r="BW61" s="12" t="s">
        <v>106</v>
      </c>
      <c r="BX61" s="44"/>
      <c r="BY61" s="29"/>
      <c r="BZ61" s="29"/>
      <c r="CA61" s="29"/>
      <c r="CB61" s="29"/>
    </row>
    <row r="62" spans="1:80" ht="14.1" customHeight="1">
      <c r="A62" s="3"/>
      <c r="B62" s="3"/>
      <c r="C62" s="3"/>
      <c r="D62" s="3"/>
      <c r="E62" s="3"/>
      <c r="F62" s="3"/>
      <c r="H62" s="36"/>
      <c r="I62" s="38" t="s">
        <v>49</v>
      </c>
      <c r="J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2" t="s">
        <v>107</v>
      </c>
      <c r="BX62" s="44"/>
      <c r="BY62" s="29"/>
      <c r="BZ62" s="29"/>
      <c r="CA62" s="29"/>
      <c r="CB62" s="29"/>
    </row>
    <row r="63" spans="1:80" ht="5.0999999999999996" customHeight="1">
      <c r="A63" s="3"/>
      <c r="B63" s="3"/>
      <c r="C63" s="3"/>
      <c r="D63" s="3"/>
      <c r="E63" s="3"/>
      <c r="F63" s="3"/>
      <c r="H63" s="3"/>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2" t="s">
        <v>108</v>
      </c>
      <c r="BX63" s="44"/>
      <c r="BY63" s="29"/>
      <c r="BZ63" s="29"/>
      <c r="CA63" s="29"/>
      <c r="CB63" s="29"/>
    </row>
    <row r="64" spans="1:80" ht="11.1" customHeight="1">
      <c r="B64" s="3"/>
      <c r="C64" s="3"/>
      <c r="E64" s="11"/>
      <c r="F64" s="11"/>
      <c r="G64" s="11"/>
      <c r="H64" s="11"/>
      <c r="I64" s="11" t="s">
        <v>51</v>
      </c>
      <c r="J64" s="38"/>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2" t="s">
        <v>109</v>
      </c>
      <c r="BX64" s="44"/>
      <c r="BY64" s="29"/>
      <c r="BZ64" s="29"/>
      <c r="CA64" s="29"/>
      <c r="CB64" s="29"/>
    </row>
    <row r="65" spans="1:80" ht="11.1" customHeight="1">
      <c r="D65" s="39"/>
      <c r="E65" s="39"/>
      <c r="F65" s="39"/>
      <c r="G65" s="39"/>
      <c r="H65" s="11"/>
      <c r="I65" s="31" t="s">
        <v>217</v>
      </c>
      <c r="J65" s="38"/>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 t="s">
        <v>413</v>
      </c>
      <c r="BX65" s="44"/>
      <c r="BY65" s="29"/>
      <c r="BZ65" s="29"/>
      <c r="CA65" s="29"/>
      <c r="CB65" s="29"/>
    </row>
    <row r="66" spans="1:80" ht="11.1" customHeight="1">
      <c r="D66" s="39"/>
      <c r="E66" s="39"/>
      <c r="F66" s="39"/>
      <c r="G66" s="39"/>
      <c r="H66" s="39"/>
      <c r="I66" s="39" t="s">
        <v>350</v>
      </c>
      <c r="J66" s="40"/>
      <c r="BW66" s="1" t="s">
        <v>414</v>
      </c>
      <c r="BX66" s="10"/>
    </row>
    <row r="67" spans="1:80" ht="11.1" customHeight="1">
      <c r="D67" s="39"/>
      <c r="E67" s="39"/>
      <c r="F67" s="39"/>
      <c r="G67" s="39"/>
      <c r="H67" s="39"/>
      <c r="I67" s="39"/>
      <c r="J67" s="40"/>
      <c r="BW67" s="1" t="s">
        <v>415</v>
      </c>
      <c r="BX67" s="10"/>
    </row>
    <row r="68" spans="1:80" ht="13.5">
      <c r="I68" s="40" t="s">
        <v>349</v>
      </c>
      <c r="J68" s="8"/>
      <c r="K68" s="8"/>
      <c r="L68" s="8"/>
      <c r="M68" s="8"/>
      <c r="N68" s="8"/>
      <c r="O68" s="8"/>
      <c r="P68" s="8"/>
      <c r="Q68" s="8"/>
      <c r="R68" s="8"/>
      <c r="S68" s="8"/>
      <c r="BW68" s="1" t="s">
        <v>416</v>
      </c>
      <c r="BX68" s="10"/>
    </row>
    <row r="69" spans="1:80">
      <c r="I69" s="1" t="s">
        <v>192</v>
      </c>
      <c r="BH69" s="72" t="s">
        <v>193</v>
      </c>
      <c r="BI69" s="72"/>
      <c r="BJ69" s="2"/>
      <c r="BK69" s="2"/>
      <c r="BW69" s="1" t="s">
        <v>417</v>
      </c>
    </row>
    <row r="70" spans="1:80" ht="2.4500000000000002" customHeight="1">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W70" s="12" t="s">
        <v>110</v>
      </c>
    </row>
    <row r="71" spans="1:80" ht="20.100000000000001" customHeight="1">
      <c r="H71" s="73" t="s">
        <v>341</v>
      </c>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4"/>
      <c r="BK71" s="4"/>
      <c r="BL71" s="3"/>
      <c r="BW71" s="12" t="s">
        <v>111</v>
      </c>
    </row>
    <row r="72" spans="1:80" ht="2.4500000000000002" customHeight="1">
      <c r="A72" s="3"/>
      <c r="B72" s="3"/>
      <c r="C72" s="3"/>
      <c r="D72" s="3"/>
      <c r="E72" s="3"/>
      <c r="F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W72" s="1" t="s">
        <v>418</v>
      </c>
    </row>
    <row r="73" spans="1:80" ht="2.4500000000000002" customHeight="1">
      <c r="A73" s="3"/>
      <c r="B73" s="3"/>
      <c r="C73" s="3"/>
      <c r="D73" s="3"/>
      <c r="E73" s="3"/>
      <c r="F73" s="3"/>
      <c r="BW73" s="1" t="s">
        <v>419</v>
      </c>
    </row>
    <row r="74" spans="1:80" ht="14.1" customHeight="1">
      <c r="A74" s="3"/>
      <c r="B74" s="3"/>
      <c r="C74" s="3"/>
      <c r="D74" s="5"/>
      <c r="E74" s="3"/>
      <c r="F74" s="3"/>
      <c r="H74" s="4"/>
      <c r="I74" s="81" t="s">
        <v>343</v>
      </c>
      <c r="J74" s="81"/>
      <c r="K74" s="81"/>
      <c r="L74" s="81"/>
      <c r="M74" s="81"/>
      <c r="N74" s="81"/>
      <c r="O74" s="81"/>
      <c r="P74" s="82"/>
      <c r="Q74" s="82"/>
      <c r="R74" s="82"/>
      <c r="S74" s="82"/>
      <c r="T74" s="82"/>
      <c r="U74" s="82"/>
      <c r="V74" s="82"/>
      <c r="W74" s="82"/>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t="s">
        <v>346</v>
      </c>
      <c r="AZ74" s="6"/>
      <c r="BA74" s="85" t="s">
        <v>347</v>
      </c>
      <c r="BB74" s="85"/>
      <c r="BC74" s="6" t="s">
        <v>4</v>
      </c>
      <c r="BD74" s="85" t="s">
        <v>326</v>
      </c>
      <c r="BE74" s="85"/>
      <c r="BF74" s="6" t="s">
        <v>5</v>
      </c>
      <c r="BG74" s="85" t="s">
        <v>326</v>
      </c>
      <c r="BH74" s="85"/>
      <c r="BI74" s="6" t="s">
        <v>6</v>
      </c>
      <c r="BJ74" s="6"/>
      <c r="BK74" s="6"/>
      <c r="BW74" s="1" t="s">
        <v>420</v>
      </c>
    </row>
    <row r="75" spans="1:80" ht="14.1" customHeight="1">
      <c r="A75" s="3"/>
      <c r="B75" s="3"/>
      <c r="C75" s="3"/>
      <c r="D75" s="5"/>
      <c r="E75" s="3"/>
      <c r="F75" s="3"/>
      <c r="H75" s="4"/>
      <c r="I75" s="81"/>
      <c r="J75" s="81"/>
      <c r="K75" s="81"/>
      <c r="L75" s="81"/>
      <c r="M75" s="81"/>
      <c r="N75" s="81"/>
      <c r="O75" s="81"/>
      <c r="P75" s="82"/>
      <c r="Q75" s="82"/>
      <c r="R75" s="82"/>
      <c r="S75" s="82"/>
      <c r="T75" s="82"/>
      <c r="U75" s="82"/>
      <c r="V75" s="82"/>
      <c r="W75" s="82"/>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W75" s="1" t="s">
        <v>421</v>
      </c>
    </row>
    <row r="76" spans="1:80" ht="2.4500000000000002" customHeight="1">
      <c r="A76" s="3"/>
      <c r="B76" s="3"/>
      <c r="C76" s="3"/>
      <c r="D76" s="3"/>
      <c r="E76" s="3"/>
      <c r="F76" s="3"/>
      <c r="H76" s="3"/>
      <c r="I76" s="81"/>
      <c r="J76" s="81"/>
      <c r="K76" s="81"/>
      <c r="L76" s="81"/>
      <c r="M76" s="81"/>
      <c r="N76" s="81"/>
      <c r="O76" s="81"/>
      <c r="P76" s="82"/>
      <c r="Q76" s="82"/>
      <c r="R76" s="82"/>
      <c r="S76" s="82"/>
      <c r="T76" s="82"/>
      <c r="U76" s="82"/>
      <c r="V76" s="82"/>
      <c r="W76" s="82"/>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T76" s="3"/>
      <c r="BU76" s="3"/>
      <c r="BV76" s="3"/>
      <c r="BW76" s="1" t="s">
        <v>422</v>
      </c>
      <c r="BX76" s="3"/>
    </row>
    <row r="77" spans="1:80" ht="2.4500000000000002" customHeight="1">
      <c r="A77" s="3"/>
      <c r="B77" s="3"/>
      <c r="C77" s="3"/>
      <c r="D77" s="3"/>
      <c r="E77" s="3"/>
      <c r="F77" s="3"/>
      <c r="H77" s="3"/>
      <c r="I77" s="81"/>
      <c r="J77" s="81"/>
      <c r="K77" s="81"/>
      <c r="L77" s="81"/>
      <c r="M77" s="81"/>
      <c r="N77" s="81"/>
      <c r="O77" s="81"/>
      <c r="P77" s="82"/>
      <c r="Q77" s="82"/>
      <c r="R77" s="82"/>
      <c r="S77" s="82"/>
      <c r="T77" s="82"/>
      <c r="U77" s="82"/>
      <c r="V77" s="82"/>
      <c r="W77" s="82"/>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T77" s="3"/>
      <c r="BU77" s="3"/>
      <c r="BV77" s="3"/>
      <c r="BW77" s="12" t="s">
        <v>112</v>
      </c>
      <c r="BX77" s="3"/>
    </row>
    <row r="78" spans="1:80" ht="11.25" customHeight="1">
      <c r="A78" s="3"/>
      <c r="B78" s="3"/>
      <c r="C78" s="3"/>
      <c r="D78" s="3"/>
      <c r="E78" s="3"/>
      <c r="F78" s="3"/>
      <c r="H78" s="2"/>
      <c r="I78" s="83"/>
      <c r="J78" s="83"/>
      <c r="K78" s="83"/>
      <c r="L78" s="83"/>
      <c r="M78" s="83"/>
      <c r="N78" s="83"/>
      <c r="O78" s="83"/>
      <c r="P78" s="84"/>
      <c r="Q78" s="84"/>
      <c r="R78" s="84"/>
      <c r="S78" s="84"/>
      <c r="T78" s="84"/>
      <c r="U78" s="84"/>
      <c r="V78" s="84"/>
      <c r="W78" s="84"/>
      <c r="X78" s="3"/>
      <c r="Y78" s="3"/>
      <c r="Z78" s="3"/>
      <c r="AA78" s="3"/>
      <c r="AB78" s="3"/>
      <c r="AC78" s="3"/>
      <c r="AD78" s="3"/>
      <c r="AE78" s="3"/>
      <c r="AF78" s="78" t="s">
        <v>194</v>
      </c>
      <c r="AG78" s="78"/>
      <c r="AH78" s="78"/>
      <c r="AI78" s="78"/>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3"/>
      <c r="BK78" s="3"/>
      <c r="BL78" s="3"/>
      <c r="BT78" s="3"/>
      <c r="BU78" s="3"/>
      <c r="BV78" s="3"/>
      <c r="BW78" s="12" t="s">
        <v>113</v>
      </c>
      <c r="BX78" s="3"/>
    </row>
    <row r="79" spans="1:80" ht="14.1" customHeight="1">
      <c r="A79" s="3"/>
      <c r="B79" s="3"/>
      <c r="C79" s="3"/>
      <c r="D79" s="3"/>
      <c r="E79" s="3"/>
      <c r="F79" s="3"/>
      <c r="H79" s="2"/>
      <c r="I79" s="2"/>
      <c r="J79" s="2"/>
      <c r="K79" s="2"/>
      <c r="L79" s="2"/>
      <c r="M79" s="2"/>
      <c r="N79" s="2"/>
      <c r="O79" s="2"/>
      <c r="P79" s="3"/>
      <c r="Q79" s="3"/>
      <c r="R79" s="3"/>
      <c r="S79" s="3"/>
      <c r="T79" s="3"/>
      <c r="U79" s="3"/>
      <c r="V79" s="3"/>
      <c r="W79" s="3"/>
      <c r="X79" s="3"/>
      <c r="Y79" s="3"/>
      <c r="Z79" s="9"/>
      <c r="AA79" s="9"/>
      <c r="AB79" s="9"/>
      <c r="AC79" s="9"/>
      <c r="AD79" s="9"/>
      <c r="AE79" s="9"/>
      <c r="AF79" s="74" t="s">
        <v>56</v>
      </c>
      <c r="AG79" s="74"/>
      <c r="AH79" s="74"/>
      <c r="AI79" s="74"/>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3"/>
      <c r="BK79" s="3"/>
      <c r="BL79" s="3"/>
      <c r="BT79" s="3"/>
      <c r="BU79" s="3"/>
      <c r="BV79" s="3"/>
      <c r="BW79" s="1" t="s">
        <v>423</v>
      </c>
      <c r="BX79" s="43"/>
    </row>
    <row r="80" spans="1:80" ht="14.1" customHeight="1">
      <c r="A80" s="3"/>
      <c r="B80" s="3"/>
      <c r="C80" s="3"/>
      <c r="D80" s="3"/>
      <c r="E80" s="3"/>
      <c r="F80" s="3"/>
      <c r="H80" s="3"/>
      <c r="I80" s="3"/>
      <c r="J80" s="3"/>
      <c r="K80" s="3"/>
      <c r="L80" s="3"/>
      <c r="M80" s="3"/>
      <c r="N80" s="3"/>
      <c r="O80" s="3"/>
      <c r="P80" s="3"/>
      <c r="Q80" s="3"/>
      <c r="R80" s="3"/>
      <c r="S80" s="3"/>
      <c r="T80" s="76" t="s">
        <v>268</v>
      </c>
      <c r="U80" s="76"/>
      <c r="V80" s="76"/>
      <c r="W80" s="3"/>
      <c r="X80" s="3"/>
      <c r="Y80" s="3"/>
      <c r="Z80" s="3"/>
      <c r="AA80" s="3"/>
      <c r="AB80" s="3"/>
      <c r="AC80" s="3"/>
      <c r="AD80" s="3"/>
      <c r="AE80" s="3"/>
      <c r="AF80" s="74" t="s">
        <v>53</v>
      </c>
      <c r="AG80" s="74"/>
      <c r="AH80" s="74"/>
      <c r="AI80" s="74"/>
      <c r="AJ80" s="77"/>
      <c r="AK80" s="77"/>
      <c r="AL80" s="77"/>
      <c r="AM80" s="77"/>
      <c r="AN80" s="77"/>
      <c r="AO80" s="77"/>
      <c r="AP80" s="77"/>
      <c r="AQ80" s="77"/>
      <c r="AR80" s="77"/>
      <c r="AS80" s="77"/>
      <c r="AT80" s="77"/>
      <c r="AU80" s="77"/>
      <c r="AV80" s="77"/>
      <c r="AW80" s="77"/>
      <c r="AX80" s="77"/>
      <c r="AY80" s="77"/>
      <c r="AZ80" s="77"/>
      <c r="BA80" s="77"/>
      <c r="BB80" s="77"/>
      <c r="BC80" s="77"/>
      <c r="BD80" s="77"/>
      <c r="BE80" s="77"/>
      <c r="BF80" s="13"/>
      <c r="BG80" s="13"/>
      <c r="BH80" s="13"/>
      <c r="BI80" s="3"/>
      <c r="BJ80" s="3"/>
      <c r="BK80" s="3"/>
      <c r="BL80" s="3"/>
      <c r="BT80" s="3"/>
      <c r="BU80" s="3"/>
      <c r="BV80" s="3"/>
      <c r="BW80" s="12" t="s">
        <v>114</v>
      </c>
      <c r="BX80" s="42"/>
    </row>
    <row r="81" spans="1:76" ht="12" customHeight="1">
      <c r="A81" s="3"/>
      <c r="B81" s="3"/>
      <c r="C81" s="3"/>
      <c r="D81" s="3"/>
      <c r="E81" s="3"/>
      <c r="F81" s="3"/>
      <c r="H81" s="3"/>
      <c r="I81" s="3"/>
      <c r="J81" s="3" t="s">
        <v>8</v>
      </c>
      <c r="K81" s="3"/>
      <c r="L81" s="3"/>
      <c r="M81" s="3"/>
      <c r="N81" s="3"/>
      <c r="O81" s="3"/>
      <c r="P81" s="3"/>
      <c r="Q81" s="3"/>
      <c r="R81" s="3"/>
      <c r="S81" s="3"/>
      <c r="T81" s="3"/>
      <c r="U81" s="3"/>
      <c r="V81" s="3"/>
      <c r="W81" s="3"/>
      <c r="X81" s="3"/>
      <c r="Y81" s="3"/>
      <c r="Z81" s="3"/>
      <c r="AA81" s="3"/>
      <c r="AB81" s="3"/>
      <c r="AC81" s="3"/>
      <c r="AE81" s="3"/>
      <c r="AF81" s="78" t="s">
        <v>194</v>
      </c>
      <c r="AG81" s="78"/>
      <c r="AH81" s="78"/>
      <c r="AI81" s="78"/>
      <c r="AJ81" s="79" t="s">
        <v>299</v>
      </c>
      <c r="AK81" s="79"/>
      <c r="AL81" s="79"/>
      <c r="AM81" s="79"/>
      <c r="AN81" s="79"/>
      <c r="AO81" s="79"/>
      <c r="AP81" s="79"/>
      <c r="AQ81" s="79"/>
      <c r="AR81" s="79"/>
      <c r="AS81" s="79"/>
      <c r="AT81" s="79"/>
      <c r="AU81" s="41"/>
      <c r="AV81" s="80" t="s">
        <v>300</v>
      </c>
      <c r="AW81" s="80"/>
      <c r="AX81" s="80"/>
      <c r="AY81" s="80"/>
      <c r="AZ81" s="80"/>
      <c r="BA81" s="80"/>
      <c r="BB81" s="80"/>
      <c r="BC81" s="80"/>
      <c r="BD81" s="80"/>
      <c r="BE81" s="80"/>
      <c r="BF81" s="3"/>
      <c r="BG81" s="3"/>
      <c r="BH81" s="3"/>
      <c r="BI81" s="3"/>
      <c r="BJ81" s="3"/>
      <c r="BK81" s="3"/>
      <c r="BL81" s="3"/>
      <c r="BT81" s="3"/>
      <c r="BU81" s="3"/>
      <c r="BV81" s="3"/>
      <c r="BW81" s="12" t="s">
        <v>115</v>
      </c>
      <c r="BX81" s="43"/>
    </row>
    <row r="82" spans="1:76" ht="14.1" customHeight="1">
      <c r="A82" s="3"/>
      <c r="B82" s="3"/>
      <c r="C82" s="3"/>
      <c r="D82" s="3"/>
      <c r="E82" s="3"/>
      <c r="F82" s="3"/>
      <c r="H82" s="2"/>
      <c r="I82" s="2"/>
      <c r="J82" s="13" t="s">
        <v>9</v>
      </c>
      <c r="K82" s="2"/>
      <c r="L82" s="2"/>
      <c r="M82" s="2"/>
      <c r="N82" s="2"/>
      <c r="O82" s="2"/>
      <c r="P82" s="3"/>
      <c r="Q82" s="3"/>
      <c r="R82" s="3"/>
      <c r="S82" s="3"/>
      <c r="T82" s="3"/>
      <c r="U82" s="3"/>
      <c r="V82" s="3"/>
      <c r="W82" s="3"/>
      <c r="X82" s="3"/>
      <c r="Y82" s="3"/>
      <c r="Z82" s="3"/>
      <c r="AA82" s="3"/>
      <c r="AB82" s="3"/>
      <c r="AC82" s="3"/>
      <c r="AD82" s="3"/>
      <c r="AE82" s="3"/>
      <c r="AF82" s="78" t="s">
        <v>32</v>
      </c>
      <c r="AG82" s="78"/>
      <c r="AH82" s="78"/>
      <c r="AI82" s="78"/>
      <c r="AJ82" s="87" t="s">
        <v>274</v>
      </c>
      <c r="AK82" s="87"/>
      <c r="AL82" s="87"/>
      <c r="AM82" s="87"/>
      <c r="AN82" s="87"/>
      <c r="AO82" s="87"/>
      <c r="AP82" s="87"/>
      <c r="AQ82" s="87"/>
      <c r="AR82" s="87"/>
      <c r="AS82" s="87"/>
      <c r="AT82" s="87"/>
      <c r="AU82" s="33"/>
      <c r="AV82" s="88" t="s">
        <v>298</v>
      </c>
      <c r="AW82" s="88"/>
      <c r="AX82" s="88"/>
      <c r="AY82" s="88"/>
      <c r="AZ82" s="88"/>
      <c r="BA82" s="88"/>
      <c r="BB82" s="88"/>
      <c r="BC82" s="88"/>
      <c r="BD82" s="88"/>
      <c r="BE82" s="88"/>
      <c r="BF82" s="8"/>
      <c r="BG82" s="89"/>
      <c r="BH82" s="89"/>
      <c r="BI82" s="3"/>
      <c r="BJ82" s="3"/>
      <c r="BK82" s="3"/>
      <c r="BL82" s="3"/>
      <c r="BT82" s="3"/>
      <c r="BU82" s="3"/>
      <c r="BV82" s="3"/>
      <c r="BW82" s="1" t="s">
        <v>424</v>
      </c>
      <c r="BX82" s="43"/>
    </row>
    <row r="83" spans="1:76" ht="12" customHeight="1">
      <c r="A83" s="3"/>
      <c r="B83" s="3"/>
      <c r="C83" s="3"/>
      <c r="D83" s="3"/>
      <c r="E83" s="3"/>
      <c r="F83" s="3"/>
      <c r="H83" s="3"/>
      <c r="I83" s="3"/>
      <c r="J83" s="3"/>
      <c r="K83" s="3"/>
      <c r="L83" s="3"/>
      <c r="M83" s="3"/>
      <c r="N83" s="3"/>
      <c r="O83" s="3"/>
      <c r="P83" s="3"/>
      <c r="Q83" s="3"/>
      <c r="R83" s="3"/>
      <c r="S83" s="3"/>
      <c r="T83" s="3"/>
      <c r="U83" s="3"/>
      <c r="V83" s="14" t="s">
        <v>2</v>
      </c>
      <c r="W83" s="3" t="s">
        <v>10</v>
      </c>
      <c r="X83" s="3"/>
      <c r="Y83" s="3"/>
      <c r="Z83" s="3"/>
      <c r="AA83" s="3"/>
      <c r="AB83" s="90" t="s">
        <v>314</v>
      </c>
      <c r="AC83" s="90"/>
      <c r="AD83" s="90"/>
      <c r="AE83" s="3" t="s">
        <v>195</v>
      </c>
      <c r="AF83" s="91" t="s">
        <v>315</v>
      </c>
      <c r="AG83" s="91"/>
      <c r="AH83" s="91"/>
      <c r="AI83" s="91"/>
      <c r="AJ83" s="3" t="s">
        <v>3</v>
      </c>
      <c r="AK83" s="3"/>
      <c r="AL83" s="3" t="s">
        <v>12</v>
      </c>
      <c r="AM83" s="3"/>
      <c r="AN83" s="3"/>
      <c r="AO83" s="3"/>
      <c r="AP83" s="3"/>
      <c r="AQ83" s="92" t="s">
        <v>302</v>
      </c>
      <c r="AR83" s="92"/>
      <c r="AS83" s="92"/>
      <c r="AT83" s="92"/>
      <c r="AU83" s="2" t="s">
        <v>11</v>
      </c>
      <c r="AV83" s="93" t="s">
        <v>301</v>
      </c>
      <c r="AW83" s="93"/>
      <c r="AX83" s="93"/>
      <c r="AY83" s="93"/>
      <c r="AZ83" s="2" t="s">
        <v>11</v>
      </c>
      <c r="BA83" s="94" t="s">
        <v>303</v>
      </c>
      <c r="BB83" s="94"/>
      <c r="BC83" s="94"/>
      <c r="BD83" s="94"/>
      <c r="BE83" s="94"/>
      <c r="BF83" s="94"/>
      <c r="BG83" s="94"/>
      <c r="BH83" s="3"/>
      <c r="BI83" s="3"/>
      <c r="BJ83" s="3"/>
      <c r="BK83" s="3"/>
      <c r="BL83" s="3"/>
      <c r="BN83" s="46"/>
      <c r="BT83" s="3"/>
      <c r="BU83" s="3"/>
      <c r="BV83" s="3"/>
      <c r="BW83" s="1" t="s">
        <v>425</v>
      </c>
      <c r="BX83" s="43"/>
    </row>
    <row r="84" spans="1:76" ht="12" customHeight="1">
      <c r="A84" s="3"/>
      <c r="B84" s="3"/>
      <c r="C84" s="3"/>
      <c r="D84" s="3"/>
      <c r="E84" s="3"/>
      <c r="F84" s="3"/>
      <c r="H84" s="3"/>
      <c r="I84" s="3"/>
      <c r="J84" s="3"/>
      <c r="K84" s="3"/>
      <c r="L84" s="3"/>
      <c r="M84" s="3"/>
      <c r="N84" s="3"/>
      <c r="O84" s="3"/>
      <c r="P84" s="3"/>
      <c r="Q84" s="3"/>
      <c r="R84" s="3"/>
      <c r="S84" s="3"/>
      <c r="T84" s="3"/>
      <c r="U84" s="3"/>
      <c r="V84" s="3"/>
      <c r="W84" s="3"/>
      <c r="X84" s="95" t="s">
        <v>304</v>
      </c>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3"/>
      <c r="BH84" s="3"/>
      <c r="BI84" s="3"/>
      <c r="BJ84" s="3"/>
      <c r="BK84" s="3"/>
      <c r="BL84" s="3"/>
      <c r="BT84" s="3"/>
      <c r="BU84" s="3"/>
      <c r="BV84" s="3"/>
      <c r="BW84" s="1" t="s">
        <v>426</v>
      </c>
      <c r="BX84" s="43"/>
    </row>
    <row r="85" spans="1:76" ht="12" customHeight="1">
      <c r="A85" s="3"/>
      <c r="B85" s="3"/>
      <c r="C85" s="3"/>
      <c r="D85" s="3"/>
      <c r="E85" s="3"/>
      <c r="F85" s="3"/>
      <c r="H85" s="3"/>
      <c r="I85" s="3"/>
      <c r="J85" s="3"/>
      <c r="K85" s="3"/>
      <c r="L85" s="3"/>
      <c r="M85" s="3"/>
      <c r="N85" s="3"/>
      <c r="O85" s="3"/>
      <c r="P85" s="3"/>
      <c r="Q85" s="3"/>
      <c r="R85" s="3"/>
      <c r="S85" s="3"/>
      <c r="T85" s="3"/>
      <c r="U85" s="3" t="s">
        <v>13</v>
      </c>
      <c r="V85" s="3"/>
      <c r="W85" s="8"/>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8"/>
      <c r="BH85" s="3"/>
      <c r="BI85" s="3"/>
      <c r="BJ85" s="3"/>
      <c r="BK85" s="3"/>
      <c r="BL85" s="3"/>
      <c r="BT85" s="3"/>
      <c r="BU85" s="3"/>
      <c r="BV85" s="3"/>
      <c r="BW85" s="1" t="s">
        <v>427</v>
      </c>
      <c r="BX85" s="43"/>
    </row>
    <row r="86" spans="1:76" ht="12" customHeight="1">
      <c r="A86" s="3"/>
      <c r="B86" s="3"/>
      <c r="C86" s="3"/>
      <c r="D86" s="3"/>
      <c r="E86" s="3"/>
      <c r="F86" s="3"/>
      <c r="H86" s="3"/>
      <c r="I86" s="3"/>
      <c r="J86" s="3"/>
      <c r="K86" s="3"/>
      <c r="L86" s="3"/>
      <c r="M86" s="3"/>
      <c r="N86" s="3" t="s">
        <v>15</v>
      </c>
      <c r="P86" s="3"/>
      <c r="Q86" s="3"/>
      <c r="R86" s="3"/>
      <c r="S86" s="3"/>
      <c r="T86" s="3"/>
      <c r="U86" s="103" t="s">
        <v>196</v>
      </c>
      <c r="V86" s="103"/>
      <c r="W86" s="3" t="s">
        <v>10</v>
      </c>
      <c r="X86" s="16"/>
      <c r="Y86" s="16"/>
      <c r="Z86" s="16"/>
      <c r="AA86" s="16"/>
      <c r="AB86" s="104"/>
      <c r="AC86" s="104"/>
      <c r="AD86" s="104"/>
      <c r="AE86" s="16" t="s">
        <v>195</v>
      </c>
      <c r="AF86" s="105"/>
      <c r="AG86" s="105"/>
      <c r="AH86" s="105"/>
      <c r="AI86" s="105"/>
      <c r="AJ86" s="16" t="s">
        <v>3</v>
      </c>
      <c r="AK86" s="16"/>
      <c r="AL86" s="16" t="s">
        <v>12</v>
      </c>
      <c r="AM86" s="16"/>
      <c r="AN86" s="16"/>
      <c r="AO86" s="16"/>
      <c r="AP86" s="16"/>
      <c r="AQ86" s="106"/>
      <c r="AR86" s="106"/>
      <c r="AS86" s="106"/>
      <c r="AT86" s="106"/>
      <c r="AU86" s="17" t="s">
        <v>11</v>
      </c>
      <c r="AV86" s="107"/>
      <c r="AW86" s="107"/>
      <c r="AX86" s="107"/>
      <c r="AY86" s="107"/>
      <c r="AZ86" s="17" t="s">
        <v>11</v>
      </c>
      <c r="BA86" s="108"/>
      <c r="BB86" s="108"/>
      <c r="BC86" s="108"/>
      <c r="BD86" s="108"/>
      <c r="BE86" s="108"/>
      <c r="BF86" s="16"/>
      <c r="BG86" s="3"/>
      <c r="BH86" s="3"/>
      <c r="BI86" s="3"/>
      <c r="BJ86" s="3"/>
      <c r="BK86" s="3"/>
      <c r="BL86" s="3"/>
      <c r="BT86" s="3"/>
      <c r="BU86" s="3"/>
      <c r="BV86" s="3"/>
      <c r="BW86" s="1" t="s">
        <v>428</v>
      </c>
      <c r="BX86" s="43"/>
    </row>
    <row r="87" spans="1:76" ht="12" customHeight="1">
      <c r="A87" s="3"/>
      <c r="B87" s="3"/>
      <c r="C87" s="3"/>
      <c r="D87" s="3"/>
      <c r="E87" s="3"/>
      <c r="F87" s="3"/>
      <c r="H87" s="18"/>
      <c r="I87" s="18"/>
      <c r="J87" s="18"/>
      <c r="K87" s="18"/>
      <c r="L87" s="18"/>
      <c r="M87" s="18"/>
      <c r="N87" s="18"/>
      <c r="O87" s="18"/>
      <c r="P87" s="3"/>
      <c r="Q87" s="3"/>
      <c r="R87" s="3"/>
      <c r="S87" s="3"/>
      <c r="T87" s="3"/>
      <c r="U87" s="3"/>
      <c r="V87" s="3"/>
      <c r="W87" s="3"/>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3"/>
      <c r="BH87" s="3"/>
      <c r="BI87" s="3"/>
      <c r="BJ87" s="3"/>
      <c r="BK87" s="3"/>
      <c r="BL87" s="3"/>
      <c r="BT87" s="3"/>
      <c r="BU87" s="3"/>
      <c r="BV87" s="3"/>
      <c r="BW87" s="12" t="s">
        <v>116</v>
      </c>
      <c r="BX87" s="43"/>
    </row>
    <row r="88" spans="1:76" ht="12" customHeight="1">
      <c r="A88" s="3"/>
      <c r="B88" s="3"/>
      <c r="C88" s="3"/>
      <c r="D88" s="3"/>
      <c r="E88" s="3"/>
      <c r="F88" s="3"/>
      <c r="H88" s="18"/>
      <c r="I88" s="18"/>
      <c r="J88" s="18"/>
      <c r="K88" s="18"/>
      <c r="L88" s="18"/>
      <c r="M88" s="18"/>
      <c r="N88" s="18"/>
      <c r="O88" s="18"/>
      <c r="P88" s="3"/>
      <c r="Q88" s="3"/>
      <c r="R88" s="3"/>
      <c r="S88" s="3"/>
      <c r="T88" s="3"/>
      <c r="U88" s="3" t="s">
        <v>13</v>
      </c>
      <c r="V88" s="3"/>
      <c r="W88" s="8"/>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8"/>
      <c r="BH88" s="3"/>
      <c r="BI88" s="3"/>
      <c r="BJ88" s="3"/>
      <c r="BK88" s="3"/>
      <c r="BL88" s="3"/>
      <c r="BT88" s="3"/>
      <c r="BU88" s="3"/>
      <c r="BV88" s="3"/>
      <c r="BW88" s="12" t="s">
        <v>117</v>
      </c>
      <c r="BX88" s="43"/>
    </row>
    <row r="89" spans="1:76" ht="12" customHeight="1">
      <c r="A89" s="3"/>
      <c r="B89" s="3"/>
      <c r="C89" s="3"/>
      <c r="D89" s="3"/>
      <c r="E89" s="3"/>
      <c r="F89" s="3"/>
      <c r="H89" s="3"/>
      <c r="I89" s="3"/>
      <c r="J89" s="3"/>
      <c r="K89" s="3"/>
      <c r="L89" s="3"/>
      <c r="M89" s="3"/>
      <c r="N89" s="3"/>
      <c r="O89" s="3"/>
      <c r="P89" s="3"/>
      <c r="Q89" s="3"/>
      <c r="R89" s="3"/>
      <c r="S89" s="3"/>
      <c r="T89" s="3"/>
      <c r="U89" s="3"/>
      <c r="V89" s="3"/>
      <c r="W89" s="3"/>
      <c r="X89" s="3"/>
      <c r="Y89" s="3"/>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3"/>
      <c r="BI89" s="3"/>
      <c r="BJ89" s="3"/>
      <c r="BK89" s="3"/>
      <c r="BL89" s="3"/>
      <c r="BT89" s="3"/>
      <c r="BU89" s="3"/>
      <c r="BV89" s="3"/>
      <c r="BW89" s="12" t="s">
        <v>118</v>
      </c>
      <c r="BX89" s="43"/>
    </row>
    <row r="90" spans="1:76" ht="12" customHeight="1">
      <c r="A90" s="3"/>
      <c r="B90" s="3"/>
      <c r="C90" s="3"/>
      <c r="D90" s="3"/>
      <c r="E90" s="3"/>
      <c r="F90" s="3"/>
      <c r="H90" s="3"/>
      <c r="I90" s="3"/>
      <c r="J90" s="3" t="s">
        <v>335</v>
      </c>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T90" s="3"/>
      <c r="BU90" s="3"/>
      <c r="BV90" s="3"/>
      <c r="BW90" s="12" t="s">
        <v>119</v>
      </c>
      <c r="BX90" s="43"/>
    </row>
    <row r="91" spans="1:76" ht="12" customHeight="1">
      <c r="A91" s="3"/>
      <c r="B91" s="3"/>
      <c r="C91" s="3"/>
      <c r="D91" s="3"/>
      <c r="E91" s="3"/>
      <c r="F91" s="3"/>
      <c r="H91" s="19"/>
      <c r="I91" s="19"/>
      <c r="J91" s="19"/>
      <c r="K91" s="19"/>
      <c r="L91" s="19"/>
      <c r="M91" s="3"/>
      <c r="N91" s="3"/>
      <c r="O91" s="3"/>
      <c r="P91" s="3"/>
      <c r="Q91" s="3"/>
      <c r="R91" s="3"/>
      <c r="S91" s="3"/>
      <c r="T91" s="3"/>
      <c r="U91" s="20"/>
      <c r="V91" s="20"/>
      <c r="W91" s="20"/>
      <c r="X91" s="20"/>
      <c r="Y91" s="20"/>
      <c r="Z91" s="3"/>
      <c r="AA91" s="3"/>
      <c r="AB91" s="15"/>
      <c r="AC91" s="15"/>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3"/>
      <c r="BH91" s="3"/>
      <c r="BI91" s="3"/>
      <c r="BJ91" s="3"/>
      <c r="BK91" s="3"/>
      <c r="BL91" s="3"/>
      <c r="BT91" s="3"/>
      <c r="BU91" s="3"/>
      <c r="BV91" s="3"/>
      <c r="BW91" s="12" t="s">
        <v>120</v>
      </c>
      <c r="BX91" s="43"/>
    </row>
    <row r="92" spans="1:76" ht="12" customHeight="1">
      <c r="A92" s="3"/>
      <c r="B92" s="3"/>
      <c r="C92" s="3"/>
      <c r="D92" s="3"/>
      <c r="E92" s="3"/>
      <c r="F92" s="3"/>
      <c r="H92" s="19"/>
      <c r="I92" s="19"/>
      <c r="J92" s="97" t="s">
        <v>16</v>
      </c>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19"/>
      <c r="BK92" s="19"/>
      <c r="BL92" s="3"/>
      <c r="BT92" s="3"/>
      <c r="BU92" s="3"/>
      <c r="BV92" s="3"/>
      <c r="BW92" s="12" t="s">
        <v>121</v>
      </c>
      <c r="BX92" s="43"/>
    </row>
    <row r="93" spans="1:76" ht="12" customHeight="1">
      <c r="A93" s="3"/>
      <c r="B93" s="3"/>
      <c r="C93" s="3"/>
      <c r="D93" s="3"/>
      <c r="E93" s="3"/>
      <c r="F93" s="3"/>
      <c r="H93" s="19"/>
      <c r="I93" s="21">
        <v>1</v>
      </c>
      <c r="J93" s="22" t="s">
        <v>197</v>
      </c>
      <c r="K93" s="16" t="s">
        <v>17</v>
      </c>
      <c r="L93" s="23"/>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24"/>
      <c r="BG93" s="24"/>
      <c r="BH93" s="24"/>
      <c r="BI93" s="24"/>
      <c r="BJ93" s="24"/>
      <c r="BK93" s="24"/>
      <c r="BL93" s="3"/>
      <c r="BT93" s="3"/>
      <c r="BU93" s="3"/>
      <c r="BV93" s="3"/>
      <c r="BW93" s="12" t="s">
        <v>122</v>
      </c>
      <c r="BX93" s="43"/>
    </row>
    <row r="94" spans="1:76" ht="18" customHeight="1">
      <c r="A94" s="3"/>
      <c r="B94" s="3"/>
      <c r="C94" s="3"/>
      <c r="D94" s="3"/>
      <c r="E94" s="3"/>
      <c r="F94" s="3"/>
      <c r="H94" s="19"/>
      <c r="I94" s="22"/>
      <c r="J94" s="98" t="s">
        <v>198</v>
      </c>
      <c r="K94" s="98"/>
      <c r="L94" s="16" t="s">
        <v>18</v>
      </c>
      <c r="M94" s="16"/>
      <c r="N94" s="16"/>
      <c r="O94" s="16"/>
      <c r="P94" s="16"/>
      <c r="Q94" s="16"/>
      <c r="R94" s="96" t="s">
        <v>305</v>
      </c>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25"/>
      <c r="BG94" s="25"/>
      <c r="BH94" s="25"/>
      <c r="BI94" s="25"/>
      <c r="BJ94" s="25"/>
      <c r="BK94" s="25"/>
      <c r="BL94" s="25"/>
      <c r="BM94" s="24"/>
      <c r="BN94" s="47" t="str">
        <f>IF(R94="","←工事の名称を記入してください。","")</f>
        <v/>
      </c>
      <c r="BT94" s="3"/>
      <c r="BU94" s="3"/>
      <c r="BV94" s="3"/>
      <c r="BW94" s="12" t="s">
        <v>123</v>
      </c>
      <c r="BX94" s="43"/>
    </row>
    <row r="95" spans="1:76" ht="18" customHeight="1">
      <c r="A95" s="3"/>
      <c r="B95" s="3"/>
      <c r="C95" s="3"/>
      <c r="D95" s="3"/>
      <c r="E95" s="3"/>
      <c r="F95" s="3"/>
      <c r="H95" s="19"/>
      <c r="I95" s="16"/>
      <c r="J95" s="99" t="s">
        <v>199</v>
      </c>
      <c r="K95" s="99"/>
      <c r="L95" s="16" t="s">
        <v>19</v>
      </c>
      <c r="M95" s="16"/>
      <c r="N95" s="16"/>
      <c r="O95" s="16"/>
      <c r="P95" s="16"/>
      <c r="Q95" s="16"/>
      <c r="R95" s="100" t="s">
        <v>14</v>
      </c>
      <c r="S95" s="100"/>
      <c r="T95" s="100"/>
      <c r="U95" s="100"/>
      <c r="V95" s="100"/>
      <c r="W95" s="101" t="s">
        <v>306</v>
      </c>
      <c r="X95" s="101"/>
      <c r="Y95" s="101"/>
      <c r="Z95" s="101"/>
      <c r="AA95" s="101"/>
      <c r="AB95" s="101"/>
      <c r="AC95" s="101"/>
      <c r="AD95" s="101"/>
      <c r="AE95" s="102" t="s">
        <v>332</v>
      </c>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25"/>
      <c r="BG95" s="25"/>
      <c r="BH95" s="26"/>
      <c r="BI95" s="25"/>
      <c r="BJ95" s="25"/>
      <c r="BK95" s="25"/>
      <c r="BL95" s="25"/>
      <c r="BM95" s="24"/>
      <c r="BT95" s="3"/>
      <c r="BU95" s="3"/>
      <c r="BV95" s="3"/>
      <c r="BW95" s="12" t="s">
        <v>124</v>
      </c>
      <c r="BX95" s="43"/>
    </row>
    <row r="96" spans="1:76" ht="12" customHeight="1">
      <c r="A96" s="3"/>
      <c r="B96" s="3"/>
      <c r="C96" s="3"/>
      <c r="D96" s="3"/>
      <c r="E96" s="3"/>
      <c r="F96" s="3"/>
      <c r="H96" s="19"/>
      <c r="I96" s="16"/>
      <c r="J96" s="99" t="s">
        <v>200</v>
      </c>
      <c r="K96" s="99"/>
      <c r="L96" s="16" t="s">
        <v>20</v>
      </c>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25"/>
      <c r="BG96" s="25"/>
      <c r="BH96" s="25"/>
      <c r="BI96" s="25"/>
      <c r="BJ96" s="25"/>
      <c r="BK96" s="25"/>
      <c r="BL96" s="25"/>
      <c r="BM96" s="24"/>
      <c r="BT96" s="3"/>
      <c r="BU96" s="3"/>
      <c r="BV96" s="3"/>
      <c r="BW96" s="1" t="s">
        <v>429</v>
      </c>
      <c r="BX96" s="43"/>
    </row>
    <row r="97" spans="1:80" ht="14.1" customHeight="1">
      <c r="A97" s="3"/>
      <c r="B97" s="3"/>
      <c r="C97" s="3"/>
      <c r="D97" s="3"/>
      <c r="E97" s="3"/>
      <c r="F97" s="3"/>
      <c r="H97" s="19"/>
      <c r="I97" s="25"/>
      <c r="J97" s="25"/>
      <c r="K97" s="25"/>
      <c r="L97" s="25"/>
      <c r="M97" s="25"/>
      <c r="N97" s="16" t="s">
        <v>1</v>
      </c>
      <c r="O97" s="25"/>
      <c r="P97" s="25"/>
      <c r="Q97" s="25"/>
      <c r="R97" s="25"/>
      <c r="S97" s="25"/>
      <c r="T97" s="25"/>
      <c r="U97" s="25"/>
      <c r="V97" s="25"/>
      <c r="W97" s="25"/>
      <c r="X97" s="25"/>
      <c r="Y97" s="25"/>
      <c r="Z97" s="25"/>
      <c r="AA97" s="25"/>
      <c r="AB97" s="25"/>
      <c r="AC97" s="25"/>
      <c r="AD97" s="16" t="s">
        <v>24</v>
      </c>
      <c r="AE97" s="27"/>
      <c r="AF97" s="28"/>
      <c r="AG97" s="112" t="s">
        <v>0</v>
      </c>
      <c r="AH97" s="112"/>
      <c r="AI97" s="112"/>
      <c r="AJ97" s="112"/>
      <c r="AK97" s="112"/>
      <c r="AL97" s="28" t="s">
        <v>201</v>
      </c>
      <c r="AM97" s="16" t="s">
        <v>25</v>
      </c>
      <c r="AN97" s="16"/>
      <c r="AO97" s="28"/>
      <c r="AP97" s="110">
        <v>2</v>
      </c>
      <c r="AQ97" s="110"/>
      <c r="AR97" s="28" t="s">
        <v>202</v>
      </c>
      <c r="AS97" s="16" t="s">
        <v>26</v>
      </c>
      <c r="AT97" s="16"/>
      <c r="AU97" s="28"/>
      <c r="AV97" s="28"/>
      <c r="AW97" s="28"/>
      <c r="AX97" s="28"/>
      <c r="AY97" s="28"/>
      <c r="AZ97" s="28"/>
      <c r="BA97" s="16"/>
      <c r="BB97" s="16"/>
      <c r="BC97" s="113">
        <v>100</v>
      </c>
      <c r="BD97" s="113"/>
      <c r="BE97" s="113"/>
      <c r="BF97" s="113"/>
      <c r="BG97" s="113"/>
      <c r="BH97" s="113"/>
      <c r="BI97" s="8" t="s">
        <v>203</v>
      </c>
      <c r="BJ97" s="16"/>
      <c r="BK97" s="25"/>
      <c r="BL97" s="25"/>
      <c r="BM97" s="24"/>
      <c r="BT97" s="3"/>
      <c r="BU97" s="3"/>
      <c r="BV97" s="3"/>
      <c r="BW97" s="1" t="s">
        <v>430</v>
      </c>
      <c r="BX97" s="43"/>
    </row>
    <row r="98" spans="1:80" ht="14.1" customHeight="1">
      <c r="A98" s="3"/>
      <c r="B98" s="3"/>
      <c r="C98" s="3"/>
      <c r="D98" s="3"/>
      <c r="E98" s="3"/>
      <c r="F98" s="3"/>
      <c r="H98" s="19"/>
      <c r="I98" s="16"/>
      <c r="J98" s="16"/>
      <c r="K98" s="16"/>
      <c r="L98" s="16"/>
      <c r="M98" s="16"/>
      <c r="N98" s="16" t="s">
        <v>21</v>
      </c>
      <c r="O98" s="16"/>
      <c r="P98" s="16"/>
      <c r="Q98" s="16"/>
      <c r="R98" s="16"/>
      <c r="S98" s="16"/>
      <c r="T98" s="16"/>
      <c r="U98" s="16"/>
      <c r="V98" s="16"/>
      <c r="W98" s="16"/>
      <c r="X98" s="16"/>
      <c r="Y98" s="16"/>
      <c r="Z98" s="16"/>
      <c r="AA98" s="16"/>
      <c r="AB98" s="16"/>
      <c r="AC98" s="16"/>
      <c r="AD98" s="16" t="s">
        <v>24</v>
      </c>
      <c r="AE98" s="27"/>
      <c r="AF98" s="28"/>
      <c r="AG98" s="112"/>
      <c r="AH98" s="112"/>
      <c r="AI98" s="112"/>
      <c r="AJ98" s="112"/>
      <c r="AK98" s="112"/>
      <c r="AL98" s="28" t="s">
        <v>201</v>
      </c>
      <c r="AM98" s="16" t="s">
        <v>25</v>
      </c>
      <c r="AN98" s="16"/>
      <c r="AO98" s="28"/>
      <c r="AP98" s="110"/>
      <c r="AQ98" s="110"/>
      <c r="AR98" s="28" t="s">
        <v>202</v>
      </c>
      <c r="AS98" s="16" t="s">
        <v>26</v>
      </c>
      <c r="AT98" s="16"/>
      <c r="AU98" s="28"/>
      <c r="AV98" s="28"/>
      <c r="AW98" s="28"/>
      <c r="AX98" s="28"/>
      <c r="AY98" s="28"/>
      <c r="AZ98" s="28"/>
      <c r="BA98" s="16"/>
      <c r="BB98" s="16"/>
      <c r="BC98" s="113"/>
      <c r="BD98" s="113"/>
      <c r="BE98" s="113"/>
      <c r="BF98" s="113"/>
      <c r="BG98" s="113"/>
      <c r="BH98" s="113"/>
      <c r="BI98" s="8" t="s">
        <v>203</v>
      </c>
      <c r="BJ98" s="16"/>
      <c r="BK98" s="16"/>
      <c r="BL98" s="16"/>
      <c r="BM98" s="16"/>
      <c r="BN98" s="16"/>
      <c r="BO98" s="16"/>
      <c r="BP98" s="16"/>
      <c r="BQ98" s="16"/>
      <c r="BR98" s="16"/>
      <c r="BS98" s="16"/>
      <c r="BT98" s="16"/>
      <c r="BU98" s="16"/>
      <c r="BV98" s="16"/>
      <c r="BW98" s="1" t="s">
        <v>431</v>
      </c>
      <c r="BX98" s="44"/>
      <c r="BY98" s="29"/>
      <c r="BZ98" s="29"/>
      <c r="CA98" s="29"/>
      <c r="CB98" s="29"/>
    </row>
    <row r="99" spans="1:80" ht="14.1" customHeight="1">
      <c r="A99" s="3"/>
      <c r="B99" s="3"/>
      <c r="C99" s="3"/>
      <c r="D99" s="3"/>
      <c r="E99" s="3"/>
      <c r="F99" s="3"/>
      <c r="H99" s="3"/>
      <c r="I99" s="16"/>
      <c r="J99" s="16"/>
      <c r="K99" s="16"/>
      <c r="L99" s="16"/>
      <c r="M99" s="16"/>
      <c r="N99" s="16" t="s">
        <v>22</v>
      </c>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 t="s">
        <v>432</v>
      </c>
      <c r="BX99" s="44"/>
      <c r="BY99" s="29"/>
      <c r="BZ99" s="29"/>
      <c r="CA99" s="29"/>
      <c r="CB99" s="29"/>
    </row>
    <row r="100" spans="1:80" ht="14.1" customHeight="1">
      <c r="A100" s="3"/>
      <c r="B100" s="3"/>
      <c r="C100" s="3"/>
      <c r="D100" s="3"/>
      <c r="E100" s="3"/>
      <c r="F100" s="3"/>
      <c r="H100" s="3"/>
      <c r="I100" s="16"/>
      <c r="J100" s="16"/>
      <c r="K100" s="16"/>
      <c r="L100" s="16"/>
      <c r="M100" s="16"/>
      <c r="N100" s="16"/>
      <c r="O100" s="16"/>
      <c r="P100" s="16"/>
      <c r="Q100" s="16"/>
      <c r="R100" s="16"/>
      <c r="S100" s="16"/>
      <c r="T100" s="16"/>
      <c r="U100" s="16"/>
      <c r="V100" s="16"/>
      <c r="W100" s="16"/>
      <c r="X100" s="16"/>
      <c r="Y100" s="16"/>
      <c r="Z100" s="16"/>
      <c r="AA100" s="16"/>
      <c r="AB100" s="16"/>
      <c r="AC100" s="16"/>
      <c r="AD100" s="16" t="s">
        <v>24</v>
      </c>
      <c r="AE100" s="27"/>
      <c r="AF100" s="28"/>
      <c r="AG100" s="109"/>
      <c r="AH100" s="109"/>
      <c r="AI100" s="109"/>
      <c r="AJ100" s="109"/>
      <c r="AK100" s="109"/>
      <c r="AL100" s="28" t="s">
        <v>201</v>
      </c>
      <c r="AM100" s="16" t="s">
        <v>25</v>
      </c>
      <c r="AN100" s="28"/>
      <c r="AO100" s="28"/>
      <c r="AP100" s="110"/>
      <c r="AQ100" s="110"/>
      <c r="AR100" s="28" t="s">
        <v>202</v>
      </c>
      <c r="AS100" s="16" t="s">
        <v>27</v>
      </c>
      <c r="AT100" s="28"/>
      <c r="AU100" s="28"/>
      <c r="AV100" s="28"/>
      <c r="AW100" s="28"/>
      <c r="AX100" s="111"/>
      <c r="AY100" s="111"/>
      <c r="AZ100" s="111"/>
      <c r="BA100" s="111"/>
      <c r="BB100" s="111"/>
      <c r="BC100" s="111"/>
      <c r="BD100" s="111"/>
      <c r="BE100" s="111"/>
      <c r="BF100" s="111"/>
      <c r="BG100" s="89" t="s">
        <v>28</v>
      </c>
      <c r="BH100" s="89"/>
      <c r="BI100" s="89"/>
      <c r="BJ100" s="16"/>
      <c r="BK100" s="16"/>
      <c r="BL100" s="16"/>
      <c r="BM100" s="16"/>
      <c r="BN100" s="16"/>
      <c r="BO100" s="16"/>
      <c r="BP100" s="16"/>
      <c r="BQ100" s="16"/>
      <c r="BR100" s="16"/>
      <c r="BS100" s="16"/>
      <c r="BT100" s="16"/>
      <c r="BU100" s="16"/>
      <c r="BV100" s="16"/>
      <c r="BW100" s="1" t="s">
        <v>433</v>
      </c>
      <c r="BX100" s="44"/>
      <c r="BY100" s="29"/>
      <c r="BZ100" s="29"/>
      <c r="CA100" s="29"/>
      <c r="CB100" s="29"/>
    </row>
    <row r="101" spans="1:80" ht="14.1" customHeight="1">
      <c r="A101" s="3"/>
      <c r="B101" s="3"/>
      <c r="C101" s="3"/>
      <c r="D101" s="3"/>
      <c r="E101" s="3"/>
      <c r="F101" s="3"/>
      <c r="H101" s="19"/>
      <c r="I101" s="16"/>
      <c r="J101" s="16"/>
      <c r="K101" s="16"/>
      <c r="L101" s="16"/>
      <c r="M101" s="16"/>
      <c r="N101" s="16" t="s">
        <v>23</v>
      </c>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t="s">
        <v>27</v>
      </c>
      <c r="AT101" s="28"/>
      <c r="AU101" s="28"/>
      <c r="AV101" s="28"/>
      <c r="AW101" s="28"/>
      <c r="AX101" s="111"/>
      <c r="AY101" s="111"/>
      <c r="AZ101" s="111"/>
      <c r="BA101" s="111"/>
      <c r="BB101" s="111"/>
      <c r="BC101" s="111"/>
      <c r="BD101" s="111"/>
      <c r="BE101" s="111"/>
      <c r="BF101" s="111"/>
      <c r="BG101" s="89" t="s">
        <v>28</v>
      </c>
      <c r="BH101" s="89"/>
      <c r="BI101" s="89"/>
      <c r="BJ101" s="16"/>
      <c r="BK101" s="16"/>
      <c r="BL101" s="16"/>
      <c r="BM101" s="16"/>
      <c r="BN101" s="16"/>
      <c r="BO101" s="16"/>
      <c r="BP101" s="16"/>
      <c r="BQ101" s="16"/>
      <c r="BR101" s="16"/>
      <c r="BS101" s="16"/>
      <c r="BT101" s="16"/>
      <c r="BU101" s="16"/>
      <c r="BV101" s="16"/>
      <c r="BW101" s="12" t="s">
        <v>125</v>
      </c>
      <c r="BX101" s="44"/>
      <c r="BY101" s="29"/>
      <c r="BZ101" s="29"/>
      <c r="CA101" s="29"/>
      <c r="CB101" s="29"/>
    </row>
    <row r="102" spans="1:80" ht="14.1" customHeight="1">
      <c r="A102" s="3"/>
      <c r="B102" s="3"/>
      <c r="C102" s="3"/>
      <c r="D102" s="3"/>
      <c r="E102" s="3"/>
      <c r="F102" s="3"/>
      <c r="H102" s="19"/>
      <c r="I102" s="16"/>
      <c r="J102" s="99" t="s">
        <v>204</v>
      </c>
      <c r="K102" s="99"/>
      <c r="L102" s="16" t="s">
        <v>266</v>
      </c>
      <c r="M102" s="16"/>
      <c r="N102" s="16"/>
      <c r="O102" s="16"/>
      <c r="P102" s="16"/>
      <c r="Q102" s="16"/>
      <c r="R102" s="16"/>
      <c r="S102" s="16"/>
      <c r="T102" s="16"/>
      <c r="U102" s="16"/>
      <c r="V102" s="16"/>
      <c r="W102" s="16"/>
      <c r="Y102" s="16" t="s">
        <v>29</v>
      </c>
      <c r="Z102" s="16"/>
      <c r="AA102" s="16"/>
      <c r="AB102" s="16"/>
      <c r="AD102" s="16" t="s">
        <v>30</v>
      </c>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47" t="str">
        <f>IF(BR102+BS102=0,"←請負もしくは自主施工に☑してください。",IF(BR102+BS102=2,"←☑はどちらかひとつにしてください",""))</f>
        <v>←請負もしくは自主施工に☑してください。</v>
      </c>
      <c r="BO102" s="16"/>
      <c r="BP102" s="16"/>
      <c r="BQ102" s="16"/>
      <c r="BR102" s="16">
        <f>IF(BT102=TRUE,1,0)</f>
        <v>0</v>
      </c>
      <c r="BS102" s="16">
        <f>IF(BU102=TRUE,1,0)</f>
        <v>0</v>
      </c>
      <c r="BT102" s="16" t="b">
        <v>0</v>
      </c>
      <c r="BU102" s="16" t="b">
        <v>0</v>
      </c>
      <c r="BV102" s="16"/>
      <c r="BW102" s="12" t="s">
        <v>126</v>
      </c>
      <c r="BX102" s="44"/>
      <c r="BY102" s="29"/>
      <c r="BZ102" s="29"/>
      <c r="CA102" s="29"/>
      <c r="CB102" s="29"/>
    </row>
    <row r="103" spans="1:80" ht="14.1" customHeight="1">
      <c r="A103" s="3"/>
      <c r="B103" s="3"/>
      <c r="C103" s="3"/>
      <c r="D103" s="3"/>
      <c r="E103" s="3"/>
      <c r="F103" s="3"/>
      <c r="H103" s="19"/>
      <c r="I103" s="16">
        <v>2</v>
      </c>
      <c r="J103" s="22" t="s">
        <v>205</v>
      </c>
      <c r="K103" s="117" t="s">
        <v>31</v>
      </c>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4" t="s">
        <v>55</v>
      </c>
      <c r="AL103" s="114"/>
      <c r="AM103" s="114"/>
      <c r="AN103" s="114"/>
      <c r="AO103" s="118" t="s">
        <v>338</v>
      </c>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30"/>
      <c r="BK103" s="30"/>
      <c r="BL103" s="16"/>
      <c r="BM103" s="16"/>
      <c r="BV103" s="16"/>
      <c r="BW103" s="12" t="s">
        <v>127</v>
      </c>
      <c r="BX103" s="44"/>
      <c r="BY103" s="29"/>
      <c r="BZ103" s="29"/>
      <c r="CA103" s="29"/>
      <c r="CB103" s="29"/>
    </row>
    <row r="104" spans="1:80" ht="14.1" customHeight="1">
      <c r="A104" s="3"/>
      <c r="B104" s="3"/>
      <c r="C104" s="3"/>
      <c r="D104" s="3"/>
      <c r="E104" s="3"/>
      <c r="F104" s="3"/>
      <c r="H104" s="19"/>
      <c r="I104" s="16"/>
      <c r="J104" s="16"/>
      <c r="K104" s="16"/>
      <c r="L104" s="31" t="s">
        <v>206</v>
      </c>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7"/>
      <c r="AK104" s="114" t="s">
        <v>56</v>
      </c>
      <c r="AL104" s="114"/>
      <c r="AM104" s="114"/>
      <c r="AN104" s="114"/>
      <c r="AO104" s="119" t="s">
        <v>308</v>
      </c>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30"/>
      <c r="BK104" s="30"/>
      <c r="BL104" s="16"/>
      <c r="BM104" s="16"/>
      <c r="BN104" s="16"/>
      <c r="BO104" s="16"/>
      <c r="BP104" s="16"/>
      <c r="BQ104" s="16"/>
      <c r="BR104" s="16"/>
      <c r="BS104" s="16"/>
      <c r="BT104" s="16"/>
      <c r="BU104" s="16"/>
      <c r="BV104" s="16"/>
      <c r="BW104" s="12" t="s">
        <v>128</v>
      </c>
      <c r="BX104" s="44"/>
      <c r="BY104" s="29"/>
      <c r="BZ104" s="29"/>
      <c r="CA104" s="29"/>
      <c r="CB104" s="29"/>
    </row>
    <row r="105" spans="1:80" ht="14.1" customHeight="1">
      <c r="A105" s="3"/>
      <c r="B105" s="3"/>
      <c r="C105" s="3"/>
      <c r="D105" s="3"/>
      <c r="E105" s="3"/>
      <c r="F105" s="3"/>
      <c r="H105" s="19"/>
      <c r="I105" s="16"/>
      <c r="J105" s="98" t="s">
        <v>207</v>
      </c>
      <c r="K105" s="98"/>
      <c r="L105" s="16" t="s">
        <v>32</v>
      </c>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7"/>
      <c r="AK105" s="114" t="s">
        <v>52</v>
      </c>
      <c r="AL105" s="114"/>
      <c r="AM105" s="114"/>
      <c r="AN105" s="114"/>
      <c r="AO105" s="115" t="s">
        <v>309</v>
      </c>
      <c r="AP105" s="115"/>
      <c r="AQ105" s="115"/>
      <c r="AR105" s="115"/>
      <c r="AS105" s="115"/>
      <c r="AT105" s="115"/>
      <c r="AU105" s="115"/>
      <c r="AV105" s="115"/>
      <c r="AW105" s="115"/>
      <c r="AX105" s="115"/>
      <c r="AY105" s="115"/>
      <c r="AZ105" s="115"/>
      <c r="BA105" s="115"/>
      <c r="BB105" s="115"/>
      <c r="BC105" s="115"/>
      <c r="BD105" s="115"/>
      <c r="BE105" s="115"/>
      <c r="BF105" s="115"/>
      <c r="BG105" s="3"/>
      <c r="BH105" s="3"/>
      <c r="BI105" s="3"/>
      <c r="BM105" s="16"/>
      <c r="BN105" s="16"/>
      <c r="BO105" s="16"/>
      <c r="BP105" s="16"/>
      <c r="BQ105" s="16"/>
      <c r="BR105" s="16"/>
      <c r="BS105" s="16"/>
      <c r="BT105" s="16"/>
      <c r="BU105" s="16"/>
      <c r="BV105" s="16"/>
      <c r="BW105" s="12" t="s">
        <v>218</v>
      </c>
      <c r="BX105" s="44"/>
      <c r="BY105" s="29"/>
      <c r="BZ105" s="29"/>
      <c r="CA105" s="29"/>
      <c r="CB105" s="29"/>
    </row>
    <row r="106" spans="1:80" ht="14.1" customHeight="1">
      <c r="A106" s="3"/>
      <c r="B106" s="3"/>
      <c r="C106" s="3"/>
      <c r="D106" s="3"/>
      <c r="E106" s="3"/>
      <c r="F106" s="3"/>
      <c r="H106" s="19"/>
      <c r="I106" s="16"/>
      <c r="J106" s="16"/>
      <c r="K106" s="16"/>
      <c r="L106" s="16" t="s">
        <v>208</v>
      </c>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32"/>
      <c r="AK106" s="114" t="s">
        <v>55</v>
      </c>
      <c r="AL106" s="114"/>
      <c r="AM106" s="114"/>
      <c r="AN106" s="114"/>
      <c r="AO106" s="116" t="s">
        <v>312</v>
      </c>
      <c r="AP106" s="116"/>
      <c r="AQ106" s="116"/>
      <c r="AR106" s="116"/>
      <c r="AS106" s="116"/>
      <c r="AT106" s="116"/>
      <c r="AU106" s="116"/>
      <c r="AV106" s="41"/>
      <c r="AW106" s="116" t="s">
        <v>313</v>
      </c>
      <c r="AX106" s="116"/>
      <c r="AY106" s="116"/>
      <c r="AZ106" s="116"/>
      <c r="BA106" s="116"/>
      <c r="BB106" s="116"/>
      <c r="BC106" s="116"/>
      <c r="BD106" s="116"/>
      <c r="BE106" s="116"/>
      <c r="BF106" s="32"/>
      <c r="BG106" s="3"/>
      <c r="BH106" s="3"/>
      <c r="BI106" s="3"/>
      <c r="BM106" s="16"/>
      <c r="BN106" s="16"/>
      <c r="BO106" s="16"/>
      <c r="BP106" s="16"/>
      <c r="BQ106" s="16"/>
      <c r="BR106" s="16"/>
      <c r="BS106" s="16"/>
      <c r="BT106" s="16"/>
      <c r="BU106" s="16"/>
      <c r="BV106" s="16"/>
      <c r="BW106" s="12" t="s">
        <v>129</v>
      </c>
      <c r="BX106" s="44"/>
      <c r="BY106" s="29"/>
      <c r="BZ106" s="29"/>
      <c r="CA106" s="29"/>
      <c r="CB106" s="29"/>
    </row>
    <row r="107" spans="1:80" ht="14.1" customHeight="1">
      <c r="A107" s="3"/>
      <c r="B107" s="3"/>
      <c r="C107" s="3"/>
      <c r="D107" s="3"/>
      <c r="E107" s="3"/>
      <c r="F107" s="3"/>
      <c r="H107" s="19"/>
      <c r="I107" s="16"/>
      <c r="J107" s="16"/>
      <c r="K107" s="16"/>
      <c r="L107" s="16"/>
      <c r="M107" s="16"/>
      <c r="N107" s="16"/>
      <c r="O107" s="16"/>
      <c r="P107" s="16"/>
      <c r="Q107" s="16"/>
      <c r="R107" s="16"/>
      <c r="S107" s="16"/>
      <c r="T107" s="16"/>
      <c r="U107" s="16"/>
      <c r="V107" s="16"/>
      <c r="W107" s="16"/>
      <c r="X107" s="16"/>
      <c r="Y107" s="16"/>
      <c r="Z107" s="16"/>
      <c r="AA107" s="30"/>
      <c r="AB107" s="30"/>
      <c r="AC107" s="16"/>
      <c r="AD107" s="16"/>
      <c r="AE107" s="16"/>
      <c r="AF107" s="16"/>
      <c r="AG107" s="16"/>
      <c r="AH107" s="16"/>
      <c r="AI107" s="16"/>
      <c r="AJ107" s="33"/>
      <c r="AK107" s="125" t="s">
        <v>32</v>
      </c>
      <c r="AL107" s="125"/>
      <c r="AM107" s="125"/>
      <c r="AN107" s="125"/>
      <c r="AO107" s="126" t="s">
        <v>310</v>
      </c>
      <c r="AP107" s="126"/>
      <c r="AQ107" s="126"/>
      <c r="AR107" s="126"/>
      <c r="AS107" s="126"/>
      <c r="AT107" s="126"/>
      <c r="AU107" s="126"/>
      <c r="AV107" s="33"/>
      <c r="AW107" s="126" t="s">
        <v>311</v>
      </c>
      <c r="AX107" s="126"/>
      <c r="AY107" s="126"/>
      <c r="AZ107" s="126"/>
      <c r="BA107" s="126"/>
      <c r="BB107" s="126"/>
      <c r="BC107" s="126"/>
      <c r="BD107" s="126"/>
      <c r="BE107" s="126"/>
      <c r="BF107" s="34"/>
      <c r="BG107" s="8"/>
      <c r="BH107" s="8"/>
      <c r="BI107" s="3"/>
      <c r="BM107" s="16"/>
      <c r="BN107" s="16"/>
      <c r="BO107" s="16"/>
      <c r="BP107" s="16"/>
      <c r="BQ107" s="16"/>
      <c r="BR107" s="16"/>
      <c r="BS107" s="16"/>
      <c r="BT107" s="16"/>
      <c r="BU107" s="16"/>
      <c r="BV107" s="16"/>
      <c r="BW107" s="12" t="s">
        <v>130</v>
      </c>
      <c r="BX107" s="44"/>
      <c r="BY107" s="29"/>
      <c r="BZ107" s="29"/>
      <c r="CA107" s="29"/>
      <c r="CB107" s="29"/>
    </row>
    <row r="108" spans="1:80" ht="14.1" customHeight="1">
      <c r="A108" s="3"/>
      <c r="B108" s="3"/>
      <c r="C108" s="3"/>
      <c r="D108" s="3"/>
      <c r="E108" s="3"/>
      <c r="F108" s="3"/>
      <c r="H108" s="19"/>
      <c r="I108" s="16"/>
      <c r="J108" s="16"/>
      <c r="K108" s="16"/>
      <c r="L108" s="127" t="s">
        <v>209</v>
      </c>
      <c r="M108" s="127"/>
      <c r="N108" s="128" t="s">
        <v>10</v>
      </c>
      <c r="O108" s="128"/>
      <c r="P108" s="128"/>
      <c r="Q108" s="128"/>
      <c r="R108" s="129" t="s">
        <v>301</v>
      </c>
      <c r="S108" s="129"/>
      <c r="T108" s="129"/>
      <c r="U108" s="129"/>
      <c r="V108" s="3" t="s">
        <v>195</v>
      </c>
      <c r="W108" s="130" t="s">
        <v>303</v>
      </c>
      <c r="X108" s="130"/>
      <c r="Y108" s="130"/>
      <c r="Z108" s="130"/>
      <c r="AA108" s="3" t="s">
        <v>3</v>
      </c>
      <c r="AB108" s="3"/>
      <c r="AC108" s="3" t="s">
        <v>12</v>
      </c>
      <c r="AD108" s="3"/>
      <c r="AE108" s="3"/>
      <c r="AF108" s="3"/>
      <c r="AG108" s="3"/>
      <c r="AH108" s="92" t="s">
        <v>301</v>
      </c>
      <c r="AI108" s="92"/>
      <c r="AJ108" s="92"/>
      <c r="AK108" s="92"/>
      <c r="AL108" s="2" t="s">
        <v>11</v>
      </c>
      <c r="AM108" s="93" t="s">
        <v>301</v>
      </c>
      <c r="AN108" s="93"/>
      <c r="AO108" s="93"/>
      <c r="AP108" s="93"/>
      <c r="AQ108" s="2" t="s">
        <v>11</v>
      </c>
      <c r="AR108" s="94" t="s">
        <v>276</v>
      </c>
      <c r="AS108" s="94"/>
      <c r="AT108" s="94"/>
      <c r="AU108" s="94"/>
      <c r="AV108" s="94"/>
      <c r="AW108" s="94"/>
      <c r="AX108" s="3"/>
      <c r="BM108" s="16"/>
      <c r="BN108" s="16"/>
      <c r="BO108" s="16"/>
      <c r="BP108" s="16"/>
      <c r="BQ108" s="16"/>
      <c r="BR108" s="16"/>
      <c r="BS108" s="16"/>
      <c r="BT108" s="16"/>
      <c r="BU108" s="16"/>
      <c r="BV108" s="16"/>
      <c r="BW108" s="12" t="s">
        <v>131</v>
      </c>
      <c r="BX108" s="44"/>
      <c r="BY108" s="29"/>
      <c r="BZ108" s="29"/>
      <c r="CA108" s="29"/>
      <c r="CB108" s="29"/>
    </row>
    <row r="109" spans="1:80" ht="18" customHeight="1">
      <c r="A109" s="3"/>
      <c r="B109" s="3"/>
      <c r="C109" s="3"/>
      <c r="D109" s="3"/>
      <c r="E109" s="3"/>
      <c r="F109" s="3"/>
      <c r="H109" s="19"/>
      <c r="I109" s="16"/>
      <c r="J109" s="99" t="s">
        <v>210</v>
      </c>
      <c r="K109" s="99"/>
      <c r="L109" s="3" t="s">
        <v>13</v>
      </c>
      <c r="M109" s="3"/>
      <c r="N109" s="8"/>
      <c r="O109" s="96" t="s">
        <v>333</v>
      </c>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16"/>
      <c r="AZ109" s="16"/>
      <c r="BA109" s="16"/>
      <c r="BB109" s="16"/>
      <c r="BC109" s="16"/>
      <c r="BD109" s="16"/>
      <c r="BE109" s="16"/>
      <c r="BF109" s="16"/>
      <c r="BG109" s="16"/>
      <c r="BH109" s="30"/>
      <c r="BI109" s="30"/>
      <c r="BJ109" s="30"/>
      <c r="BK109" s="30"/>
      <c r="BL109" s="16"/>
      <c r="BM109" s="16"/>
      <c r="BN109" s="16"/>
      <c r="BO109" s="16"/>
      <c r="BP109" s="16"/>
      <c r="BQ109" s="16"/>
      <c r="BR109" s="16"/>
      <c r="BS109" s="16"/>
      <c r="BT109" s="16"/>
      <c r="BU109" s="16"/>
      <c r="BV109" s="16"/>
      <c r="BW109" s="12" t="s">
        <v>132</v>
      </c>
      <c r="BX109" s="44"/>
      <c r="BY109" s="29"/>
      <c r="BZ109" s="29"/>
      <c r="CA109" s="29"/>
      <c r="CB109" s="29"/>
    </row>
    <row r="110" spans="1:80" ht="14.1" customHeight="1">
      <c r="A110" s="3"/>
      <c r="B110" s="3"/>
      <c r="C110" s="3"/>
      <c r="D110" s="3"/>
      <c r="E110" s="3"/>
      <c r="F110" s="3"/>
      <c r="H110" s="19"/>
      <c r="I110" s="16"/>
      <c r="J110" s="99" t="s">
        <v>211</v>
      </c>
      <c r="K110" s="99"/>
      <c r="L110" s="16" t="s">
        <v>33</v>
      </c>
      <c r="M110" s="16"/>
      <c r="N110" s="16"/>
      <c r="O110" s="16"/>
      <c r="P110" s="16"/>
      <c r="Q110" s="16"/>
      <c r="R110" s="16"/>
      <c r="S110" s="16"/>
      <c r="T110" s="16"/>
      <c r="U110" s="16"/>
      <c r="V110" s="16"/>
      <c r="W110" s="16"/>
      <c r="X110" s="16"/>
      <c r="Y110" s="16"/>
      <c r="Z110" s="120" t="str">
        <f>IF(AND(BS110=1,BQ111=0),"↓大臣か知事に☑をいれてください。","")</f>
        <v/>
      </c>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f>IF(BT110=TRUE,1,0)</f>
        <v>0</v>
      </c>
      <c r="BT110" s="16" t="b">
        <v>0</v>
      </c>
      <c r="BU110" s="16"/>
      <c r="BV110" s="16"/>
      <c r="BW110" s="12" t="s">
        <v>133</v>
      </c>
      <c r="BX110" s="44"/>
      <c r="BY110" s="29"/>
      <c r="BZ110" s="29"/>
      <c r="CA110" s="29"/>
      <c r="CB110" s="29"/>
    </row>
    <row r="111" spans="1:80" ht="14.1" customHeight="1">
      <c r="A111" s="3"/>
      <c r="B111" s="3"/>
      <c r="C111" s="3"/>
      <c r="D111" s="3"/>
      <c r="E111" s="3"/>
      <c r="F111" s="3"/>
      <c r="H111" s="19"/>
      <c r="I111" s="16"/>
      <c r="J111" s="16"/>
      <c r="K111" s="16"/>
      <c r="L111" s="16"/>
      <c r="M111" s="16"/>
      <c r="N111" s="16" t="s">
        <v>34</v>
      </c>
      <c r="O111" s="16"/>
      <c r="P111" s="16"/>
      <c r="Q111" s="16"/>
      <c r="R111" s="16"/>
      <c r="S111" s="16"/>
      <c r="T111" s="16"/>
      <c r="U111" s="16"/>
      <c r="V111" s="16"/>
      <c r="W111" s="16"/>
      <c r="X111" s="16"/>
      <c r="Y111" s="16"/>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6"/>
      <c r="AW111" s="16"/>
      <c r="AX111" s="16"/>
      <c r="AY111" s="16"/>
      <c r="AZ111" s="16"/>
      <c r="BA111" s="16"/>
      <c r="BB111" s="16"/>
      <c r="BC111" s="16"/>
      <c r="BD111" s="16"/>
      <c r="BE111" s="16"/>
      <c r="BF111" s="16"/>
      <c r="BG111" s="16"/>
      <c r="BH111" s="16"/>
      <c r="BI111" s="16"/>
      <c r="BJ111" s="16"/>
      <c r="BK111" s="16"/>
      <c r="BL111" s="16"/>
      <c r="BM111" s="16"/>
      <c r="BN111" s="47" t="str">
        <f>IF(AND(BS110=0,BR111+BS111&gt;=1),"←建設業の場合、右の□にチェックを入れてください！","")</f>
        <v/>
      </c>
      <c r="BO111" s="16"/>
      <c r="BP111" s="16"/>
      <c r="BQ111" s="16">
        <f>SUM(BR111:BS111)</f>
        <v>0</v>
      </c>
      <c r="BR111" s="16">
        <f>IF(BT111=TRUE,1,0)</f>
        <v>0</v>
      </c>
      <c r="BS111" s="16">
        <f>IF(BU111=TRUE,1,0)</f>
        <v>0</v>
      </c>
      <c r="BT111" s="16" t="b">
        <v>0</v>
      </c>
      <c r="BU111" s="16" t="b">
        <v>0</v>
      </c>
      <c r="BV111" s="16"/>
      <c r="BW111" s="12" t="s">
        <v>134</v>
      </c>
      <c r="BX111" s="44"/>
      <c r="BY111" s="29"/>
      <c r="BZ111" s="29"/>
      <c r="CA111" s="29"/>
      <c r="CB111" s="29"/>
    </row>
    <row r="112" spans="1:80" ht="14.1" customHeight="1">
      <c r="A112" s="3"/>
      <c r="B112" s="3"/>
      <c r="C112" s="3"/>
      <c r="D112" s="3"/>
      <c r="E112" s="3"/>
      <c r="F112" s="3"/>
      <c r="H112" s="19"/>
      <c r="I112" s="16"/>
      <c r="J112" s="16"/>
      <c r="K112" s="16"/>
      <c r="L112" s="16"/>
      <c r="M112" s="16" t="s">
        <v>35</v>
      </c>
      <c r="N112" s="16"/>
      <c r="O112" s="16"/>
      <c r="P112" s="16"/>
      <c r="Q112" s="16"/>
      <c r="R112" s="16"/>
      <c r="S112" s="122" t="s">
        <v>325</v>
      </c>
      <c r="T112" s="122"/>
      <c r="U112" s="122"/>
      <c r="V112" s="122"/>
      <c r="W112" s="122"/>
      <c r="X112" s="50"/>
      <c r="Y112" s="50"/>
      <c r="Z112" s="16" t="s">
        <v>277</v>
      </c>
      <c r="AA112" s="16"/>
      <c r="AB112" s="16"/>
      <c r="AD112" s="16"/>
      <c r="AE112" s="1" t="s">
        <v>278</v>
      </c>
      <c r="AF112" s="16"/>
      <c r="AG112" s="16"/>
      <c r="AH112" s="35" t="s">
        <v>280</v>
      </c>
      <c r="AI112" s="96" t="s">
        <v>316</v>
      </c>
      <c r="AJ112" s="96"/>
      <c r="AK112" s="35" t="s">
        <v>212</v>
      </c>
      <c r="AL112" s="123">
        <v>30</v>
      </c>
      <c r="AM112" s="123"/>
      <c r="AN112" s="49" t="s">
        <v>279</v>
      </c>
      <c r="AO112" s="49" t="s">
        <v>269</v>
      </c>
      <c r="AP112" s="124" t="s">
        <v>286</v>
      </c>
      <c r="AQ112" s="124"/>
      <c r="AR112" s="124"/>
      <c r="AS112" s="124"/>
      <c r="AT112" s="124"/>
      <c r="AU112" s="124"/>
      <c r="AV112" s="124"/>
      <c r="AW112" s="16" t="s">
        <v>36</v>
      </c>
      <c r="AX112" s="51"/>
      <c r="AY112" s="138" t="s">
        <v>209</v>
      </c>
      <c r="AZ112" s="138"/>
      <c r="BA112" s="132" t="s">
        <v>271</v>
      </c>
      <c r="BB112" s="132"/>
      <c r="BC112" s="132"/>
      <c r="BD112" s="132"/>
      <c r="BE112" s="132"/>
      <c r="BF112" s="132"/>
      <c r="BG112" s="16" t="s">
        <v>344</v>
      </c>
      <c r="BI112" s="16"/>
      <c r="BK112" s="16"/>
      <c r="BL112" s="16"/>
      <c r="BM112" s="16"/>
      <c r="BN112" s="54" t="s">
        <v>40</v>
      </c>
      <c r="BO112" s="45"/>
      <c r="BP112" s="45"/>
      <c r="BQ112" s="45"/>
      <c r="BR112" s="45"/>
      <c r="BS112" s="45"/>
      <c r="BV112" s="16"/>
      <c r="BW112" s="12" t="s">
        <v>135</v>
      </c>
      <c r="BX112" s="44"/>
      <c r="BY112" s="29"/>
      <c r="BZ112" s="29"/>
      <c r="CA112" s="29"/>
      <c r="CB112" s="29"/>
    </row>
    <row r="113" spans="1:80" ht="14.1" customHeight="1">
      <c r="A113" s="3"/>
      <c r="B113" s="3"/>
      <c r="C113" s="3"/>
      <c r="D113" s="3"/>
      <c r="E113" s="3"/>
      <c r="F113" s="3"/>
      <c r="H113" s="19"/>
      <c r="I113" s="16"/>
      <c r="J113" s="16"/>
      <c r="K113" s="16"/>
      <c r="L113" s="16"/>
      <c r="M113" s="16"/>
      <c r="N113" s="16"/>
      <c r="O113" s="16"/>
      <c r="P113" s="16"/>
      <c r="Q113" s="16"/>
      <c r="R113" s="16"/>
      <c r="S113" s="16"/>
      <c r="T113" s="16"/>
      <c r="U113" s="16"/>
      <c r="V113" s="16"/>
      <c r="W113" s="16"/>
      <c r="Z113" s="31" t="s">
        <v>213</v>
      </c>
      <c r="AA113" s="16"/>
      <c r="AB113" s="16"/>
      <c r="AC113" s="139" t="s">
        <v>319</v>
      </c>
      <c r="AD113" s="139"/>
      <c r="AE113" s="139"/>
      <c r="AF113" s="139"/>
      <c r="AG113" s="139"/>
      <c r="AH113" s="139"/>
      <c r="AI113" s="139" t="s">
        <v>320</v>
      </c>
      <c r="AJ113" s="139"/>
      <c r="AK113" s="139"/>
      <c r="AL113" s="139"/>
      <c r="AM113" s="139"/>
      <c r="AN113" s="140"/>
      <c r="AO113" s="140"/>
      <c r="AP113" s="48"/>
      <c r="AQ113" s="48"/>
      <c r="AR113" s="48"/>
      <c r="AS113" s="48"/>
      <c r="AT113" s="48"/>
      <c r="AU113" s="48"/>
      <c r="AV113" s="48"/>
      <c r="AW113" s="48"/>
      <c r="AX113" s="52"/>
      <c r="AY113" s="52"/>
      <c r="AZ113" s="52"/>
      <c r="BA113" s="52"/>
      <c r="BB113" s="52"/>
      <c r="BC113" s="52"/>
      <c r="BD113" s="16"/>
      <c r="BE113" s="16"/>
      <c r="BF113" s="16"/>
      <c r="BG113" s="16"/>
      <c r="BH113" s="16"/>
      <c r="BI113" s="16"/>
      <c r="BJ113" s="16"/>
      <c r="BK113" s="16"/>
      <c r="BL113" s="16"/>
      <c r="BM113" s="16"/>
      <c r="BN113" s="47" t="str">
        <f>IF(AND(BT110=TRUE,AC114=""),"←建設業の許可の種類を入力してください。","")</f>
        <v/>
      </c>
      <c r="BO113" s="45"/>
      <c r="BP113" s="45"/>
      <c r="BQ113" s="45"/>
      <c r="BR113" s="45"/>
      <c r="BS113" s="45"/>
      <c r="BT113" s="16"/>
      <c r="BU113" s="16"/>
      <c r="BV113" s="16"/>
      <c r="BW113" s="12" t="s">
        <v>136</v>
      </c>
      <c r="BX113" s="44"/>
      <c r="BY113" s="29"/>
      <c r="BZ113" s="29"/>
      <c r="CA113" s="29"/>
      <c r="CB113" s="29"/>
    </row>
    <row r="114" spans="1:80" ht="14.1" customHeight="1">
      <c r="A114" s="3"/>
      <c r="B114" s="3"/>
      <c r="C114" s="3"/>
      <c r="D114" s="3"/>
      <c r="E114" s="3"/>
      <c r="F114" s="3"/>
      <c r="H114" s="19"/>
      <c r="I114" s="16"/>
      <c r="J114" s="16"/>
      <c r="K114" s="16"/>
      <c r="L114" s="16"/>
      <c r="M114" s="16" t="s">
        <v>37</v>
      </c>
      <c r="N114" s="16"/>
      <c r="O114" s="30"/>
      <c r="P114" s="16"/>
      <c r="Q114" s="16"/>
      <c r="R114" s="16"/>
      <c r="S114" s="16"/>
      <c r="T114" s="16"/>
      <c r="U114" s="16"/>
      <c r="V114" s="16"/>
      <c r="W114" s="16"/>
      <c r="X114" s="16"/>
      <c r="Y114" s="16"/>
      <c r="Z114" s="16" t="s">
        <v>32</v>
      </c>
      <c r="AA114" s="16"/>
      <c r="AB114" s="16"/>
      <c r="AC114" s="141" t="s">
        <v>317</v>
      </c>
      <c r="AD114" s="141"/>
      <c r="AE114" s="141"/>
      <c r="AF114" s="141"/>
      <c r="AG114" s="141"/>
      <c r="AH114" s="141"/>
      <c r="AI114" s="141" t="s">
        <v>318</v>
      </c>
      <c r="AJ114" s="141"/>
      <c r="AK114" s="141"/>
      <c r="AL114" s="141"/>
      <c r="AM114" s="141"/>
      <c r="AN114" s="141"/>
      <c r="AO114" s="16"/>
      <c r="AP114" s="16"/>
      <c r="AQ114" s="56" t="str">
        <f>IF(AND(BT110=TRUE,AC114=""),"←主任技術者（監理技術者）を入力してください。","")</f>
        <v/>
      </c>
      <c r="AR114" s="16"/>
      <c r="AS114" s="16"/>
      <c r="AT114" s="16"/>
      <c r="AU114" s="16"/>
      <c r="AV114" s="16"/>
      <c r="AW114" s="16"/>
      <c r="AX114" s="16"/>
      <c r="AY114" s="16"/>
      <c r="AZ114" s="16"/>
      <c r="BA114" s="16"/>
      <c r="BB114" s="16"/>
      <c r="BC114" s="16"/>
      <c r="BD114" s="16"/>
      <c r="BE114" s="16"/>
      <c r="BF114" s="16"/>
      <c r="BG114" s="16"/>
      <c r="BH114" s="30"/>
      <c r="BI114" s="30"/>
      <c r="BJ114" s="30"/>
      <c r="BK114" s="30"/>
      <c r="BL114" s="16"/>
      <c r="BM114" s="16"/>
      <c r="BN114" s="55"/>
      <c r="BO114" s="45"/>
      <c r="BP114" s="45"/>
      <c r="BQ114" s="45"/>
      <c r="BR114" s="45"/>
      <c r="BS114" s="45"/>
      <c r="BT114" s="16"/>
      <c r="BU114" s="16"/>
      <c r="BV114" s="16"/>
      <c r="BW114" s="12" t="s">
        <v>137</v>
      </c>
      <c r="BX114" s="44"/>
      <c r="BY114" s="29"/>
      <c r="BZ114" s="29"/>
      <c r="CA114" s="29"/>
      <c r="CB114" s="29"/>
    </row>
    <row r="115" spans="1:80" ht="14.1" customHeight="1">
      <c r="A115" s="3"/>
      <c r="B115" s="3"/>
      <c r="C115" s="3"/>
      <c r="D115" s="3"/>
      <c r="E115" s="3"/>
      <c r="F115" s="3"/>
      <c r="H115" s="19"/>
      <c r="I115" s="16"/>
      <c r="J115" s="16"/>
      <c r="K115" s="16"/>
      <c r="L115" s="16"/>
      <c r="M115" s="16"/>
      <c r="N115" s="16" t="s">
        <v>38</v>
      </c>
      <c r="O115" s="30"/>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55"/>
      <c r="BO115" s="45"/>
      <c r="BP115" s="45"/>
      <c r="BQ115" s="45"/>
      <c r="BR115" s="45"/>
      <c r="BS115" s="45"/>
      <c r="BT115" s="16" t="b">
        <v>0</v>
      </c>
      <c r="BU115" s="16"/>
      <c r="BV115" s="16"/>
      <c r="BW115" s="12" t="s">
        <v>138</v>
      </c>
      <c r="BX115" s="44"/>
      <c r="BY115" s="29"/>
      <c r="BZ115" s="29"/>
      <c r="CA115" s="29"/>
      <c r="CB115" s="29"/>
    </row>
    <row r="116" spans="1:80" ht="14.1" customHeight="1">
      <c r="A116" s="3"/>
      <c r="B116" s="3"/>
      <c r="C116" s="3"/>
      <c r="D116" s="3"/>
      <c r="E116" s="3"/>
      <c r="F116" s="3"/>
      <c r="H116" s="19"/>
      <c r="I116" s="16"/>
      <c r="J116" s="16"/>
      <c r="K116" s="16"/>
      <c r="L116" s="16"/>
      <c r="M116" s="16" t="s">
        <v>39</v>
      </c>
      <c r="N116" s="16"/>
      <c r="O116" s="16"/>
      <c r="P116" s="16"/>
      <c r="Q116" s="16"/>
      <c r="R116" s="16"/>
      <c r="S116" s="16"/>
      <c r="T116" s="35"/>
      <c r="U116" s="131" t="str">
        <f>BN116</f>
        <v>兵庫県</v>
      </c>
      <c r="V116" s="131"/>
      <c r="W116" s="131"/>
      <c r="X116" s="131"/>
      <c r="Y116" s="16" t="s">
        <v>7</v>
      </c>
      <c r="Z116" s="16"/>
      <c r="AA116" s="16"/>
      <c r="AB116" s="132"/>
      <c r="AC116" s="132"/>
      <c r="AD116" s="132"/>
      <c r="AE116" s="132"/>
      <c r="AF116" s="132"/>
      <c r="AG116" s="132"/>
      <c r="AH116" s="132"/>
      <c r="AI116" s="132"/>
      <c r="AJ116" s="132"/>
      <c r="AK116" s="132"/>
      <c r="AL116" s="132"/>
      <c r="AM116" s="132"/>
      <c r="AN116" s="132"/>
      <c r="AO116" s="132"/>
      <c r="AP116" s="132"/>
      <c r="AQ116" s="132"/>
      <c r="AR116" s="132"/>
      <c r="AS116" s="16" t="s">
        <v>36</v>
      </c>
      <c r="AT116" s="16"/>
      <c r="AU116" s="16"/>
      <c r="AV116" s="16"/>
      <c r="AW116" s="16"/>
      <c r="AX116" s="16"/>
      <c r="AY116" s="16"/>
      <c r="AZ116" s="16"/>
      <c r="BA116" s="16"/>
      <c r="BB116" s="16"/>
      <c r="BC116" s="16"/>
      <c r="BD116" s="16"/>
      <c r="BE116" s="16"/>
      <c r="BF116" s="16"/>
      <c r="BG116" s="16"/>
      <c r="BH116" s="16"/>
      <c r="BI116" s="16"/>
      <c r="BJ116" s="16"/>
      <c r="BK116" s="16"/>
      <c r="BL116" s="16"/>
      <c r="BM116" s="16"/>
      <c r="BN116" s="54" t="s">
        <v>40</v>
      </c>
      <c r="BO116" s="16"/>
      <c r="BP116" s="16"/>
      <c r="BQ116" s="16"/>
      <c r="BR116" s="16"/>
      <c r="BS116" s="16"/>
      <c r="BT116" s="16"/>
      <c r="BU116" s="16"/>
      <c r="BV116" s="16"/>
      <c r="BW116" s="12" t="s">
        <v>139</v>
      </c>
      <c r="BX116" s="44"/>
      <c r="BY116" s="29"/>
      <c r="BZ116" s="29"/>
      <c r="CA116" s="29"/>
      <c r="CB116" s="29"/>
    </row>
    <row r="117" spans="1:80" ht="14.1" customHeight="1">
      <c r="A117" s="3"/>
      <c r="B117" s="3"/>
      <c r="C117" s="3"/>
      <c r="D117" s="3"/>
      <c r="E117" s="3"/>
      <c r="F117" s="3"/>
      <c r="H117" s="19"/>
      <c r="I117" s="16"/>
      <c r="J117" s="16"/>
      <c r="K117" s="16"/>
      <c r="L117" s="16"/>
      <c r="M117" s="16"/>
      <c r="N117" s="16"/>
      <c r="O117" s="16"/>
      <c r="P117" s="16"/>
      <c r="R117" s="133" t="s">
        <v>267</v>
      </c>
      <c r="S117" s="133"/>
      <c r="T117" s="133"/>
      <c r="U117" s="133"/>
      <c r="V117" s="134"/>
      <c r="W117" s="134"/>
      <c r="X117" s="134"/>
      <c r="Y117" s="134"/>
      <c r="Z117" s="134"/>
      <c r="AA117" s="28"/>
      <c r="AB117" s="135"/>
      <c r="AC117" s="135"/>
      <c r="AD117" s="135"/>
      <c r="AE117" s="135"/>
      <c r="AF117" s="135"/>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55"/>
      <c r="BO117" s="16"/>
      <c r="BP117" s="16"/>
      <c r="BQ117" s="16"/>
      <c r="BR117" s="16"/>
      <c r="BS117" s="16"/>
      <c r="BT117" s="16"/>
      <c r="BU117" s="16"/>
      <c r="BV117" s="16"/>
      <c r="BW117" s="12" t="s">
        <v>140</v>
      </c>
      <c r="BX117" s="44"/>
      <c r="BY117" s="29"/>
      <c r="BZ117" s="29"/>
      <c r="CA117" s="29"/>
      <c r="CB117" s="29"/>
    </row>
    <row r="118" spans="1:80" ht="14.1" customHeight="1">
      <c r="A118" s="3"/>
      <c r="B118" s="3"/>
      <c r="C118" s="3"/>
      <c r="D118" s="3"/>
      <c r="E118" s="3"/>
      <c r="F118" s="3"/>
      <c r="H118" s="19"/>
      <c r="I118" s="16"/>
      <c r="J118" s="16"/>
      <c r="K118" s="16"/>
      <c r="L118" s="16"/>
      <c r="M118" s="16" t="s">
        <v>41</v>
      </c>
      <c r="N118" s="16"/>
      <c r="O118" s="16"/>
      <c r="P118" s="16"/>
      <c r="Q118" s="16"/>
      <c r="R118" s="16"/>
      <c r="S118" s="16" t="s">
        <v>32</v>
      </c>
      <c r="T118" s="16"/>
      <c r="U118" s="16"/>
      <c r="V118" s="136"/>
      <c r="W118" s="136"/>
      <c r="X118" s="136"/>
      <c r="Y118" s="136"/>
      <c r="Z118" s="136"/>
      <c r="AA118" s="57"/>
      <c r="AB118" s="137"/>
      <c r="AC118" s="137"/>
      <c r="AD118" s="137"/>
      <c r="AE118" s="137"/>
      <c r="AF118" s="137"/>
      <c r="AG118" s="16"/>
      <c r="AH118" s="16"/>
      <c r="AI118" s="16"/>
      <c r="AJ118" s="16"/>
      <c r="AK118" s="16"/>
      <c r="AL118" s="16"/>
      <c r="AM118" s="16"/>
      <c r="AN118" s="16"/>
      <c r="AO118" s="16"/>
      <c r="AP118" s="16"/>
      <c r="AQ118" s="56" t="str">
        <f>IF(AND(BT115=TRUE,V118=""),"←技術管理者をを入力してください。","")</f>
        <v/>
      </c>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53" t="str">
        <f>IF(AND(BT115=TRUE,V118=""),"←技術管理者者を入力してください。","")</f>
        <v/>
      </c>
      <c r="BO118" s="16"/>
      <c r="BP118" s="16"/>
      <c r="BQ118" s="16"/>
      <c r="BR118" s="16"/>
      <c r="BS118" s="16"/>
      <c r="BT118" s="16"/>
      <c r="BU118" s="16"/>
      <c r="BV118" s="16"/>
      <c r="BW118" s="12" t="s">
        <v>141</v>
      </c>
      <c r="BX118" s="44"/>
      <c r="BY118" s="29"/>
      <c r="BZ118" s="29"/>
      <c r="CA118" s="29"/>
      <c r="CB118" s="29"/>
    </row>
    <row r="119" spans="1:80" ht="14.1" customHeight="1">
      <c r="A119" s="3"/>
      <c r="B119" s="3"/>
      <c r="C119" s="3"/>
      <c r="D119" s="3"/>
      <c r="E119" s="3"/>
      <c r="F119" s="3"/>
      <c r="H119" s="19"/>
      <c r="I119" s="16">
        <v>3</v>
      </c>
      <c r="J119" s="22" t="s">
        <v>214</v>
      </c>
      <c r="K119" s="16" t="s">
        <v>340</v>
      </c>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30"/>
      <c r="BI119" s="30"/>
      <c r="BJ119" s="30"/>
      <c r="BK119" s="30"/>
      <c r="BL119" s="16"/>
      <c r="BM119" s="16"/>
      <c r="BN119" s="16"/>
      <c r="BO119" s="16"/>
      <c r="BP119" s="16"/>
      <c r="BQ119" s="16"/>
      <c r="BR119" s="16"/>
      <c r="BS119" s="16"/>
      <c r="BT119" s="16"/>
      <c r="BU119" s="16"/>
      <c r="BV119" s="16"/>
      <c r="BW119" s="12" t="s">
        <v>142</v>
      </c>
      <c r="BX119" s="44"/>
      <c r="BY119" s="29"/>
      <c r="BZ119" s="29"/>
      <c r="CA119" s="29"/>
      <c r="CB119" s="29"/>
    </row>
    <row r="120" spans="1:80" ht="14.1" customHeight="1">
      <c r="A120" s="3"/>
      <c r="B120" s="3"/>
      <c r="C120" s="3"/>
      <c r="D120" s="3"/>
      <c r="E120" s="3"/>
      <c r="F120" s="3"/>
      <c r="H120" s="19"/>
      <c r="I120" s="16"/>
      <c r="J120" s="16"/>
      <c r="K120" s="16" t="s">
        <v>42</v>
      </c>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2" t="s">
        <v>143</v>
      </c>
      <c r="BX120" s="44"/>
      <c r="BY120" s="29"/>
      <c r="BZ120" s="29"/>
      <c r="CA120" s="29"/>
      <c r="CB120" s="29"/>
    </row>
    <row r="121" spans="1:80" ht="14.1" customHeight="1">
      <c r="A121" s="3"/>
      <c r="B121" s="3"/>
      <c r="C121" s="3"/>
      <c r="D121" s="3"/>
      <c r="E121" s="3"/>
      <c r="F121" s="3"/>
      <c r="H121" s="3"/>
      <c r="I121" s="16"/>
      <c r="J121" s="16"/>
      <c r="K121" s="34"/>
      <c r="L121" s="34" t="s">
        <v>346</v>
      </c>
      <c r="M121" s="34"/>
      <c r="N121" s="142" t="s">
        <v>348</v>
      </c>
      <c r="O121" s="142"/>
      <c r="P121" s="34" t="s">
        <v>4</v>
      </c>
      <c r="Q121" s="142" t="s">
        <v>321</v>
      </c>
      <c r="R121" s="142"/>
      <c r="S121" s="34" t="s">
        <v>5</v>
      </c>
      <c r="T121" s="142" t="s">
        <v>322</v>
      </c>
      <c r="U121" s="142"/>
      <c r="V121" s="34" t="s">
        <v>6</v>
      </c>
      <c r="W121" s="34"/>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53" t="str">
        <f>IF(AND(BT102=TRUE,N121=""),"←説明を受けた年月日を入力してください。","")</f>
        <v/>
      </c>
      <c r="BO121" s="16"/>
      <c r="BP121" s="16"/>
      <c r="BQ121" s="16"/>
      <c r="BR121" s="16"/>
      <c r="BS121" s="16"/>
      <c r="BT121" s="16"/>
      <c r="BU121" s="16"/>
      <c r="BV121" s="16"/>
      <c r="BW121" s="12" t="s">
        <v>144</v>
      </c>
      <c r="BX121" s="44"/>
      <c r="BY121" s="12" t="s">
        <v>178</v>
      </c>
      <c r="BZ121" s="29"/>
      <c r="CA121" s="29"/>
      <c r="CB121" s="29"/>
    </row>
    <row r="122" spans="1:80" ht="14.1" customHeight="1">
      <c r="A122" s="3"/>
      <c r="B122" s="3"/>
      <c r="C122" s="3"/>
      <c r="D122" s="3"/>
      <c r="E122" s="3"/>
      <c r="F122" s="3"/>
      <c r="H122" s="36"/>
      <c r="I122" s="16">
        <v>4</v>
      </c>
      <c r="J122" s="22" t="s">
        <v>215</v>
      </c>
      <c r="K122" s="16" t="s">
        <v>43</v>
      </c>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2" t="s">
        <v>145</v>
      </c>
      <c r="BX122" s="44"/>
      <c r="BY122" s="12" t="s">
        <v>179</v>
      </c>
      <c r="BZ122" s="29"/>
      <c r="CA122" s="29"/>
      <c r="CB122" s="29"/>
    </row>
    <row r="123" spans="1:80" ht="14.1" customHeight="1">
      <c r="A123" s="3"/>
      <c r="B123" s="3"/>
      <c r="C123" s="3"/>
      <c r="D123" s="3"/>
      <c r="E123" s="3"/>
      <c r="F123" s="3"/>
      <c r="H123" s="36"/>
      <c r="I123" s="16"/>
      <c r="J123" s="16"/>
      <c r="K123" s="16"/>
      <c r="L123" s="16" t="s">
        <v>44</v>
      </c>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2" t="s">
        <v>146</v>
      </c>
      <c r="BX123" s="44"/>
      <c r="BY123" s="12" t="s">
        <v>180</v>
      </c>
      <c r="BZ123" s="29"/>
      <c r="CA123" s="29"/>
      <c r="CB123" s="29"/>
    </row>
    <row r="124" spans="1:80" ht="14.1" customHeight="1">
      <c r="A124" s="3"/>
      <c r="B124" s="3"/>
      <c r="C124" s="3"/>
      <c r="D124" s="3"/>
      <c r="E124" s="3"/>
      <c r="F124" s="3"/>
      <c r="H124" s="36"/>
      <c r="I124" s="16"/>
      <c r="J124" s="16"/>
      <c r="K124" s="16"/>
      <c r="L124" s="16" t="s">
        <v>45</v>
      </c>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2" t="s">
        <v>147</v>
      </c>
      <c r="BX124" s="44"/>
      <c r="BY124" s="10" t="s">
        <v>181</v>
      </c>
      <c r="BZ124" s="29"/>
      <c r="CA124" s="29"/>
      <c r="CB124" s="29"/>
    </row>
    <row r="125" spans="1:80" ht="14.1" customHeight="1">
      <c r="A125" s="3"/>
      <c r="B125" s="3"/>
      <c r="C125" s="3"/>
      <c r="D125" s="3"/>
      <c r="E125" s="3"/>
      <c r="F125" s="3"/>
      <c r="H125" s="36"/>
      <c r="I125" s="16"/>
      <c r="J125" s="16"/>
      <c r="K125" s="16"/>
      <c r="L125" s="16" t="s">
        <v>46</v>
      </c>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2" t="s">
        <v>148</v>
      </c>
      <c r="BX125" s="44"/>
      <c r="BY125" s="12" t="s">
        <v>182</v>
      </c>
      <c r="BZ125" s="29"/>
      <c r="CA125" s="29"/>
      <c r="CB125" s="29"/>
    </row>
    <row r="126" spans="1:80" ht="14.1" customHeight="1">
      <c r="A126" s="3"/>
      <c r="B126" s="3"/>
      <c r="C126" s="3"/>
      <c r="D126" s="3"/>
      <c r="E126" s="3"/>
      <c r="F126" s="3"/>
      <c r="H126" s="36"/>
      <c r="I126" s="16"/>
      <c r="J126" s="16"/>
      <c r="K126" s="16"/>
      <c r="L126" s="16" t="s">
        <v>47</v>
      </c>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2" t="s">
        <v>149</v>
      </c>
      <c r="BX126" s="44"/>
      <c r="BY126" s="12" t="s">
        <v>183</v>
      </c>
      <c r="BZ126" s="29"/>
      <c r="CA126" s="29"/>
      <c r="CB126" s="29"/>
    </row>
    <row r="127" spans="1:80" ht="14.1" customHeight="1">
      <c r="A127" s="3"/>
      <c r="B127" s="3"/>
      <c r="C127" s="3"/>
      <c r="D127" s="3"/>
      <c r="E127" s="3"/>
      <c r="F127" s="3"/>
      <c r="H127" s="36"/>
      <c r="I127" s="16">
        <v>5</v>
      </c>
      <c r="J127" s="22" t="s">
        <v>216</v>
      </c>
      <c r="K127" s="16" t="s">
        <v>48</v>
      </c>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 t="s">
        <v>434</v>
      </c>
      <c r="BX127" s="44"/>
      <c r="BY127" s="12" t="s">
        <v>184</v>
      </c>
      <c r="BZ127" s="29"/>
      <c r="CA127" s="29"/>
      <c r="CB127" s="29"/>
    </row>
    <row r="128" spans="1:80" ht="14.1" customHeight="1">
      <c r="A128" s="3"/>
      <c r="B128" s="3"/>
      <c r="C128" s="3"/>
      <c r="D128" s="3"/>
      <c r="E128" s="3"/>
      <c r="F128" s="3"/>
      <c r="H128" s="36"/>
      <c r="I128" s="16"/>
      <c r="J128" s="16"/>
      <c r="K128" s="16"/>
      <c r="L128" s="16"/>
      <c r="M128" s="16"/>
      <c r="N128" s="16"/>
      <c r="O128" s="16"/>
      <c r="P128" s="16"/>
      <c r="Q128" s="143" t="s">
        <v>297</v>
      </c>
      <c r="R128" s="143"/>
      <c r="S128" s="143"/>
      <c r="T128" s="143"/>
      <c r="U128" s="143"/>
      <c r="V128" s="143"/>
      <c r="W128" s="143"/>
      <c r="X128" s="143"/>
      <c r="Y128" s="143"/>
      <c r="Z128" s="143"/>
      <c r="AA128" s="143"/>
      <c r="AB128" s="143"/>
      <c r="AC128" s="143"/>
      <c r="AD128" s="143"/>
      <c r="AE128" s="143"/>
      <c r="AF128" s="143"/>
      <c r="AG128" s="143"/>
      <c r="AH128" s="143"/>
      <c r="AI128" s="143"/>
      <c r="AJ128" s="143"/>
      <c r="AK128" s="16"/>
      <c r="AL128" s="16"/>
      <c r="AN128" s="16" t="s">
        <v>50</v>
      </c>
      <c r="AO128" s="16"/>
      <c r="AP128" s="16"/>
      <c r="AQ128" s="16"/>
      <c r="AR128" s="16"/>
      <c r="AS128" s="16"/>
      <c r="AT128" s="16"/>
      <c r="AU128" s="16"/>
      <c r="AV128" s="16"/>
      <c r="AW128" s="16"/>
      <c r="AX128" s="37"/>
      <c r="AY128" s="37" t="s">
        <v>346</v>
      </c>
      <c r="AZ128" s="37"/>
      <c r="BA128" s="141" t="s">
        <v>321</v>
      </c>
      <c r="BB128" s="141"/>
      <c r="BC128" s="37" t="s">
        <v>4</v>
      </c>
      <c r="BD128" s="141" t="s">
        <v>322</v>
      </c>
      <c r="BE128" s="141"/>
      <c r="BF128" s="37" t="s">
        <v>5</v>
      </c>
      <c r="BG128" s="141" t="s">
        <v>321</v>
      </c>
      <c r="BH128" s="141"/>
      <c r="BI128" s="37" t="s">
        <v>6</v>
      </c>
      <c r="BJ128" s="16"/>
      <c r="BK128" s="16"/>
      <c r="BL128" s="16"/>
      <c r="BM128" s="16"/>
      <c r="BN128" s="47" t="str">
        <f>IF(BG128="","工事着手予定日を記入してください(届出の7日後以降の日付）","")</f>
        <v/>
      </c>
      <c r="BO128" s="16"/>
      <c r="BP128" s="16"/>
      <c r="BQ128" s="16"/>
      <c r="BR128" s="16"/>
      <c r="BS128" s="16"/>
      <c r="BT128" s="16"/>
      <c r="BU128" s="16"/>
      <c r="BV128" s="16"/>
      <c r="BW128" s="12" t="s">
        <v>150</v>
      </c>
      <c r="BX128" s="44"/>
      <c r="BY128" s="12" t="s">
        <v>185</v>
      </c>
      <c r="BZ128" s="29"/>
      <c r="CA128" s="29"/>
      <c r="CB128" s="29"/>
    </row>
    <row r="129" spans="1:80" ht="14.1" customHeight="1">
      <c r="A129" s="3"/>
      <c r="B129" s="3"/>
      <c r="C129" s="3"/>
      <c r="D129" s="3"/>
      <c r="E129" s="3"/>
      <c r="F129" s="3"/>
      <c r="H129" s="36"/>
      <c r="I129" s="35"/>
      <c r="J129" s="35"/>
      <c r="K129" s="35"/>
      <c r="L129" s="35"/>
      <c r="M129" s="35"/>
      <c r="N129" s="35"/>
      <c r="O129" s="35"/>
      <c r="P129" s="35"/>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35"/>
      <c r="AL129" s="35"/>
      <c r="AM129" s="16"/>
      <c r="AN129" s="16" t="s">
        <v>54</v>
      </c>
      <c r="AO129" s="16"/>
      <c r="AP129" s="16"/>
      <c r="AQ129" s="16"/>
      <c r="AR129" s="16"/>
      <c r="AS129" s="16"/>
      <c r="AT129" s="16"/>
      <c r="AU129" s="16"/>
      <c r="AV129" s="16"/>
      <c r="AW129" s="16"/>
      <c r="AX129" s="37"/>
      <c r="AY129" s="37" t="s">
        <v>346</v>
      </c>
      <c r="AZ129" s="37"/>
      <c r="BA129" s="141" t="s">
        <v>321</v>
      </c>
      <c r="BB129" s="141"/>
      <c r="BC129" s="37" t="s">
        <v>4</v>
      </c>
      <c r="BD129" s="141" t="s">
        <v>323</v>
      </c>
      <c r="BE129" s="141"/>
      <c r="BF129" s="37" t="s">
        <v>5</v>
      </c>
      <c r="BG129" s="141" t="s">
        <v>324</v>
      </c>
      <c r="BH129" s="141"/>
      <c r="BI129" s="37" t="s">
        <v>6</v>
      </c>
      <c r="BJ129" s="16"/>
      <c r="BK129" s="16"/>
      <c r="BL129" s="16"/>
      <c r="BM129" s="16"/>
      <c r="BN129" s="47" t="str">
        <f>IF(BG129="","工事完了予定日を記入してください。","")</f>
        <v/>
      </c>
      <c r="BO129" s="16"/>
      <c r="BP129" s="16"/>
      <c r="BQ129" s="16"/>
      <c r="BR129" s="16"/>
      <c r="BS129" s="16"/>
      <c r="BT129" s="16"/>
      <c r="BU129" s="16"/>
      <c r="BV129" s="16"/>
      <c r="BW129" s="12" t="s">
        <v>151</v>
      </c>
      <c r="BX129" s="44"/>
      <c r="BY129" s="12" t="s">
        <v>186</v>
      </c>
      <c r="BZ129" s="29"/>
      <c r="CA129" s="29"/>
      <c r="CB129" s="29"/>
    </row>
    <row r="130" spans="1:80" ht="14.1" customHeight="1">
      <c r="A130" s="3"/>
      <c r="B130" s="3"/>
      <c r="C130" s="3"/>
      <c r="D130" s="3"/>
      <c r="E130" s="3"/>
      <c r="F130" s="3"/>
      <c r="H130" s="36"/>
      <c r="I130" s="38" t="s">
        <v>49</v>
      </c>
      <c r="J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2" t="s">
        <v>152</v>
      </c>
      <c r="BX130" s="44"/>
      <c r="BY130" s="12" t="s">
        <v>187</v>
      </c>
      <c r="BZ130" s="29"/>
      <c r="CA130" s="29"/>
      <c r="CB130" s="29"/>
    </row>
    <row r="131" spans="1:80" ht="5.0999999999999996" customHeight="1">
      <c r="A131" s="3"/>
      <c r="B131" s="3"/>
      <c r="C131" s="3"/>
      <c r="D131" s="3"/>
      <c r="E131" s="3"/>
      <c r="F131" s="3"/>
      <c r="H131" s="3"/>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2" t="s">
        <v>153</v>
      </c>
      <c r="BX131" s="44"/>
      <c r="BY131" s="12" t="s">
        <v>188</v>
      </c>
      <c r="BZ131" s="29"/>
      <c r="CA131" s="29"/>
      <c r="CB131" s="29"/>
    </row>
    <row r="132" spans="1:80" ht="14.1" customHeight="1">
      <c r="B132" s="3"/>
      <c r="C132" s="3"/>
      <c r="E132" s="11"/>
      <c r="F132" s="11"/>
      <c r="G132" s="11"/>
      <c r="H132" s="11"/>
      <c r="I132" s="11" t="s">
        <v>51</v>
      </c>
      <c r="J132" s="38"/>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2" t="s">
        <v>154</v>
      </c>
      <c r="BX132" s="44"/>
      <c r="BY132" s="12" t="s">
        <v>189</v>
      </c>
      <c r="BZ132" s="29"/>
      <c r="CA132" s="29"/>
      <c r="CB132" s="29"/>
    </row>
    <row r="133" spans="1:80" ht="11.1" customHeight="1">
      <c r="D133" s="39"/>
      <c r="E133" s="39"/>
      <c r="F133" s="39"/>
      <c r="G133" s="39"/>
      <c r="H133" s="11"/>
      <c r="I133" s="31" t="s">
        <v>217</v>
      </c>
      <c r="J133" s="38"/>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2" t="s">
        <v>155</v>
      </c>
      <c r="BX133" s="44"/>
      <c r="BY133" s="29"/>
      <c r="BZ133" s="29"/>
      <c r="CA133" s="29"/>
      <c r="CB133" s="29"/>
    </row>
    <row r="134" spans="1:80" ht="11.1" customHeight="1">
      <c r="D134" s="39"/>
      <c r="E134" s="39"/>
      <c r="F134" s="39"/>
      <c r="G134" s="39"/>
      <c r="H134" s="39"/>
      <c r="I134" s="39" t="s">
        <v>350</v>
      </c>
      <c r="J134" s="40"/>
      <c r="BW134" s="12" t="s">
        <v>156</v>
      </c>
      <c r="BX134" s="10"/>
    </row>
    <row r="135" spans="1:80" ht="11.1" customHeight="1">
      <c r="D135" s="39"/>
      <c r="E135" s="39"/>
      <c r="F135" s="39"/>
      <c r="G135" s="39"/>
      <c r="H135" s="39"/>
      <c r="I135" s="39"/>
      <c r="J135" s="40"/>
      <c r="BW135" s="12" t="s">
        <v>157</v>
      </c>
      <c r="BX135" s="10"/>
    </row>
    <row r="136" spans="1:80" ht="13.5">
      <c r="I136" s="40" t="s">
        <v>349</v>
      </c>
      <c r="J136" s="8"/>
      <c r="K136" s="8"/>
      <c r="L136" s="8"/>
      <c r="M136" s="8"/>
      <c r="N136" s="8"/>
      <c r="O136" s="8"/>
      <c r="P136" s="8"/>
      <c r="Q136" s="8"/>
      <c r="R136" s="8"/>
      <c r="S136" s="8"/>
      <c r="BW136" s="12" t="s">
        <v>158</v>
      </c>
      <c r="BX136" s="10"/>
    </row>
    <row r="137" spans="1:80" ht="13.5">
      <c r="I137" s="1" t="s">
        <v>192</v>
      </c>
      <c r="BH137" s="72" t="s">
        <v>193</v>
      </c>
      <c r="BI137" s="72"/>
      <c r="BJ137" s="2"/>
      <c r="BK137" s="2"/>
      <c r="BW137" s="12" t="s">
        <v>159</v>
      </c>
    </row>
    <row r="138" spans="1:80" ht="2.4500000000000002" customHeight="1">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W138" s="12" t="s">
        <v>160</v>
      </c>
    </row>
    <row r="139" spans="1:80" ht="20.100000000000001" customHeight="1">
      <c r="H139" s="73" t="s">
        <v>341</v>
      </c>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4"/>
      <c r="BK139" s="4"/>
      <c r="BL139" s="3"/>
      <c r="BW139" s="12" t="s">
        <v>161</v>
      </c>
    </row>
    <row r="140" spans="1:80" ht="2.4500000000000002" customHeight="1">
      <c r="A140" s="3"/>
      <c r="B140" s="3"/>
      <c r="C140" s="3"/>
      <c r="D140" s="3"/>
      <c r="E140" s="3"/>
      <c r="F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W140" s="12" t="s">
        <v>162</v>
      </c>
    </row>
    <row r="141" spans="1:80" ht="2.4500000000000002" customHeight="1">
      <c r="A141" s="3"/>
      <c r="B141" s="3"/>
      <c r="C141" s="3"/>
      <c r="D141" s="3"/>
      <c r="E141" s="3"/>
      <c r="F141" s="3"/>
      <c r="BW141" s="12" t="s">
        <v>163</v>
      </c>
    </row>
    <row r="142" spans="1:80" ht="14.1" customHeight="1">
      <c r="A142" s="3"/>
      <c r="B142" s="3"/>
      <c r="C142" s="3"/>
      <c r="D142" s="5"/>
      <c r="E142" s="3"/>
      <c r="F142" s="3"/>
      <c r="H142" s="4"/>
      <c r="I142" s="145" t="s">
        <v>343</v>
      </c>
      <c r="J142" s="145"/>
      <c r="K142" s="145"/>
      <c r="L142" s="145"/>
      <c r="M142" s="145"/>
      <c r="N142" s="145"/>
      <c r="O142" s="145"/>
      <c r="P142" s="146"/>
      <c r="Q142" s="146"/>
      <c r="R142" s="146"/>
      <c r="S142" s="146"/>
      <c r="T142" s="146"/>
      <c r="U142" s="146"/>
      <c r="V142" s="146"/>
      <c r="W142" s="14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t="s">
        <v>346</v>
      </c>
      <c r="AZ142" s="6"/>
      <c r="BA142" s="85" t="s">
        <v>321</v>
      </c>
      <c r="BB142" s="85"/>
      <c r="BC142" s="6" t="s">
        <v>4</v>
      </c>
      <c r="BD142" s="85" t="s">
        <v>326</v>
      </c>
      <c r="BE142" s="85"/>
      <c r="BF142" s="6" t="s">
        <v>5</v>
      </c>
      <c r="BG142" s="85" t="s">
        <v>326</v>
      </c>
      <c r="BH142" s="85"/>
      <c r="BI142" s="6" t="s">
        <v>6</v>
      </c>
      <c r="BJ142" s="6"/>
      <c r="BK142" s="6"/>
      <c r="BW142" s="12" t="s">
        <v>164</v>
      </c>
    </row>
    <row r="143" spans="1:80" ht="14.1" customHeight="1">
      <c r="A143" s="3"/>
      <c r="B143" s="3"/>
      <c r="C143" s="3"/>
      <c r="D143" s="5"/>
      <c r="E143" s="3"/>
      <c r="F143" s="3"/>
      <c r="H143" s="4"/>
      <c r="I143" s="145"/>
      <c r="J143" s="145"/>
      <c r="K143" s="145"/>
      <c r="L143" s="145"/>
      <c r="M143" s="145"/>
      <c r="N143" s="145"/>
      <c r="O143" s="145"/>
      <c r="P143" s="146"/>
      <c r="Q143" s="146"/>
      <c r="R143" s="146"/>
      <c r="S143" s="146"/>
      <c r="T143" s="146"/>
      <c r="U143" s="146"/>
      <c r="V143" s="146"/>
      <c r="W143" s="14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W143" s="12" t="s">
        <v>165</v>
      </c>
    </row>
    <row r="144" spans="1:80" ht="2.4500000000000002" customHeight="1">
      <c r="A144" s="3"/>
      <c r="B144" s="3"/>
      <c r="C144" s="3"/>
      <c r="D144" s="3"/>
      <c r="E144" s="3"/>
      <c r="F144" s="3"/>
      <c r="H144" s="3"/>
      <c r="I144" s="145"/>
      <c r="J144" s="145"/>
      <c r="K144" s="145"/>
      <c r="L144" s="145"/>
      <c r="M144" s="145"/>
      <c r="N144" s="145"/>
      <c r="O144" s="145"/>
      <c r="P144" s="146"/>
      <c r="Q144" s="146"/>
      <c r="R144" s="146"/>
      <c r="S144" s="146"/>
      <c r="T144" s="146"/>
      <c r="U144" s="146"/>
      <c r="V144" s="146"/>
      <c r="W144" s="146"/>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T144" s="3"/>
      <c r="BU144" s="3"/>
      <c r="BV144" s="3"/>
      <c r="BW144" s="12" t="s">
        <v>166</v>
      </c>
      <c r="BX144" s="3"/>
    </row>
    <row r="145" spans="1:76" ht="2.4500000000000002" customHeight="1">
      <c r="A145" s="3"/>
      <c r="B145" s="3"/>
      <c r="C145" s="3"/>
      <c r="D145" s="3"/>
      <c r="E145" s="3"/>
      <c r="F145" s="3"/>
      <c r="H145" s="3"/>
      <c r="I145" s="145"/>
      <c r="J145" s="145"/>
      <c r="K145" s="145"/>
      <c r="L145" s="145"/>
      <c r="M145" s="145"/>
      <c r="N145" s="145"/>
      <c r="O145" s="145"/>
      <c r="P145" s="146"/>
      <c r="Q145" s="146"/>
      <c r="R145" s="146"/>
      <c r="S145" s="146"/>
      <c r="T145" s="146"/>
      <c r="U145" s="146"/>
      <c r="V145" s="146"/>
      <c r="W145" s="146"/>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T145" s="3"/>
      <c r="BU145" s="3"/>
      <c r="BV145" s="3"/>
      <c r="BW145" s="12" t="s">
        <v>167</v>
      </c>
      <c r="BX145" s="3"/>
    </row>
    <row r="146" spans="1:76" ht="11.25" customHeight="1">
      <c r="A146" s="3"/>
      <c r="B146" s="3"/>
      <c r="C146" s="3"/>
      <c r="D146" s="3"/>
      <c r="E146" s="3"/>
      <c r="F146" s="3"/>
      <c r="H146" s="2"/>
      <c r="I146" s="147"/>
      <c r="J146" s="147"/>
      <c r="K146" s="147"/>
      <c r="L146" s="147"/>
      <c r="M146" s="147"/>
      <c r="N146" s="147"/>
      <c r="O146" s="147"/>
      <c r="P146" s="148"/>
      <c r="Q146" s="148"/>
      <c r="R146" s="148"/>
      <c r="S146" s="148"/>
      <c r="T146" s="148"/>
      <c r="U146" s="148"/>
      <c r="V146" s="148"/>
      <c r="W146" s="148"/>
      <c r="X146" s="3"/>
      <c r="Y146" s="3"/>
      <c r="Z146" s="3"/>
      <c r="AA146" s="3"/>
      <c r="AB146" s="3"/>
      <c r="AC146" s="3"/>
      <c r="AD146" s="3"/>
      <c r="AE146" s="3"/>
      <c r="AF146" s="78" t="s">
        <v>194</v>
      </c>
      <c r="AG146" s="78"/>
      <c r="AH146" s="78"/>
      <c r="AI146" s="78"/>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3"/>
      <c r="BK146" s="3"/>
      <c r="BL146" s="3"/>
      <c r="BT146" s="3"/>
      <c r="BU146" s="3"/>
      <c r="BV146" s="3"/>
      <c r="BW146" s="12" t="s">
        <v>168</v>
      </c>
      <c r="BX146" s="3"/>
    </row>
    <row r="147" spans="1:76" ht="14.1" customHeight="1">
      <c r="A147" s="3"/>
      <c r="B147" s="3"/>
      <c r="C147" s="3"/>
      <c r="D147" s="3"/>
      <c r="E147" s="3"/>
      <c r="F147" s="3"/>
      <c r="H147" s="2"/>
      <c r="I147" s="2"/>
      <c r="J147" s="2"/>
      <c r="K147" s="2"/>
      <c r="L147" s="2"/>
      <c r="M147" s="2"/>
      <c r="N147" s="2"/>
      <c r="O147" s="2"/>
      <c r="P147" s="3"/>
      <c r="Q147" s="3"/>
      <c r="R147" s="3"/>
      <c r="S147" s="3"/>
      <c r="T147" s="3"/>
      <c r="U147" s="3"/>
      <c r="V147" s="3"/>
      <c r="W147" s="3"/>
      <c r="X147" s="3"/>
      <c r="Y147" s="3"/>
      <c r="Z147" s="9"/>
      <c r="AA147" s="9"/>
      <c r="AB147" s="9"/>
      <c r="AC147" s="9"/>
      <c r="AD147" s="9"/>
      <c r="AE147" s="9"/>
      <c r="AF147" s="74" t="s">
        <v>56</v>
      </c>
      <c r="AG147" s="74"/>
      <c r="AH147" s="74"/>
      <c r="AI147" s="74"/>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3"/>
      <c r="BK147" s="3"/>
      <c r="BL147" s="3"/>
      <c r="BT147" s="3"/>
      <c r="BU147" s="3"/>
      <c r="BV147" s="3"/>
      <c r="BW147" s="12" t="s">
        <v>169</v>
      </c>
      <c r="BX147" s="43"/>
    </row>
    <row r="148" spans="1:76" ht="14.1" customHeight="1">
      <c r="A148" s="3"/>
      <c r="B148" s="3"/>
      <c r="C148" s="3"/>
      <c r="D148" s="3"/>
      <c r="E148" s="3"/>
      <c r="F148" s="3"/>
      <c r="H148" s="3"/>
      <c r="I148" s="3"/>
      <c r="J148" s="3"/>
      <c r="K148" s="3"/>
      <c r="L148" s="3"/>
      <c r="M148" s="3"/>
      <c r="N148" s="3"/>
      <c r="O148" s="3"/>
      <c r="P148" s="3"/>
      <c r="Q148" s="3"/>
      <c r="R148" s="3"/>
      <c r="S148" s="3"/>
      <c r="T148" s="76" t="s">
        <v>268</v>
      </c>
      <c r="U148" s="76"/>
      <c r="V148" s="76"/>
      <c r="W148" s="3"/>
      <c r="X148" s="3"/>
      <c r="Y148" s="3"/>
      <c r="Z148" s="3"/>
      <c r="AA148" s="3"/>
      <c r="AB148" s="3"/>
      <c r="AC148" s="3"/>
      <c r="AD148" s="3"/>
      <c r="AE148" s="3"/>
      <c r="AF148" s="74" t="s">
        <v>53</v>
      </c>
      <c r="AG148" s="74"/>
      <c r="AH148" s="74"/>
      <c r="AI148" s="74"/>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13"/>
      <c r="BG148" s="13"/>
      <c r="BH148" s="13"/>
      <c r="BI148" s="3"/>
      <c r="BJ148" s="3"/>
      <c r="BK148" s="3"/>
      <c r="BL148" s="3"/>
      <c r="BT148" s="3"/>
      <c r="BU148" s="3"/>
      <c r="BV148" s="3"/>
      <c r="BW148" s="12" t="s">
        <v>170</v>
      </c>
      <c r="BX148" s="42"/>
    </row>
    <row r="149" spans="1:76" ht="12" customHeight="1">
      <c r="A149" s="3"/>
      <c r="B149" s="3"/>
      <c r="C149" s="3"/>
      <c r="D149" s="3"/>
      <c r="E149" s="3"/>
      <c r="F149" s="3"/>
      <c r="H149" s="3"/>
      <c r="I149" s="3"/>
      <c r="J149" s="3" t="s">
        <v>8</v>
      </c>
      <c r="K149" s="3"/>
      <c r="L149" s="3"/>
      <c r="M149" s="3"/>
      <c r="N149" s="3"/>
      <c r="O149" s="3"/>
      <c r="P149" s="3"/>
      <c r="Q149" s="3"/>
      <c r="R149" s="3"/>
      <c r="S149" s="3"/>
      <c r="T149" s="3"/>
      <c r="U149" s="3"/>
      <c r="V149" s="3"/>
      <c r="W149" s="3"/>
      <c r="X149" s="3"/>
      <c r="Y149" s="3"/>
      <c r="Z149" s="3"/>
      <c r="AA149" s="3"/>
      <c r="AB149" s="3"/>
      <c r="AC149" s="3"/>
      <c r="AE149" s="3"/>
      <c r="AF149" s="78" t="s">
        <v>194</v>
      </c>
      <c r="AG149" s="78"/>
      <c r="AH149" s="78"/>
      <c r="AI149" s="78"/>
      <c r="AJ149" s="79" t="s">
        <v>299</v>
      </c>
      <c r="AK149" s="79"/>
      <c r="AL149" s="79"/>
      <c r="AM149" s="79"/>
      <c r="AN149" s="79"/>
      <c r="AO149" s="79"/>
      <c r="AP149" s="79"/>
      <c r="AQ149" s="79"/>
      <c r="AR149" s="79"/>
      <c r="AS149" s="79"/>
      <c r="AT149" s="79"/>
      <c r="AU149" s="41"/>
      <c r="AV149" s="80" t="s">
        <v>300</v>
      </c>
      <c r="AW149" s="80"/>
      <c r="AX149" s="80"/>
      <c r="AY149" s="80"/>
      <c r="AZ149" s="80"/>
      <c r="BA149" s="80"/>
      <c r="BB149" s="80"/>
      <c r="BC149" s="80"/>
      <c r="BD149" s="80"/>
      <c r="BE149" s="80"/>
      <c r="BF149" s="3"/>
      <c r="BG149" s="3"/>
      <c r="BH149" s="3"/>
      <c r="BI149" s="3"/>
      <c r="BJ149" s="3"/>
      <c r="BK149" s="3"/>
      <c r="BL149" s="3"/>
      <c r="BT149" s="3"/>
      <c r="BU149" s="3"/>
      <c r="BV149" s="3"/>
      <c r="BW149" s="1" t="s">
        <v>435</v>
      </c>
      <c r="BX149" s="43"/>
    </row>
    <row r="150" spans="1:76" ht="14.1" customHeight="1">
      <c r="A150" s="3"/>
      <c r="B150" s="3"/>
      <c r="C150" s="3"/>
      <c r="D150" s="3"/>
      <c r="E150" s="3"/>
      <c r="F150" s="3"/>
      <c r="H150" s="2"/>
      <c r="I150" s="2"/>
      <c r="J150" s="13" t="s">
        <v>9</v>
      </c>
      <c r="K150" s="2"/>
      <c r="L150" s="2"/>
      <c r="M150" s="2"/>
      <c r="N150" s="2"/>
      <c r="O150" s="2"/>
      <c r="P150" s="3"/>
      <c r="Q150" s="3"/>
      <c r="R150" s="3"/>
      <c r="S150" s="3"/>
      <c r="T150" s="3"/>
      <c r="U150" s="3"/>
      <c r="V150" s="3"/>
      <c r="W150" s="3"/>
      <c r="X150" s="3"/>
      <c r="Y150" s="3"/>
      <c r="Z150" s="3"/>
      <c r="AA150" s="3"/>
      <c r="AB150" s="3"/>
      <c r="AC150" s="3"/>
      <c r="AD150" s="3"/>
      <c r="AE150" s="3"/>
      <c r="AF150" s="78" t="s">
        <v>32</v>
      </c>
      <c r="AG150" s="78"/>
      <c r="AH150" s="78"/>
      <c r="AI150" s="78"/>
      <c r="AJ150" s="87" t="s">
        <v>274</v>
      </c>
      <c r="AK150" s="87"/>
      <c r="AL150" s="87"/>
      <c r="AM150" s="87"/>
      <c r="AN150" s="87"/>
      <c r="AO150" s="87"/>
      <c r="AP150" s="87"/>
      <c r="AQ150" s="87"/>
      <c r="AR150" s="87"/>
      <c r="AS150" s="87"/>
      <c r="AT150" s="87"/>
      <c r="AU150" s="33"/>
      <c r="AV150" s="88" t="s">
        <v>298</v>
      </c>
      <c r="AW150" s="88"/>
      <c r="AX150" s="88"/>
      <c r="AY150" s="88"/>
      <c r="AZ150" s="88"/>
      <c r="BA150" s="88"/>
      <c r="BB150" s="88"/>
      <c r="BC150" s="88"/>
      <c r="BD150" s="88"/>
      <c r="BE150" s="88"/>
      <c r="BF150" s="8"/>
      <c r="BG150" s="89"/>
      <c r="BH150" s="89"/>
      <c r="BI150" s="3"/>
      <c r="BJ150" s="3"/>
      <c r="BK150" s="3"/>
      <c r="BL150" s="3"/>
      <c r="BT150" s="3"/>
      <c r="BU150" s="3"/>
      <c r="BV150" s="3"/>
      <c r="BW150" s="12" t="s">
        <v>171</v>
      </c>
      <c r="BX150" s="43"/>
    </row>
    <row r="151" spans="1:76" ht="12" customHeight="1">
      <c r="A151" s="3"/>
      <c r="B151" s="3"/>
      <c r="C151" s="3"/>
      <c r="D151" s="3"/>
      <c r="E151" s="3"/>
      <c r="F151" s="3"/>
      <c r="H151" s="3"/>
      <c r="I151" s="3"/>
      <c r="J151" s="3"/>
      <c r="K151" s="3"/>
      <c r="L151" s="3"/>
      <c r="M151" s="3"/>
      <c r="N151" s="3"/>
      <c r="O151" s="3"/>
      <c r="P151" s="3"/>
      <c r="Q151" s="3"/>
      <c r="R151" s="3"/>
      <c r="S151" s="3"/>
      <c r="T151" s="3"/>
      <c r="U151" s="3"/>
      <c r="V151" s="14" t="s">
        <v>2</v>
      </c>
      <c r="W151" s="3" t="s">
        <v>10</v>
      </c>
      <c r="X151" s="3"/>
      <c r="Y151" s="3"/>
      <c r="Z151" s="3"/>
      <c r="AA151" s="3"/>
      <c r="AB151" s="90" t="s">
        <v>314</v>
      </c>
      <c r="AC151" s="90"/>
      <c r="AD151" s="90"/>
      <c r="AE151" s="3" t="s">
        <v>195</v>
      </c>
      <c r="AF151" s="91" t="s">
        <v>315</v>
      </c>
      <c r="AG151" s="91"/>
      <c r="AH151" s="91"/>
      <c r="AI151" s="91"/>
      <c r="AJ151" s="3" t="s">
        <v>3</v>
      </c>
      <c r="AK151" s="3"/>
      <c r="AL151" s="3" t="s">
        <v>12</v>
      </c>
      <c r="AM151" s="3"/>
      <c r="AN151" s="3"/>
      <c r="AO151" s="3"/>
      <c r="AP151" s="3"/>
      <c r="AQ151" s="92" t="s">
        <v>302</v>
      </c>
      <c r="AR151" s="92"/>
      <c r="AS151" s="92"/>
      <c r="AT151" s="92"/>
      <c r="AU151" s="2" t="s">
        <v>11</v>
      </c>
      <c r="AV151" s="93" t="s">
        <v>301</v>
      </c>
      <c r="AW151" s="93"/>
      <c r="AX151" s="93"/>
      <c r="AY151" s="93"/>
      <c r="AZ151" s="2" t="s">
        <v>11</v>
      </c>
      <c r="BA151" s="94" t="s">
        <v>303</v>
      </c>
      <c r="BB151" s="94"/>
      <c r="BC151" s="94"/>
      <c r="BD151" s="94"/>
      <c r="BE151" s="94"/>
      <c r="BF151" s="94"/>
      <c r="BG151" s="94"/>
      <c r="BH151" s="3"/>
      <c r="BI151" s="3"/>
      <c r="BJ151" s="3"/>
      <c r="BK151" s="3"/>
      <c r="BL151" s="3"/>
      <c r="BN151" s="46"/>
      <c r="BT151" s="3"/>
      <c r="BU151" s="3"/>
      <c r="BV151" s="3"/>
      <c r="BW151" s="12" t="s">
        <v>172</v>
      </c>
      <c r="BX151" s="43"/>
    </row>
    <row r="152" spans="1:76" ht="12" customHeight="1">
      <c r="A152" s="3"/>
      <c r="B152" s="3"/>
      <c r="C152" s="3"/>
      <c r="D152" s="3"/>
      <c r="E152" s="3"/>
      <c r="F152" s="3"/>
      <c r="H152" s="3"/>
      <c r="I152" s="3"/>
      <c r="J152" s="3"/>
      <c r="K152" s="3"/>
      <c r="L152" s="3"/>
      <c r="M152" s="3"/>
      <c r="N152" s="3"/>
      <c r="O152" s="3"/>
      <c r="P152" s="3"/>
      <c r="Q152" s="3"/>
      <c r="R152" s="3"/>
      <c r="S152" s="3"/>
      <c r="T152" s="3"/>
      <c r="U152" s="3"/>
      <c r="V152" s="3"/>
      <c r="W152" s="3"/>
      <c r="X152" s="95" t="s">
        <v>304</v>
      </c>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3"/>
      <c r="BH152" s="3"/>
      <c r="BI152" s="3"/>
      <c r="BJ152" s="3"/>
      <c r="BK152" s="3"/>
      <c r="BL152" s="3"/>
      <c r="BT152" s="3"/>
      <c r="BU152" s="3"/>
      <c r="BV152" s="3"/>
      <c r="BW152" s="12" t="s">
        <v>173</v>
      </c>
      <c r="BX152" s="43"/>
    </row>
    <row r="153" spans="1:76" ht="12" customHeight="1">
      <c r="A153" s="3"/>
      <c r="B153" s="3"/>
      <c r="C153" s="3"/>
      <c r="D153" s="3"/>
      <c r="E153" s="3"/>
      <c r="F153" s="3"/>
      <c r="H153" s="3"/>
      <c r="I153" s="3"/>
      <c r="J153" s="3"/>
      <c r="K153" s="3"/>
      <c r="L153" s="3"/>
      <c r="M153" s="3"/>
      <c r="N153" s="3"/>
      <c r="O153" s="3"/>
      <c r="P153" s="3"/>
      <c r="Q153" s="3"/>
      <c r="R153" s="3"/>
      <c r="S153" s="3"/>
      <c r="T153" s="3"/>
      <c r="U153" s="3" t="s">
        <v>13</v>
      </c>
      <c r="V153" s="3"/>
      <c r="W153" s="8"/>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8"/>
      <c r="BH153" s="3"/>
      <c r="BI153" s="3"/>
      <c r="BJ153" s="3"/>
      <c r="BK153" s="3"/>
      <c r="BL153" s="3"/>
      <c r="BT153" s="3"/>
      <c r="BU153" s="3"/>
      <c r="BV153" s="3"/>
      <c r="BW153" s="12" t="s">
        <v>174</v>
      </c>
      <c r="BX153" s="43"/>
    </row>
    <row r="154" spans="1:76" ht="12" customHeight="1">
      <c r="A154" s="3"/>
      <c r="B154" s="3"/>
      <c r="C154" s="3"/>
      <c r="D154" s="3"/>
      <c r="E154" s="3"/>
      <c r="F154" s="3"/>
      <c r="H154" s="3"/>
      <c r="I154" s="3"/>
      <c r="J154" s="3"/>
      <c r="K154" s="3"/>
      <c r="L154" s="3"/>
      <c r="M154" s="3"/>
      <c r="N154" s="3" t="s">
        <v>15</v>
      </c>
      <c r="P154" s="3"/>
      <c r="Q154" s="3"/>
      <c r="R154" s="3"/>
      <c r="S154" s="3"/>
      <c r="T154" s="3"/>
      <c r="U154" s="103" t="s">
        <v>196</v>
      </c>
      <c r="V154" s="103"/>
      <c r="W154" s="3" t="s">
        <v>10</v>
      </c>
      <c r="X154" s="16"/>
      <c r="Y154" s="16"/>
      <c r="Z154" s="16"/>
      <c r="AA154" s="16"/>
      <c r="AB154" s="104"/>
      <c r="AC154" s="104"/>
      <c r="AD154" s="104"/>
      <c r="AE154" s="16" t="s">
        <v>195</v>
      </c>
      <c r="AF154" s="105"/>
      <c r="AG154" s="105"/>
      <c r="AH154" s="105"/>
      <c r="AI154" s="105"/>
      <c r="AJ154" s="16" t="s">
        <v>3</v>
      </c>
      <c r="AK154" s="16"/>
      <c r="AL154" s="16" t="s">
        <v>12</v>
      </c>
      <c r="AM154" s="16"/>
      <c r="AN154" s="16"/>
      <c r="AO154" s="16"/>
      <c r="AP154" s="16"/>
      <c r="AQ154" s="106"/>
      <c r="AR154" s="106"/>
      <c r="AS154" s="106"/>
      <c r="AT154" s="106"/>
      <c r="AU154" s="17" t="s">
        <v>11</v>
      </c>
      <c r="AV154" s="107"/>
      <c r="AW154" s="107"/>
      <c r="AX154" s="107"/>
      <c r="AY154" s="107"/>
      <c r="AZ154" s="17" t="s">
        <v>11</v>
      </c>
      <c r="BA154" s="108"/>
      <c r="BB154" s="108"/>
      <c r="BC154" s="108"/>
      <c r="BD154" s="108"/>
      <c r="BE154" s="108"/>
      <c r="BF154" s="16"/>
      <c r="BG154" s="3"/>
      <c r="BH154" s="3"/>
      <c r="BI154" s="3"/>
      <c r="BJ154" s="3"/>
      <c r="BK154" s="3"/>
      <c r="BL154" s="3"/>
      <c r="BT154" s="3"/>
      <c r="BU154" s="3"/>
      <c r="BV154" s="3"/>
      <c r="BW154" s="12" t="s">
        <v>175</v>
      </c>
      <c r="BX154" s="43"/>
    </row>
    <row r="155" spans="1:76" ht="12" customHeight="1">
      <c r="A155" s="3"/>
      <c r="B155" s="3"/>
      <c r="C155" s="3"/>
      <c r="D155" s="3"/>
      <c r="E155" s="3"/>
      <c r="F155" s="3"/>
      <c r="H155" s="18"/>
      <c r="I155" s="18"/>
      <c r="J155" s="18"/>
      <c r="K155" s="18"/>
      <c r="L155" s="18"/>
      <c r="M155" s="18"/>
      <c r="N155" s="18"/>
      <c r="O155" s="18"/>
      <c r="P155" s="3"/>
      <c r="Q155" s="3"/>
      <c r="R155" s="3"/>
      <c r="S155" s="3"/>
      <c r="T155" s="3"/>
      <c r="U155" s="3"/>
      <c r="V155" s="3"/>
      <c r="W155" s="3"/>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3"/>
      <c r="BH155" s="3"/>
      <c r="BI155" s="3"/>
      <c r="BJ155" s="3"/>
      <c r="BK155" s="3"/>
      <c r="BL155" s="3"/>
      <c r="BT155" s="3"/>
      <c r="BU155" s="3"/>
      <c r="BV155" s="3"/>
      <c r="BW155" s="12" t="s">
        <v>176</v>
      </c>
      <c r="BX155" s="43"/>
    </row>
    <row r="156" spans="1:76" ht="12" customHeight="1">
      <c r="A156" s="3"/>
      <c r="B156" s="3"/>
      <c r="C156" s="3"/>
      <c r="D156" s="3"/>
      <c r="E156" s="3"/>
      <c r="F156" s="3"/>
      <c r="H156" s="18"/>
      <c r="I156" s="18"/>
      <c r="J156" s="18"/>
      <c r="K156" s="18"/>
      <c r="L156" s="18"/>
      <c r="M156" s="18"/>
      <c r="N156" s="18"/>
      <c r="O156" s="18"/>
      <c r="P156" s="3"/>
      <c r="Q156" s="3"/>
      <c r="R156" s="3"/>
      <c r="S156" s="3"/>
      <c r="T156" s="3"/>
      <c r="U156" s="3" t="s">
        <v>13</v>
      </c>
      <c r="V156" s="3"/>
      <c r="W156" s="8"/>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8"/>
      <c r="BH156" s="3"/>
      <c r="BI156" s="3"/>
      <c r="BJ156" s="3"/>
      <c r="BK156" s="3"/>
      <c r="BL156" s="3"/>
      <c r="BT156" s="3"/>
      <c r="BU156" s="3"/>
      <c r="BV156" s="3"/>
      <c r="BW156" s="12" t="s">
        <v>177</v>
      </c>
      <c r="BX156" s="43"/>
    </row>
    <row r="157" spans="1:76" ht="12" customHeight="1">
      <c r="A157" s="3"/>
      <c r="B157" s="3"/>
      <c r="C157" s="3"/>
      <c r="D157" s="3"/>
      <c r="E157" s="3"/>
      <c r="F157" s="3"/>
      <c r="H157" s="3"/>
      <c r="I157" s="3"/>
      <c r="J157" s="3"/>
      <c r="K157" s="3"/>
      <c r="L157" s="3"/>
      <c r="M157" s="3"/>
      <c r="N157" s="3"/>
      <c r="O157" s="3"/>
      <c r="P157" s="3"/>
      <c r="Q157" s="3"/>
      <c r="R157" s="3"/>
      <c r="S157" s="3"/>
      <c r="T157" s="3"/>
      <c r="U157" s="3"/>
      <c r="V157" s="3"/>
      <c r="W157" s="3"/>
      <c r="X157" s="3"/>
      <c r="Y157" s="3"/>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3"/>
      <c r="BI157" s="3"/>
      <c r="BJ157" s="3"/>
      <c r="BK157" s="3"/>
      <c r="BL157" s="3"/>
      <c r="BT157" s="3"/>
      <c r="BU157" s="3"/>
      <c r="BV157" s="3"/>
      <c r="BW157" s="12" t="s">
        <v>436</v>
      </c>
      <c r="BX157" s="43"/>
    </row>
    <row r="158" spans="1:76" ht="12" customHeight="1">
      <c r="A158" s="3"/>
      <c r="B158" s="3"/>
      <c r="C158" s="3"/>
      <c r="D158" s="3"/>
      <c r="E158" s="3"/>
      <c r="F158" s="3"/>
      <c r="H158" s="3"/>
      <c r="I158" s="3"/>
      <c r="J158" s="3" t="s">
        <v>335</v>
      </c>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T158" s="3"/>
      <c r="BU158" s="3"/>
      <c r="BV158" s="3"/>
      <c r="BW158" s="12" t="s">
        <v>437</v>
      </c>
      <c r="BX158" s="43"/>
    </row>
    <row r="159" spans="1:76" ht="12" customHeight="1">
      <c r="A159" s="3"/>
      <c r="B159" s="3"/>
      <c r="C159" s="3"/>
      <c r="D159" s="3"/>
      <c r="E159" s="3"/>
      <c r="F159" s="3"/>
      <c r="H159" s="19"/>
      <c r="I159" s="19"/>
      <c r="J159" s="19"/>
      <c r="K159" s="19"/>
      <c r="L159" s="19"/>
      <c r="M159" s="3"/>
      <c r="N159" s="3"/>
      <c r="O159" s="3"/>
      <c r="P159" s="3"/>
      <c r="Q159" s="3"/>
      <c r="R159" s="3"/>
      <c r="S159" s="3"/>
      <c r="T159" s="3"/>
      <c r="U159" s="20"/>
      <c r="V159" s="20"/>
      <c r="W159" s="20"/>
      <c r="X159" s="20"/>
      <c r="Y159" s="20"/>
      <c r="Z159" s="3"/>
      <c r="AA159" s="3"/>
      <c r="AB159" s="15"/>
      <c r="AC159" s="15"/>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3"/>
      <c r="BH159" s="3"/>
      <c r="BI159" s="3"/>
      <c r="BJ159" s="3"/>
      <c r="BK159" s="3"/>
      <c r="BL159" s="3"/>
      <c r="BT159" s="3"/>
      <c r="BU159" s="3"/>
      <c r="BV159" s="3"/>
      <c r="BW159" s="12" t="s">
        <v>438</v>
      </c>
      <c r="BX159" s="43"/>
    </row>
    <row r="160" spans="1:76" ht="12" customHeight="1">
      <c r="A160" s="3"/>
      <c r="B160" s="3"/>
      <c r="C160" s="3"/>
      <c r="D160" s="3"/>
      <c r="E160" s="3"/>
      <c r="F160" s="3"/>
      <c r="H160" s="19"/>
      <c r="I160" s="19"/>
      <c r="J160" s="97" t="s">
        <v>16</v>
      </c>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19"/>
      <c r="BK160" s="19"/>
      <c r="BL160" s="3"/>
      <c r="BT160" s="3"/>
      <c r="BU160" s="3"/>
      <c r="BV160" s="3"/>
      <c r="BW160" s="12" t="s">
        <v>439</v>
      </c>
      <c r="BX160" s="43"/>
    </row>
    <row r="161" spans="1:80" ht="12" customHeight="1">
      <c r="A161" s="3"/>
      <c r="B161" s="3"/>
      <c r="C161" s="3"/>
      <c r="D161" s="3"/>
      <c r="E161" s="3"/>
      <c r="F161" s="3"/>
      <c r="H161" s="19"/>
      <c r="I161" s="21">
        <v>1</v>
      </c>
      <c r="J161" s="22" t="s">
        <v>197</v>
      </c>
      <c r="K161" s="16" t="s">
        <v>17</v>
      </c>
      <c r="L161" s="23"/>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24"/>
      <c r="BG161" s="24"/>
      <c r="BH161" s="24"/>
      <c r="BI161" s="24"/>
      <c r="BJ161" s="24"/>
      <c r="BK161" s="24"/>
      <c r="BL161" s="3"/>
      <c r="BT161" s="3"/>
      <c r="BU161" s="3"/>
      <c r="BV161" s="3"/>
      <c r="BW161" s="12" t="s">
        <v>440</v>
      </c>
      <c r="BX161" s="43"/>
    </row>
    <row r="162" spans="1:80" ht="18" customHeight="1">
      <c r="A162" s="3"/>
      <c r="B162" s="3"/>
      <c r="C162" s="3"/>
      <c r="D162" s="3"/>
      <c r="E162" s="3"/>
      <c r="F162" s="3"/>
      <c r="H162" s="19"/>
      <c r="I162" s="22"/>
      <c r="J162" s="98" t="s">
        <v>198</v>
      </c>
      <c r="K162" s="98"/>
      <c r="L162" s="16" t="s">
        <v>18</v>
      </c>
      <c r="M162" s="16"/>
      <c r="N162" s="16"/>
      <c r="O162" s="16"/>
      <c r="P162" s="16"/>
      <c r="Q162" s="16"/>
      <c r="R162" s="96" t="s">
        <v>305</v>
      </c>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25"/>
      <c r="BG162" s="25"/>
      <c r="BH162" s="25"/>
      <c r="BI162" s="25"/>
      <c r="BJ162" s="25"/>
      <c r="BK162" s="25"/>
      <c r="BL162" s="25"/>
      <c r="BM162" s="24"/>
      <c r="BN162" s="47" t="str">
        <f>IF(R162="","←工事の名称を記入してください。","")</f>
        <v/>
      </c>
      <c r="BT162" s="3"/>
      <c r="BU162" s="3"/>
      <c r="BV162" s="3"/>
      <c r="BW162" s="12" t="s">
        <v>178</v>
      </c>
      <c r="BX162" s="43"/>
    </row>
    <row r="163" spans="1:80" ht="18" customHeight="1">
      <c r="A163" s="3"/>
      <c r="B163" s="3"/>
      <c r="C163" s="3"/>
      <c r="D163" s="3"/>
      <c r="E163" s="3"/>
      <c r="F163" s="3"/>
      <c r="H163" s="19"/>
      <c r="I163" s="16"/>
      <c r="J163" s="99" t="s">
        <v>199</v>
      </c>
      <c r="K163" s="99"/>
      <c r="L163" s="16" t="s">
        <v>19</v>
      </c>
      <c r="M163" s="16"/>
      <c r="N163" s="16"/>
      <c r="O163" s="16"/>
      <c r="P163" s="16"/>
      <c r="Q163" s="16"/>
      <c r="R163" s="100" t="s">
        <v>14</v>
      </c>
      <c r="S163" s="100"/>
      <c r="T163" s="100"/>
      <c r="U163" s="100"/>
      <c r="V163" s="100"/>
      <c r="W163" s="101" t="s">
        <v>306</v>
      </c>
      <c r="X163" s="101"/>
      <c r="Y163" s="101"/>
      <c r="Z163" s="101"/>
      <c r="AA163" s="101"/>
      <c r="AB163" s="101"/>
      <c r="AC163" s="101"/>
      <c r="AD163" s="101"/>
      <c r="AE163" s="102" t="s">
        <v>307</v>
      </c>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25"/>
      <c r="BG163" s="25"/>
      <c r="BH163" s="26"/>
      <c r="BI163" s="25"/>
      <c r="BJ163" s="25"/>
      <c r="BK163" s="25"/>
      <c r="BL163" s="25"/>
      <c r="BM163" s="24"/>
      <c r="BT163" s="3"/>
      <c r="BU163" s="3"/>
      <c r="BV163" s="3"/>
      <c r="BW163" s="12" t="s">
        <v>179</v>
      </c>
      <c r="BX163" s="43"/>
    </row>
    <row r="164" spans="1:80" ht="12" customHeight="1">
      <c r="A164" s="3"/>
      <c r="B164" s="3"/>
      <c r="C164" s="3"/>
      <c r="D164" s="3"/>
      <c r="E164" s="3"/>
      <c r="F164" s="3"/>
      <c r="H164" s="19"/>
      <c r="I164" s="16"/>
      <c r="J164" s="99" t="s">
        <v>200</v>
      </c>
      <c r="K164" s="99"/>
      <c r="L164" s="16" t="s">
        <v>20</v>
      </c>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25"/>
      <c r="BG164" s="25"/>
      <c r="BH164" s="25"/>
      <c r="BI164" s="25"/>
      <c r="BJ164" s="25"/>
      <c r="BK164" s="25"/>
      <c r="BL164" s="25"/>
      <c r="BM164" s="24"/>
      <c r="BT164" s="3"/>
      <c r="BU164" s="3"/>
      <c r="BV164" s="3"/>
      <c r="BW164" s="12" t="s">
        <v>180</v>
      </c>
      <c r="BX164" s="43"/>
    </row>
    <row r="165" spans="1:80" ht="14.1" customHeight="1">
      <c r="A165" s="3"/>
      <c r="B165" s="3"/>
      <c r="C165" s="3"/>
      <c r="D165" s="3"/>
      <c r="E165" s="3"/>
      <c r="F165" s="3"/>
      <c r="H165" s="19"/>
      <c r="I165" s="25"/>
      <c r="J165" s="25"/>
      <c r="K165" s="25"/>
      <c r="L165" s="25"/>
      <c r="M165" s="25"/>
      <c r="N165" s="16" t="s">
        <v>1</v>
      </c>
      <c r="O165" s="25"/>
      <c r="P165" s="25"/>
      <c r="Q165" s="25"/>
      <c r="R165" s="25"/>
      <c r="S165" s="25"/>
      <c r="T165" s="25"/>
      <c r="U165" s="25"/>
      <c r="V165" s="25"/>
      <c r="W165" s="25"/>
      <c r="X165" s="25"/>
      <c r="Y165" s="25"/>
      <c r="Z165" s="25"/>
      <c r="AA165" s="25"/>
      <c r="AB165" s="25"/>
      <c r="AC165" s="25"/>
      <c r="AD165" s="16" t="s">
        <v>24</v>
      </c>
      <c r="AE165" s="27"/>
      <c r="AF165" s="28"/>
      <c r="AG165" s="112" t="s">
        <v>0</v>
      </c>
      <c r="AH165" s="112"/>
      <c r="AI165" s="112"/>
      <c r="AJ165" s="112"/>
      <c r="AK165" s="112"/>
      <c r="AL165" s="28" t="s">
        <v>201</v>
      </c>
      <c r="AM165" s="16" t="s">
        <v>25</v>
      </c>
      <c r="AN165" s="16"/>
      <c r="AO165" s="28"/>
      <c r="AP165" s="110">
        <v>2</v>
      </c>
      <c r="AQ165" s="110"/>
      <c r="AR165" s="28" t="s">
        <v>202</v>
      </c>
      <c r="AS165" s="16" t="s">
        <v>26</v>
      </c>
      <c r="AT165" s="16"/>
      <c r="AU165" s="28"/>
      <c r="AV165" s="28"/>
      <c r="AW165" s="28"/>
      <c r="AX165" s="28"/>
      <c r="AY165" s="28"/>
      <c r="AZ165" s="28"/>
      <c r="BA165" s="16"/>
      <c r="BB165" s="16"/>
      <c r="BC165" s="113">
        <v>100</v>
      </c>
      <c r="BD165" s="113"/>
      <c r="BE165" s="113"/>
      <c r="BF165" s="113"/>
      <c r="BG165" s="113"/>
      <c r="BH165" s="113"/>
      <c r="BI165" s="8" t="s">
        <v>203</v>
      </c>
      <c r="BJ165" s="16"/>
      <c r="BK165" s="25"/>
      <c r="BL165" s="25"/>
      <c r="BM165" s="24"/>
      <c r="BT165" s="3"/>
      <c r="BU165" s="3"/>
      <c r="BV165" s="3"/>
      <c r="BW165" s="12" t="s">
        <v>181</v>
      </c>
      <c r="BX165" s="43"/>
    </row>
    <row r="166" spans="1:80" ht="14.1" customHeight="1">
      <c r="A166" s="3"/>
      <c r="B166" s="3"/>
      <c r="C166" s="3"/>
      <c r="D166" s="3"/>
      <c r="E166" s="3"/>
      <c r="F166" s="3"/>
      <c r="H166" s="19"/>
      <c r="I166" s="16"/>
      <c r="J166" s="16"/>
      <c r="K166" s="16"/>
      <c r="L166" s="16"/>
      <c r="M166" s="16"/>
      <c r="N166" s="16" t="s">
        <v>21</v>
      </c>
      <c r="O166" s="16"/>
      <c r="P166" s="16"/>
      <c r="Q166" s="16"/>
      <c r="R166" s="16"/>
      <c r="S166" s="16"/>
      <c r="T166" s="16"/>
      <c r="U166" s="16"/>
      <c r="V166" s="16"/>
      <c r="W166" s="16"/>
      <c r="X166" s="16"/>
      <c r="Y166" s="16"/>
      <c r="Z166" s="16"/>
      <c r="AA166" s="16"/>
      <c r="AB166" s="16"/>
      <c r="AC166" s="16"/>
      <c r="AD166" s="16" t="s">
        <v>24</v>
      </c>
      <c r="AE166" s="27"/>
      <c r="AF166" s="28"/>
      <c r="AG166" s="112"/>
      <c r="AH166" s="112"/>
      <c r="AI166" s="112"/>
      <c r="AJ166" s="112"/>
      <c r="AK166" s="112"/>
      <c r="AL166" s="28" t="s">
        <v>201</v>
      </c>
      <c r="AM166" s="16" t="s">
        <v>25</v>
      </c>
      <c r="AN166" s="16"/>
      <c r="AO166" s="28"/>
      <c r="AP166" s="110"/>
      <c r="AQ166" s="110"/>
      <c r="AR166" s="28" t="s">
        <v>202</v>
      </c>
      <c r="AS166" s="16" t="s">
        <v>26</v>
      </c>
      <c r="AT166" s="16"/>
      <c r="AU166" s="28"/>
      <c r="AV166" s="28"/>
      <c r="AW166" s="28"/>
      <c r="AX166" s="28"/>
      <c r="AY166" s="28"/>
      <c r="AZ166" s="28"/>
      <c r="BA166" s="16"/>
      <c r="BB166" s="16"/>
      <c r="BC166" s="113"/>
      <c r="BD166" s="113"/>
      <c r="BE166" s="113"/>
      <c r="BF166" s="113"/>
      <c r="BG166" s="113"/>
      <c r="BH166" s="113"/>
      <c r="BI166" s="8" t="s">
        <v>203</v>
      </c>
      <c r="BJ166" s="16"/>
      <c r="BK166" s="16"/>
      <c r="BL166" s="16"/>
      <c r="BM166" s="16"/>
      <c r="BN166" s="16"/>
      <c r="BO166" s="16"/>
      <c r="BP166" s="16"/>
      <c r="BQ166" s="16"/>
      <c r="BR166" s="16"/>
      <c r="BS166" s="16"/>
      <c r="BT166" s="16"/>
      <c r="BU166" s="16"/>
      <c r="BV166" s="16"/>
      <c r="BW166" s="12" t="s">
        <v>182</v>
      </c>
      <c r="BX166" s="44"/>
      <c r="BY166" s="29"/>
      <c r="BZ166" s="29"/>
      <c r="CA166" s="29"/>
      <c r="CB166" s="29"/>
    </row>
    <row r="167" spans="1:80" ht="14.1" customHeight="1">
      <c r="A167" s="3"/>
      <c r="B167" s="3"/>
      <c r="C167" s="3"/>
      <c r="D167" s="3"/>
      <c r="E167" s="3"/>
      <c r="F167" s="3"/>
      <c r="H167" s="3"/>
      <c r="I167" s="16"/>
      <c r="J167" s="16"/>
      <c r="K167" s="16"/>
      <c r="L167" s="16"/>
      <c r="M167" s="16"/>
      <c r="N167" s="16" t="s">
        <v>22</v>
      </c>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2" t="s">
        <v>183</v>
      </c>
      <c r="BX167" s="44"/>
      <c r="BY167" s="29"/>
      <c r="BZ167" s="29"/>
      <c r="CA167" s="29"/>
      <c r="CB167" s="29"/>
    </row>
    <row r="168" spans="1:80" ht="14.1" customHeight="1">
      <c r="A168" s="3"/>
      <c r="B168" s="3"/>
      <c r="C168" s="3"/>
      <c r="D168" s="3"/>
      <c r="E168" s="3"/>
      <c r="F168" s="3"/>
      <c r="H168" s="3"/>
      <c r="I168" s="16"/>
      <c r="J168" s="16"/>
      <c r="K168" s="16"/>
      <c r="L168" s="16"/>
      <c r="M168" s="16"/>
      <c r="N168" s="16"/>
      <c r="O168" s="16"/>
      <c r="P168" s="16"/>
      <c r="Q168" s="16"/>
      <c r="R168" s="16"/>
      <c r="S168" s="16"/>
      <c r="T168" s="16"/>
      <c r="U168" s="16"/>
      <c r="V168" s="16"/>
      <c r="W168" s="16"/>
      <c r="X168" s="16"/>
      <c r="Y168" s="16"/>
      <c r="Z168" s="16"/>
      <c r="AA168" s="16"/>
      <c r="AB168" s="16"/>
      <c r="AC168" s="16"/>
      <c r="AD168" s="16" t="s">
        <v>24</v>
      </c>
      <c r="AE168" s="27"/>
      <c r="AF168" s="28"/>
      <c r="AG168" s="109"/>
      <c r="AH168" s="109"/>
      <c r="AI168" s="109"/>
      <c r="AJ168" s="109"/>
      <c r="AK168" s="109"/>
      <c r="AL168" s="28" t="s">
        <v>201</v>
      </c>
      <c r="AM168" s="16" t="s">
        <v>25</v>
      </c>
      <c r="AN168" s="28"/>
      <c r="AO168" s="28"/>
      <c r="AP168" s="110"/>
      <c r="AQ168" s="110"/>
      <c r="AR168" s="28" t="s">
        <v>202</v>
      </c>
      <c r="AS168" s="16" t="s">
        <v>27</v>
      </c>
      <c r="AT168" s="28"/>
      <c r="AU168" s="28"/>
      <c r="AV168" s="28"/>
      <c r="AW168" s="28"/>
      <c r="AX168" s="111"/>
      <c r="AY168" s="111"/>
      <c r="AZ168" s="111"/>
      <c r="BA168" s="111"/>
      <c r="BB168" s="111"/>
      <c r="BC168" s="111"/>
      <c r="BD168" s="111"/>
      <c r="BE168" s="111"/>
      <c r="BF168" s="111"/>
      <c r="BG168" s="89" t="s">
        <v>28</v>
      </c>
      <c r="BH168" s="89"/>
      <c r="BI168" s="89"/>
      <c r="BJ168" s="16"/>
      <c r="BK168" s="16"/>
      <c r="BL168" s="16"/>
      <c r="BM168" s="16"/>
      <c r="BN168" s="16"/>
      <c r="BO168" s="16"/>
      <c r="BP168" s="16"/>
      <c r="BQ168" s="16"/>
      <c r="BR168" s="16"/>
      <c r="BS168" s="16"/>
      <c r="BT168" s="16"/>
      <c r="BU168" s="16"/>
      <c r="BV168" s="16"/>
      <c r="BW168" s="12" t="s">
        <v>441</v>
      </c>
      <c r="BX168" s="44"/>
      <c r="BY168" s="29"/>
      <c r="BZ168" s="29"/>
      <c r="CA168" s="29"/>
      <c r="CB168" s="29"/>
    </row>
    <row r="169" spans="1:80" ht="14.1" customHeight="1">
      <c r="A169" s="3"/>
      <c r="B169" s="3"/>
      <c r="C169" s="3"/>
      <c r="D169" s="3"/>
      <c r="E169" s="3"/>
      <c r="F169" s="3"/>
      <c r="H169" s="19"/>
      <c r="I169" s="16"/>
      <c r="J169" s="16"/>
      <c r="K169" s="16"/>
      <c r="L169" s="16"/>
      <c r="M169" s="16"/>
      <c r="N169" s="16" t="s">
        <v>23</v>
      </c>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t="s">
        <v>27</v>
      </c>
      <c r="AT169" s="28"/>
      <c r="AU169" s="28"/>
      <c r="AV169" s="28"/>
      <c r="AW169" s="28"/>
      <c r="AX169" s="111"/>
      <c r="AY169" s="111"/>
      <c r="AZ169" s="111"/>
      <c r="BA169" s="111"/>
      <c r="BB169" s="111"/>
      <c r="BC169" s="111"/>
      <c r="BD169" s="111"/>
      <c r="BE169" s="111"/>
      <c r="BF169" s="111"/>
      <c r="BG169" s="89" t="s">
        <v>28</v>
      </c>
      <c r="BH169" s="89"/>
      <c r="BI169" s="89"/>
      <c r="BJ169" s="16"/>
      <c r="BK169" s="16"/>
      <c r="BL169" s="16"/>
      <c r="BM169" s="16"/>
      <c r="BN169" s="16"/>
      <c r="BO169" s="16"/>
      <c r="BP169" s="16"/>
      <c r="BQ169" s="16"/>
      <c r="BR169" s="16"/>
      <c r="BS169" s="16"/>
      <c r="BT169" s="16"/>
      <c r="BU169" s="16"/>
      <c r="BV169" s="16"/>
      <c r="BW169" s="12" t="s">
        <v>185</v>
      </c>
      <c r="BX169" s="44"/>
      <c r="BY169" s="29"/>
      <c r="BZ169" s="29"/>
      <c r="CA169" s="29"/>
      <c r="CB169" s="29"/>
    </row>
    <row r="170" spans="1:80" ht="14.1" customHeight="1">
      <c r="A170" s="3"/>
      <c r="B170" s="3"/>
      <c r="C170" s="3"/>
      <c r="D170" s="3"/>
      <c r="E170" s="3"/>
      <c r="F170" s="3"/>
      <c r="H170" s="19"/>
      <c r="I170" s="16"/>
      <c r="J170" s="99" t="s">
        <v>204</v>
      </c>
      <c r="K170" s="99"/>
      <c r="L170" s="16" t="s">
        <v>266</v>
      </c>
      <c r="M170" s="16"/>
      <c r="N170" s="16"/>
      <c r="O170" s="16"/>
      <c r="P170" s="16"/>
      <c r="Q170" s="16"/>
      <c r="R170" s="16"/>
      <c r="S170" s="16"/>
      <c r="T170" s="16"/>
      <c r="U170" s="16"/>
      <c r="V170" s="16"/>
      <c r="W170" s="16"/>
      <c r="Y170" s="16" t="s">
        <v>29</v>
      </c>
      <c r="Z170" s="16"/>
      <c r="AA170" s="16"/>
      <c r="AB170" s="16"/>
      <c r="AD170" s="16" t="s">
        <v>30</v>
      </c>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47" t="str">
        <f>IF(BR170+BS170=0,"←請負もしくは自主施工に☑してください。",IF(BR170+BS170=2,"←☑はどちらかひとつにしてください",""))</f>
        <v>←請負もしくは自主施工に☑してください。</v>
      </c>
      <c r="BO170" s="16"/>
      <c r="BP170" s="16"/>
      <c r="BQ170" s="16"/>
      <c r="BR170" s="16">
        <f>IF(BT170=TRUE,1,0)</f>
        <v>0</v>
      </c>
      <c r="BS170" s="16">
        <f>IF(BU170=TRUE,1,0)</f>
        <v>0</v>
      </c>
      <c r="BT170" s="16" t="b">
        <v>0</v>
      </c>
      <c r="BU170" s="16" t="b">
        <v>0</v>
      </c>
      <c r="BV170" s="16"/>
      <c r="BW170" s="12" t="s">
        <v>442</v>
      </c>
      <c r="BX170" s="44"/>
      <c r="BY170" s="29"/>
      <c r="BZ170" s="29"/>
      <c r="CA170" s="29"/>
      <c r="CB170" s="29"/>
    </row>
    <row r="171" spans="1:80" ht="14.1" customHeight="1">
      <c r="A171" s="3"/>
      <c r="B171" s="3"/>
      <c r="C171" s="3"/>
      <c r="D171" s="3"/>
      <c r="E171" s="3"/>
      <c r="F171" s="3"/>
      <c r="H171" s="19"/>
      <c r="I171" s="16">
        <v>2</v>
      </c>
      <c r="J171" s="22" t="s">
        <v>205</v>
      </c>
      <c r="K171" s="117" t="s">
        <v>31</v>
      </c>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4" t="s">
        <v>55</v>
      </c>
      <c r="AL171" s="114"/>
      <c r="AM171" s="114"/>
      <c r="AN171" s="114"/>
      <c r="AO171" s="118" t="s">
        <v>339</v>
      </c>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30"/>
      <c r="BK171" s="30"/>
      <c r="BL171" s="16"/>
      <c r="BM171" s="16"/>
      <c r="BV171" s="16"/>
      <c r="BW171" s="12" t="s">
        <v>187</v>
      </c>
      <c r="BX171" s="44"/>
      <c r="BY171" s="29"/>
      <c r="BZ171" s="29"/>
      <c r="CA171" s="29"/>
      <c r="CB171" s="29"/>
    </row>
    <row r="172" spans="1:80" ht="14.1" customHeight="1">
      <c r="A172" s="3"/>
      <c r="B172" s="3"/>
      <c r="C172" s="3"/>
      <c r="D172" s="3"/>
      <c r="E172" s="3"/>
      <c r="F172" s="3"/>
      <c r="H172" s="19"/>
      <c r="I172" s="16"/>
      <c r="J172" s="16"/>
      <c r="K172" s="16"/>
      <c r="L172" s="31" t="s">
        <v>206</v>
      </c>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7"/>
      <c r="AK172" s="114" t="s">
        <v>56</v>
      </c>
      <c r="AL172" s="114"/>
      <c r="AM172" s="114"/>
      <c r="AN172" s="114"/>
      <c r="AO172" s="119" t="s">
        <v>331</v>
      </c>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30"/>
      <c r="BK172" s="30"/>
      <c r="BL172" s="16"/>
      <c r="BM172" s="16"/>
      <c r="BN172" s="16"/>
      <c r="BO172" s="16"/>
      <c r="BP172" s="16"/>
      <c r="BQ172" s="16"/>
      <c r="BR172" s="16"/>
      <c r="BS172" s="16"/>
      <c r="BT172" s="16"/>
      <c r="BU172" s="16"/>
      <c r="BV172" s="16"/>
      <c r="BW172" s="12" t="s">
        <v>443</v>
      </c>
      <c r="BX172" s="44"/>
      <c r="BY172" s="29"/>
      <c r="BZ172" s="29"/>
      <c r="CA172" s="29"/>
      <c r="CB172" s="29"/>
    </row>
    <row r="173" spans="1:80" ht="14.1" customHeight="1">
      <c r="A173" s="3"/>
      <c r="B173" s="3"/>
      <c r="C173" s="3"/>
      <c r="D173" s="3"/>
      <c r="E173" s="3"/>
      <c r="F173" s="3"/>
      <c r="H173" s="19"/>
      <c r="I173" s="16"/>
      <c r="J173" s="98" t="s">
        <v>207</v>
      </c>
      <c r="K173" s="98"/>
      <c r="L173" s="16" t="s">
        <v>32</v>
      </c>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7"/>
      <c r="AK173" s="114" t="s">
        <v>52</v>
      </c>
      <c r="AL173" s="114"/>
      <c r="AM173" s="114"/>
      <c r="AN173" s="114"/>
      <c r="AO173" s="115" t="s">
        <v>309</v>
      </c>
      <c r="AP173" s="115"/>
      <c r="AQ173" s="115"/>
      <c r="AR173" s="115"/>
      <c r="AS173" s="115"/>
      <c r="AT173" s="115"/>
      <c r="AU173" s="115"/>
      <c r="AV173" s="115"/>
      <c r="AW173" s="115"/>
      <c r="AX173" s="115"/>
      <c r="AY173" s="115"/>
      <c r="AZ173" s="115"/>
      <c r="BA173" s="115"/>
      <c r="BB173" s="115"/>
      <c r="BC173" s="115"/>
      <c r="BD173" s="115"/>
      <c r="BE173" s="115"/>
      <c r="BF173" s="115"/>
      <c r="BG173" s="3"/>
      <c r="BH173" s="3"/>
      <c r="BI173" s="3"/>
      <c r="BM173" s="16"/>
      <c r="BN173" s="16"/>
      <c r="BO173" s="16"/>
      <c r="BP173" s="16"/>
      <c r="BQ173" s="16"/>
      <c r="BR173" s="16"/>
      <c r="BS173" s="16"/>
      <c r="BT173" s="16"/>
      <c r="BU173" s="16"/>
      <c r="BV173" s="16"/>
      <c r="BW173" s="12" t="s">
        <v>444</v>
      </c>
      <c r="BX173" s="44"/>
      <c r="BY173" s="29"/>
      <c r="BZ173" s="29"/>
      <c r="CA173" s="29"/>
      <c r="CB173" s="29"/>
    </row>
    <row r="174" spans="1:80" ht="14.1" customHeight="1">
      <c r="A174" s="3"/>
      <c r="B174" s="3"/>
      <c r="C174" s="3"/>
      <c r="D174" s="3"/>
      <c r="E174" s="3"/>
      <c r="F174" s="3"/>
      <c r="H174" s="19"/>
      <c r="I174" s="16"/>
      <c r="J174" s="16"/>
      <c r="K174" s="16"/>
      <c r="L174" s="16" t="s">
        <v>208</v>
      </c>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32"/>
      <c r="AK174" s="114" t="s">
        <v>55</v>
      </c>
      <c r="AL174" s="114"/>
      <c r="AM174" s="114"/>
      <c r="AN174" s="114"/>
      <c r="AO174" s="116" t="s">
        <v>336</v>
      </c>
      <c r="AP174" s="116"/>
      <c r="AQ174" s="116"/>
      <c r="AR174" s="116"/>
      <c r="AS174" s="116"/>
      <c r="AT174" s="116"/>
      <c r="AU174" s="116"/>
      <c r="AV174" s="41"/>
      <c r="AW174" s="116" t="s">
        <v>313</v>
      </c>
      <c r="AX174" s="116"/>
      <c r="AY174" s="116"/>
      <c r="AZ174" s="116"/>
      <c r="BA174" s="116"/>
      <c r="BB174" s="116"/>
      <c r="BC174" s="116"/>
      <c r="BD174" s="116"/>
      <c r="BE174" s="116"/>
      <c r="BF174" s="32"/>
      <c r="BG174" s="3"/>
      <c r="BH174" s="3"/>
      <c r="BI174" s="3"/>
      <c r="BM174" s="16"/>
      <c r="BN174" s="16"/>
      <c r="BO174" s="16"/>
      <c r="BP174" s="16"/>
      <c r="BQ174" s="16"/>
      <c r="BR174" s="16"/>
      <c r="BS174" s="16"/>
      <c r="BT174" s="16"/>
      <c r="BU174" s="16"/>
      <c r="BV174" s="16"/>
      <c r="BW174" s="12" t="s">
        <v>445</v>
      </c>
      <c r="BX174" s="44"/>
      <c r="BY174" s="29"/>
      <c r="BZ174" s="29"/>
      <c r="CA174" s="29"/>
      <c r="CB174" s="29"/>
    </row>
    <row r="175" spans="1:80" ht="14.1" customHeight="1">
      <c r="A175" s="3"/>
      <c r="B175" s="3"/>
      <c r="C175" s="3"/>
      <c r="D175" s="3"/>
      <c r="E175" s="3"/>
      <c r="F175" s="3"/>
      <c r="H175" s="19"/>
      <c r="I175" s="16"/>
      <c r="J175" s="16"/>
      <c r="K175" s="16"/>
      <c r="L175" s="16"/>
      <c r="M175" s="16"/>
      <c r="N175" s="16"/>
      <c r="O175" s="16"/>
      <c r="P175" s="16"/>
      <c r="Q175" s="16"/>
      <c r="R175" s="16"/>
      <c r="S175" s="16"/>
      <c r="T175" s="16"/>
      <c r="U175" s="16"/>
      <c r="V175" s="16"/>
      <c r="W175" s="16"/>
      <c r="X175" s="16"/>
      <c r="Y175" s="16"/>
      <c r="Z175" s="16"/>
      <c r="AA175" s="30"/>
      <c r="AB175" s="30"/>
      <c r="AC175" s="16"/>
      <c r="AD175" s="16"/>
      <c r="AE175" s="16"/>
      <c r="AF175" s="16"/>
      <c r="AG175" s="16"/>
      <c r="AH175" s="16"/>
      <c r="AI175" s="16"/>
      <c r="AJ175" s="33"/>
      <c r="AK175" s="125" t="s">
        <v>32</v>
      </c>
      <c r="AL175" s="125"/>
      <c r="AM175" s="125"/>
      <c r="AN175" s="125"/>
      <c r="AO175" s="126" t="s">
        <v>275</v>
      </c>
      <c r="AP175" s="126"/>
      <c r="AQ175" s="126"/>
      <c r="AR175" s="126"/>
      <c r="AS175" s="126"/>
      <c r="AT175" s="126"/>
      <c r="AU175" s="126"/>
      <c r="AV175" s="33"/>
      <c r="AW175" s="126" t="s">
        <v>311</v>
      </c>
      <c r="AX175" s="126"/>
      <c r="AY175" s="126"/>
      <c r="AZ175" s="126"/>
      <c r="BA175" s="126"/>
      <c r="BB175" s="126"/>
      <c r="BC175" s="126"/>
      <c r="BD175" s="126"/>
      <c r="BE175" s="126"/>
      <c r="BF175" s="34"/>
      <c r="BG175" s="8"/>
      <c r="BH175" s="8"/>
      <c r="BI175" s="3"/>
      <c r="BM175" s="16"/>
      <c r="BN175" s="16"/>
      <c r="BO175" s="16"/>
      <c r="BP175" s="16"/>
      <c r="BQ175" s="16"/>
      <c r="BR175" s="16"/>
      <c r="BS175" s="16"/>
      <c r="BT175" s="16"/>
      <c r="BU175" s="16"/>
      <c r="BV175" s="16"/>
      <c r="BW175" s="12" t="s">
        <v>446</v>
      </c>
      <c r="BX175" s="44"/>
      <c r="BY175" s="29"/>
      <c r="BZ175" s="29"/>
      <c r="CA175" s="29"/>
      <c r="CB175" s="29"/>
    </row>
    <row r="176" spans="1:80" ht="14.1" customHeight="1">
      <c r="A176" s="3"/>
      <c r="B176" s="3"/>
      <c r="C176" s="3"/>
      <c r="D176" s="3"/>
      <c r="E176" s="3"/>
      <c r="F176" s="3"/>
      <c r="H176" s="19"/>
      <c r="I176" s="16"/>
      <c r="J176" s="16"/>
      <c r="K176" s="16"/>
      <c r="L176" s="127" t="s">
        <v>209</v>
      </c>
      <c r="M176" s="127"/>
      <c r="N176" s="128" t="s">
        <v>10</v>
      </c>
      <c r="O176" s="128"/>
      <c r="P176" s="128"/>
      <c r="Q176" s="128"/>
      <c r="R176" s="129" t="s">
        <v>301</v>
      </c>
      <c r="S176" s="129"/>
      <c r="T176" s="129"/>
      <c r="U176" s="129"/>
      <c r="V176" s="3" t="s">
        <v>195</v>
      </c>
      <c r="W176" s="130" t="s">
        <v>303</v>
      </c>
      <c r="X176" s="130"/>
      <c r="Y176" s="130"/>
      <c r="Z176" s="130"/>
      <c r="AA176" s="3" t="s">
        <v>3</v>
      </c>
      <c r="AB176" s="3"/>
      <c r="AC176" s="3" t="s">
        <v>12</v>
      </c>
      <c r="AD176" s="3"/>
      <c r="AE176" s="3"/>
      <c r="AF176" s="3"/>
      <c r="AG176" s="3"/>
      <c r="AH176" s="92" t="s">
        <v>301</v>
      </c>
      <c r="AI176" s="92"/>
      <c r="AJ176" s="92"/>
      <c r="AK176" s="92"/>
      <c r="AL176" s="2" t="s">
        <v>11</v>
      </c>
      <c r="AM176" s="93" t="s">
        <v>301</v>
      </c>
      <c r="AN176" s="93"/>
      <c r="AO176" s="93"/>
      <c r="AP176" s="93"/>
      <c r="AQ176" s="2" t="s">
        <v>11</v>
      </c>
      <c r="AR176" s="94" t="s">
        <v>276</v>
      </c>
      <c r="AS176" s="94"/>
      <c r="AT176" s="94"/>
      <c r="AU176" s="94"/>
      <c r="AV176" s="94"/>
      <c r="AW176" s="94"/>
      <c r="AX176" s="3"/>
      <c r="BM176" s="16"/>
      <c r="BN176" s="16"/>
      <c r="BO176" s="16"/>
      <c r="BP176" s="16"/>
      <c r="BQ176" s="16"/>
      <c r="BR176" s="16"/>
      <c r="BS176" s="16"/>
      <c r="BT176" s="16"/>
      <c r="BU176" s="16"/>
      <c r="BV176" s="16"/>
      <c r="BW176" s="12" t="s">
        <v>306</v>
      </c>
      <c r="BX176" s="44"/>
      <c r="BY176" s="29"/>
      <c r="BZ176" s="29"/>
      <c r="CA176" s="29"/>
      <c r="CB176" s="29"/>
    </row>
    <row r="177" spans="1:80" ht="18" customHeight="1">
      <c r="A177" s="3"/>
      <c r="B177" s="3"/>
      <c r="C177" s="3"/>
      <c r="D177" s="3"/>
      <c r="E177" s="3"/>
      <c r="F177" s="3"/>
      <c r="H177" s="19"/>
      <c r="I177" s="16"/>
      <c r="J177" s="99" t="s">
        <v>210</v>
      </c>
      <c r="K177" s="99"/>
      <c r="L177" s="3" t="s">
        <v>13</v>
      </c>
      <c r="M177" s="3"/>
      <c r="N177" s="8"/>
      <c r="O177" s="96" t="s">
        <v>334</v>
      </c>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16"/>
      <c r="AZ177" s="16"/>
      <c r="BA177" s="16"/>
      <c r="BB177" s="16"/>
      <c r="BC177" s="16"/>
      <c r="BD177" s="16"/>
      <c r="BE177" s="16"/>
      <c r="BF177" s="16"/>
      <c r="BG177" s="16"/>
      <c r="BH177" s="30"/>
      <c r="BI177" s="30"/>
      <c r="BJ177" s="30"/>
      <c r="BK177" s="30"/>
      <c r="BL177" s="16"/>
      <c r="BM177" s="16"/>
      <c r="BN177" s="16"/>
      <c r="BO177" s="16"/>
      <c r="BP177" s="16"/>
      <c r="BQ177" s="16"/>
      <c r="BR177" s="16"/>
      <c r="BS177" s="16"/>
      <c r="BT177" s="16"/>
      <c r="BU177" s="16"/>
      <c r="BV177" s="16"/>
      <c r="BW177" s="12"/>
      <c r="BX177" s="44"/>
      <c r="BY177" s="29"/>
      <c r="BZ177" s="29"/>
      <c r="CA177" s="29"/>
      <c r="CB177" s="29"/>
    </row>
    <row r="178" spans="1:80" ht="14.1" customHeight="1">
      <c r="A178" s="3"/>
      <c r="B178" s="3"/>
      <c r="C178" s="3"/>
      <c r="D178" s="3"/>
      <c r="E178" s="3"/>
      <c r="F178" s="3"/>
      <c r="H178" s="19"/>
      <c r="I178" s="16"/>
      <c r="J178" s="99" t="s">
        <v>211</v>
      </c>
      <c r="K178" s="99"/>
      <c r="L178" s="16" t="s">
        <v>33</v>
      </c>
      <c r="M178" s="16"/>
      <c r="N178" s="16"/>
      <c r="O178" s="16"/>
      <c r="P178" s="16"/>
      <c r="Q178" s="16"/>
      <c r="R178" s="16"/>
      <c r="S178" s="16"/>
      <c r="T178" s="16"/>
      <c r="U178" s="16"/>
      <c r="V178" s="16"/>
      <c r="W178" s="16"/>
      <c r="X178" s="16"/>
      <c r="Y178" s="16"/>
      <c r="Z178" s="120" t="str">
        <f>IF(AND(BS178=1,BQ179=0),"↓大臣か知事に☑をいれてください。","")</f>
        <v/>
      </c>
      <c r="AA178" s="120"/>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f>IF(BT178=TRUE,1,0)</f>
        <v>0</v>
      </c>
      <c r="BT178" s="16" t="b">
        <v>0</v>
      </c>
      <c r="BU178" s="16"/>
      <c r="BV178" s="16"/>
      <c r="BW178" s="12"/>
      <c r="BX178" s="44"/>
      <c r="BY178" s="29"/>
      <c r="BZ178" s="29"/>
      <c r="CA178" s="29"/>
      <c r="CB178" s="29"/>
    </row>
    <row r="179" spans="1:80" ht="14.1" customHeight="1">
      <c r="A179" s="3"/>
      <c r="B179" s="3"/>
      <c r="C179" s="3"/>
      <c r="D179" s="3"/>
      <c r="E179" s="3"/>
      <c r="F179" s="3"/>
      <c r="H179" s="19"/>
      <c r="I179" s="16"/>
      <c r="J179" s="16"/>
      <c r="K179" s="16"/>
      <c r="L179" s="16"/>
      <c r="M179" s="16"/>
      <c r="N179" s="16" t="s">
        <v>34</v>
      </c>
      <c r="O179" s="16"/>
      <c r="P179" s="16"/>
      <c r="Q179" s="16"/>
      <c r="R179" s="16"/>
      <c r="S179" s="16"/>
      <c r="T179" s="16"/>
      <c r="U179" s="16"/>
      <c r="V179" s="16"/>
      <c r="W179" s="16"/>
      <c r="X179" s="16"/>
      <c r="Y179" s="16"/>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6"/>
      <c r="AW179" s="16"/>
      <c r="AX179" s="16"/>
      <c r="AY179" s="16"/>
      <c r="AZ179" s="16"/>
      <c r="BA179" s="16"/>
      <c r="BB179" s="16"/>
      <c r="BC179" s="16"/>
      <c r="BD179" s="16"/>
      <c r="BE179" s="16"/>
      <c r="BF179" s="16"/>
      <c r="BG179" s="16"/>
      <c r="BH179" s="16"/>
      <c r="BI179" s="16"/>
      <c r="BJ179" s="16"/>
      <c r="BK179" s="16"/>
      <c r="BL179" s="16"/>
      <c r="BM179" s="16"/>
      <c r="BN179" s="47" t="str">
        <f>IF(AND(BS178=0,BR179+BS179&gt;=1),"←建設業の場合、右の□にチェックを入れてください！","")</f>
        <v/>
      </c>
      <c r="BO179" s="16"/>
      <c r="BP179" s="16"/>
      <c r="BQ179" s="16">
        <f>SUM(BR179:BS179)</f>
        <v>0</v>
      </c>
      <c r="BR179" s="16">
        <f>IF(BT179=TRUE,1,0)</f>
        <v>0</v>
      </c>
      <c r="BS179" s="16">
        <f>IF(BU179=TRUE,1,0)</f>
        <v>0</v>
      </c>
      <c r="BT179" s="16" t="b">
        <v>0</v>
      </c>
      <c r="BU179" s="16" t="b">
        <v>0</v>
      </c>
      <c r="BV179" s="16"/>
      <c r="BW179" s="12"/>
      <c r="BX179" s="44"/>
      <c r="BY179" s="29"/>
      <c r="BZ179" s="29"/>
      <c r="CA179" s="29"/>
      <c r="CB179" s="29"/>
    </row>
    <row r="180" spans="1:80" ht="14.1" customHeight="1">
      <c r="A180" s="3"/>
      <c r="B180" s="3"/>
      <c r="C180" s="3"/>
      <c r="D180" s="3"/>
      <c r="E180" s="3"/>
      <c r="F180" s="3"/>
      <c r="H180" s="19"/>
      <c r="I180" s="16"/>
      <c r="J180" s="16"/>
      <c r="K180" s="16"/>
      <c r="L180" s="16"/>
      <c r="M180" s="16" t="s">
        <v>35</v>
      </c>
      <c r="N180" s="16"/>
      <c r="O180" s="16"/>
      <c r="P180" s="16"/>
      <c r="Q180" s="16"/>
      <c r="R180" s="16"/>
      <c r="S180" s="122"/>
      <c r="T180" s="122"/>
      <c r="U180" s="122"/>
      <c r="V180" s="122"/>
      <c r="W180" s="122"/>
      <c r="X180" s="50"/>
      <c r="Y180" s="50"/>
      <c r="Z180" s="16" t="s">
        <v>277</v>
      </c>
      <c r="AA180" s="16"/>
      <c r="AB180" s="16"/>
      <c r="AD180" s="16"/>
      <c r="AE180" s="1" t="s">
        <v>278</v>
      </c>
      <c r="AF180" s="16"/>
      <c r="AG180" s="16"/>
      <c r="AH180" s="35" t="s">
        <v>280</v>
      </c>
      <c r="AI180" s="96"/>
      <c r="AJ180" s="96"/>
      <c r="AK180" s="35" t="s">
        <v>212</v>
      </c>
      <c r="AL180" s="123"/>
      <c r="AM180" s="123"/>
      <c r="AN180" s="49" t="s">
        <v>279</v>
      </c>
      <c r="AO180" s="49" t="s">
        <v>269</v>
      </c>
      <c r="AP180" s="124"/>
      <c r="AQ180" s="124"/>
      <c r="AR180" s="124"/>
      <c r="AS180" s="124"/>
      <c r="AT180" s="124"/>
      <c r="AU180" s="124"/>
      <c r="AV180" s="124"/>
      <c r="AW180" s="16" t="s">
        <v>36</v>
      </c>
      <c r="AX180" s="51"/>
      <c r="AY180" s="138" t="s">
        <v>209</v>
      </c>
      <c r="AZ180" s="138"/>
      <c r="BA180" s="132"/>
      <c r="BB180" s="132"/>
      <c r="BC180" s="132"/>
      <c r="BD180" s="132"/>
      <c r="BE180" s="132"/>
      <c r="BF180" s="132"/>
      <c r="BG180" s="16" t="s">
        <v>344</v>
      </c>
      <c r="BI180" s="16"/>
      <c r="BK180" s="16"/>
      <c r="BL180" s="16"/>
      <c r="BM180" s="16"/>
      <c r="BN180" s="54" t="s">
        <v>40</v>
      </c>
      <c r="BO180" s="45"/>
      <c r="BP180" s="45"/>
      <c r="BQ180" s="45"/>
      <c r="BR180" s="45"/>
      <c r="BS180" s="45"/>
      <c r="BV180" s="16"/>
      <c r="BW180" s="12"/>
      <c r="BX180" s="44"/>
      <c r="BY180" s="29"/>
      <c r="BZ180" s="29"/>
      <c r="CA180" s="29"/>
      <c r="CB180" s="29"/>
    </row>
    <row r="181" spans="1:80" ht="14.1" customHeight="1">
      <c r="A181" s="3"/>
      <c r="B181" s="3"/>
      <c r="C181" s="3"/>
      <c r="D181" s="3"/>
      <c r="E181" s="3"/>
      <c r="F181" s="3"/>
      <c r="H181" s="19"/>
      <c r="I181" s="16"/>
      <c r="J181" s="16"/>
      <c r="K181" s="16"/>
      <c r="L181" s="16"/>
      <c r="M181" s="16"/>
      <c r="N181" s="16"/>
      <c r="O181" s="16"/>
      <c r="P181" s="16"/>
      <c r="Q181" s="16"/>
      <c r="R181" s="16"/>
      <c r="S181" s="16"/>
      <c r="T181" s="16"/>
      <c r="U181" s="16"/>
      <c r="V181" s="16"/>
      <c r="W181" s="16"/>
      <c r="Z181" s="31" t="s">
        <v>213</v>
      </c>
      <c r="AA181" s="16"/>
      <c r="AB181" s="16"/>
      <c r="AC181" s="139"/>
      <c r="AD181" s="139"/>
      <c r="AE181" s="139"/>
      <c r="AF181" s="139"/>
      <c r="AG181" s="139"/>
      <c r="AH181" s="139"/>
      <c r="AI181" s="139"/>
      <c r="AJ181" s="139"/>
      <c r="AK181" s="139"/>
      <c r="AL181" s="139"/>
      <c r="AM181" s="139"/>
      <c r="AN181" s="140"/>
      <c r="AO181" s="140"/>
      <c r="AP181" s="48"/>
      <c r="AQ181" s="48"/>
      <c r="AR181" s="48"/>
      <c r="AS181" s="48"/>
      <c r="AT181" s="48"/>
      <c r="AU181" s="48"/>
      <c r="AV181" s="48"/>
      <c r="AW181" s="48"/>
      <c r="AX181" s="52"/>
      <c r="AY181" s="52"/>
      <c r="AZ181" s="52"/>
      <c r="BA181" s="52"/>
      <c r="BB181" s="52"/>
      <c r="BC181" s="52"/>
      <c r="BD181" s="16"/>
      <c r="BE181" s="16"/>
      <c r="BF181" s="16"/>
      <c r="BG181" s="16"/>
      <c r="BH181" s="16"/>
      <c r="BI181" s="16"/>
      <c r="BJ181" s="16"/>
      <c r="BK181" s="16"/>
      <c r="BL181" s="16"/>
      <c r="BM181" s="16"/>
      <c r="BN181" s="47" t="str">
        <f>IF(AND(BT178=TRUE,AC182=""),"←建設業の許可の種類を入力してください。","")</f>
        <v/>
      </c>
      <c r="BO181" s="45"/>
      <c r="BP181" s="45"/>
      <c r="BQ181" s="45"/>
      <c r="BR181" s="45"/>
      <c r="BS181" s="45"/>
      <c r="BT181" s="16"/>
      <c r="BU181" s="16"/>
      <c r="BV181" s="16"/>
      <c r="BW181" s="12"/>
      <c r="BX181" s="44"/>
      <c r="BY181" s="29"/>
      <c r="BZ181" s="29"/>
      <c r="CA181" s="29"/>
      <c r="CB181" s="29"/>
    </row>
    <row r="182" spans="1:80" ht="14.1" customHeight="1">
      <c r="A182" s="3"/>
      <c r="B182" s="3"/>
      <c r="C182" s="3"/>
      <c r="D182" s="3"/>
      <c r="E182" s="3"/>
      <c r="F182" s="3"/>
      <c r="H182" s="19"/>
      <c r="I182" s="16"/>
      <c r="J182" s="16"/>
      <c r="K182" s="16"/>
      <c r="L182" s="16"/>
      <c r="M182" s="16" t="s">
        <v>37</v>
      </c>
      <c r="N182" s="16"/>
      <c r="O182" s="30"/>
      <c r="P182" s="16"/>
      <c r="Q182" s="16"/>
      <c r="R182" s="16"/>
      <c r="S182" s="16"/>
      <c r="T182" s="16"/>
      <c r="U182" s="16"/>
      <c r="V182" s="16"/>
      <c r="W182" s="16"/>
      <c r="X182" s="16"/>
      <c r="Y182" s="16"/>
      <c r="Z182" s="16" t="s">
        <v>32</v>
      </c>
      <c r="AA182" s="16"/>
      <c r="AB182" s="16"/>
      <c r="AC182" s="141"/>
      <c r="AD182" s="141"/>
      <c r="AE182" s="141"/>
      <c r="AF182" s="141"/>
      <c r="AG182" s="141"/>
      <c r="AH182" s="141"/>
      <c r="AI182" s="141"/>
      <c r="AJ182" s="141"/>
      <c r="AK182" s="141"/>
      <c r="AL182" s="141"/>
      <c r="AM182" s="141"/>
      <c r="AN182" s="141"/>
      <c r="AO182" s="16"/>
      <c r="AP182" s="16"/>
      <c r="AQ182" s="56" t="str">
        <f>IF(AND(BT178=TRUE,AC182=""),"←主任技術者（監理技術者）を入力してください。","")</f>
        <v/>
      </c>
      <c r="AR182" s="16"/>
      <c r="AS182" s="16"/>
      <c r="AT182" s="16"/>
      <c r="AU182" s="16"/>
      <c r="AV182" s="16"/>
      <c r="AW182" s="16"/>
      <c r="AX182" s="16"/>
      <c r="AY182" s="16"/>
      <c r="AZ182" s="16"/>
      <c r="BA182" s="16"/>
      <c r="BB182" s="16"/>
      <c r="BC182" s="16"/>
      <c r="BD182" s="16"/>
      <c r="BE182" s="16"/>
      <c r="BF182" s="16"/>
      <c r="BG182" s="16"/>
      <c r="BH182" s="30"/>
      <c r="BI182" s="30"/>
      <c r="BJ182" s="30"/>
      <c r="BK182" s="30"/>
      <c r="BL182" s="16"/>
      <c r="BM182" s="16"/>
      <c r="BN182" s="55"/>
      <c r="BO182" s="45"/>
      <c r="BP182" s="45"/>
      <c r="BQ182" s="45"/>
      <c r="BR182" s="45"/>
      <c r="BS182" s="45"/>
      <c r="BT182" s="16"/>
      <c r="BU182" s="16"/>
      <c r="BV182" s="16"/>
      <c r="BW182" s="12"/>
      <c r="BX182" s="44"/>
      <c r="BY182" s="29"/>
      <c r="BZ182" s="29"/>
      <c r="CA182" s="29"/>
      <c r="CB182" s="29"/>
    </row>
    <row r="183" spans="1:80" ht="14.1" customHeight="1">
      <c r="A183" s="3"/>
      <c r="B183" s="3"/>
      <c r="C183" s="3"/>
      <c r="D183" s="3"/>
      <c r="E183" s="3"/>
      <c r="F183" s="3"/>
      <c r="H183" s="19"/>
      <c r="I183" s="16"/>
      <c r="J183" s="16"/>
      <c r="K183" s="16"/>
      <c r="L183" s="16"/>
      <c r="M183" s="16"/>
      <c r="N183" s="16" t="s">
        <v>38</v>
      </c>
      <c r="O183" s="30"/>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55"/>
      <c r="BO183" s="45"/>
      <c r="BP183" s="45"/>
      <c r="BQ183" s="45"/>
      <c r="BR183" s="45"/>
      <c r="BS183" s="45"/>
      <c r="BT183" s="16" t="b">
        <v>0</v>
      </c>
      <c r="BU183" s="16"/>
      <c r="BV183" s="16"/>
      <c r="BW183" s="12"/>
      <c r="BX183" s="44"/>
      <c r="BY183" s="29"/>
      <c r="BZ183" s="29"/>
      <c r="CA183" s="29"/>
      <c r="CB183" s="29"/>
    </row>
    <row r="184" spans="1:80" ht="14.1" customHeight="1">
      <c r="A184" s="3"/>
      <c r="B184" s="3"/>
      <c r="C184" s="3"/>
      <c r="D184" s="3"/>
      <c r="E184" s="3"/>
      <c r="F184" s="3"/>
      <c r="H184" s="19"/>
      <c r="I184" s="16"/>
      <c r="J184" s="16"/>
      <c r="K184" s="16"/>
      <c r="L184" s="16"/>
      <c r="M184" s="16" t="s">
        <v>39</v>
      </c>
      <c r="N184" s="16"/>
      <c r="O184" s="16"/>
      <c r="P184" s="16"/>
      <c r="Q184" s="16"/>
      <c r="R184" s="16"/>
      <c r="S184" s="16"/>
      <c r="T184" s="35"/>
      <c r="U184" s="131" t="str">
        <f>BN184</f>
        <v>兵庫県</v>
      </c>
      <c r="V184" s="131"/>
      <c r="W184" s="131"/>
      <c r="X184" s="131"/>
      <c r="Y184" s="16" t="s">
        <v>7</v>
      </c>
      <c r="Z184" s="16"/>
      <c r="AA184" s="16"/>
      <c r="AB184" s="132" t="s">
        <v>337</v>
      </c>
      <c r="AC184" s="132"/>
      <c r="AD184" s="132"/>
      <c r="AE184" s="132"/>
      <c r="AF184" s="132"/>
      <c r="AG184" s="132"/>
      <c r="AH184" s="132"/>
      <c r="AI184" s="132"/>
      <c r="AJ184" s="132"/>
      <c r="AK184" s="132"/>
      <c r="AL184" s="132"/>
      <c r="AM184" s="132"/>
      <c r="AN184" s="132"/>
      <c r="AO184" s="132"/>
      <c r="AP184" s="132"/>
      <c r="AQ184" s="132"/>
      <c r="AR184" s="132"/>
      <c r="AS184" s="16" t="s">
        <v>36</v>
      </c>
      <c r="AT184" s="16"/>
      <c r="AU184" s="16"/>
      <c r="AV184" s="16"/>
      <c r="AW184" s="16"/>
      <c r="AX184" s="16"/>
      <c r="AY184" s="16"/>
      <c r="AZ184" s="16" t="s">
        <v>345</v>
      </c>
      <c r="BA184" s="16"/>
      <c r="BB184" s="16"/>
      <c r="BC184" s="16"/>
      <c r="BD184" s="16"/>
      <c r="BE184" s="16"/>
      <c r="BF184" s="16"/>
      <c r="BG184" s="16"/>
      <c r="BH184" s="16"/>
      <c r="BI184" s="16"/>
      <c r="BJ184" s="16"/>
      <c r="BK184" s="16"/>
      <c r="BL184" s="16"/>
      <c r="BM184" s="16"/>
      <c r="BN184" s="54" t="s">
        <v>40</v>
      </c>
      <c r="BO184" s="16"/>
      <c r="BP184" s="16"/>
      <c r="BQ184" s="16"/>
      <c r="BR184" s="16"/>
      <c r="BS184" s="16"/>
      <c r="BT184" s="16"/>
      <c r="BU184" s="16"/>
      <c r="BV184" s="16"/>
      <c r="BW184" s="12"/>
      <c r="BX184" s="44"/>
      <c r="BY184" s="29"/>
      <c r="BZ184" s="29"/>
      <c r="CA184" s="29"/>
      <c r="CB184" s="29"/>
    </row>
    <row r="185" spans="1:80" ht="14.1" customHeight="1">
      <c r="A185" s="3"/>
      <c r="B185" s="3"/>
      <c r="C185" s="3"/>
      <c r="D185" s="3"/>
      <c r="E185" s="3"/>
      <c r="F185" s="3"/>
      <c r="H185" s="19"/>
      <c r="I185" s="16"/>
      <c r="J185" s="16"/>
      <c r="K185" s="16"/>
      <c r="L185" s="16"/>
      <c r="M185" s="16"/>
      <c r="N185" s="16"/>
      <c r="O185" s="16"/>
      <c r="P185" s="16"/>
      <c r="R185" s="133" t="s">
        <v>267</v>
      </c>
      <c r="S185" s="133"/>
      <c r="T185" s="133"/>
      <c r="U185" s="133"/>
      <c r="V185" s="134" t="s">
        <v>329</v>
      </c>
      <c r="W185" s="134"/>
      <c r="X185" s="134"/>
      <c r="Y185" s="134"/>
      <c r="Z185" s="134"/>
      <c r="AA185" s="28"/>
      <c r="AB185" s="135" t="s">
        <v>330</v>
      </c>
      <c r="AC185" s="135"/>
      <c r="AD185" s="135"/>
      <c r="AE185" s="135"/>
      <c r="AF185" s="135"/>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55"/>
      <c r="BO185" s="16"/>
      <c r="BP185" s="16"/>
      <c r="BQ185" s="16"/>
      <c r="BR185" s="16"/>
      <c r="BS185" s="16"/>
      <c r="BT185" s="16"/>
      <c r="BU185" s="16"/>
      <c r="BV185" s="16"/>
      <c r="BW185" s="12"/>
      <c r="BX185" s="44"/>
      <c r="BY185" s="29"/>
      <c r="BZ185" s="29"/>
      <c r="CA185" s="29"/>
      <c r="CB185" s="29"/>
    </row>
    <row r="186" spans="1:80" ht="14.1" customHeight="1">
      <c r="A186" s="3"/>
      <c r="B186" s="3"/>
      <c r="C186" s="3"/>
      <c r="D186" s="3"/>
      <c r="E186" s="3"/>
      <c r="F186" s="3"/>
      <c r="H186" s="19"/>
      <c r="I186" s="16"/>
      <c r="J186" s="16"/>
      <c r="K186" s="16"/>
      <c r="L186" s="16"/>
      <c r="M186" s="16" t="s">
        <v>41</v>
      </c>
      <c r="N186" s="16"/>
      <c r="O186" s="16"/>
      <c r="P186" s="16"/>
      <c r="Q186" s="16"/>
      <c r="R186" s="16"/>
      <c r="S186" s="16" t="s">
        <v>32</v>
      </c>
      <c r="T186" s="16"/>
      <c r="U186" s="16"/>
      <c r="V186" s="136" t="s">
        <v>327</v>
      </c>
      <c r="W186" s="136"/>
      <c r="X186" s="136"/>
      <c r="Y186" s="136"/>
      <c r="Z186" s="136"/>
      <c r="AA186" s="57"/>
      <c r="AB186" s="137" t="s">
        <v>328</v>
      </c>
      <c r="AC186" s="137"/>
      <c r="AD186" s="137"/>
      <c r="AE186" s="137"/>
      <c r="AF186" s="137"/>
      <c r="AG186" s="16"/>
      <c r="AH186" s="16"/>
      <c r="AI186" s="16"/>
      <c r="AJ186" s="16"/>
      <c r="AK186" s="16"/>
      <c r="AL186" s="16"/>
      <c r="AM186" s="16"/>
      <c r="AN186" s="16"/>
      <c r="AO186" s="16"/>
      <c r="AP186" s="16"/>
      <c r="AQ186" s="56" t="str">
        <f>IF(AND(BT183=TRUE,V186=""),"←技術管理者をを入力してください。","")</f>
        <v/>
      </c>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53" t="str">
        <f>IF(AND(BT183=TRUE,V186=""),"←技術管理者者を入力してください。","")</f>
        <v/>
      </c>
      <c r="BO186" s="16"/>
      <c r="BP186" s="16"/>
      <c r="BQ186" s="16"/>
      <c r="BR186" s="16"/>
      <c r="BS186" s="16"/>
      <c r="BT186" s="16"/>
      <c r="BU186" s="16"/>
      <c r="BV186" s="16"/>
      <c r="BW186" s="12"/>
      <c r="BX186" s="44"/>
      <c r="BY186" s="29"/>
      <c r="BZ186" s="29"/>
      <c r="CA186" s="29"/>
      <c r="CB186" s="29"/>
    </row>
    <row r="187" spans="1:80" ht="14.1" customHeight="1">
      <c r="A187" s="3"/>
      <c r="B187" s="3"/>
      <c r="C187" s="3"/>
      <c r="D187" s="3"/>
      <c r="E187" s="3"/>
      <c r="F187" s="3"/>
      <c r="H187" s="19"/>
      <c r="I187" s="16">
        <v>3</v>
      </c>
      <c r="J187" s="22" t="s">
        <v>214</v>
      </c>
      <c r="K187" s="16" t="s">
        <v>340</v>
      </c>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30"/>
      <c r="BI187" s="30"/>
      <c r="BJ187" s="30"/>
      <c r="BK187" s="30"/>
      <c r="BL187" s="16"/>
      <c r="BM187" s="16"/>
      <c r="BN187" s="16"/>
      <c r="BO187" s="16"/>
      <c r="BP187" s="16"/>
      <c r="BQ187" s="16"/>
      <c r="BR187" s="16"/>
      <c r="BS187" s="16"/>
      <c r="BT187" s="16"/>
      <c r="BU187" s="16"/>
      <c r="BV187" s="16"/>
      <c r="BW187" s="12"/>
      <c r="BX187" s="44"/>
      <c r="BY187" s="29"/>
      <c r="BZ187" s="29"/>
      <c r="CA187" s="29"/>
      <c r="CB187" s="29"/>
    </row>
    <row r="188" spans="1:80" ht="14.1" customHeight="1">
      <c r="A188" s="3"/>
      <c r="B188" s="3"/>
      <c r="C188" s="3"/>
      <c r="D188" s="3"/>
      <c r="E188" s="3"/>
      <c r="F188" s="3"/>
      <c r="H188" s="19"/>
      <c r="I188" s="16"/>
      <c r="J188" s="16"/>
      <c r="K188" s="16" t="s">
        <v>42</v>
      </c>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2"/>
      <c r="BX188" s="44"/>
      <c r="BY188" s="29"/>
      <c r="BZ188" s="29"/>
      <c r="CA188" s="29"/>
      <c r="CB188" s="29"/>
    </row>
    <row r="189" spans="1:80" ht="14.1" customHeight="1">
      <c r="A189" s="3"/>
      <c r="B189" s="3"/>
      <c r="C189" s="3"/>
      <c r="D189" s="3"/>
      <c r="E189" s="3"/>
      <c r="F189" s="3"/>
      <c r="H189" s="3"/>
      <c r="I189" s="16"/>
      <c r="J189" s="16"/>
      <c r="K189" s="34"/>
      <c r="L189" s="34" t="s">
        <v>346</v>
      </c>
      <c r="M189" s="34"/>
      <c r="N189" s="142" t="s">
        <v>321</v>
      </c>
      <c r="O189" s="142"/>
      <c r="P189" s="34" t="s">
        <v>4</v>
      </c>
      <c r="Q189" s="142" t="s">
        <v>321</v>
      </c>
      <c r="R189" s="142"/>
      <c r="S189" s="34" t="s">
        <v>5</v>
      </c>
      <c r="T189" s="142" t="s">
        <v>322</v>
      </c>
      <c r="U189" s="142"/>
      <c r="V189" s="34" t="s">
        <v>6</v>
      </c>
      <c r="W189" s="34"/>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53" t="str">
        <f>IF(AND(BT170=TRUE,N189=""),"←説明を受けた年月日を入力してください。","")</f>
        <v/>
      </c>
      <c r="BO189" s="16"/>
      <c r="BP189" s="16"/>
      <c r="BQ189" s="16"/>
      <c r="BR189" s="16"/>
      <c r="BS189" s="16"/>
      <c r="BT189" s="16"/>
      <c r="BU189" s="16"/>
      <c r="BV189" s="16"/>
      <c r="BW189" s="12"/>
      <c r="BX189" s="44"/>
      <c r="BY189" s="12"/>
      <c r="BZ189" s="29"/>
      <c r="CA189" s="29"/>
      <c r="CB189" s="29"/>
    </row>
    <row r="190" spans="1:80" ht="14.1" customHeight="1">
      <c r="A190" s="3"/>
      <c r="B190" s="3"/>
      <c r="C190" s="3"/>
      <c r="D190" s="3"/>
      <c r="E190" s="3"/>
      <c r="F190" s="3"/>
      <c r="H190" s="36"/>
      <c r="I190" s="16">
        <v>4</v>
      </c>
      <c r="J190" s="22" t="s">
        <v>215</v>
      </c>
      <c r="K190" s="16" t="s">
        <v>43</v>
      </c>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2"/>
      <c r="BX190" s="44"/>
      <c r="BY190" s="12"/>
      <c r="BZ190" s="29"/>
      <c r="CA190" s="29"/>
      <c r="CB190" s="29"/>
    </row>
    <row r="191" spans="1:80" ht="14.1" customHeight="1">
      <c r="A191" s="3"/>
      <c r="B191" s="3"/>
      <c r="C191" s="3"/>
      <c r="D191" s="3"/>
      <c r="E191" s="3"/>
      <c r="F191" s="3"/>
      <c r="H191" s="36"/>
      <c r="I191" s="16"/>
      <c r="J191" s="16"/>
      <c r="K191" s="16"/>
      <c r="L191" s="16" t="s">
        <v>44</v>
      </c>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2"/>
      <c r="BX191" s="44"/>
      <c r="BY191" s="12"/>
      <c r="BZ191" s="29"/>
      <c r="CA191" s="29"/>
      <c r="CB191" s="29"/>
    </row>
    <row r="192" spans="1:80" ht="14.1" customHeight="1">
      <c r="A192" s="3"/>
      <c r="B192" s="3"/>
      <c r="C192" s="3"/>
      <c r="D192" s="3"/>
      <c r="E192" s="3"/>
      <c r="F192" s="3"/>
      <c r="H192" s="36"/>
      <c r="I192" s="16"/>
      <c r="J192" s="16"/>
      <c r="K192" s="16"/>
      <c r="L192" s="16" t="s">
        <v>45</v>
      </c>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2"/>
      <c r="BX192" s="44"/>
      <c r="BY192" s="10"/>
      <c r="BZ192" s="29"/>
      <c r="CA192" s="29"/>
      <c r="CB192" s="29"/>
    </row>
    <row r="193" spans="1:80" ht="14.1" customHeight="1">
      <c r="A193" s="3"/>
      <c r="B193" s="3"/>
      <c r="C193" s="3"/>
      <c r="D193" s="3"/>
      <c r="E193" s="3"/>
      <c r="F193" s="3"/>
      <c r="H193" s="36"/>
      <c r="I193" s="16"/>
      <c r="J193" s="16"/>
      <c r="K193" s="16"/>
      <c r="L193" s="16" t="s">
        <v>46</v>
      </c>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2"/>
      <c r="BX193" s="44"/>
      <c r="BY193" s="12"/>
      <c r="BZ193" s="29"/>
      <c r="CA193" s="29"/>
      <c r="CB193" s="29"/>
    </row>
    <row r="194" spans="1:80" ht="14.1" customHeight="1">
      <c r="A194" s="3"/>
      <c r="B194" s="3"/>
      <c r="C194" s="3"/>
      <c r="D194" s="3"/>
      <c r="E194" s="3"/>
      <c r="F194" s="3"/>
      <c r="H194" s="36"/>
      <c r="I194" s="16"/>
      <c r="J194" s="16"/>
      <c r="K194" s="16"/>
      <c r="L194" s="16" t="s">
        <v>47</v>
      </c>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2"/>
      <c r="BX194" s="44"/>
      <c r="BY194" s="12"/>
      <c r="BZ194" s="29"/>
      <c r="CA194" s="29"/>
      <c r="CB194" s="29"/>
    </row>
    <row r="195" spans="1:80" ht="14.1" customHeight="1">
      <c r="A195" s="3"/>
      <c r="B195" s="3"/>
      <c r="C195" s="3"/>
      <c r="D195" s="3"/>
      <c r="E195" s="3"/>
      <c r="F195" s="3"/>
      <c r="H195" s="36"/>
      <c r="I195" s="16">
        <v>5</v>
      </c>
      <c r="J195" s="22" t="s">
        <v>216</v>
      </c>
      <c r="K195" s="16" t="s">
        <v>48</v>
      </c>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2"/>
      <c r="BX195" s="44"/>
      <c r="BY195" s="12"/>
      <c r="BZ195" s="29"/>
      <c r="CA195" s="29"/>
      <c r="CB195" s="29"/>
    </row>
    <row r="196" spans="1:80" ht="14.1" customHeight="1">
      <c r="A196" s="3"/>
      <c r="B196" s="3"/>
      <c r="C196" s="3"/>
      <c r="D196" s="3"/>
      <c r="E196" s="3"/>
      <c r="F196" s="3"/>
      <c r="H196" s="36"/>
      <c r="I196" s="16"/>
      <c r="J196" s="16"/>
      <c r="K196" s="16"/>
      <c r="L196" s="16"/>
      <c r="M196" s="16"/>
      <c r="N196" s="16"/>
      <c r="O196" s="16"/>
      <c r="P196" s="16"/>
      <c r="Q196" s="143" t="s">
        <v>297</v>
      </c>
      <c r="R196" s="143"/>
      <c r="S196" s="143"/>
      <c r="T196" s="143"/>
      <c r="U196" s="143"/>
      <c r="V196" s="143"/>
      <c r="W196" s="143"/>
      <c r="X196" s="143"/>
      <c r="Y196" s="143"/>
      <c r="Z196" s="143"/>
      <c r="AA196" s="143"/>
      <c r="AB196" s="143"/>
      <c r="AC196" s="143"/>
      <c r="AD196" s="143"/>
      <c r="AE196" s="143"/>
      <c r="AF196" s="143"/>
      <c r="AG196" s="143"/>
      <c r="AH196" s="143"/>
      <c r="AI196" s="143"/>
      <c r="AJ196" s="143"/>
      <c r="AK196" s="16"/>
      <c r="AL196" s="16"/>
      <c r="AN196" s="16" t="s">
        <v>50</v>
      </c>
      <c r="AO196" s="16"/>
      <c r="AP196" s="16"/>
      <c r="AQ196" s="16"/>
      <c r="AR196" s="16"/>
      <c r="AS196" s="16"/>
      <c r="AT196" s="16"/>
      <c r="AU196" s="16"/>
      <c r="AV196" s="16"/>
      <c r="AW196" s="16"/>
      <c r="AX196" s="37"/>
      <c r="AY196" s="37" t="s">
        <v>346</v>
      </c>
      <c r="AZ196" s="37"/>
      <c r="BA196" s="141" t="s">
        <v>321</v>
      </c>
      <c r="BB196" s="141"/>
      <c r="BC196" s="37" t="s">
        <v>4</v>
      </c>
      <c r="BD196" s="141" t="s">
        <v>322</v>
      </c>
      <c r="BE196" s="141"/>
      <c r="BF196" s="37" t="s">
        <v>5</v>
      </c>
      <c r="BG196" s="141" t="s">
        <v>321</v>
      </c>
      <c r="BH196" s="141"/>
      <c r="BI196" s="37" t="s">
        <v>6</v>
      </c>
      <c r="BJ196" s="16"/>
      <c r="BK196" s="16"/>
      <c r="BL196" s="16"/>
      <c r="BM196" s="16"/>
      <c r="BN196" s="47" t="str">
        <f>IF(BG196="","工事着手予定日を記入してください(届出の7日後以降の日付）","")</f>
        <v/>
      </c>
      <c r="BO196" s="16"/>
      <c r="BP196" s="16"/>
      <c r="BQ196" s="16"/>
      <c r="BR196" s="16"/>
      <c r="BS196" s="16"/>
      <c r="BT196" s="16"/>
      <c r="BU196" s="16"/>
      <c r="BV196" s="16"/>
      <c r="BW196" s="12"/>
      <c r="BX196" s="44"/>
      <c r="BY196" s="12"/>
      <c r="BZ196" s="29"/>
      <c r="CA196" s="29"/>
      <c r="CB196" s="29"/>
    </row>
    <row r="197" spans="1:80" ht="14.1" customHeight="1">
      <c r="A197" s="3"/>
      <c r="B197" s="3"/>
      <c r="C197" s="3"/>
      <c r="D197" s="3"/>
      <c r="E197" s="3"/>
      <c r="F197" s="3"/>
      <c r="H197" s="36"/>
      <c r="I197" s="35"/>
      <c r="J197" s="35"/>
      <c r="K197" s="35"/>
      <c r="L197" s="35"/>
      <c r="M197" s="35"/>
      <c r="N197" s="35"/>
      <c r="O197" s="35"/>
      <c r="P197" s="35"/>
      <c r="Q197" s="144"/>
      <c r="R197" s="144"/>
      <c r="S197" s="144"/>
      <c r="T197" s="144"/>
      <c r="U197" s="144"/>
      <c r="V197" s="144"/>
      <c r="W197" s="144"/>
      <c r="X197" s="144"/>
      <c r="Y197" s="144"/>
      <c r="Z197" s="144"/>
      <c r="AA197" s="144"/>
      <c r="AB197" s="144"/>
      <c r="AC197" s="144"/>
      <c r="AD197" s="144"/>
      <c r="AE197" s="144"/>
      <c r="AF197" s="144"/>
      <c r="AG197" s="144"/>
      <c r="AH197" s="144"/>
      <c r="AI197" s="144"/>
      <c r="AJ197" s="144"/>
      <c r="AK197" s="35"/>
      <c r="AL197" s="35"/>
      <c r="AM197" s="16"/>
      <c r="AN197" s="16" t="s">
        <v>54</v>
      </c>
      <c r="AO197" s="16"/>
      <c r="AP197" s="16"/>
      <c r="AQ197" s="16"/>
      <c r="AR197" s="16"/>
      <c r="AS197" s="16"/>
      <c r="AT197" s="16"/>
      <c r="AU197" s="16"/>
      <c r="AV197" s="16"/>
      <c r="AW197" s="16"/>
      <c r="AX197" s="37"/>
      <c r="AY197" s="37" t="s">
        <v>346</v>
      </c>
      <c r="AZ197" s="37"/>
      <c r="BA197" s="141" t="s">
        <v>321</v>
      </c>
      <c r="BB197" s="141"/>
      <c r="BC197" s="37" t="s">
        <v>4</v>
      </c>
      <c r="BD197" s="141" t="s">
        <v>323</v>
      </c>
      <c r="BE197" s="141"/>
      <c r="BF197" s="37" t="s">
        <v>5</v>
      </c>
      <c r="BG197" s="141" t="s">
        <v>324</v>
      </c>
      <c r="BH197" s="141"/>
      <c r="BI197" s="37" t="s">
        <v>6</v>
      </c>
      <c r="BJ197" s="16"/>
      <c r="BK197" s="16"/>
      <c r="BL197" s="16"/>
      <c r="BM197" s="16"/>
      <c r="BN197" s="47" t="str">
        <f>IF(BG197="","工事完了予定日を記入してください。","")</f>
        <v/>
      </c>
      <c r="BO197" s="16"/>
      <c r="BP197" s="16"/>
      <c r="BQ197" s="16"/>
      <c r="BR197" s="16"/>
      <c r="BS197" s="16"/>
      <c r="BT197" s="16"/>
      <c r="BU197" s="16"/>
      <c r="BV197" s="16"/>
      <c r="BW197" s="12"/>
      <c r="BX197" s="44"/>
      <c r="BY197" s="12"/>
      <c r="BZ197" s="29"/>
      <c r="CA197" s="29"/>
      <c r="CB197" s="29"/>
    </row>
    <row r="198" spans="1:80" ht="14.1" customHeight="1">
      <c r="A198" s="3"/>
      <c r="B198" s="3"/>
      <c r="C198" s="3"/>
      <c r="D198" s="3"/>
      <c r="E198" s="3"/>
      <c r="F198" s="3"/>
      <c r="H198" s="36"/>
      <c r="I198" s="38" t="s">
        <v>49</v>
      </c>
      <c r="J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2"/>
      <c r="BX198" s="44"/>
      <c r="BY198" s="12"/>
      <c r="BZ198" s="29"/>
      <c r="CA198" s="29"/>
      <c r="CB198" s="29"/>
    </row>
    <row r="199" spans="1:80" ht="5.0999999999999996" customHeight="1">
      <c r="A199" s="3"/>
      <c r="B199" s="3"/>
      <c r="C199" s="3"/>
      <c r="D199" s="3"/>
      <c r="E199" s="3"/>
      <c r="F199" s="3"/>
      <c r="H199" s="3"/>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2"/>
      <c r="BX199" s="44"/>
      <c r="BY199" s="12"/>
      <c r="BZ199" s="29"/>
      <c r="CA199" s="29"/>
      <c r="CB199" s="29"/>
    </row>
    <row r="200" spans="1:80" ht="14.1" customHeight="1">
      <c r="B200" s="3"/>
      <c r="C200" s="3"/>
      <c r="E200" s="11"/>
      <c r="F200" s="11"/>
      <c r="G200" s="11"/>
      <c r="H200" s="11"/>
      <c r="I200" s="11" t="s">
        <v>51</v>
      </c>
      <c r="J200" s="38"/>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2"/>
      <c r="BX200" s="44"/>
      <c r="BY200" s="12"/>
      <c r="BZ200" s="29"/>
      <c r="CA200" s="29"/>
      <c r="CB200" s="29"/>
    </row>
    <row r="201" spans="1:80" ht="11.1" customHeight="1">
      <c r="D201" s="39"/>
      <c r="E201" s="39"/>
      <c r="F201" s="39"/>
      <c r="G201" s="39"/>
      <c r="H201" s="11"/>
      <c r="I201" s="31" t="s">
        <v>217</v>
      </c>
      <c r="J201" s="38"/>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2"/>
      <c r="BX201" s="44"/>
      <c r="BY201" s="29"/>
      <c r="BZ201" s="29"/>
      <c r="CA201" s="29"/>
      <c r="CB201" s="29"/>
    </row>
    <row r="202" spans="1:80" ht="11.1" customHeight="1">
      <c r="D202" s="39"/>
      <c r="E202" s="39"/>
      <c r="F202" s="39"/>
      <c r="G202" s="39"/>
      <c r="H202" s="39"/>
      <c r="I202" s="39" t="s">
        <v>350</v>
      </c>
      <c r="J202" s="40"/>
      <c r="BW202" s="12"/>
      <c r="BX202" s="10"/>
    </row>
    <row r="203" spans="1:80" ht="11.1" customHeight="1">
      <c r="D203" s="39"/>
      <c r="E203" s="39"/>
      <c r="F203" s="39"/>
      <c r="G203" s="39"/>
      <c r="H203" s="39"/>
      <c r="I203" s="39"/>
      <c r="J203" s="40"/>
      <c r="BW203" s="12"/>
      <c r="BX203" s="10"/>
    </row>
    <row r="204" spans="1:80" ht="13.5">
      <c r="I204" s="40" t="s">
        <v>349</v>
      </c>
      <c r="J204" s="8"/>
      <c r="K204" s="8"/>
      <c r="L204" s="8"/>
      <c r="M204" s="8"/>
      <c r="N204" s="8"/>
      <c r="O204" s="8"/>
      <c r="P204" s="8"/>
      <c r="Q204" s="8"/>
      <c r="R204" s="8"/>
      <c r="S204" s="8"/>
      <c r="BW204" s="12"/>
      <c r="BX204" s="10"/>
    </row>
    <row r="205" spans="1:80" ht="13.5">
      <c r="BW205" s="12"/>
      <c r="BX205" s="10"/>
      <c r="BY205" s="1" t="s">
        <v>0</v>
      </c>
    </row>
    <row r="206" spans="1:80" ht="13.5">
      <c r="BW206" s="12"/>
      <c r="BY206" s="1" t="s">
        <v>288</v>
      </c>
    </row>
    <row r="207" spans="1:80" ht="13.5">
      <c r="BW207" s="12"/>
      <c r="BY207" s="1" t="s">
        <v>289</v>
      </c>
    </row>
    <row r="208" spans="1:80" ht="13.5">
      <c r="BW208" s="12"/>
      <c r="BY208" s="1" t="s">
        <v>290</v>
      </c>
    </row>
    <row r="209" spans="75:77" ht="13.5">
      <c r="BW209" s="12"/>
      <c r="BY209" s="1" t="s">
        <v>291</v>
      </c>
    </row>
    <row r="210" spans="75:77" ht="13.5">
      <c r="BW210" s="12"/>
      <c r="BY210" s="1" t="s">
        <v>448</v>
      </c>
    </row>
    <row r="211" spans="75:77" ht="13.5">
      <c r="BW211" s="12"/>
      <c r="BY211" s="1" t="s">
        <v>292</v>
      </c>
    </row>
    <row r="212" spans="75:77" ht="13.5">
      <c r="BW212" s="12"/>
      <c r="BY212" s="1" t="s">
        <v>295</v>
      </c>
    </row>
    <row r="213" spans="75:77" ht="13.5">
      <c r="BW213" s="12"/>
      <c r="BY213" s="1" t="s">
        <v>449</v>
      </c>
    </row>
    <row r="214" spans="75:77" ht="13.5">
      <c r="BW214" s="12"/>
      <c r="BY214" s="1" t="s">
        <v>450</v>
      </c>
    </row>
    <row r="215" spans="75:77" ht="13.5">
      <c r="BW215" s="12"/>
      <c r="BY215" s="1" t="s">
        <v>451</v>
      </c>
    </row>
    <row r="216" spans="75:77" ht="13.5">
      <c r="BW216" s="12"/>
      <c r="BY216" s="1" t="s">
        <v>452</v>
      </c>
    </row>
    <row r="217" spans="75:77" ht="13.5">
      <c r="BW217" s="12"/>
      <c r="BY217" s="1" t="s">
        <v>453</v>
      </c>
    </row>
    <row r="218" spans="75:77" ht="13.5">
      <c r="BW218" s="12"/>
      <c r="BY218" s="1" t="s">
        <v>454</v>
      </c>
    </row>
    <row r="219" spans="75:77" ht="13.5">
      <c r="BW219" s="12"/>
      <c r="BY219" s="1" t="s">
        <v>455</v>
      </c>
    </row>
    <row r="220" spans="75:77" ht="13.5">
      <c r="BW220" s="12"/>
      <c r="BY220" s="1" t="s">
        <v>456</v>
      </c>
    </row>
    <row r="221" spans="75:77" ht="13.5">
      <c r="BW221" s="12"/>
      <c r="BY221" s="1" t="s">
        <v>293</v>
      </c>
    </row>
    <row r="222" spans="75:77" ht="13.5">
      <c r="BW222" s="12"/>
      <c r="BY222" s="1" t="s">
        <v>294</v>
      </c>
    </row>
    <row r="223" spans="75:77" ht="13.5">
      <c r="BW223" s="12"/>
      <c r="BY223" s="1" t="s">
        <v>296</v>
      </c>
    </row>
    <row r="224" spans="75:77" ht="13.5">
      <c r="BW224" s="12"/>
      <c r="BY224" s="1" t="s">
        <v>457</v>
      </c>
    </row>
    <row r="225" spans="75:77" ht="13.5">
      <c r="BW225" s="12"/>
      <c r="BY225" s="1" t="s">
        <v>458</v>
      </c>
    </row>
    <row r="226" spans="75:77" ht="13.5">
      <c r="BW226" s="12"/>
      <c r="BY226" s="1" t="s">
        <v>459</v>
      </c>
    </row>
    <row r="227" spans="75:77" ht="13.5">
      <c r="BW227" s="10"/>
      <c r="BY227" s="1" t="s">
        <v>460</v>
      </c>
    </row>
    <row r="228" spans="75:77" ht="13.5">
      <c r="BW228" s="12"/>
      <c r="BY228" s="1" t="s">
        <v>461</v>
      </c>
    </row>
    <row r="229" spans="75:77" ht="13.5">
      <c r="BW229" s="12"/>
      <c r="BY229" s="1" t="s">
        <v>468</v>
      </c>
    </row>
    <row r="230" spans="75:77" ht="13.5">
      <c r="BW230" s="12"/>
      <c r="BY230" s="1" t="s">
        <v>470</v>
      </c>
    </row>
    <row r="231" spans="75:77" ht="13.5">
      <c r="BW231" s="12"/>
      <c r="BY231" s="1" t="s">
        <v>463</v>
      </c>
    </row>
    <row r="232" spans="75:77" ht="13.5">
      <c r="BW232" s="12"/>
      <c r="BY232" s="1" t="s">
        <v>464</v>
      </c>
    </row>
    <row r="233" spans="75:77" ht="13.5">
      <c r="BW233" s="12"/>
      <c r="BY233" s="1" t="s">
        <v>466</v>
      </c>
    </row>
    <row r="234" spans="75:77" ht="13.5">
      <c r="BW234" s="12"/>
      <c r="BY234" s="1" t="s">
        <v>472</v>
      </c>
    </row>
    <row r="235" spans="75:77" ht="13.5">
      <c r="BW235" s="12"/>
      <c r="BY235" s="1" t="s">
        <v>473</v>
      </c>
    </row>
    <row r="236" spans="75:77" ht="13.5">
      <c r="BW236" s="12"/>
      <c r="BY236" s="1" t="s">
        <v>474</v>
      </c>
    </row>
    <row r="237" spans="75:77" ht="13.5">
      <c r="BW237" s="12"/>
      <c r="BY237" s="1" t="s">
        <v>475</v>
      </c>
    </row>
    <row r="238" spans="75:77">
      <c r="BY238" s="1" t="s">
        <v>476</v>
      </c>
    </row>
    <row r="239" spans="75:77">
      <c r="BY239" s="1" t="s">
        <v>477</v>
      </c>
    </row>
    <row r="240" spans="75:77">
      <c r="BY240" s="1" t="s">
        <v>478</v>
      </c>
    </row>
  </sheetData>
  <sheetProtection selectLockedCells="1"/>
  <mergeCells count="320">
    <mergeCell ref="AB50:AF50"/>
    <mergeCell ref="AB48:AR48"/>
    <mergeCell ref="R49:U49"/>
    <mergeCell ref="V50:Z50"/>
    <mergeCell ref="N53:O53"/>
    <mergeCell ref="Q53:R53"/>
    <mergeCell ref="T53:U53"/>
    <mergeCell ref="Q60:AJ61"/>
    <mergeCell ref="BG61:BH61"/>
    <mergeCell ref="BA60:BB60"/>
    <mergeCell ref="BD60:BE60"/>
    <mergeCell ref="BG60:BH60"/>
    <mergeCell ref="BA61:BB61"/>
    <mergeCell ref="BD61:BE61"/>
    <mergeCell ref="J41:K41"/>
    <mergeCell ref="J42:K42"/>
    <mergeCell ref="U48:X48"/>
    <mergeCell ref="V49:Z49"/>
    <mergeCell ref="AC45:AH45"/>
    <mergeCell ref="AI45:AM45"/>
    <mergeCell ref="AI44:AJ44"/>
    <mergeCell ref="S44:W44"/>
    <mergeCell ref="AB49:AF49"/>
    <mergeCell ref="AC46:AH46"/>
    <mergeCell ref="AJ46:AO46"/>
    <mergeCell ref="AV14:BE14"/>
    <mergeCell ref="AB15:AD15"/>
    <mergeCell ref="AF14:AI14"/>
    <mergeCell ref="U18:V18"/>
    <mergeCell ref="R40:U40"/>
    <mergeCell ref="X16:BF17"/>
    <mergeCell ref="AJ13:AT13"/>
    <mergeCell ref="AJ14:AT14"/>
    <mergeCell ref="AW38:BE38"/>
    <mergeCell ref="W40:Z40"/>
    <mergeCell ref="AH40:AK40"/>
    <mergeCell ref="AO35:BI35"/>
    <mergeCell ref="AO36:BI36"/>
    <mergeCell ref="AO38:AU38"/>
    <mergeCell ref="AW39:BE39"/>
    <mergeCell ref="AX32:BF32"/>
    <mergeCell ref="AG29:AK29"/>
    <mergeCell ref="AG30:AK30"/>
    <mergeCell ref="AP30:AQ30"/>
    <mergeCell ref="AG32:AK32"/>
    <mergeCell ref="AP29:AQ29"/>
    <mergeCell ref="BH1:BI1"/>
    <mergeCell ref="AX33:BF33"/>
    <mergeCell ref="BG33:BI33"/>
    <mergeCell ref="J24:BI24"/>
    <mergeCell ref="J26:K26"/>
    <mergeCell ref="K35:AJ35"/>
    <mergeCell ref="J27:K27"/>
    <mergeCell ref="BG6:BH6"/>
    <mergeCell ref="R27:V27"/>
    <mergeCell ref="BA6:BB6"/>
    <mergeCell ref="BD6:BE6"/>
    <mergeCell ref="AJ10:BI10"/>
    <mergeCell ref="AF12:AI12"/>
    <mergeCell ref="AF13:AI13"/>
    <mergeCell ref="AF15:AI15"/>
    <mergeCell ref="AQ15:AT15"/>
    <mergeCell ref="AJ11:BI11"/>
    <mergeCell ref="AF10:AI10"/>
    <mergeCell ref="J28:K28"/>
    <mergeCell ref="X19:BF20"/>
    <mergeCell ref="BA18:BE18"/>
    <mergeCell ref="AJ12:BE12"/>
    <mergeCell ref="AV13:BE13"/>
    <mergeCell ref="AV15:AY15"/>
    <mergeCell ref="AN45:AO45"/>
    <mergeCell ref="AK39:AN39"/>
    <mergeCell ref="AY44:AZ44"/>
    <mergeCell ref="AP44:AV44"/>
    <mergeCell ref="BA44:BF44"/>
    <mergeCell ref="AO39:AU39"/>
    <mergeCell ref="AL44:AM44"/>
    <mergeCell ref="BC29:BH29"/>
    <mergeCell ref="AP32:AQ32"/>
    <mergeCell ref="O41:AX41"/>
    <mergeCell ref="H3:BI3"/>
    <mergeCell ref="AF11:AI11"/>
    <mergeCell ref="L40:M40"/>
    <mergeCell ref="AM40:AP40"/>
    <mergeCell ref="N40:Q40"/>
    <mergeCell ref="AK38:AN38"/>
    <mergeCell ref="AK35:AN35"/>
    <mergeCell ref="AK36:AN36"/>
    <mergeCell ref="J37:K37"/>
    <mergeCell ref="BC30:BH30"/>
    <mergeCell ref="J34:K34"/>
    <mergeCell ref="AK37:AN37"/>
    <mergeCell ref="T12:V12"/>
    <mergeCell ref="W27:AD27"/>
    <mergeCell ref="AB18:AD18"/>
    <mergeCell ref="BG32:BI32"/>
    <mergeCell ref="BA15:BG15"/>
    <mergeCell ref="AR40:AW40"/>
    <mergeCell ref="R26:BI26"/>
    <mergeCell ref="AE27:BI27"/>
    <mergeCell ref="AV18:AY18"/>
    <mergeCell ref="AQ18:AT18"/>
    <mergeCell ref="AF18:AI18"/>
    <mergeCell ref="AO37:BF37"/>
    <mergeCell ref="AF79:AI79"/>
    <mergeCell ref="AJ79:BI79"/>
    <mergeCell ref="T80:V80"/>
    <mergeCell ref="AF80:AI80"/>
    <mergeCell ref="AJ80:BE80"/>
    <mergeCell ref="AF81:AI81"/>
    <mergeCell ref="AJ81:AT81"/>
    <mergeCell ref="AV81:BE81"/>
    <mergeCell ref="BH69:BI69"/>
    <mergeCell ref="H71:BI71"/>
    <mergeCell ref="BA74:BB74"/>
    <mergeCell ref="BD74:BE74"/>
    <mergeCell ref="BG74:BH74"/>
    <mergeCell ref="AF78:AI78"/>
    <mergeCell ref="AJ78:BI78"/>
    <mergeCell ref="X84:BF85"/>
    <mergeCell ref="U86:V86"/>
    <mergeCell ref="AB86:AD86"/>
    <mergeCell ref="AF86:AI86"/>
    <mergeCell ref="AQ86:AT86"/>
    <mergeCell ref="AV86:AY86"/>
    <mergeCell ref="BA86:BE86"/>
    <mergeCell ref="AF82:AI82"/>
    <mergeCell ref="AJ82:AT82"/>
    <mergeCell ref="AV82:BE82"/>
    <mergeCell ref="BA83:BG83"/>
    <mergeCell ref="AB83:AD83"/>
    <mergeCell ref="AF83:AI83"/>
    <mergeCell ref="AQ83:AT83"/>
    <mergeCell ref="AV83:AY83"/>
    <mergeCell ref="BG101:BI101"/>
    <mergeCell ref="J96:K96"/>
    <mergeCell ref="AG97:AK97"/>
    <mergeCell ref="AP97:AQ97"/>
    <mergeCell ref="BC97:BH97"/>
    <mergeCell ref="AG98:AK98"/>
    <mergeCell ref="AP98:AQ98"/>
    <mergeCell ref="X87:BF88"/>
    <mergeCell ref="J92:BI92"/>
    <mergeCell ref="J94:K94"/>
    <mergeCell ref="R94:BE94"/>
    <mergeCell ref="J95:K95"/>
    <mergeCell ref="R95:V95"/>
    <mergeCell ref="W95:AD95"/>
    <mergeCell ref="AE95:BE95"/>
    <mergeCell ref="AG100:AK100"/>
    <mergeCell ref="AP100:AQ100"/>
    <mergeCell ref="AX100:BF100"/>
    <mergeCell ref="BG100:BI100"/>
    <mergeCell ref="BC98:BH98"/>
    <mergeCell ref="AX101:BF101"/>
    <mergeCell ref="J105:K105"/>
    <mergeCell ref="AK105:AN105"/>
    <mergeCell ref="AO105:BF105"/>
    <mergeCell ref="AK106:AN106"/>
    <mergeCell ref="AO106:AU106"/>
    <mergeCell ref="AW106:BE106"/>
    <mergeCell ref="J102:K102"/>
    <mergeCell ref="K103:AJ103"/>
    <mergeCell ref="AK103:AN103"/>
    <mergeCell ref="AO103:BI103"/>
    <mergeCell ref="AK104:AN104"/>
    <mergeCell ref="AO104:BI104"/>
    <mergeCell ref="J110:K110"/>
    <mergeCell ref="Z110:AU111"/>
    <mergeCell ref="S112:W112"/>
    <mergeCell ref="AI112:AJ112"/>
    <mergeCell ref="AL112:AM112"/>
    <mergeCell ref="AP112:AV112"/>
    <mergeCell ref="AK107:AN107"/>
    <mergeCell ref="AO107:AU107"/>
    <mergeCell ref="AW107:BE107"/>
    <mergeCell ref="AH108:AK108"/>
    <mergeCell ref="AM108:AP108"/>
    <mergeCell ref="J109:K109"/>
    <mergeCell ref="O109:AX109"/>
    <mergeCell ref="L108:M108"/>
    <mergeCell ref="N108:Q108"/>
    <mergeCell ref="R108:U108"/>
    <mergeCell ref="AR108:AW108"/>
    <mergeCell ref="W108:Z108"/>
    <mergeCell ref="U116:X116"/>
    <mergeCell ref="AB116:AR116"/>
    <mergeCell ref="R117:U117"/>
    <mergeCell ref="V117:Z117"/>
    <mergeCell ref="AB117:AF117"/>
    <mergeCell ref="V118:Z118"/>
    <mergeCell ref="AB118:AF118"/>
    <mergeCell ref="AY112:AZ112"/>
    <mergeCell ref="BA112:BF112"/>
    <mergeCell ref="AC113:AH113"/>
    <mergeCell ref="AI113:AM113"/>
    <mergeCell ref="AN113:AO113"/>
    <mergeCell ref="AC114:AH114"/>
    <mergeCell ref="AI114:AN114"/>
    <mergeCell ref="BH137:BI137"/>
    <mergeCell ref="BA128:BB128"/>
    <mergeCell ref="BD128:BE128"/>
    <mergeCell ref="BG128:BH128"/>
    <mergeCell ref="BA129:BB129"/>
    <mergeCell ref="BD129:BE129"/>
    <mergeCell ref="BG129:BH129"/>
    <mergeCell ref="N121:O121"/>
    <mergeCell ref="Q121:R121"/>
    <mergeCell ref="T121:U121"/>
    <mergeCell ref="Q128:AJ129"/>
    <mergeCell ref="T148:V148"/>
    <mergeCell ref="AF148:AI148"/>
    <mergeCell ref="AJ148:BE148"/>
    <mergeCell ref="BA154:BE154"/>
    <mergeCell ref="AQ151:AT151"/>
    <mergeCell ref="AV151:AY151"/>
    <mergeCell ref="AF149:AI149"/>
    <mergeCell ref="AJ149:AT149"/>
    <mergeCell ref="H139:BI139"/>
    <mergeCell ref="BA142:BB142"/>
    <mergeCell ref="BD142:BE142"/>
    <mergeCell ref="BG142:BH142"/>
    <mergeCell ref="AF146:AI146"/>
    <mergeCell ref="AJ146:BI146"/>
    <mergeCell ref="AV149:BE149"/>
    <mergeCell ref="AF150:AI150"/>
    <mergeCell ref="AJ150:AT150"/>
    <mergeCell ref="AV150:BE150"/>
    <mergeCell ref="BA151:BG151"/>
    <mergeCell ref="AB151:AD151"/>
    <mergeCell ref="AF151:AI151"/>
    <mergeCell ref="AF147:AI147"/>
    <mergeCell ref="AJ147:BI147"/>
    <mergeCell ref="J162:K162"/>
    <mergeCell ref="R162:BE162"/>
    <mergeCell ref="J163:K163"/>
    <mergeCell ref="R163:V163"/>
    <mergeCell ref="W163:AD163"/>
    <mergeCell ref="AE163:BE163"/>
    <mergeCell ref="X155:BF156"/>
    <mergeCell ref="J160:BI160"/>
    <mergeCell ref="X152:BF153"/>
    <mergeCell ref="U154:V154"/>
    <mergeCell ref="AB154:AD154"/>
    <mergeCell ref="AF154:AI154"/>
    <mergeCell ref="AQ154:AT154"/>
    <mergeCell ref="AV154:AY154"/>
    <mergeCell ref="AG168:AK168"/>
    <mergeCell ref="AP168:AQ168"/>
    <mergeCell ref="AX168:BF168"/>
    <mergeCell ref="BG168:BI168"/>
    <mergeCell ref="BC166:BH166"/>
    <mergeCell ref="AX169:BF169"/>
    <mergeCell ref="BG169:BI169"/>
    <mergeCell ref="J164:K164"/>
    <mergeCell ref="AG165:AK165"/>
    <mergeCell ref="AP165:AQ165"/>
    <mergeCell ref="BC165:BH165"/>
    <mergeCell ref="AG166:AK166"/>
    <mergeCell ref="AP166:AQ166"/>
    <mergeCell ref="J173:K173"/>
    <mergeCell ref="AK173:AN173"/>
    <mergeCell ref="AO173:BF173"/>
    <mergeCell ref="AK174:AN174"/>
    <mergeCell ref="AO174:AU174"/>
    <mergeCell ref="AW174:BE174"/>
    <mergeCell ref="J170:K170"/>
    <mergeCell ref="K171:AJ171"/>
    <mergeCell ref="AK171:AN171"/>
    <mergeCell ref="AO171:BI171"/>
    <mergeCell ref="AK172:AN172"/>
    <mergeCell ref="AO172:BI172"/>
    <mergeCell ref="J177:K177"/>
    <mergeCell ref="O177:AX177"/>
    <mergeCell ref="L176:M176"/>
    <mergeCell ref="N176:Q176"/>
    <mergeCell ref="R176:U176"/>
    <mergeCell ref="W176:Z176"/>
    <mergeCell ref="AK175:AN175"/>
    <mergeCell ref="AO175:AU175"/>
    <mergeCell ref="AW175:BE175"/>
    <mergeCell ref="AH176:AK176"/>
    <mergeCell ref="AM176:AP176"/>
    <mergeCell ref="AR176:AW176"/>
    <mergeCell ref="BA180:BF180"/>
    <mergeCell ref="AC181:AH181"/>
    <mergeCell ref="AI181:AM181"/>
    <mergeCell ref="AN181:AO181"/>
    <mergeCell ref="AC182:AH182"/>
    <mergeCell ref="AI182:AN182"/>
    <mergeCell ref="J178:K178"/>
    <mergeCell ref="Z178:AU179"/>
    <mergeCell ref="S180:W180"/>
    <mergeCell ref="AI180:AJ180"/>
    <mergeCell ref="AL180:AM180"/>
    <mergeCell ref="AP180:AV180"/>
    <mergeCell ref="BG196:BH196"/>
    <mergeCell ref="BA197:BB197"/>
    <mergeCell ref="BD197:BE197"/>
    <mergeCell ref="BG197:BH197"/>
    <mergeCell ref="I6:W10"/>
    <mergeCell ref="I74:W78"/>
    <mergeCell ref="I142:W146"/>
    <mergeCell ref="BG82:BH82"/>
    <mergeCell ref="BG14:BH14"/>
    <mergeCell ref="BG150:BH150"/>
    <mergeCell ref="N189:O189"/>
    <mergeCell ref="Q189:R189"/>
    <mergeCell ref="T189:U189"/>
    <mergeCell ref="Q196:AJ197"/>
    <mergeCell ref="BA196:BB196"/>
    <mergeCell ref="BD196:BE196"/>
    <mergeCell ref="U184:X184"/>
    <mergeCell ref="AB184:AR184"/>
    <mergeCell ref="R185:U185"/>
    <mergeCell ref="V185:Z185"/>
    <mergeCell ref="AB185:AF185"/>
    <mergeCell ref="V186:Z186"/>
    <mergeCell ref="AB186:AF186"/>
    <mergeCell ref="AY180:AZ180"/>
  </mergeCells>
  <phoneticPr fontId="2"/>
  <conditionalFormatting sqref="BM53 BM50 BN121 BN118 BN189 BN186">
    <cfRule type="cellIs" dxfId="0" priority="1" stopIfTrue="1" operator="notEqual">
      <formula>""""""</formula>
    </cfRule>
  </conditionalFormatting>
  <dataValidations count="12">
    <dataValidation imeMode="off" allowBlank="1" showInputMessage="1" showErrorMessage="1" sqref="AL44:AV44 AQ18:AT18 AV18:AY18 AH40:AK40 AM40:AP40 AR108 W40:Z40 BG60:BH61 AX180 BG196:BH197 BA196:BB197 BC165:BC166 AX32:BF33 AB15:AD15 AF15:AI15 AB18:AD18 AF18:AI18 BA6:BB6 BD6:BE6 BG6:BH6 BA83 R40:U40 BA60:BB61 BD60:BE61 AX44 BA18:BE18 AR40 AV83:AY83 AQ83:AT83 AQ86:AT86 AV86:AY86 AH108:AK108 AM108:AP108 BA15 W108:Z108 AL112:AV112 AP97:AQ98 AP100:AQ100 AV15:AY15 BD196:BE197 AX100:BF101 AB83:AD83 AF83:AI83 AB86:AD86 AF86:AI86 BA74:BB74 BD74:BE74 BG74:BH74 BA86:BE86 R108:U108 AX112 BG128:BH129 BA128:BB129 BD128:BE129 AR176 BA151 AV151:AY151 AQ151:AT151 AQ154:AT154 AV154:AY154 AH176:AK176 AM176:AP176 W176:Z176 AL180:AV180 AP165:AQ166 AP168:AQ168 BC97:BC98 AQ15:AT15 AX168:BF169 AB151:AD151 AF151:AI151 AB154:AD154 AF154:AI154 BA142:BB142 BD142:BE142 BG142:BH142 BA154:BE154 R176:U176"/>
    <dataValidation type="list" allowBlank="1" showInputMessage="1" showErrorMessage="1" sqref="W163:AD163 W95:AD95">
      <formula1>町名</formula1>
    </dataValidation>
    <dataValidation type="list" allowBlank="1" showInputMessage="1" showErrorMessage="1" sqref="AI44:AJ44 AI112:AJ112 AI180:AJ180">
      <formula1>"特,般,特・般"</formula1>
    </dataValidation>
    <dataValidation imeMode="on" allowBlank="1" showInputMessage="1" showErrorMessage="1" sqref="AO39:BE39 AJ14:BE14 AK12:BH12 AJ11:AJ12 AO36:AO37 AP37:BF37 AO107:BE107 AJ82:BE82 AK80:BH80 AJ79:AJ80 AO104:AO105 AP105:BF105 AO175:BE175 AJ150:BE150 AK148:BH148 AJ147:AJ148 AO172:AO173 AP173:BF173"/>
    <dataValidation imeMode="halfKatakana" allowBlank="1" showInputMessage="1" showErrorMessage="1" sqref="AJ13:BE13 AO38:BE38 AJ10 AO35 AJ81:BE81 AO106:BE106 AJ78 AO103 AJ149:BE149 AO174:BE174 AJ146 AO171"/>
    <dataValidation imeMode="hiragana" allowBlank="1" showInputMessage="1" showErrorMessage="1" sqref="O41:AX41 AP45:BC45 AE27 AC182:AN182 X16:BF17 X19:BF20 R26 O109:AX109 AP113:BC113 AE95:BE95 R94:BE94 X84:BF85 X87:BF88 AC114:AN114 O177:AX177 AP181:BC181 AE163:BE163 R162:BE162 X152:BF153 X155:BF156 AC46:AJ46"/>
    <dataValidation type="list" allowBlank="1" showInputMessage="1" showErrorMessage="1" sqref="BM44 BM48 BN112 BN116 BN180 BN184">
      <formula1>都道府県</formula1>
    </dataValidation>
    <dataValidation type="list" imeMode="off" allowBlank="1" showInputMessage="1" showErrorMessage="1" sqref="BA44:BF44 BA112:BF112 BA180:BF180">
      <formula1>$BY$12:$BY$20</formula1>
    </dataValidation>
    <dataValidation type="list" imeMode="hiragana" allowBlank="1" showInputMessage="1" showErrorMessage="1" sqref="AG165:AK166 AG97:AK98 AG29:AK29">
      <formula1>用途</formula1>
    </dataValidation>
    <dataValidation type="decimal" imeMode="off" operator="greaterThanOrEqual" allowBlank="1" showInputMessage="1" showErrorMessage="1" sqref="BC29:BH29">
      <formula1>80</formula1>
    </dataValidation>
    <dataValidation type="decimal" imeMode="off" operator="greaterThanOrEqual" allowBlank="1" showInputMessage="1" showErrorMessage="1" sqref="BC30:BH30">
      <formula1>500</formula1>
    </dataValidation>
    <dataValidation type="list" imeMode="hiragana" allowBlank="1" showInputMessage="1" showErrorMessage="1" sqref="AG30:AK30 AG32:AK32">
      <formula1>建築用途</formula1>
    </dataValidation>
  </dataValidations>
  <pageMargins left="0.78740157480314965" right="0.19685039370078741" top="0.19685039370078741" bottom="0.19685039370078741" header="0" footer="0"/>
  <pageSetup paperSize="9" scale="99" orientation="portrait" r:id="rId1"/>
  <headerFooter alignWithMargins="0"/>
  <rowBreaks count="2" manualBreakCount="2">
    <brk id="68" max="68" man="1"/>
    <brk id="136"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locked="0" defaultSize="0" autoFill="0" autoLine="0" autoPict="0">
                <anchor moveWithCells="1">
                  <from>
                    <xdr:col>11</xdr:col>
                    <xdr:colOff>0</xdr:colOff>
                    <xdr:row>28</xdr:row>
                    <xdr:rowOff>0</xdr:rowOff>
                  </from>
                  <to>
                    <xdr:col>13</xdr:col>
                    <xdr:colOff>57150</xdr:colOff>
                    <xdr:row>29</xdr:row>
                    <xdr:rowOff>38100</xdr:rowOff>
                  </to>
                </anchor>
              </controlPr>
            </control>
          </mc:Choice>
        </mc:AlternateContent>
        <mc:AlternateContent xmlns:mc="http://schemas.openxmlformats.org/markup-compatibility/2006">
          <mc:Choice Requires="x14">
            <control shapeId="9224" r:id="rId5" name="Check Box 8">
              <controlPr locked="0" defaultSize="0" autoFill="0" autoLine="0" autoPict="0">
                <anchor moveWithCells="1">
                  <from>
                    <xdr:col>11</xdr:col>
                    <xdr:colOff>0</xdr:colOff>
                    <xdr:row>29</xdr:row>
                    <xdr:rowOff>0</xdr:rowOff>
                  </from>
                  <to>
                    <xdr:col>13</xdr:col>
                    <xdr:colOff>57150</xdr:colOff>
                    <xdr:row>30</xdr:row>
                    <xdr:rowOff>38100</xdr:rowOff>
                  </to>
                </anchor>
              </controlPr>
            </control>
          </mc:Choice>
        </mc:AlternateContent>
        <mc:AlternateContent xmlns:mc="http://schemas.openxmlformats.org/markup-compatibility/2006">
          <mc:Choice Requires="x14">
            <control shapeId="9225" r:id="rId6" name="Check Box 9">
              <controlPr locked="0" defaultSize="0" autoFill="0" autoLine="0" autoPict="0">
                <anchor moveWithCells="1">
                  <from>
                    <xdr:col>11</xdr:col>
                    <xdr:colOff>0</xdr:colOff>
                    <xdr:row>30</xdr:row>
                    <xdr:rowOff>0</xdr:rowOff>
                  </from>
                  <to>
                    <xdr:col>13</xdr:col>
                    <xdr:colOff>57150</xdr:colOff>
                    <xdr:row>31</xdr:row>
                    <xdr:rowOff>38100</xdr:rowOff>
                  </to>
                </anchor>
              </controlPr>
            </control>
          </mc:Choice>
        </mc:AlternateContent>
        <mc:AlternateContent xmlns:mc="http://schemas.openxmlformats.org/markup-compatibility/2006">
          <mc:Choice Requires="x14">
            <control shapeId="9226" r:id="rId7" name="Check Box 10">
              <controlPr locked="0" defaultSize="0" autoFill="0" autoLine="0" autoPict="0">
                <anchor moveWithCells="1">
                  <from>
                    <xdr:col>11</xdr:col>
                    <xdr:colOff>0</xdr:colOff>
                    <xdr:row>32</xdr:row>
                    <xdr:rowOff>0</xdr:rowOff>
                  </from>
                  <to>
                    <xdr:col>13</xdr:col>
                    <xdr:colOff>57150</xdr:colOff>
                    <xdr:row>33</xdr:row>
                    <xdr:rowOff>38100</xdr:rowOff>
                  </to>
                </anchor>
              </controlPr>
            </control>
          </mc:Choice>
        </mc:AlternateContent>
        <mc:AlternateContent xmlns:mc="http://schemas.openxmlformats.org/markup-compatibility/2006">
          <mc:Choice Requires="x14">
            <control shapeId="9229" r:id="rId8" name="Check Box 13">
              <controlPr locked="0" defaultSize="0" autoFill="0" autoLine="0" autoPict="0">
                <anchor moveWithCells="1">
                  <from>
                    <xdr:col>11</xdr:col>
                    <xdr:colOff>0</xdr:colOff>
                    <xdr:row>42</xdr:row>
                    <xdr:rowOff>0</xdr:rowOff>
                  </from>
                  <to>
                    <xdr:col>13</xdr:col>
                    <xdr:colOff>57150</xdr:colOff>
                    <xdr:row>43</xdr:row>
                    <xdr:rowOff>38100</xdr:rowOff>
                  </to>
                </anchor>
              </controlPr>
            </control>
          </mc:Choice>
        </mc:AlternateContent>
        <mc:AlternateContent xmlns:mc="http://schemas.openxmlformats.org/markup-compatibility/2006">
          <mc:Choice Requires="x14">
            <control shapeId="9232" r:id="rId9" name="Check Box 16">
              <controlPr locked="0" defaultSize="0" autoFill="0" autoLine="0" autoPict="0">
                <anchor moveWithCells="1">
                  <from>
                    <xdr:col>11</xdr:col>
                    <xdr:colOff>0</xdr:colOff>
                    <xdr:row>46</xdr:row>
                    <xdr:rowOff>0</xdr:rowOff>
                  </from>
                  <to>
                    <xdr:col>13</xdr:col>
                    <xdr:colOff>57150</xdr:colOff>
                    <xdr:row>47</xdr:row>
                    <xdr:rowOff>38100</xdr:rowOff>
                  </to>
                </anchor>
              </controlPr>
            </control>
          </mc:Choice>
        </mc:AlternateContent>
        <mc:AlternateContent xmlns:mc="http://schemas.openxmlformats.org/markup-compatibility/2006">
          <mc:Choice Requires="x14">
            <control shapeId="9340" r:id="rId10" name="Check Box 124">
              <controlPr defaultSize="0" autoFill="0" autoLine="0" autoPict="0">
                <anchor moveWithCells="1">
                  <from>
                    <xdr:col>11</xdr:col>
                    <xdr:colOff>0</xdr:colOff>
                    <xdr:row>97</xdr:row>
                    <xdr:rowOff>0</xdr:rowOff>
                  </from>
                  <to>
                    <xdr:col>13</xdr:col>
                    <xdr:colOff>57150</xdr:colOff>
                    <xdr:row>98</xdr:row>
                    <xdr:rowOff>38100</xdr:rowOff>
                  </to>
                </anchor>
              </controlPr>
            </control>
          </mc:Choice>
        </mc:AlternateContent>
        <mc:AlternateContent xmlns:mc="http://schemas.openxmlformats.org/markup-compatibility/2006">
          <mc:Choice Requires="x14">
            <control shapeId="9341" r:id="rId11" name="Check Box 125">
              <controlPr defaultSize="0" autoFill="0" autoLine="0" autoPict="0">
                <anchor moveWithCells="1">
                  <from>
                    <xdr:col>11</xdr:col>
                    <xdr:colOff>0</xdr:colOff>
                    <xdr:row>98</xdr:row>
                    <xdr:rowOff>0</xdr:rowOff>
                  </from>
                  <to>
                    <xdr:col>13</xdr:col>
                    <xdr:colOff>57150</xdr:colOff>
                    <xdr:row>99</xdr:row>
                    <xdr:rowOff>38100</xdr:rowOff>
                  </to>
                </anchor>
              </controlPr>
            </control>
          </mc:Choice>
        </mc:AlternateContent>
        <mc:AlternateContent xmlns:mc="http://schemas.openxmlformats.org/markup-compatibility/2006">
          <mc:Choice Requires="x14">
            <control shapeId="9342" r:id="rId12" name="Check Box 126">
              <controlPr defaultSize="0" autoFill="0" autoLine="0" autoPict="0">
                <anchor moveWithCells="1">
                  <from>
                    <xdr:col>11</xdr:col>
                    <xdr:colOff>0</xdr:colOff>
                    <xdr:row>100</xdr:row>
                    <xdr:rowOff>0</xdr:rowOff>
                  </from>
                  <to>
                    <xdr:col>13</xdr:col>
                    <xdr:colOff>57150</xdr:colOff>
                    <xdr:row>101</xdr:row>
                    <xdr:rowOff>38100</xdr:rowOff>
                  </to>
                </anchor>
              </controlPr>
            </control>
          </mc:Choice>
        </mc:AlternateContent>
        <mc:AlternateContent xmlns:mc="http://schemas.openxmlformats.org/markup-compatibility/2006">
          <mc:Choice Requires="x14">
            <control shapeId="9344" r:id="rId13" name="Check Box 128">
              <controlPr defaultSize="0" autoFill="0" autoLine="0" autoPict="0">
                <anchor moveWithCells="1">
                  <from>
                    <xdr:col>27</xdr:col>
                    <xdr:colOff>9525</xdr:colOff>
                    <xdr:row>101</xdr:row>
                    <xdr:rowOff>0</xdr:rowOff>
                  </from>
                  <to>
                    <xdr:col>29</xdr:col>
                    <xdr:colOff>66675</xdr:colOff>
                    <xdr:row>102</xdr:row>
                    <xdr:rowOff>38100</xdr:rowOff>
                  </to>
                </anchor>
              </controlPr>
            </control>
          </mc:Choice>
        </mc:AlternateContent>
        <mc:AlternateContent xmlns:mc="http://schemas.openxmlformats.org/markup-compatibility/2006">
          <mc:Choice Requires="x14">
            <control shapeId="9347" r:id="rId14" name="Check Box 131">
              <controlPr defaultSize="0" autoFill="0" autoLine="0" autoPict="0">
                <anchor moveWithCells="1">
                  <from>
                    <xdr:col>27</xdr:col>
                    <xdr:colOff>57150</xdr:colOff>
                    <xdr:row>111</xdr:row>
                    <xdr:rowOff>0</xdr:rowOff>
                  </from>
                  <to>
                    <xdr:col>29</xdr:col>
                    <xdr:colOff>114300</xdr:colOff>
                    <xdr:row>112</xdr:row>
                    <xdr:rowOff>38100</xdr:rowOff>
                  </to>
                </anchor>
              </controlPr>
            </control>
          </mc:Choice>
        </mc:AlternateContent>
        <mc:AlternateContent xmlns:mc="http://schemas.openxmlformats.org/markup-compatibility/2006">
          <mc:Choice Requires="x14">
            <control shapeId="9389" r:id="rId15" name="Check Box 173">
              <controlPr defaultSize="0" autoFill="0" autoLine="0" autoPict="0">
                <anchor moveWithCells="1">
                  <from>
                    <xdr:col>27</xdr:col>
                    <xdr:colOff>57150</xdr:colOff>
                    <xdr:row>111</xdr:row>
                    <xdr:rowOff>0</xdr:rowOff>
                  </from>
                  <to>
                    <xdr:col>29</xdr:col>
                    <xdr:colOff>114300</xdr:colOff>
                    <xdr:row>112</xdr:row>
                    <xdr:rowOff>38100</xdr:rowOff>
                  </to>
                </anchor>
              </controlPr>
            </control>
          </mc:Choice>
        </mc:AlternateContent>
        <mc:AlternateContent xmlns:mc="http://schemas.openxmlformats.org/markup-compatibility/2006">
          <mc:Choice Requires="x14">
            <control shapeId="9398" r:id="rId16" name="Check Box 182">
              <controlPr defaultSize="0" autoFill="0" autoLine="0" autoPict="0">
                <anchor moveWithCells="1">
                  <from>
                    <xdr:col>11</xdr:col>
                    <xdr:colOff>0</xdr:colOff>
                    <xdr:row>165</xdr:row>
                    <xdr:rowOff>0</xdr:rowOff>
                  </from>
                  <to>
                    <xdr:col>13</xdr:col>
                    <xdr:colOff>57150</xdr:colOff>
                    <xdr:row>166</xdr:row>
                    <xdr:rowOff>38100</xdr:rowOff>
                  </to>
                </anchor>
              </controlPr>
            </control>
          </mc:Choice>
        </mc:AlternateContent>
        <mc:AlternateContent xmlns:mc="http://schemas.openxmlformats.org/markup-compatibility/2006">
          <mc:Choice Requires="x14">
            <control shapeId="9399" r:id="rId17" name="Check Box 183">
              <controlPr defaultSize="0" autoFill="0" autoLine="0" autoPict="0">
                <anchor moveWithCells="1">
                  <from>
                    <xdr:col>11</xdr:col>
                    <xdr:colOff>0</xdr:colOff>
                    <xdr:row>166</xdr:row>
                    <xdr:rowOff>0</xdr:rowOff>
                  </from>
                  <to>
                    <xdr:col>13</xdr:col>
                    <xdr:colOff>57150</xdr:colOff>
                    <xdr:row>167</xdr:row>
                    <xdr:rowOff>38100</xdr:rowOff>
                  </to>
                </anchor>
              </controlPr>
            </control>
          </mc:Choice>
        </mc:AlternateContent>
        <mc:AlternateContent xmlns:mc="http://schemas.openxmlformats.org/markup-compatibility/2006">
          <mc:Choice Requires="x14">
            <control shapeId="9400" r:id="rId18" name="Check Box 184">
              <controlPr defaultSize="0" autoFill="0" autoLine="0" autoPict="0">
                <anchor moveWithCells="1">
                  <from>
                    <xdr:col>11</xdr:col>
                    <xdr:colOff>0</xdr:colOff>
                    <xdr:row>168</xdr:row>
                    <xdr:rowOff>0</xdr:rowOff>
                  </from>
                  <to>
                    <xdr:col>13</xdr:col>
                    <xdr:colOff>57150</xdr:colOff>
                    <xdr:row>169</xdr:row>
                    <xdr:rowOff>38100</xdr:rowOff>
                  </to>
                </anchor>
              </controlPr>
            </control>
          </mc:Choice>
        </mc:AlternateContent>
        <mc:AlternateContent xmlns:mc="http://schemas.openxmlformats.org/markup-compatibility/2006">
          <mc:Choice Requires="x14">
            <control shapeId="9402" r:id="rId19" name="Check Box 186">
              <controlPr defaultSize="0" autoFill="0" autoLine="0" autoPict="0">
                <anchor moveWithCells="1">
                  <from>
                    <xdr:col>27</xdr:col>
                    <xdr:colOff>9525</xdr:colOff>
                    <xdr:row>169</xdr:row>
                    <xdr:rowOff>0</xdr:rowOff>
                  </from>
                  <to>
                    <xdr:col>29</xdr:col>
                    <xdr:colOff>66675</xdr:colOff>
                    <xdr:row>170</xdr:row>
                    <xdr:rowOff>38100</xdr:rowOff>
                  </to>
                </anchor>
              </controlPr>
            </control>
          </mc:Choice>
        </mc:AlternateContent>
        <mc:AlternateContent xmlns:mc="http://schemas.openxmlformats.org/markup-compatibility/2006">
          <mc:Choice Requires="x14">
            <control shapeId="9403" r:id="rId20" name="Check Box 187">
              <controlPr defaultSize="0" autoFill="0" autoLine="0" autoPict="0">
                <anchor moveWithCells="1">
                  <from>
                    <xdr:col>11</xdr:col>
                    <xdr:colOff>0</xdr:colOff>
                    <xdr:row>178</xdr:row>
                    <xdr:rowOff>0</xdr:rowOff>
                  </from>
                  <to>
                    <xdr:col>13</xdr:col>
                    <xdr:colOff>57150</xdr:colOff>
                    <xdr:row>179</xdr:row>
                    <xdr:rowOff>38100</xdr:rowOff>
                  </to>
                </anchor>
              </controlPr>
            </control>
          </mc:Choice>
        </mc:AlternateContent>
        <mc:AlternateContent xmlns:mc="http://schemas.openxmlformats.org/markup-compatibility/2006">
          <mc:Choice Requires="x14">
            <control shapeId="9457" r:id="rId21" name="Check Box 241">
              <controlPr defaultSize="0" autoFill="0" autoLine="0" autoPict="0">
                <anchor moveWithCells="1">
                  <from>
                    <xdr:col>22</xdr:col>
                    <xdr:colOff>38100</xdr:colOff>
                    <xdr:row>101</xdr:row>
                    <xdr:rowOff>0</xdr:rowOff>
                  </from>
                  <to>
                    <xdr:col>24</xdr:col>
                    <xdr:colOff>95250</xdr:colOff>
                    <xdr:row>102</xdr:row>
                    <xdr:rowOff>38100</xdr:rowOff>
                  </to>
                </anchor>
              </controlPr>
            </control>
          </mc:Choice>
        </mc:AlternateContent>
        <mc:AlternateContent xmlns:mc="http://schemas.openxmlformats.org/markup-compatibility/2006">
          <mc:Choice Requires="x14">
            <control shapeId="9458" r:id="rId22" name="Check Box 242">
              <controlPr defaultSize="0" autoFill="0" autoLine="0" autoPict="0">
                <anchor moveWithCells="1">
                  <from>
                    <xdr:col>22</xdr:col>
                    <xdr:colOff>9525</xdr:colOff>
                    <xdr:row>169</xdr:row>
                    <xdr:rowOff>0</xdr:rowOff>
                  </from>
                  <to>
                    <xdr:col>24</xdr:col>
                    <xdr:colOff>66675</xdr:colOff>
                    <xdr:row>170</xdr:row>
                    <xdr:rowOff>38100</xdr:rowOff>
                  </to>
                </anchor>
              </controlPr>
            </control>
          </mc:Choice>
        </mc:AlternateContent>
        <mc:AlternateContent xmlns:mc="http://schemas.openxmlformats.org/markup-compatibility/2006">
          <mc:Choice Requires="x14">
            <control shapeId="9459" r:id="rId23" name="Check Box 243">
              <controlPr defaultSize="0" autoFill="0" autoLine="0" autoPict="0">
                <anchor moveWithCells="1">
                  <from>
                    <xdr:col>10</xdr:col>
                    <xdr:colOff>114300</xdr:colOff>
                    <xdr:row>114</xdr:row>
                    <xdr:rowOff>9525</xdr:rowOff>
                  </from>
                  <to>
                    <xdr:col>13</xdr:col>
                    <xdr:colOff>47625</xdr:colOff>
                    <xdr:row>115</xdr:row>
                    <xdr:rowOff>47625</xdr:rowOff>
                  </to>
                </anchor>
              </controlPr>
            </control>
          </mc:Choice>
        </mc:AlternateContent>
        <mc:AlternateContent xmlns:mc="http://schemas.openxmlformats.org/markup-compatibility/2006">
          <mc:Choice Requires="x14">
            <control shapeId="9460" r:id="rId24" name="Check Box 244">
              <controlPr defaultSize="0" autoFill="0" autoLine="0" autoPict="0">
                <anchor moveWithCells="1">
                  <from>
                    <xdr:col>10</xdr:col>
                    <xdr:colOff>114300</xdr:colOff>
                    <xdr:row>110</xdr:row>
                    <xdr:rowOff>0</xdr:rowOff>
                  </from>
                  <to>
                    <xdr:col>13</xdr:col>
                    <xdr:colOff>47625</xdr:colOff>
                    <xdr:row>111</xdr:row>
                    <xdr:rowOff>38100</xdr:rowOff>
                  </to>
                </anchor>
              </controlPr>
            </control>
          </mc:Choice>
        </mc:AlternateContent>
        <mc:AlternateContent xmlns:mc="http://schemas.openxmlformats.org/markup-compatibility/2006">
          <mc:Choice Requires="x14">
            <control shapeId="9461" r:id="rId25" name="Check Box 245">
              <controlPr defaultSize="0" autoFill="0" autoLine="0" autoPict="0">
                <anchor moveWithCells="1">
                  <from>
                    <xdr:col>11</xdr:col>
                    <xdr:colOff>9525</xdr:colOff>
                    <xdr:row>182</xdr:row>
                    <xdr:rowOff>9525</xdr:rowOff>
                  </from>
                  <to>
                    <xdr:col>13</xdr:col>
                    <xdr:colOff>66675</xdr:colOff>
                    <xdr:row>183</xdr:row>
                    <xdr:rowOff>47625</xdr:rowOff>
                  </to>
                </anchor>
              </controlPr>
            </control>
          </mc:Choice>
        </mc:AlternateContent>
        <mc:AlternateContent xmlns:mc="http://schemas.openxmlformats.org/markup-compatibility/2006">
          <mc:Choice Requires="x14">
            <control shapeId="9465" r:id="rId26" name="Check Box 249">
              <controlPr defaultSize="0" autoFill="0" autoLine="0" autoPict="0">
                <anchor moveWithCells="1">
                  <from>
                    <xdr:col>10</xdr:col>
                    <xdr:colOff>114300</xdr:colOff>
                    <xdr:row>96</xdr:row>
                    <xdr:rowOff>0</xdr:rowOff>
                  </from>
                  <to>
                    <xdr:col>13</xdr:col>
                    <xdr:colOff>47625</xdr:colOff>
                    <xdr:row>97</xdr:row>
                    <xdr:rowOff>38100</xdr:rowOff>
                  </to>
                </anchor>
              </controlPr>
            </control>
          </mc:Choice>
        </mc:AlternateContent>
        <mc:AlternateContent xmlns:mc="http://schemas.openxmlformats.org/markup-compatibility/2006">
          <mc:Choice Requires="x14">
            <control shapeId="9466" r:id="rId27" name="Check Box 250">
              <controlPr defaultSize="0" autoFill="0" autoLine="0" autoPict="0">
                <anchor moveWithCells="1">
                  <from>
                    <xdr:col>11</xdr:col>
                    <xdr:colOff>9525</xdr:colOff>
                    <xdr:row>164</xdr:row>
                    <xdr:rowOff>9525</xdr:rowOff>
                  </from>
                  <to>
                    <xdr:col>13</xdr:col>
                    <xdr:colOff>66675</xdr:colOff>
                    <xdr:row>165</xdr:row>
                    <xdr:rowOff>47625</xdr:rowOff>
                  </to>
                </anchor>
              </controlPr>
            </control>
          </mc:Choice>
        </mc:AlternateContent>
        <mc:AlternateContent xmlns:mc="http://schemas.openxmlformats.org/markup-compatibility/2006">
          <mc:Choice Requires="x14">
            <control shapeId="9696" r:id="rId28" name="Check Box 480">
              <controlPr defaultSize="0" autoFill="0" autoLine="0" autoPict="0">
                <anchor moveWithCells="1">
                  <from>
                    <xdr:col>23</xdr:col>
                    <xdr:colOff>0</xdr:colOff>
                    <xdr:row>111</xdr:row>
                    <xdr:rowOff>0</xdr:rowOff>
                  </from>
                  <to>
                    <xdr:col>25</xdr:col>
                    <xdr:colOff>57150</xdr:colOff>
                    <xdr:row>112</xdr:row>
                    <xdr:rowOff>38100</xdr:rowOff>
                  </to>
                </anchor>
              </controlPr>
            </control>
          </mc:Choice>
        </mc:AlternateContent>
        <mc:AlternateContent xmlns:mc="http://schemas.openxmlformats.org/markup-compatibility/2006">
          <mc:Choice Requires="x14">
            <control shapeId="16254" r:id="rId29" name="Option Button 1918">
              <controlPr defaultSize="0" autoFill="0" autoLine="0" autoPict="0">
                <anchor moveWithCells="1">
                  <from>
                    <xdr:col>22</xdr:col>
                    <xdr:colOff>57150</xdr:colOff>
                    <xdr:row>32</xdr:row>
                    <xdr:rowOff>152400</xdr:rowOff>
                  </from>
                  <to>
                    <xdr:col>24</xdr:col>
                    <xdr:colOff>114300</xdr:colOff>
                    <xdr:row>34</xdr:row>
                    <xdr:rowOff>57150</xdr:rowOff>
                  </to>
                </anchor>
              </controlPr>
            </control>
          </mc:Choice>
        </mc:AlternateContent>
        <mc:AlternateContent xmlns:mc="http://schemas.openxmlformats.org/markup-compatibility/2006">
          <mc:Choice Requires="x14">
            <control shapeId="16255" r:id="rId30" name="Option Button 1919">
              <controlPr locked="0" defaultSize="0" autoFill="0" autoLine="0" autoPict="0">
                <anchor moveWithCells="1">
                  <from>
                    <xdr:col>26</xdr:col>
                    <xdr:colOff>104775</xdr:colOff>
                    <xdr:row>32</xdr:row>
                    <xdr:rowOff>161925</xdr:rowOff>
                  </from>
                  <to>
                    <xdr:col>32</xdr:col>
                    <xdr:colOff>66675</xdr:colOff>
                    <xdr:row>34</xdr:row>
                    <xdr:rowOff>28575</xdr:rowOff>
                  </to>
                </anchor>
              </controlPr>
            </control>
          </mc:Choice>
        </mc:AlternateContent>
        <mc:AlternateContent xmlns:mc="http://schemas.openxmlformats.org/markup-compatibility/2006">
          <mc:Choice Requires="x14">
            <control shapeId="16256" r:id="rId31" name="Option Button 1920">
              <controlPr locked="0" defaultSize="0" autoFill="0" autoLine="0" autoPict="0">
                <anchor moveWithCells="1">
                  <from>
                    <xdr:col>22</xdr:col>
                    <xdr:colOff>123825</xdr:colOff>
                    <xdr:row>42</xdr:row>
                    <xdr:rowOff>133350</xdr:rowOff>
                  </from>
                  <to>
                    <xdr:col>27</xdr:col>
                    <xdr:colOff>95250</xdr:colOff>
                    <xdr:row>44</xdr:row>
                    <xdr:rowOff>38100</xdr:rowOff>
                  </to>
                </anchor>
              </controlPr>
            </control>
          </mc:Choice>
        </mc:AlternateContent>
        <mc:AlternateContent xmlns:mc="http://schemas.openxmlformats.org/markup-compatibility/2006">
          <mc:Choice Requires="x14">
            <control shapeId="16257" r:id="rId32" name="Option Button 1921">
              <controlPr locked="0" defaultSize="0" autoFill="0" autoLine="0" autoPict="0">
                <anchor moveWithCells="1">
                  <from>
                    <xdr:col>27</xdr:col>
                    <xdr:colOff>66675</xdr:colOff>
                    <xdr:row>42</xdr:row>
                    <xdr:rowOff>133350</xdr:rowOff>
                  </from>
                  <to>
                    <xdr:col>32</xdr:col>
                    <xdr:colOff>38100</xdr:colOff>
                    <xdr:row>44</xdr:row>
                    <xdr:rowOff>38100</xdr:rowOff>
                  </to>
                </anchor>
              </controlPr>
            </control>
          </mc:Choice>
        </mc:AlternateContent>
        <mc:AlternateContent xmlns:mc="http://schemas.openxmlformats.org/markup-compatibility/2006">
          <mc:Choice Requires="x14">
            <control shapeId="16263" r:id="rId33" name="Group Box 1927">
              <controlPr defaultSize="0" autoFill="0" autoPict="0">
                <anchor moveWithCells="1">
                  <from>
                    <xdr:col>21</xdr:col>
                    <xdr:colOff>19050</xdr:colOff>
                    <xdr:row>32</xdr:row>
                    <xdr:rowOff>28575</xdr:rowOff>
                  </from>
                  <to>
                    <xdr:col>36</xdr:col>
                    <xdr:colOff>19050</xdr:colOff>
                    <xdr:row>35</xdr:row>
                    <xdr:rowOff>9525</xdr:rowOff>
                  </to>
                </anchor>
              </controlPr>
            </control>
          </mc:Choice>
        </mc:AlternateContent>
        <mc:AlternateContent xmlns:mc="http://schemas.openxmlformats.org/markup-compatibility/2006">
          <mc:Choice Requires="x14">
            <control shapeId="16264" r:id="rId34" name="Group Box 1928">
              <controlPr defaultSize="0" autoFill="0" autoPict="0">
                <anchor moveWithCells="1">
                  <from>
                    <xdr:col>20</xdr:col>
                    <xdr:colOff>114300</xdr:colOff>
                    <xdr:row>41</xdr:row>
                    <xdr:rowOff>152400</xdr:rowOff>
                  </from>
                  <to>
                    <xdr:col>34</xdr:col>
                    <xdr:colOff>47625</xdr:colOff>
                    <xdr:row>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町名選択" prompt="リストから町名を選択してください。">
          <x14:formula1>
            <xm:f>List!$A$2:$A$166</xm:f>
          </x14:formula1>
          <xm:sqref>W27:AD27</xm:sqref>
        </x14:dataValidation>
        <x14:dataValidation type="list" imeMode="off" operator="greaterThanOrEqual" allowBlank="1" showInputMessage="1" showErrorMessage="1">
          <x14:formula1>
            <xm:f>List!$B$2:$B$101</xm:f>
          </x14:formula1>
          <xm:sqref>AP29:AQ30 AP32:AQ32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
  <sheetViews>
    <sheetView workbookViewId="0">
      <selection activeCell="B3" sqref="B3:AE3"/>
    </sheetView>
  </sheetViews>
  <sheetFormatPr defaultRowHeight="13.5"/>
  <cols>
    <col min="2" max="2" width="11" bestFit="1" customWidth="1"/>
    <col min="9" max="9" width="15.875" customWidth="1"/>
    <col min="12" max="12" width="13.875" bestFit="1" customWidth="1"/>
    <col min="24" max="24" width="14.125" bestFit="1" customWidth="1"/>
    <col min="25" max="25" width="18.375" bestFit="1" customWidth="1"/>
    <col min="27" max="27" width="13" bestFit="1" customWidth="1"/>
    <col min="35" max="35" width="24.875" bestFit="1" customWidth="1"/>
    <col min="36" max="36" width="11" bestFit="1" customWidth="1"/>
    <col min="47" max="47" width="39.25" bestFit="1" customWidth="1"/>
    <col min="48" max="48" width="40.25" bestFit="1" customWidth="1"/>
  </cols>
  <sheetData>
    <row r="1" spans="2:55">
      <c r="C1" t="s">
        <v>351</v>
      </c>
      <c r="G1">
        <v>7</v>
      </c>
      <c r="H1">
        <v>8</v>
      </c>
      <c r="I1" t="s">
        <v>352</v>
      </c>
      <c r="J1" t="s">
        <v>353</v>
      </c>
      <c r="K1" t="s">
        <v>354</v>
      </c>
      <c r="L1">
        <v>12</v>
      </c>
      <c r="M1" t="s">
        <v>355</v>
      </c>
      <c r="O1">
        <v>15</v>
      </c>
      <c r="P1" t="s">
        <v>356</v>
      </c>
      <c r="Q1">
        <v>17</v>
      </c>
      <c r="R1">
        <v>18</v>
      </c>
      <c r="S1" t="s">
        <v>357</v>
      </c>
      <c r="T1">
        <v>20</v>
      </c>
      <c r="U1">
        <v>21</v>
      </c>
      <c r="V1" t="s">
        <v>358</v>
      </c>
      <c r="W1" t="s">
        <v>359</v>
      </c>
      <c r="X1">
        <v>24</v>
      </c>
      <c r="Y1">
        <v>25</v>
      </c>
      <c r="AA1">
        <v>26</v>
      </c>
      <c r="AB1">
        <v>27</v>
      </c>
      <c r="AC1" t="s">
        <v>353</v>
      </c>
      <c r="AD1">
        <v>29</v>
      </c>
      <c r="AE1">
        <v>30</v>
      </c>
      <c r="AF1">
        <v>31</v>
      </c>
      <c r="AG1">
        <v>32</v>
      </c>
      <c r="AH1">
        <v>33</v>
      </c>
      <c r="AI1">
        <v>34</v>
      </c>
      <c r="AM1" t="s">
        <v>360</v>
      </c>
      <c r="AO1" t="s">
        <v>361</v>
      </c>
      <c r="AQ1" t="s">
        <v>362</v>
      </c>
      <c r="AR1" t="s">
        <v>363</v>
      </c>
      <c r="AU1" t="s">
        <v>364</v>
      </c>
      <c r="AV1" t="s">
        <v>365</v>
      </c>
      <c r="AW1" t="s">
        <v>366</v>
      </c>
      <c r="AX1" t="s">
        <v>367</v>
      </c>
      <c r="AY1" t="s">
        <v>368</v>
      </c>
      <c r="AZ1" t="s">
        <v>369</v>
      </c>
      <c r="BA1" t="s">
        <v>370</v>
      </c>
    </row>
    <row r="2" spans="2:55">
      <c r="B2" t="s">
        <v>371</v>
      </c>
      <c r="C2" t="s">
        <v>356</v>
      </c>
      <c r="D2" t="s">
        <v>372</v>
      </c>
      <c r="E2" t="s">
        <v>373</v>
      </c>
      <c r="F2" t="s">
        <v>374</v>
      </c>
      <c r="G2" t="s">
        <v>375</v>
      </c>
      <c r="H2" t="s">
        <v>376</v>
      </c>
      <c r="I2" t="s">
        <v>377</v>
      </c>
      <c r="J2" t="s">
        <v>378</v>
      </c>
      <c r="K2" t="s">
        <v>379</v>
      </c>
      <c r="L2" t="s">
        <v>380</v>
      </c>
      <c r="M2" t="s">
        <v>381</v>
      </c>
      <c r="N2" t="s">
        <v>382</v>
      </c>
      <c r="O2" t="s">
        <v>383</v>
      </c>
      <c r="P2" t="s">
        <v>384</v>
      </c>
      <c r="Q2" t="s">
        <v>385</v>
      </c>
      <c r="R2" t="s">
        <v>386</v>
      </c>
      <c r="S2" t="s">
        <v>384</v>
      </c>
      <c r="T2" t="s">
        <v>385</v>
      </c>
      <c r="U2" t="s">
        <v>386</v>
      </c>
      <c r="V2" t="s">
        <v>387</v>
      </c>
      <c r="W2" t="s">
        <v>388</v>
      </c>
      <c r="X2" t="s">
        <v>389</v>
      </c>
      <c r="Y2" t="s">
        <v>390</v>
      </c>
      <c r="Z2" t="s">
        <v>391</v>
      </c>
      <c r="AA2" t="s">
        <v>392</v>
      </c>
      <c r="AB2" t="s">
        <v>393</v>
      </c>
      <c r="AC2" t="s">
        <v>378</v>
      </c>
      <c r="AD2" t="s">
        <v>394</v>
      </c>
      <c r="AE2" t="s">
        <v>395</v>
      </c>
      <c r="AF2" t="s">
        <v>396</v>
      </c>
      <c r="AG2" t="s">
        <v>397</v>
      </c>
      <c r="AH2" t="s">
        <v>398</v>
      </c>
      <c r="AI2" t="s">
        <v>409</v>
      </c>
      <c r="AJ2" t="s">
        <v>411</v>
      </c>
      <c r="AK2" t="s">
        <v>399</v>
      </c>
      <c r="AL2" t="s">
        <v>400</v>
      </c>
      <c r="AM2" t="s">
        <v>371</v>
      </c>
      <c r="AN2" t="s">
        <v>401</v>
      </c>
      <c r="AO2" t="s">
        <v>371</v>
      </c>
      <c r="AP2" t="s">
        <v>401</v>
      </c>
      <c r="AQ2" t="s">
        <v>402</v>
      </c>
      <c r="AR2" t="s">
        <v>403</v>
      </c>
      <c r="AS2" t="s">
        <v>404</v>
      </c>
      <c r="AT2" t="s">
        <v>405</v>
      </c>
      <c r="AU2" t="s">
        <v>406</v>
      </c>
      <c r="AV2" t="s">
        <v>407</v>
      </c>
    </row>
    <row r="3" spans="2:55">
      <c r="B3" s="212" t="str">
        <f>IF(ISERROR(Work!A3),"",Work!A3)</f>
        <v/>
      </c>
      <c r="C3" s="213" t="str">
        <f>様式一号!BR29</f>
        <v>-</v>
      </c>
      <c r="D3" s="213" t="str">
        <f>様式一号!BR30</f>
        <v>-</v>
      </c>
      <c r="E3" s="213" t="str">
        <f>様式一号!BR31</f>
        <v>-</v>
      </c>
      <c r="F3" s="213" t="str">
        <f>様式一号!BR33</f>
        <v>-</v>
      </c>
      <c r="G3" s="213"/>
      <c r="H3" s="213">
        <f>IF(様式一号!X19="",様式一号!X16,様式一号!X19)</f>
        <v>0</v>
      </c>
      <c r="I3" s="213" t="str">
        <f>IF(様式一号!AJ11="","",様式一号!AJ11)</f>
        <v/>
      </c>
      <c r="J3" s="213" t="str">
        <f>IF(様式一号!AJ12="","",様式一号!AJ12)</f>
        <v/>
      </c>
      <c r="K3" s="213" t="str">
        <f>様式一号!AJ14&amp;"　"&amp;様式一号!AV14</f>
        <v>　</v>
      </c>
      <c r="L3" s="213" t="str">
        <f>様式一号!AQ15&amp;様式一号!AU15&amp;様式一号!AV15&amp;様式一号!AZ15&amp;様式一号!BA15</f>
        <v>--</v>
      </c>
      <c r="M3" s="213">
        <f>様式一号!W27</f>
        <v>0</v>
      </c>
      <c r="N3" s="213">
        <f>様式一号!AE27</f>
        <v>0</v>
      </c>
      <c r="O3" s="213"/>
      <c r="P3" s="213" t="str">
        <f>IF(様式一号!AG29="","",様式一号!AG29)</f>
        <v/>
      </c>
      <c r="Q3" s="213" t="str">
        <f>IF(様式一号!AP29="","",様式一号!AP29)</f>
        <v/>
      </c>
      <c r="R3" s="213" t="str">
        <f>IF(様式一号!BC29="","",様式一号!BC29)</f>
        <v/>
      </c>
      <c r="S3" s="213" t="str">
        <f>IF(様式一号!AG30="","",様式一号!AG30)</f>
        <v/>
      </c>
      <c r="T3" s="213" t="str">
        <f>IF(様式一号!AP30="","",様式一号!AP30)</f>
        <v/>
      </c>
      <c r="U3" s="213" t="str">
        <f>IF(様式一号!BC30="","",様式一号!BC30)</f>
        <v/>
      </c>
      <c r="V3" s="213" t="str">
        <f>IF(様式一号!AX32="","",様式一号!AX32)</f>
        <v/>
      </c>
      <c r="W3" s="213" t="str">
        <f>IF(様式一号!AX33="","",様式一号!AX33)</f>
        <v/>
      </c>
      <c r="X3" s="213" t="str">
        <f>IF(様式一号!BR34=1,"請負",IF(様式一号!BR34=2,"自主施工",""))</f>
        <v/>
      </c>
      <c r="Y3" s="213" t="str">
        <f>IF(様式一号!BR34=1,IF(様式一号!BR42=1,"建設業",IF(様式一号!BR47=1,"解体工事業","")),"")</f>
        <v/>
      </c>
      <c r="Z3" s="213"/>
      <c r="AA3" s="213" t="str">
        <f>IF(様式一号!O41="","",様式一号!O41)</f>
        <v/>
      </c>
      <c r="AB3" s="213" t="str">
        <f>IF(様式一号!AO36="","",様式一号!AO36)</f>
        <v/>
      </c>
      <c r="AC3" s="213" t="str">
        <f>IF(様式一号!AO37="","",様式一号!AO37)</f>
        <v/>
      </c>
      <c r="AD3" s="213" t="str">
        <f>様式一号!AO39&amp;"　"&amp;様式一号!AW39</f>
        <v>　</v>
      </c>
      <c r="AE3" s="213"/>
      <c r="AF3" s="213" t="str">
        <f>IF(様式一号!BS34=0,"",IF(様式一号!BR42=1,様式一号!AH44&amp;様式一号!AI44&amp;様式一号!AK44&amp;様式一号!AL44&amp;様式一号!AN44&amp;様式一号!AO44&amp;様式一号!AP44&amp;様式一号!AW44,様式一号!AB48))</f>
        <v/>
      </c>
      <c r="AG3" s="213" t="str">
        <f>IF(様式一号!BR42=1,様式一号!BA44,"")</f>
        <v/>
      </c>
      <c r="AH3" s="213" t="str">
        <f>IF(様式一号!BR42=1,様式一号!AC46&amp;"　"&amp;様式一号!AJ46,IF(様式一号!BR47=1,様式一号!V50&amp;"　"&amp;様式一号!AB50,""))</f>
        <v/>
      </c>
      <c r="AI3" s="212" t="str">
        <f>IF(ISERROR(Work!B3),"",Work!B3)</f>
        <v/>
      </c>
      <c r="AJ3" s="212" t="str">
        <f>IF(ISERROR(Work!C3),"",Work!C3)</f>
        <v/>
      </c>
      <c r="AK3" s="212" t="str">
        <f>IF(ISERROR(Work!D3),"",Work!D3)</f>
        <v/>
      </c>
      <c r="AL3" s="213"/>
      <c r="AM3" s="213"/>
      <c r="AN3" s="213"/>
      <c r="AO3" s="213"/>
      <c r="AP3" s="213"/>
      <c r="AQ3" s="213"/>
      <c r="AR3" s="213"/>
      <c r="AS3" s="213"/>
      <c r="AT3" s="213"/>
      <c r="AU3" s="213"/>
      <c r="AV3" s="213" t="str">
        <f>IF(様式一号!R26="","",様式一号!R26)</f>
        <v/>
      </c>
      <c r="AW3" s="213"/>
      <c r="AX3" s="213"/>
      <c r="AY3" s="213"/>
      <c r="AZ3" s="213"/>
      <c r="BA3" s="213"/>
      <c r="BB3" s="213"/>
      <c r="BC3" s="21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A4" sqref="A4"/>
    </sheetView>
  </sheetViews>
  <sheetFormatPr defaultRowHeight="13.5"/>
  <cols>
    <col min="1" max="1" width="16.5" bestFit="1" customWidth="1"/>
    <col min="2" max="2" width="24.875" bestFit="1" customWidth="1"/>
    <col min="3" max="4" width="14.25" bestFit="1" customWidth="1"/>
  </cols>
  <sheetData>
    <row r="1" spans="1:4">
      <c r="A1" t="s">
        <v>410</v>
      </c>
      <c r="B1" t="s">
        <v>409</v>
      </c>
      <c r="C1" t="s">
        <v>411</v>
      </c>
      <c r="D1" t="s">
        <v>412</v>
      </c>
    </row>
    <row r="2" spans="1:4">
      <c r="A2" s="213" t="str">
        <f>様式一号!AY6&amp;様式一号!BA6&amp;様式一号!BC6&amp;様式一号!BD6&amp;様式一号!BF6&amp;様式一号!BG6&amp;様式一号!BI6</f>
        <v>令和年月日</v>
      </c>
      <c r="B2" s="213" t="str">
        <f>様式一号!L53&amp;様式一号!N53&amp;様式一号!P53&amp;様式一号!Q53&amp;様式一号!S53&amp;様式一号!T53&amp;様式一号!V53</f>
        <v>令和年月日</v>
      </c>
      <c r="C2" s="213" t="str">
        <f>様式一号!AY60&amp;様式一号!BA60&amp;様式一号!BC60&amp;様式一号!BD60&amp;様式一号!BF60&amp;様式一号!BG60&amp;様式一号!BI60</f>
        <v>令和年月日</v>
      </c>
      <c r="D2" s="213" t="str">
        <f>様式一号!AY61&amp;様式一号!BA61&amp;様式一号!BC61&amp;様式一号!BD61&amp;様式一号!BF61&amp;様式一号!BG61&amp;様式一号!BI61</f>
        <v>令和年月日</v>
      </c>
    </row>
    <row r="3" spans="1:4">
      <c r="A3" s="213" t="e">
        <f>DATEVALUE(A2)</f>
        <v>#VALUE!</v>
      </c>
      <c r="B3" s="213" t="e">
        <f>DATEVALUE(B2)</f>
        <v>#VALUE!</v>
      </c>
      <c r="C3" s="213" t="e">
        <f t="shared" ref="C3:D3" si="0">DATEVALUE(C2)</f>
        <v>#VALUE!</v>
      </c>
      <c r="D3" s="213" t="e">
        <f t="shared" si="0"/>
        <v>#VALUE!</v>
      </c>
    </row>
    <row r="4" spans="1:4">
      <c r="A4" s="71"/>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workbookViewId="0">
      <selection activeCell="F1" sqref="F1"/>
    </sheetView>
  </sheetViews>
  <sheetFormatPr defaultRowHeight="13.5"/>
  <cols>
    <col min="1" max="1" width="14.625" bestFit="1" customWidth="1"/>
    <col min="5" max="5" width="12.25" bestFit="1" customWidth="1"/>
  </cols>
  <sheetData>
    <row r="1" spans="1:5">
      <c r="A1" s="10" t="s">
        <v>57</v>
      </c>
      <c r="B1" t="s">
        <v>25</v>
      </c>
      <c r="C1" s="43" t="s">
        <v>265</v>
      </c>
      <c r="D1" s="1" t="s">
        <v>270</v>
      </c>
      <c r="E1" s="1" t="s">
        <v>471</v>
      </c>
    </row>
    <row r="2" spans="1:5">
      <c r="A2" s="10" t="s">
        <v>58</v>
      </c>
      <c r="B2">
        <v>1</v>
      </c>
      <c r="C2" s="42" t="s">
        <v>219</v>
      </c>
      <c r="D2" s="1" t="s">
        <v>271</v>
      </c>
      <c r="E2" s="1" t="s">
        <v>0</v>
      </c>
    </row>
    <row r="3" spans="1:5">
      <c r="A3" s="12" t="s">
        <v>59</v>
      </c>
      <c r="B3">
        <v>2</v>
      </c>
      <c r="C3" s="43" t="s">
        <v>220</v>
      </c>
      <c r="D3" s="1" t="s">
        <v>272</v>
      </c>
      <c r="E3" s="1" t="s">
        <v>288</v>
      </c>
    </row>
    <row r="4" spans="1:5">
      <c r="A4" s="12" t="s">
        <v>60</v>
      </c>
      <c r="B4">
        <v>3</v>
      </c>
      <c r="C4" s="43" t="s">
        <v>221</v>
      </c>
      <c r="D4" s="1" t="s">
        <v>275</v>
      </c>
      <c r="E4" s="1" t="s">
        <v>289</v>
      </c>
    </row>
    <row r="5" spans="1:5">
      <c r="A5" s="12" t="s">
        <v>61</v>
      </c>
      <c r="B5">
        <v>4</v>
      </c>
      <c r="C5" s="43" t="s">
        <v>222</v>
      </c>
      <c r="D5" s="1" t="s">
        <v>273</v>
      </c>
      <c r="E5" s="1" t="s">
        <v>290</v>
      </c>
    </row>
    <row r="6" spans="1:5">
      <c r="A6" s="12" t="s">
        <v>62</v>
      </c>
      <c r="B6">
        <v>5</v>
      </c>
      <c r="C6" s="43" t="s">
        <v>223</v>
      </c>
      <c r="D6" s="1" t="s">
        <v>281</v>
      </c>
      <c r="E6" s="1" t="s">
        <v>291</v>
      </c>
    </row>
    <row r="7" spans="1:5">
      <c r="A7" s="12" t="s">
        <v>63</v>
      </c>
      <c r="B7">
        <v>6</v>
      </c>
      <c r="C7" s="43" t="s">
        <v>224</v>
      </c>
      <c r="D7" s="1" t="s">
        <v>282</v>
      </c>
      <c r="E7" s="1" t="s">
        <v>448</v>
      </c>
    </row>
    <row r="8" spans="1:5">
      <c r="A8" s="12" t="s">
        <v>64</v>
      </c>
      <c r="B8">
        <v>7</v>
      </c>
      <c r="C8" s="43" t="s">
        <v>225</v>
      </c>
      <c r="D8" s="1" t="s">
        <v>283</v>
      </c>
      <c r="E8" s="1" t="s">
        <v>292</v>
      </c>
    </row>
    <row r="9" spans="1:5">
      <c r="A9" s="12" t="s">
        <v>65</v>
      </c>
      <c r="B9">
        <v>8</v>
      </c>
      <c r="C9" s="43" t="s">
        <v>226</v>
      </c>
      <c r="D9" s="1" t="s">
        <v>284</v>
      </c>
      <c r="E9" s="1" t="s">
        <v>295</v>
      </c>
    </row>
    <row r="10" spans="1:5">
      <c r="A10" s="12" t="s">
        <v>66</v>
      </c>
      <c r="B10">
        <v>9</v>
      </c>
      <c r="C10" s="43" t="s">
        <v>227</v>
      </c>
      <c r="D10" s="1" t="s">
        <v>285</v>
      </c>
      <c r="E10" s="1" t="s">
        <v>449</v>
      </c>
    </row>
    <row r="11" spans="1:5">
      <c r="A11" s="12" t="s">
        <v>67</v>
      </c>
      <c r="B11">
        <v>10</v>
      </c>
      <c r="C11" s="43" t="s">
        <v>228</v>
      </c>
      <c r="E11" s="1" t="s">
        <v>450</v>
      </c>
    </row>
    <row r="12" spans="1:5">
      <c r="A12" s="12" t="s">
        <v>68</v>
      </c>
      <c r="B12">
        <v>11</v>
      </c>
      <c r="C12" s="43" t="s">
        <v>229</v>
      </c>
      <c r="E12" s="1" t="s">
        <v>451</v>
      </c>
    </row>
    <row r="13" spans="1:5">
      <c r="A13" s="12" t="s">
        <v>69</v>
      </c>
      <c r="B13">
        <v>12</v>
      </c>
      <c r="C13" s="43" t="s">
        <v>230</v>
      </c>
      <c r="E13" s="1" t="s">
        <v>452</v>
      </c>
    </row>
    <row r="14" spans="1:5">
      <c r="A14" s="12" t="s">
        <v>70</v>
      </c>
      <c r="B14">
        <v>13</v>
      </c>
      <c r="C14" s="43" t="s">
        <v>231</v>
      </c>
      <c r="E14" s="1" t="s">
        <v>453</v>
      </c>
    </row>
    <row r="15" spans="1:5">
      <c r="A15" s="12" t="s">
        <v>71</v>
      </c>
      <c r="B15">
        <v>14</v>
      </c>
      <c r="C15" s="43" t="s">
        <v>232</v>
      </c>
      <c r="E15" s="1" t="s">
        <v>454</v>
      </c>
    </row>
    <row r="16" spans="1:5">
      <c r="A16" s="1" t="s">
        <v>447</v>
      </c>
      <c r="B16">
        <v>15</v>
      </c>
      <c r="C16" s="43" t="s">
        <v>233</v>
      </c>
      <c r="E16" s="1" t="s">
        <v>455</v>
      </c>
    </row>
    <row r="17" spans="1:5">
      <c r="A17" s="12" t="s">
        <v>72</v>
      </c>
      <c r="B17">
        <v>16</v>
      </c>
      <c r="C17" s="43" t="s">
        <v>234</v>
      </c>
      <c r="E17" s="1" t="s">
        <v>456</v>
      </c>
    </row>
    <row r="18" spans="1:5">
      <c r="A18" s="12" t="s">
        <v>73</v>
      </c>
      <c r="B18">
        <v>17</v>
      </c>
      <c r="C18" s="43" t="s">
        <v>235</v>
      </c>
      <c r="E18" s="1" t="s">
        <v>293</v>
      </c>
    </row>
    <row r="19" spans="1:5">
      <c r="A19" s="12" t="s">
        <v>74</v>
      </c>
      <c r="B19">
        <v>18</v>
      </c>
      <c r="C19" s="43" t="s">
        <v>236</v>
      </c>
      <c r="E19" s="1" t="s">
        <v>294</v>
      </c>
    </row>
    <row r="20" spans="1:5">
      <c r="A20" s="12" t="s">
        <v>75</v>
      </c>
      <c r="B20">
        <v>19</v>
      </c>
      <c r="C20" s="44" t="s">
        <v>237</v>
      </c>
      <c r="E20" s="1" t="s">
        <v>296</v>
      </c>
    </row>
    <row r="21" spans="1:5">
      <c r="A21" s="12" t="s">
        <v>76</v>
      </c>
      <c r="B21">
        <v>20</v>
      </c>
      <c r="C21" s="44" t="s">
        <v>238</v>
      </c>
      <c r="E21" s="1" t="s">
        <v>457</v>
      </c>
    </row>
    <row r="22" spans="1:5">
      <c r="A22" s="12" t="s">
        <v>77</v>
      </c>
      <c r="B22">
        <v>21</v>
      </c>
      <c r="C22" s="44" t="s">
        <v>239</v>
      </c>
      <c r="E22" s="1" t="s">
        <v>458</v>
      </c>
    </row>
    <row r="23" spans="1:5">
      <c r="A23" s="12" t="s">
        <v>78</v>
      </c>
      <c r="B23">
        <v>22</v>
      </c>
      <c r="C23" s="44" t="s">
        <v>240</v>
      </c>
      <c r="E23" s="1" t="s">
        <v>459</v>
      </c>
    </row>
    <row r="24" spans="1:5">
      <c r="A24" s="12" t="s">
        <v>79</v>
      </c>
      <c r="B24">
        <v>23</v>
      </c>
      <c r="C24" s="44" t="s">
        <v>241</v>
      </c>
      <c r="E24" s="1" t="s">
        <v>460</v>
      </c>
    </row>
    <row r="25" spans="1:5">
      <c r="A25" s="12" t="s">
        <v>80</v>
      </c>
      <c r="B25">
        <v>24</v>
      </c>
      <c r="C25" s="44" t="s">
        <v>242</v>
      </c>
      <c r="E25" s="1" t="s">
        <v>462</v>
      </c>
    </row>
    <row r="26" spans="1:5">
      <c r="A26" s="12" t="s">
        <v>81</v>
      </c>
      <c r="B26">
        <v>25</v>
      </c>
      <c r="C26" s="44" t="s">
        <v>243</v>
      </c>
      <c r="E26" s="1" t="s">
        <v>469</v>
      </c>
    </row>
    <row r="27" spans="1:5">
      <c r="A27" s="12" t="s">
        <v>82</v>
      </c>
      <c r="B27">
        <v>26</v>
      </c>
      <c r="C27" s="44" t="s">
        <v>244</v>
      </c>
      <c r="E27" s="1" t="s">
        <v>470</v>
      </c>
    </row>
    <row r="28" spans="1:5">
      <c r="A28" s="12" t="s">
        <v>83</v>
      </c>
      <c r="B28">
        <v>27</v>
      </c>
      <c r="C28" s="44" t="s">
        <v>245</v>
      </c>
      <c r="E28" s="1" t="s">
        <v>463</v>
      </c>
    </row>
    <row r="29" spans="1:5">
      <c r="A29" s="12" t="s">
        <v>84</v>
      </c>
      <c r="B29">
        <v>28</v>
      </c>
      <c r="C29" s="44" t="s">
        <v>40</v>
      </c>
      <c r="E29" s="1" t="s">
        <v>465</v>
      </c>
    </row>
    <row r="30" spans="1:5">
      <c r="A30" s="12" t="s">
        <v>85</v>
      </c>
      <c r="B30">
        <v>29</v>
      </c>
      <c r="C30" s="44" t="s">
        <v>246</v>
      </c>
      <c r="E30" s="1" t="s">
        <v>467</v>
      </c>
    </row>
    <row r="31" spans="1:5">
      <c r="A31" s="12" t="s">
        <v>86</v>
      </c>
      <c r="B31">
        <v>30</v>
      </c>
      <c r="C31" s="44" t="s">
        <v>247</v>
      </c>
      <c r="E31" t="s">
        <v>472</v>
      </c>
    </row>
    <row r="32" spans="1:5">
      <c r="A32" s="12" t="s">
        <v>87</v>
      </c>
      <c r="B32">
        <v>31</v>
      </c>
      <c r="C32" s="44" t="s">
        <v>248</v>
      </c>
      <c r="E32" t="s">
        <v>473</v>
      </c>
    </row>
    <row r="33" spans="1:5">
      <c r="A33" s="12" t="s">
        <v>88</v>
      </c>
      <c r="B33">
        <v>32</v>
      </c>
      <c r="C33" s="44" t="s">
        <v>249</v>
      </c>
      <c r="E33" t="s">
        <v>474</v>
      </c>
    </row>
    <row r="34" spans="1:5">
      <c r="A34" s="12" t="s">
        <v>89</v>
      </c>
      <c r="B34">
        <v>33</v>
      </c>
      <c r="C34" s="44" t="s">
        <v>250</v>
      </c>
      <c r="E34" t="s">
        <v>475</v>
      </c>
    </row>
    <row r="35" spans="1:5">
      <c r="A35" s="12" t="s">
        <v>90</v>
      </c>
      <c r="B35">
        <v>34</v>
      </c>
      <c r="C35" s="44" t="s">
        <v>251</v>
      </c>
      <c r="E35" t="s">
        <v>476</v>
      </c>
    </row>
    <row r="36" spans="1:5">
      <c r="A36" s="12" t="s">
        <v>91</v>
      </c>
      <c r="B36">
        <v>35</v>
      </c>
      <c r="C36" s="44" t="s">
        <v>252</v>
      </c>
      <c r="E36" t="s">
        <v>477</v>
      </c>
    </row>
    <row r="37" spans="1:5">
      <c r="A37" s="12" t="s">
        <v>92</v>
      </c>
      <c r="B37">
        <v>36</v>
      </c>
      <c r="C37" s="44" t="s">
        <v>253</v>
      </c>
      <c r="E37" t="s">
        <v>478</v>
      </c>
    </row>
    <row r="38" spans="1:5">
      <c r="A38" s="12" t="s">
        <v>93</v>
      </c>
      <c r="B38">
        <v>37</v>
      </c>
      <c r="C38" s="44" t="s">
        <v>254</v>
      </c>
    </row>
    <row r="39" spans="1:5">
      <c r="A39" s="12" t="s">
        <v>94</v>
      </c>
      <c r="B39">
        <v>38</v>
      </c>
      <c r="C39" s="44" t="s">
        <v>255</v>
      </c>
    </row>
    <row r="40" spans="1:5">
      <c r="A40" s="12" t="s">
        <v>95</v>
      </c>
      <c r="B40">
        <v>39</v>
      </c>
      <c r="C40" s="44" t="s">
        <v>256</v>
      </c>
    </row>
    <row r="41" spans="1:5">
      <c r="A41" s="12" t="s">
        <v>96</v>
      </c>
      <c r="B41">
        <v>40</v>
      </c>
      <c r="C41" s="44" t="s">
        <v>257</v>
      </c>
    </row>
    <row r="42" spans="1:5">
      <c r="A42" s="12" t="s">
        <v>97</v>
      </c>
      <c r="B42">
        <v>41</v>
      </c>
      <c r="C42" s="44" t="s">
        <v>258</v>
      </c>
    </row>
    <row r="43" spans="1:5">
      <c r="A43" s="12" t="s">
        <v>98</v>
      </c>
      <c r="B43">
        <v>42</v>
      </c>
      <c r="C43" s="44" t="s">
        <v>259</v>
      </c>
    </row>
    <row r="44" spans="1:5">
      <c r="A44" s="12" t="s">
        <v>99</v>
      </c>
      <c r="B44">
        <v>43</v>
      </c>
      <c r="C44" s="44" t="s">
        <v>260</v>
      </c>
    </row>
    <row r="45" spans="1:5">
      <c r="A45" s="12" t="s">
        <v>100</v>
      </c>
      <c r="B45">
        <v>44</v>
      </c>
      <c r="C45" s="44" t="s">
        <v>261</v>
      </c>
    </row>
    <row r="46" spans="1:5">
      <c r="A46" s="12" t="s">
        <v>101</v>
      </c>
      <c r="B46">
        <v>45</v>
      </c>
      <c r="C46" s="44" t="s">
        <v>262</v>
      </c>
    </row>
    <row r="47" spans="1:5">
      <c r="A47" s="12" t="s">
        <v>102</v>
      </c>
      <c r="B47">
        <v>46</v>
      </c>
      <c r="C47" s="44" t="s">
        <v>263</v>
      </c>
    </row>
    <row r="48" spans="1:5">
      <c r="A48" s="12" t="s">
        <v>103</v>
      </c>
      <c r="B48">
        <v>47</v>
      </c>
      <c r="C48" s="44" t="s">
        <v>264</v>
      </c>
    </row>
    <row r="49" spans="1:2">
      <c r="A49" s="12" t="s">
        <v>104</v>
      </c>
      <c r="B49">
        <v>48</v>
      </c>
    </row>
    <row r="50" spans="1:2">
      <c r="A50" s="12" t="s">
        <v>105</v>
      </c>
      <c r="B50">
        <v>49</v>
      </c>
    </row>
    <row r="51" spans="1:2">
      <c r="A51" s="12" t="s">
        <v>106</v>
      </c>
      <c r="B51">
        <v>50</v>
      </c>
    </row>
    <row r="52" spans="1:2">
      <c r="A52" s="12" t="s">
        <v>107</v>
      </c>
      <c r="B52">
        <v>51</v>
      </c>
    </row>
    <row r="53" spans="1:2">
      <c r="A53" s="12" t="s">
        <v>108</v>
      </c>
      <c r="B53">
        <v>52</v>
      </c>
    </row>
    <row r="54" spans="1:2">
      <c r="A54" s="12" t="s">
        <v>109</v>
      </c>
      <c r="B54">
        <v>53</v>
      </c>
    </row>
    <row r="55" spans="1:2">
      <c r="A55" s="1" t="s">
        <v>413</v>
      </c>
      <c r="B55">
        <v>54</v>
      </c>
    </row>
    <row r="56" spans="1:2">
      <c r="A56" s="1" t="s">
        <v>414</v>
      </c>
      <c r="B56">
        <v>55</v>
      </c>
    </row>
    <row r="57" spans="1:2">
      <c r="A57" s="1" t="s">
        <v>415</v>
      </c>
      <c r="B57">
        <v>56</v>
      </c>
    </row>
    <row r="58" spans="1:2">
      <c r="A58" s="1" t="s">
        <v>416</v>
      </c>
      <c r="B58">
        <v>57</v>
      </c>
    </row>
    <row r="59" spans="1:2">
      <c r="A59" s="1" t="s">
        <v>417</v>
      </c>
      <c r="B59">
        <v>58</v>
      </c>
    </row>
    <row r="60" spans="1:2">
      <c r="A60" s="12" t="s">
        <v>110</v>
      </c>
      <c r="B60">
        <v>59</v>
      </c>
    </row>
    <row r="61" spans="1:2">
      <c r="A61" s="12" t="s">
        <v>111</v>
      </c>
      <c r="B61">
        <v>60</v>
      </c>
    </row>
    <row r="62" spans="1:2">
      <c r="A62" s="1" t="s">
        <v>418</v>
      </c>
      <c r="B62">
        <v>61</v>
      </c>
    </row>
    <row r="63" spans="1:2">
      <c r="A63" s="1" t="s">
        <v>419</v>
      </c>
      <c r="B63">
        <v>62</v>
      </c>
    </row>
    <row r="64" spans="1:2">
      <c r="A64" s="1" t="s">
        <v>420</v>
      </c>
      <c r="B64">
        <v>63</v>
      </c>
    </row>
    <row r="65" spans="1:2">
      <c r="A65" s="1" t="s">
        <v>421</v>
      </c>
      <c r="B65">
        <v>64</v>
      </c>
    </row>
    <row r="66" spans="1:2">
      <c r="A66" s="1" t="s">
        <v>422</v>
      </c>
      <c r="B66">
        <v>65</v>
      </c>
    </row>
    <row r="67" spans="1:2">
      <c r="A67" s="12" t="s">
        <v>112</v>
      </c>
      <c r="B67">
        <v>66</v>
      </c>
    </row>
    <row r="68" spans="1:2">
      <c r="A68" s="12" t="s">
        <v>113</v>
      </c>
      <c r="B68">
        <v>67</v>
      </c>
    </row>
    <row r="69" spans="1:2">
      <c r="A69" s="1" t="s">
        <v>423</v>
      </c>
      <c r="B69">
        <v>68</v>
      </c>
    </row>
    <row r="70" spans="1:2">
      <c r="A70" s="12" t="s">
        <v>114</v>
      </c>
      <c r="B70">
        <v>69</v>
      </c>
    </row>
    <row r="71" spans="1:2">
      <c r="A71" s="12" t="s">
        <v>115</v>
      </c>
      <c r="B71">
        <v>70</v>
      </c>
    </row>
    <row r="72" spans="1:2">
      <c r="A72" s="1" t="s">
        <v>424</v>
      </c>
      <c r="B72">
        <v>71</v>
      </c>
    </row>
    <row r="73" spans="1:2">
      <c r="A73" s="1" t="s">
        <v>425</v>
      </c>
      <c r="B73">
        <v>72</v>
      </c>
    </row>
    <row r="74" spans="1:2">
      <c r="A74" s="1" t="s">
        <v>426</v>
      </c>
      <c r="B74">
        <v>73</v>
      </c>
    </row>
    <row r="75" spans="1:2">
      <c r="A75" s="1" t="s">
        <v>427</v>
      </c>
      <c r="B75">
        <v>74</v>
      </c>
    </row>
    <row r="76" spans="1:2">
      <c r="A76" s="1" t="s">
        <v>428</v>
      </c>
      <c r="B76">
        <v>75</v>
      </c>
    </row>
    <row r="77" spans="1:2">
      <c r="A77" s="12" t="s">
        <v>116</v>
      </c>
      <c r="B77">
        <v>76</v>
      </c>
    </row>
    <row r="78" spans="1:2">
      <c r="A78" s="12" t="s">
        <v>117</v>
      </c>
      <c r="B78">
        <v>77</v>
      </c>
    </row>
    <row r="79" spans="1:2">
      <c r="A79" s="12" t="s">
        <v>118</v>
      </c>
      <c r="B79">
        <v>78</v>
      </c>
    </row>
    <row r="80" spans="1:2">
      <c r="A80" s="12" t="s">
        <v>119</v>
      </c>
      <c r="B80">
        <v>79</v>
      </c>
    </row>
    <row r="81" spans="1:2">
      <c r="A81" s="12" t="s">
        <v>120</v>
      </c>
      <c r="B81">
        <v>80</v>
      </c>
    </row>
    <row r="82" spans="1:2">
      <c r="A82" s="12" t="s">
        <v>121</v>
      </c>
      <c r="B82">
        <v>81</v>
      </c>
    </row>
    <row r="83" spans="1:2">
      <c r="A83" s="12" t="s">
        <v>122</v>
      </c>
      <c r="B83">
        <v>82</v>
      </c>
    </row>
    <row r="84" spans="1:2">
      <c r="A84" s="12" t="s">
        <v>123</v>
      </c>
      <c r="B84">
        <v>83</v>
      </c>
    </row>
    <row r="85" spans="1:2">
      <c r="A85" s="12" t="s">
        <v>124</v>
      </c>
      <c r="B85">
        <v>84</v>
      </c>
    </row>
    <row r="86" spans="1:2">
      <c r="A86" s="1" t="s">
        <v>429</v>
      </c>
      <c r="B86">
        <v>85</v>
      </c>
    </row>
    <row r="87" spans="1:2">
      <c r="A87" s="1" t="s">
        <v>430</v>
      </c>
      <c r="B87">
        <v>86</v>
      </c>
    </row>
    <row r="88" spans="1:2">
      <c r="A88" s="1" t="s">
        <v>431</v>
      </c>
      <c r="B88">
        <v>87</v>
      </c>
    </row>
    <row r="89" spans="1:2">
      <c r="A89" s="1" t="s">
        <v>432</v>
      </c>
      <c r="B89">
        <v>88</v>
      </c>
    </row>
    <row r="90" spans="1:2">
      <c r="A90" s="1" t="s">
        <v>433</v>
      </c>
      <c r="B90">
        <v>89</v>
      </c>
    </row>
    <row r="91" spans="1:2">
      <c r="A91" s="12" t="s">
        <v>125</v>
      </c>
      <c r="B91">
        <v>90</v>
      </c>
    </row>
    <row r="92" spans="1:2">
      <c r="A92" s="12" t="s">
        <v>126</v>
      </c>
      <c r="B92">
        <v>91</v>
      </c>
    </row>
    <row r="93" spans="1:2">
      <c r="A93" s="12" t="s">
        <v>127</v>
      </c>
      <c r="B93">
        <v>92</v>
      </c>
    </row>
    <row r="94" spans="1:2">
      <c r="A94" s="12" t="s">
        <v>128</v>
      </c>
      <c r="B94">
        <v>93</v>
      </c>
    </row>
    <row r="95" spans="1:2">
      <c r="A95" s="12" t="s">
        <v>218</v>
      </c>
      <c r="B95">
        <v>94</v>
      </c>
    </row>
    <row r="96" spans="1:2">
      <c r="A96" s="12" t="s">
        <v>129</v>
      </c>
      <c r="B96">
        <v>95</v>
      </c>
    </row>
    <row r="97" spans="1:2">
      <c r="A97" s="12" t="s">
        <v>130</v>
      </c>
      <c r="B97">
        <v>96</v>
      </c>
    </row>
    <row r="98" spans="1:2">
      <c r="A98" s="12" t="s">
        <v>131</v>
      </c>
      <c r="B98">
        <v>97</v>
      </c>
    </row>
    <row r="99" spans="1:2">
      <c r="A99" s="12" t="s">
        <v>132</v>
      </c>
      <c r="B99">
        <v>98</v>
      </c>
    </row>
    <row r="100" spans="1:2">
      <c r="A100" s="12" t="s">
        <v>133</v>
      </c>
      <c r="B100">
        <v>99</v>
      </c>
    </row>
    <row r="101" spans="1:2">
      <c r="A101" s="12" t="s">
        <v>134</v>
      </c>
      <c r="B101">
        <v>100</v>
      </c>
    </row>
    <row r="102" spans="1:2">
      <c r="A102" s="12" t="s">
        <v>135</v>
      </c>
    </row>
    <row r="103" spans="1:2">
      <c r="A103" s="12" t="s">
        <v>136</v>
      </c>
    </row>
    <row r="104" spans="1:2">
      <c r="A104" s="12" t="s">
        <v>137</v>
      </c>
    </row>
    <row r="105" spans="1:2">
      <c r="A105" s="12" t="s">
        <v>138</v>
      </c>
    </row>
    <row r="106" spans="1:2">
      <c r="A106" s="12" t="s">
        <v>139</v>
      </c>
    </row>
    <row r="107" spans="1:2">
      <c r="A107" s="12" t="s">
        <v>140</v>
      </c>
    </row>
    <row r="108" spans="1:2">
      <c r="A108" s="12" t="s">
        <v>141</v>
      </c>
    </row>
    <row r="109" spans="1:2">
      <c r="A109" s="12" t="s">
        <v>142</v>
      </c>
    </row>
    <row r="110" spans="1:2">
      <c r="A110" s="12" t="s">
        <v>143</v>
      </c>
    </row>
    <row r="111" spans="1:2">
      <c r="A111" s="12" t="s">
        <v>144</v>
      </c>
    </row>
    <row r="112" spans="1:2">
      <c r="A112" s="12" t="s">
        <v>145</v>
      </c>
    </row>
    <row r="113" spans="1:1">
      <c r="A113" s="12" t="s">
        <v>146</v>
      </c>
    </row>
    <row r="114" spans="1:1">
      <c r="A114" s="12" t="s">
        <v>147</v>
      </c>
    </row>
    <row r="115" spans="1:1">
      <c r="A115" s="12" t="s">
        <v>148</v>
      </c>
    </row>
    <row r="116" spans="1:1">
      <c r="A116" s="12" t="s">
        <v>149</v>
      </c>
    </row>
    <row r="117" spans="1:1">
      <c r="A117" s="1" t="s">
        <v>434</v>
      </c>
    </row>
    <row r="118" spans="1:1">
      <c r="A118" s="12" t="s">
        <v>150</v>
      </c>
    </row>
    <row r="119" spans="1:1">
      <c r="A119" s="12" t="s">
        <v>151</v>
      </c>
    </row>
    <row r="120" spans="1:1">
      <c r="A120" s="12" t="s">
        <v>152</v>
      </c>
    </row>
    <row r="121" spans="1:1">
      <c r="A121" s="12" t="s">
        <v>153</v>
      </c>
    </row>
    <row r="122" spans="1:1">
      <c r="A122" s="12" t="s">
        <v>154</v>
      </c>
    </row>
    <row r="123" spans="1:1">
      <c r="A123" s="12" t="s">
        <v>155</v>
      </c>
    </row>
    <row r="124" spans="1:1">
      <c r="A124" s="12" t="s">
        <v>156</v>
      </c>
    </row>
    <row r="125" spans="1:1">
      <c r="A125" s="12" t="s">
        <v>157</v>
      </c>
    </row>
    <row r="126" spans="1:1">
      <c r="A126" s="12" t="s">
        <v>158</v>
      </c>
    </row>
    <row r="127" spans="1:1">
      <c r="A127" s="12" t="s">
        <v>159</v>
      </c>
    </row>
    <row r="128" spans="1:1">
      <c r="A128" s="12" t="s">
        <v>160</v>
      </c>
    </row>
    <row r="129" spans="1:1">
      <c r="A129" s="12" t="s">
        <v>161</v>
      </c>
    </row>
    <row r="130" spans="1:1">
      <c r="A130" s="12" t="s">
        <v>162</v>
      </c>
    </row>
    <row r="131" spans="1:1">
      <c r="A131" s="12" t="s">
        <v>163</v>
      </c>
    </row>
    <row r="132" spans="1:1">
      <c r="A132" s="12" t="s">
        <v>164</v>
      </c>
    </row>
    <row r="133" spans="1:1">
      <c r="A133" s="12" t="s">
        <v>165</v>
      </c>
    </row>
    <row r="134" spans="1:1">
      <c r="A134" s="12" t="s">
        <v>166</v>
      </c>
    </row>
    <row r="135" spans="1:1">
      <c r="A135" s="12" t="s">
        <v>167</v>
      </c>
    </row>
    <row r="136" spans="1:1">
      <c r="A136" s="12" t="s">
        <v>168</v>
      </c>
    </row>
    <row r="137" spans="1:1">
      <c r="A137" s="12" t="s">
        <v>169</v>
      </c>
    </row>
    <row r="138" spans="1:1">
      <c r="A138" s="12" t="s">
        <v>170</v>
      </c>
    </row>
    <row r="139" spans="1:1">
      <c r="A139" s="1" t="s">
        <v>435</v>
      </c>
    </row>
    <row r="140" spans="1:1">
      <c r="A140" s="12" t="s">
        <v>171</v>
      </c>
    </row>
    <row r="141" spans="1:1">
      <c r="A141" s="12" t="s">
        <v>172</v>
      </c>
    </row>
    <row r="142" spans="1:1">
      <c r="A142" s="12" t="s">
        <v>173</v>
      </c>
    </row>
    <row r="143" spans="1:1">
      <c r="A143" s="12" t="s">
        <v>174</v>
      </c>
    </row>
    <row r="144" spans="1:1">
      <c r="A144" s="12" t="s">
        <v>175</v>
      </c>
    </row>
    <row r="145" spans="1:1">
      <c r="A145" s="12" t="s">
        <v>176</v>
      </c>
    </row>
    <row r="146" spans="1:1">
      <c r="A146" s="12" t="s">
        <v>177</v>
      </c>
    </row>
    <row r="147" spans="1:1">
      <c r="A147" s="12" t="s">
        <v>436</v>
      </c>
    </row>
    <row r="148" spans="1:1">
      <c r="A148" s="12" t="s">
        <v>437</v>
      </c>
    </row>
    <row r="149" spans="1:1">
      <c r="A149" s="12" t="s">
        <v>438</v>
      </c>
    </row>
    <row r="150" spans="1:1">
      <c r="A150" s="12" t="s">
        <v>439</v>
      </c>
    </row>
    <row r="151" spans="1:1">
      <c r="A151" s="12" t="s">
        <v>440</v>
      </c>
    </row>
    <row r="152" spans="1:1">
      <c r="A152" s="12" t="s">
        <v>178</v>
      </c>
    </row>
    <row r="153" spans="1:1">
      <c r="A153" s="12" t="s">
        <v>179</v>
      </c>
    </row>
    <row r="154" spans="1:1">
      <c r="A154" s="12" t="s">
        <v>180</v>
      </c>
    </row>
    <row r="155" spans="1:1">
      <c r="A155" s="12" t="s">
        <v>181</v>
      </c>
    </row>
    <row r="156" spans="1:1">
      <c r="A156" s="12" t="s">
        <v>182</v>
      </c>
    </row>
    <row r="157" spans="1:1">
      <c r="A157" s="12" t="s">
        <v>183</v>
      </c>
    </row>
    <row r="158" spans="1:1">
      <c r="A158" s="12" t="s">
        <v>441</v>
      </c>
    </row>
    <row r="159" spans="1:1">
      <c r="A159" s="12" t="s">
        <v>185</v>
      </c>
    </row>
    <row r="160" spans="1:1">
      <c r="A160" s="12" t="s">
        <v>442</v>
      </c>
    </row>
    <row r="161" spans="1:1">
      <c r="A161" s="12" t="s">
        <v>187</v>
      </c>
    </row>
    <row r="162" spans="1:1">
      <c r="A162" s="12" t="s">
        <v>443</v>
      </c>
    </row>
    <row r="163" spans="1:1">
      <c r="A163" s="12" t="s">
        <v>444</v>
      </c>
    </row>
    <row r="164" spans="1:1">
      <c r="A164" s="12" t="s">
        <v>445</v>
      </c>
    </row>
    <row r="165" spans="1:1">
      <c r="A165" s="12" t="s">
        <v>446</v>
      </c>
    </row>
    <row r="166" spans="1:1">
      <c r="A166" s="12" t="s">
        <v>306</v>
      </c>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vt:lpstr>
      <vt:lpstr>様式一号</vt:lpstr>
      <vt:lpstr>DataBase</vt:lpstr>
      <vt:lpstr>Work</vt:lpstr>
      <vt:lpstr>List</vt:lpstr>
      <vt:lpstr>様式一号!Print_Area</vt:lpstr>
      <vt:lpstr>建築用途</vt:lpstr>
      <vt:lpstr>様式一号!町名</vt:lpstr>
      <vt:lpstr>都道府県</vt:lpstr>
      <vt:lpstr>用途</vt:lpstr>
    </vt:vector>
  </TitlesOfParts>
  <Manager>西川　茂樹</Manager>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建設リサイクル法届出等様式集　平成26年度版</dc:title>
  <dc:creator>建築指導課　西川　茂樹</dc:creator>
  <cp:keywords>建設リサイクル法</cp:keywords>
  <cp:lastModifiedBy>Amagasaki</cp:lastModifiedBy>
  <cp:lastPrinted>2024-12-03T04:45:40Z</cp:lastPrinted>
  <dcterms:created xsi:type="dcterms:W3CDTF">2014-06-12T06:36:43Z</dcterms:created>
  <dcterms:modified xsi:type="dcterms:W3CDTF">2024-12-10T08:05:42Z</dcterms:modified>
  <cp:category>建設リサイクル法</cp:category>
</cp:coreProperties>
</file>