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資産統括局\財務部財政課\20 決算\75照会（決算調製に係る資料入れ、財政状況資料集）\02　財政状況資料集\R4決算（R5作成）\02_回答\"/>
    </mc:Choice>
  </mc:AlternateContent>
  <bookViews>
    <workbookView xWindow="0" yWindow="0" windowWidth="15360" windowHeight="7635" tabRatio="7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U37" i="10"/>
  <c r="C37" i="10"/>
  <c r="BE36" i="10"/>
  <c r="C36" i="10"/>
  <c r="BE35" i="10"/>
  <c r="C35" i="10"/>
  <c r="CO34" i="10"/>
  <c r="CO35" i="10" s="1"/>
  <c r="CO36" i="10" s="1"/>
  <c r="CO37" i="10" s="1"/>
  <c r="CO38" i="10" s="1"/>
  <c r="CO39" i="10" s="1"/>
  <c r="CO40" i="10" s="1"/>
  <c r="CO41" i="10" s="1"/>
  <c r="CO42" i="10" s="1"/>
  <c r="CO43" i="10" s="1"/>
  <c r="BW34" i="10"/>
  <c r="BW35" i="10" s="1"/>
  <c r="BW36" i="10" s="1"/>
  <c r="BW37" i="10" s="1"/>
  <c r="BW38" i="10" s="1"/>
  <c r="U34" i="10"/>
  <c r="U35" i="10" s="1"/>
  <c r="C34" i="10"/>
  <c r="U36" i="10" l="1"/>
  <c r="AM34" i="10"/>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<sst xmlns="http://schemas.openxmlformats.org/spreadsheetml/2006/main" count="1082" uniqueCount="620">
  <si>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</si>
  <si>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</si>
  <si>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</si>
  <si>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</si>
  <si>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</si>
  <si>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</si>
  <si>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</si>
  <si>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</si>
  <si>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</si>
  <si>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</si>
  <si>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</si>
  <si>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</si>
  <si>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</si>
  <si>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</si>
  <si>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</si>
  <si>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</si>
  <si>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</si>
  <si>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</si>
  <si>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</si>
  <si>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</si>
  <si>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</si>
  <si>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</si>
  <si>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</si>
  <si>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</si>
  <si>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</si>
  <si>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</si>
  <si>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</si>
  <si>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</si>
  <si>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</si>
  <si>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</si>
  <si>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</si>
  <si>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</si>
  <si>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</si>
  <si>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</si>
  <si>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</si>
  <si>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</si>
  <si>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</si>
  <si>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</si>
  <si>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</si>
  <si>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</si>
  <si>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</si>
  <si>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</si>
  <si>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</si>
  <si>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</si>
  <si>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</si>
  <si>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</si>
  <si>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</si>
  <si>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</si>
  <si>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</si>
  <si>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</si>
  <si>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</si>
  <si>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</si>
  <si>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</si>
  <si>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</si>
  <si>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</si>
  <si>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</si>
  <si>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</si>
  <si>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</si>
  <si>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</si>
  <si>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</si>
  <si>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</si>
  <si>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</si>
  <si>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</si>
  <si>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</si>
  <si>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</si>
  <si>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</si>
  <si>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</si>
  <si>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</si>
  <si>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</si>
  <si>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</si>
  <si>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</si>
  <si>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</si>
  <si>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</si>
  <si>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</si>
  <si>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</si>
  <si>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</si>
  <si>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</si>
  <si>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</si>
  <si>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</si>
  <si>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</si>
  <si>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</si>
  <si>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</si>
  <si>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</si>
  <si>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</si>
  <si>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</si>
  <si>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</si>
  <si>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</si>
  <si>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</si>
  <si>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</si>
  <si>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</si>
  <si>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</si>
  <si>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</si>
  <si>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</si>
  <si>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</si>
  <si>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</si>
  <si>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</si>
  <si>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</si>
  <si>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</si>
  <si>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</si>
  <si>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尼崎市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</si>
  <si>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</si>
  <si>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</si>
  <si>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</si>
  <si>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</si>
  <si>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</si>
  <si>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</si>
  <si>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</si>
  <si>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</si>
  <si>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</si>
  <si>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</si>
  <si>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</si>
  <si>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</si>
  <si>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</si>
  <si>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</si>
  <si>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</si>
  <si>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</si>
  <si>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</si>
  <si>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</si>
  <si>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</si>
  <si>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</si>
  <si>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</si>
  <si>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</si>
  <si>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</si>
  <si>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</si>
  <si>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</si>
  <si>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</si>
  <si>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</si>
  <si>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</si>
  <si>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</si>
  <si>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</si>
  <si>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</si>
  <si>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</si>
  <si>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</si>
  <si>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</si>
  <si>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</si>
  <si>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</si>
  <si>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</si>
  <si>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</si>
  <si>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</si>
  <si>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</si>
  <si>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</si>
  <si>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</si>
  <si>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</si>
  <si>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</si>
  <si>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</si>
  <si>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</si>
  <si>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</si>
  <si>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</si>
  <si>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</si>
  <si>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</si>
  <si>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</si>
  <si>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</si>
  <si>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</si>
  <si>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</si>
  <si>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</si>
  <si>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</si>
  <si>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</si>
  <si>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</si>
  <si>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</si>
  <si>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</si>
  <si>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</si>
  <si>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</si>
  <si>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</si>
  <si>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</si>
  <si>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</si>
  <si>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</si>
  <si>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</si>
  <si>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</si>
  <si>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</si>
  <si>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</si>
  <si>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</si>
  <si>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</si>
  <si>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</si>
  <si>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</si>
  <si>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</si>
  <si>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</si>
  <si>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</si>
  <si>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</si>
  <si>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</si>
  <si>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</si>
  <si>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</si>
  <si>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</si>
  <si>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</si>
  <si>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</si>
  <si>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</si>
  <si>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</si>
  <si>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</si>
  <si>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</si>
  <si>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</si>
  <si>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</si>
  <si>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</si>
  <si>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</si>
  <si>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</si>
  <si>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</si>
  <si>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</si>
  <si>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</si>
  <si>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</si>
  <si>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</si>
  <si>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</si>
  <si>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</si>
  <si>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</si>
  <si>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</si>
  <si>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</si>
  <si>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</si>
  <si>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</si>
  <si>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</si>
  <si>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</si>
  <si>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</si>
  <si>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</si>
  <si>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</si>
  <si>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</si>
  <si>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</si>
  <si>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</si>
  <si>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</si>
  <si>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</si>
  <si>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兵庫県尼崎市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</si>
  <si>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</si>
  <si>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</si>
  <si>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</si>
  <si>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</si>
  <si>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</si>
  <si>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</si>
  <si>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</si>
  <si>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</si>
  <si>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</si>
  <si>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</si>
  <si>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</si>
  <si>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</si>
  <si>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</si>
  <si>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</si>
  <si>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</si>
  <si>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</si>
  <si>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</si>
  <si>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</si>
  <si>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</si>
  <si>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</si>
  <si>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</si>
  <si>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</si>
  <si>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</si>
  <si>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</si>
  <si>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</si>
  <si>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</si>
  <si>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</si>
  <si>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</si>
  <si>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</si>
  <si>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</si>
  <si>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</si>
  <si>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</si>
  <si>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</si>
  <si>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</si>
  <si>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</si>
  <si>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</si>
  <si>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</si>
  <si>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</si>
  <si>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</si>
  <si>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</si>
  <si>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</si>
  <si>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</si>
  <si>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</si>
  <si>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</si>
  <si>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</si>
  <si>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</si>
  <si>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</si>
  <si>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</si>
  <si>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</si>
  <si>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</si>
  <si>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</si>
  <si>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</si>
  <si>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</si>
  <si>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</si>
  <si>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</si>
  <si>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</si>
  <si>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</si>
  <si>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</si>
  <si>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</si>
  <si>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</si>
  <si>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</si>
  <si>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</si>
  <si>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</si>
  <si>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</si>
  <si>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</si>
  <si>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</si>
  <si>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</si>
  <si>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</si>
  <si>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</si>
  <si>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</si>
  <si>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</si>
  <si>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</si>
  <si>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</si>
  <si>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</si>
  <si>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</si>
  <si>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</si>
  <si>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</si>
  <si>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</si>
  <si>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</si>
  <si>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</si>
  <si>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</si>
  <si>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</si>
  <si>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</si>
  <si>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</si>
  <si>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</si>
  <si>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</si>
  <si>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</si>
  <si>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</si>
  <si>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</si>
  <si>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</si>
  <si>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</si>
  <si>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</si>
  <si>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</si>
  <si>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</si>
  <si>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</si>
  <si>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</si>
  <si>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</si>
  <si>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</si>
  <si>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</si>
  <si>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</si>
  <si>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</si>
  <si>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</si>
  <si>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</si>
  <si>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</si>
  <si>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</si>
  <si>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</si>
  <si>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</si>
  <si>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</si>
  <si>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</si>
  <si>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</si>
  <si>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</si>
  <si>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</si>
  <si>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</si>
  <si>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</si>
  <si>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</si>
  <si>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</si>
  <si>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</si>
  <si>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</si>
  <si>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</si>
  <si>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</si>
  <si>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</si>
  <si>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</si>
  <si>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</si>
  <si>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</si>
  <si>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</si>
  <si>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</si>
  <si>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</si>
  <si>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</si>
  <si>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</si>
  <si>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</si>
  <si>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</si>
  <si>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</si>
  <si>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</si>
  <si>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</si>
  <si>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</si>
  <si>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</si>
  <si>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</si>
  <si>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</si>
  <si>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</si>
  <si>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</si>
  <si>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</si>
  <si>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</si>
  <si>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</si>
  <si>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</si>
  <si>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</si>
  <si>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</si>
  <si>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</si>
  <si>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</si>
  <si>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</si>
  <si>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</si>
  <si>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</si>
  <si>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兵庫県尼崎市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</si>
  <si>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</si>
  <si>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</si>
  <si>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</si>
  <si>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</si>
  <si>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</si>
  <si>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</si>
  <si>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</si>
  <si>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</si>
  <si>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</si>
  <si>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</si>
  <si>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</si>
  <si>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</si>
  <si>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</si>
  <si>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</si>
  <si>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</si>
  <si>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</si>
  <si>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</si>
  <si>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</si>
  <si>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</si>
  <si>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</si>
  <si>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育英事業費会計</t>
    <phoneticPr fontId="5"/>
  </si>
  <si>
    <t>公共用地先行取得事業費会計</t>
    <phoneticPr fontId="5"/>
  </si>
  <si>
    <t>公害病認定患者救済事業費会計</t>
    <phoneticPr fontId="5"/>
  </si>
  <si>
    <t>母子及び寡婦福祉資金貸付事業費会計</t>
    <phoneticPr fontId="5"/>
  </si>
  <si>
    <t>青少年健全育成事業費会計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</si>
  <si>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</si>
  <si>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</si>
  <si>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</si>
  <si>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</si>
  <si>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</si>
  <si>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</si>
  <si>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</si>
  <si>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</si>
  <si>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</si>
  <si>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</si>
  <si>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</si>
  <si>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</si>
  <si>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</si>
  <si>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</si>
  <si>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国民健康保険事業費会計</t>
    <phoneticPr fontId="5"/>
  </si>
  <si>
    <t>介護保険事業費会計</t>
    <phoneticPr fontId="5"/>
  </si>
  <si>
    <t>後期高齢者医療事業費会計</t>
    <phoneticPr fontId="5"/>
  </si>
  <si>
    <t>水道事業会計</t>
    <phoneticPr fontId="5"/>
  </si>
  <si>
    <t>法適用企業</t>
    <phoneticPr fontId="5"/>
  </si>
  <si>
    <t>工業用水道事業会計</t>
    <phoneticPr fontId="5"/>
  </si>
  <si>
    <t>下水道事業会計</t>
    <phoneticPr fontId="5"/>
  </si>
  <si>
    <t>モーターボート競走事業会計</t>
    <phoneticPr fontId="5"/>
  </si>
  <si>
    <t>地方卸売市場事業費会計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</si>
  <si>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</si>
  <si>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</si>
  <si>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</si>
  <si>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</si>
  <si>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</si>
  <si>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</si>
  <si>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</si>
  <si>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</si>
  <si>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</si>
  <si>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</si>
  <si>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</si>
  <si>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</si>
  <si>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</si>
  <si>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</si>
  <si>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</si>
  <si>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</si>
  <si>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</si>
  <si>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</si>
  <si>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</si>
  <si>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</si>
  <si>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</si>
  <si>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</si>
  <si>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</si>
  <si>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</si>
  <si>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</si>
  <si>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</si>
  <si>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</si>
  <si>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</si>
  <si>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</si>
  <si>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</si>
  <si>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</si>
  <si>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</si>
  <si>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</si>
  <si>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</si>
  <si>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</si>
  <si>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</si>
  <si>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</si>
  <si>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</si>
  <si>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</si>
  <si>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</si>
  <si>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</si>
  <si>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</si>
  <si>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</si>
  <si>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</si>
  <si>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</si>
  <si>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</si>
  <si>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</si>
  <si>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</si>
  <si>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</si>
  <si>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</si>
  <si>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</si>
  <si>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</si>
  <si>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</si>
  <si>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</si>
  <si>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</si>
  <si>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</si>
  <si>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</si>
  <si>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</si>
  <si>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</si>
  <si>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</si>
  <si>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</si>
  <si>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</si>
  <si>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</si>
  <si>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</si>
  <si>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</si>
  <si>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</si>
  <si>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</si>
  <si>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</si>
  <si>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</si>
  <si>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</si>
  <si>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</si>
  <si>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</si>
  <si>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</si>
  <si>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</si>
  <si>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モーターボート競走事業会計</t>
    <phoneticPr fontId="5"/>
  </si>
  <si>
    <t>-</t>
    <phoneticPr fontId="5"/>
  </si>
  <si>
    <t>(Ｆ)</t>
    <phoneticPr fontId="5"/>
  </si>
  <si>
    <t>介護保険事業費会計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</si>
  <si>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</si>
  <si>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</si>
  <si>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</si>
  <si>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</si>
  <si>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</si>
  <si>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</si>
  <si>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</si>
  <si>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</si>
  <si>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</si>
  <si>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</si>
  <si>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</si>
  <si>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</si>
  <si>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</si>
  <si>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</si>
  <si>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</si>
  <si>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</si>
  <si>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</si>
  <si>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</si>
  <si>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</si>
  <si>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</si>
  <si>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</si>
  <si>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</si>
  <si>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</si>
  <si>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</si>
  <si>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</si>
  <si>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</si>
  <si>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</si>
  <si>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</si>
  <si>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</si>
  <si>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</si>
  <si>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</si>
  <si>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</si>
  <si>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</si>
  <si>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</si>
  <si>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</si>
  <si>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</si>
  <si>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</si>
  <si>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</si>
  <si>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</si>
  <si>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</si>
  <si>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</si>
  <si>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</si>
  <si>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</si>
  <si>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</si>
  <si>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</si>
  <si>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</si>
  <si>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</si>
  <si>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</si>
  <si>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</si>
  <si>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</si>
  <si>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</si>
  <si>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</si>
  <si>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</si>
  <si>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</si>
  <si>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</si>
  <si>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</si>
  <si>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</si>
  <si>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</si>
  <si>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</si>
  <si>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</si>
  <si>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</si>
  <si>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</si>
  <si>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</si>
  <si>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</si>
  <si>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</si>
  <si>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</si>
  <si>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</si>
  <si>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</si>
  <si>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</si>
  <si>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</si>
  <si>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</si>
  <si>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</si>
  <si>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</si>
  <si>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</si>
  <si>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</si>
  <si>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</si>
  <si>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</si>
  <si>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</si>
  <si>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</si>
  <si>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</si>
  <si>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</si>
  <si>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</si>
  <si>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</si>
  <si>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</si>
  <si>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下水道事業会計</t>
  </si>
  <si>
    <t>モーターボート競走事業会計</t>
  </si>
  <si>
    <t>水道事業会計</t>
  </si>
  <si>
    <t>工業用水道事業会計</t>
  </si>
  <si>
    <t>一般会計</t>
  </si>
  <si>
    <t>介護保険事業費会計</t>
  </si>
  <si>
    <t>国民健康保険事業費会計</t>
  </si>
  <si>
    <t>後期高齢者医療事業費会計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</si>
  <si>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</si>
  <si>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</si>
  <si>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</si>
  <si>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</si>
  <si>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</si>
  <si>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</si>
  <si>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</si>
  <si>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</si>
  <si>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</si>
  <si>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丹波少年自然の家事務組合</t>
    <rPh sb="0" eb="2">
      <t>タンバ</t>
    </rPh>
    <rPh sb="2" eb="4">
      <t>ショウネン</t>
    </rPh>
    <rPh sb="4" eb="6">
      <t>シゼン</t>
    </rPh>
    <rPh sb="7" eb="8">
      <t>イエ</t>
    </rPh>
    <rPh sb="8" eb="10">
      <t>ジム</t>
    </rPh>
    <rPh sb="10" eb="12">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</si>
  <si>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</si>
  <si>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</si>
  <si>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阪神水道企業団</t>
    <rPh sb="0" eb="2">
      <t>ハンシン</t>
    </rPh>
    <rPh sb="2" eb="4">
      <t>スイドウ</t>
    </rPh>
    <rPh sb="4" eb="6">
      <t>キギョウ</t>
    </rPh>
    <rPh sb="6" eb="7">
      <t>ダン</t>
    </rPh>
    <phoneticPr fontId="2"/>
  </si>
  <si>
    <t>兵庫県競馬組合</t>
    <rPh sb="0" eb="3">
      <t>ヒョウゴケン</t>
    </rPh>
    <rPh sb="3" eb="5">
      <t>ケイバ</t>
    </rPh>
    <rPh sb="5" eb="7">
      <t>クミアイ</t>
    </rPh>
    <phoneticPr fontId="2"/>
  </si>
  <si>
    <t>尼健康医療財団</t>
    <rPh sb="0" eb="1">
      <t>アマ</t>
    </rPh>
    <rPh sb="1" eb="3">
      <t>ケンコウ</t>
    </rPh>
    <rPh sb="3" eb="5">
      <t>イリョウ</t>
    </rPh>
    <rPh sb="5" eb="7">
      <t>ザイダン</t>
    </rPh>
    <phoneticPr fontId="2"/>
  </si>
  <si>
    <t>－</t>
    <phoneticPr fontId="2"/>
  </si>
  <si>
    <t>尼崎環境財団</t>
    <rPh sb="0" eb="2">
      <t>アマガサキ</t>
    </rPh>
    <rPh sb="2" eb="4">
      <t>カンキョウ</t>
    </rPh>
    <rPh sb="4" eb="6">
      <t>ザイダン</t>
    </rPh>
    <phoneticPr fontId="2"/>
  </si>
  <si>
    <t>尼崎市文化振興財団</t>
    <rPh sb="0" eb="2">
      <t>アマガサキ</t>
    </rPh>
    <rPh sb="2" eb="3">
      <t>シ</t>
    </rPh>
    <rPh sb="3" eb="5">
      <t>ブンカ</t>
    </rPh>
    <rPh sb="5" eb="7">
      <t>シンコウ</t>
    </rPh>
    <rPh sb="7" eb="9">
      <t>ザイダン</t>
    </rPh>
    <phoneticPr fontId="2"/>
  </si>
  <si>
    <t>尼崎市スポーツ振興事業団</t>
    <rPh sb="0" eb="3">
      <t>アマガサキシ</t>
    </rPh>
    <rPh sb="7" eb="9">
      <t>シンコウ</t>
    </rPh>
    <rPh sb="9" eb="12">
      <t>ジギョウダン</t>
    </rPh>
    <phoneticPr fontId="2"/>
  </si>
  <si>
    <t>尼崎緑化公園協会</t>
    <rPh sb="0" eb="2">
      <t>アマガサキ</t>
    </rPh>
    <rPh sb="2" eb="4">
      <t>リョクカ</t>
    </rPh>
    <rPh sb="4" eb="6">
      <t>コウエン</t>
    </rPh>
    <rPh sb="6" eb="8">
      <t>キョウカイ</t>
    </rPh>
    <phoneticPr fontId="2"/>
  </si>
  <si>
    <t>尼崎都市開発</t>
    <rPh sb="0" eb="2">
      <t>アマガサキ</t>
    </rPh>
    <rPh sb="2" eb="4">
      <t>トシ</t>
    </rPh>
    <rPh sb="4" eb="6">
      <t>カイハツ</t>
    </rPh>
    <phoneticPr fontId="2"/>
  </si>
  <si>
    <t>尼崎交通事業振興</t>
    <rPh sb="0" eb="2">
      <t>アマガサキ</t>
    </rPh>
    <rPh sb="2" eb="4">
      <t>コウツウ</t>
    </rPh>
    <rPh sb="4" eb="6">
      <t>ジギョウ</t>
    </rPh>
    <rPh sb="6" eb="8">
      <t>シンコウ</t>
    </rPh>
    <phoneticPr fontId="2"/>
  </si>
  <si>
    <t>尼崎市土地開発公社</t>
    <rPh sb="0" eb="3">
      <t>アマガサキシ</t>
    </rPh>
    <rPh sb="3" eb="5">
      <t>トチ</t>
    </rPh>
    <rPh sb="5" eb="7">
      <t>カイハツ</t>
    </rPh>
    <rPh sb="7" eb="9">
      <t>コウシャ</t>
    </rPh>
    <phoneticPr fontId="2"/>
  </si>
  <si>
    <t>エーリック</t>
    <phoneticPr fontId="2"/>
  </si>
  <si>
    <t>尼崎地域産業活性化機構</t>
    <rPh sb="0" eb="2">
      <t>アマガサキ</t>
    </rPh>
    <rPh sb="2" eb="4">
      <t>チイキ</t>
    </rPh>
    <rPh sb="4" eb="6">
      <t>サンギョウ</t>
    </rPh>
    <rPh sb="6" eb="9">
      <t>カッセイカ</t>
    </rPh>
    <rPh sb="9" eb="11">
      <t>キコウ</t>
    </rPh>
    <phoneticPr fontId="2"/>
  </si>
  <si>
    <t>近畿高エネルギー加工技術研究所</t>
    <rPh sb="0" eb="2">
      <t>キンキ</t>
    </rPh>
    <rPh sb="2" eb="3">
      <t>タカ</t>
    </rPh>
    <rPh sb="8" eb="10">
      <t>カコウ</t>
    </rPh>
    <rPh sb="10" eb="12">
      <t>ギジュツ</t>
    </rPh>
    <rPh sb="12" eb="15">
      <t>ケンキュウジョ</t>
    </rPh>
    <phoneticPr fontId="2"/>
  </si>
  <si>
    <t>あまがさき観光局</t>
    <rPh sb="5" eb="8">
      <t>カンコウキョク</t>
    </rPh>
    <phoneticPr fontId="2"/>
  </si>
  <si>
    <t>尼崎市シルバー人材センター</t>
    <rPh sb="0" eb="3">
      <t>アマガサキシ</t>
    </rPh>
    <rPh sb="7" eb="9">
      <t>ジンザイ</t>
    </rPh>
    <phoneticPr fontId="2"/>
  </si>
  <si>
    <t>尼崎人権啓発協会</t>
    <rPh sb="0" eb="2">
      <t>アマガサキ</t>
    </rPh>
    <rPh sb="2" eb="4">
      <t>ジンケン</t>
    </rPh>
    <rPh sb="4" eb="6">
      <t>ケイハツ</t>
    </rPh>
    <rPh sb="6" eb="8">
      <t>キョウカイ</t>
    </rPh>
    <phoneticPr fontId="2"/>
  </si>
  <si>
    <t>公共施設整備保全基金</t>
    <rPh sb="0" eb="2">
      <t>コウキョウ</t>
    </rPh>
    <rPh sb="2" eb="4">
      <t>シセツ</t>
    </rPh>
    <rPh sb="4" eb="6">
      <t>セイビ</t>
    </rPh>
    <rPh sb="6" eb="8">
      <t>ホゼン</t>
    </rPh>
    <rPh sb="8" eb="10">
      <t>キキン</t>
    </rPh>
    <phoneticPr fontId="2"/>
  </si>
  <si>
    <t>新本庁舎建設基金</t>
    <phoneticPr fontId="2"/>
  </si>
  <si>
    <t>市民福祉振興基金</t>
    <phoneticPr fontId="2"/>
  </si>
  <si>
    <t>環境基金</t>
    <rPh sb="0" eb="2">
      <t>カンキョウ</t>
    </rPh>
    <rPh sb="2" eb="4">
      <t>キキン</t>
    </rPh>
    <phoneticPr fontId="2"/>
  </si>
  <si>
    <t>緑化基金</t>
    <rPh sb="0" eb="2">
      <t>リョクカ</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</si>
</sst>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8D7E-45A1-B139-31ACA4FB0E4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39359</c:v>
                </c:pt>
                <c:pt idx="1">
                  <c:v>30736</c:v>
                </c:pt>
                <c:pt idx="2">
                  <c:v>43385</c:v>
                </c:pt>
                <c:pt idx="3">
                  <c:v>36378</c:v>
                </c:pt>
                <c:pt idx="4">
                  <c:v>28814</c:v>
                </c:pt>
              </c:numCache>
            </c:numRef>
          </c:val>
          <c:smooth val="0"/>
          <c:extLst>
            <c:ext xmlns:c16="http://schemas.microsoft.com/office/drawing/2014/chart" uri="{C3380CC4-5D6E-409C-BE32-E72D297353CC}">
              <c16:uniqueId val="{00000001-8D7E-45A1-B139-31ACA4FB0E4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0.35</c:v>
                </c:pt>
                <c:pt idx="1">
                  <c:v>0.32</c:v>
                </c:pt>
                <c:pt idx="2">
                  <c:v>0.45</c:v>
                </c:pt>
                <c:pt idx="3">
                  <c:v>2.66</c:v>
                </c:pt>
                <c:pt idx="4">
                  <c:v>2.2000000000000002</c:v>
                </c:pt>
              </c:numCache>
            </c:numRef>
          </c:val>
          <c:extLst>
            <c:ext xmlns:c16="http://schemas.microsoft.com/office/drawing/2014/chart" uri="{C3380CC4-5D6E-409C-BE32-E72D297353CC}">
              <c16:uniqueId val="{00000000-0CDA-4FF3-8C68-183807C46A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6.77</c:v>
                </c:pt>
                <c:pt idx="1">
                  <c:v>6.92</c:v>
                </c:pt>
                <c:pt idx="2">
                  <c:v>9.27</c:v>
                </c:pt>
                <c:pt idx="3">
                  <c:v>10.71</c:v>
                </c:pt>
                <c:pt idx="4">
                  <c:v>11.18</c:v>
                </c:pt>
              </c:numCache>
            </c:numRef>
          </c:val>
          <c:extLst>
            <c:ext xmlns:c16="http://schemas.microsoft.com/office/drawing/2014/chart" uri="{C3380CC4-5D6E-409C-BE32-E72D297353CC}">
              <c16:uniqueId val="{00000001-0CDA-4FF3-8C68-183807C46AF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3.11</c:v>
                </c:pt>
                <c:pt idx="1">
                  <c:v>4.29</c:v>
                </c:pt>
                <c:pt idx="2">
                  <c:v>5.27</c:v>
                </c:pt>
                <c:pt idx="3">
                  <c:v>9.65</c:v>
                </c:pt>
                <c:pt idx="4">
                  <c:v>1.1299999999999999</c:v>
                </c:pt>
              </c:numCache>
            </c:numRef>
          </c:val>
          <c:smooth val="0"/>
          <c:extLst>
            <c:ext xmlns:c16="http://schemas.microsoft.com/office/drawing/2014/chart" uri="{C3380CC4-5D6E-409C-BE32-E72D297353CC}">
              <c16:uniqueId val="{00000002-0CDA-4FF3-8C68-183807C46AF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0.13</c:v>
                </c:pt>
                <c:pt idx="2">
                  <c:v>#N/A</c:v>
                </c:pt>
                <c:pt idx="3">
                  <c:v>0.13</c:v>
                </c:pt>
                <c:pt idx="4">
                  <c:v>#N/A</c:v>
                </c:pt>
                <c:pt idx="5">
                  <c:v>0.11</c:v>
                </c:pt>
                <c:pt idx="6">
                  <c:v>#N/A</c:v>
                </c:pt>
                <c:pt idx="7">
                  <c:v>0.11</c:v>
                </c:pt>
                <c:pt idx="8">
                  <c:v>#N/A</c:v>
                </c:pt>
                <c:pt idx="9">
                  <c:v>0.13</c:v>
                </c:pt>
              </c:numCache>
            </c:numRef>
          </c:val>
          <c:extLst>
            <c:ext xmlns:c16="http://schemas.microsoft.com/office/drawing/2014/chart" uri="{C3380CC4-5D6E-409C-BE32-E72D297353CC}">
              <c16:uniqueId val="{00000000-FBA3-40E6-B7DB-CC161F6BD50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BA3-40E6-B7DB-CC161F6BD504}"/>
            </c:ext>
          </c:extLst>
        </c:ser>
        <c:ser>
          <c:idx val="2"/>
          <c:order val="2"/>
          <c:tx>
            <c:strRef>
              <c:f>データシート!$A$29</c:f>
              <c:strCache>
                <c:ptCount val="1"/>
                <c:pt idx="0">
                  <c:v>後期高齢者医療事業費会計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0.18</c:v>
                </c:pt>
                <c:pt idx="2">
                  <c:v>#N/A</c:v>
                </c:pt>
                <c:pt idx="3">
                  <c:v>7.0000000000000007E-2</c:v>
                </c:pt>
                <c:pt idx="4">
                  <c:v>#N/A</c:v>
                </c:pt>
                <c:pt idx="5">
                  <c:v>0.09</c:v>
                </c:pt>
                <c:pt idx="6">
                  <c:v>#N/A</c:v>
                </c:pt>
                <c:pt idx="7">
                  <c:v>0.06</c:v>
                </c:pt>
                <c:pt idx="8">
                  <c:v>#N/A</c:v>
                </c:pt>
                <c:pt idx="9">
                  <c:v>0.21</c:v>
                </c:pt>
              </c:numCache>
            </c:numRef>
          </c:val>
          <c:extLst>
            <c:ext xmlns:c16="http://schemas.microsoft.com/office/drawing/2014/chart" uri="{C3380CC4-5D6E-409C-BE32-E72D297353CC}">
              <c16:uniqueId val="{00000002-FBA3-40E6-B7DB-CC161F6BD504}"/>
            </c:ext>
          </c:extLst>
        </c:ser>
        <c:ser>
          <c:idx val="3"/>
          <c:order val="3"/>
          <c:tx>
            <c:strRef>
              <c:f>データシート!$A$30</c:f>
              <c:strCache>
                <c:ptCount val="1"/>
                <c:pt idx="0">
                  <c:v>国民健康保険事業費会計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4.6100000000000003</c:v>
                </c:pt>
                <c:pt idx="2">
                  <c:v>#N/A</c:v>
                </c:pt>
                <c:pt idx="3">
                  <c:v>0.53</c:v>
                </c:pt>
                <c:pt idx="4">
                  <c:v>#N/A</c:v>
                </c:pt>
                <c:pt idx="5">
                  <c:v>0.44</c:v>
                </c:pt>
                <c:pt idx="6">
                  <c:v>#N/A</c:v>
                </c:pt>
                <c:pt idx="7">
                  <c:v>0.21</c:v>
                </c:pt>
                <c:pt idx="8">
                  <c:v>#N/A</c:v>
                </c:pt>
                <c:pt idx="9">
                  <c:v>0.33</c:v>
                </c:pt>
              </c:numCache>
            </c:numRef>
          </c:val>
          <c:extLst>
            <c:ext xmlns:c16="http://schemas.microsoft.com/office/drawing/2014/chart" uri="{C3380CC4-5D6E-409C-BE32-E72D297353CC}">
              <c16:uniqueId val="{00000003-FBA3-40E6-B7DB-CC161F6BD504}"/>
            </c:ext>
          </c:extLst>
        </c:ser>
        <c:ser>
          <c:idx val="4"/>
          <c:order val="4"/>
          <c:tx>
            <c:strRef>
              <c:f>データシート!$A$31</c:f>
              <c:strCache>
                <c:ptCount val="1"/>
                <c:pt idx="0">
                  <c:v>介護保険事業費会計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0.99</c:v>
                </c:pt>
                <c:pt idx="2">
                  <c:v>#N/A</c:v>
                </c:pt>
                <c:pt idx="3">
                  <c:v>0.46</c:v>
                </c:pt>
                <c:pt idx="4">
                  <c:v>#N/A</c:v>
                </c:pt>
                <c:pt idx="5">
                  <c:v>0.85</c:v>
                </c:pt>
                <c:pt idx="6">
                  <c:v>#N/A</c:v>
                </c:pt>
                <c:pt idx="7">
                  <c:v>0.97</c:v>
                </c:pt>
                <c:pt idx="8">
                  <c:v>#N/A</c:v>
                </c:pt>
                <c:pt idx="9">
                  <c:v>0.49</c:v>
                </c:pt>
              </c:numCache>
            </c:numRef>
          </c:val>
          <c:extLst>
            <c:ext xmlns:c16="http://schemas.microsoft.com/office/drawing/2014/chart" uri="{C3380CC4-5D6E-409C-BE32-E72D297353CC}">
              <c16:uniqueId val="{00000004-FBA3-40E6-B7DB-CC161F6BD504}"/>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0.35</c:v>
                </c:pt>
                <c:pt idx="2">
                  <c:v>#N/A</c:v>
                </c:pt>
                <c:pt idx="3">
                  <c:v>0.32</c:v>
                </c:pt>
                <c:pt idx="4">
                  <c:v>#N/A</c:v>
                </c:pt>
                <c:pt idx="5">
                  <c:v>0.44</c:v>
                </c:pt>
                <c:pt idx="6">
                  <c:v>#N/A</c:v>
                </c:pt>
                <c:pt idx="7">
                  <c:v>2.65</c:v>
                </c:pt>
                <c:pt idx="8">
                  <c:v>#N/A</c:v>
                </c:pt>
                <c:pt idx="9">
                  <c:v>2.2000000000000002</c:v>
                </c:pt>
              </c:numCache>
            </c:numRef>
          </c:val>
          <c:extLst>
            <c:ext xmlns:c16="http://schemas.microsoft.com/office/drawing/2014/chart" uri="{C3380CC4-5D6E-409C-BE32-E72D297353CC}">
              <c16:uniqueId val="{00000005-FBA3-40E6-B7DB-CC161F6BD504}"/>
            </c:ext>
          </c:extLst>
        </c:ser>
        <c:ser>
          <c:idx val="6"/>
          <c:order val="6"/>
          <c:tx>
            <c:strRef>
              <c:f>データシート!$A$33</c:f>
              <c:strCache>
                <c:ptCount val="1"/>
                <c:pt idx="0">
                  <c:v>工業用水道事業会計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8.86</c:v>
                </c:pt>
                <c:pt idx="2">
                  <c:v>#N/A</c:v>
                </c:pt>
                <c:pt idx="3">
                  <c:v>9.35</c:v>
                </c:pt>
                <c:pt idx="4">
                  <c:v>#N/A</c:v>
                </c:pt>
                <c:pt idx="5">
                  <c:v>7.23</c:v>
                </c:pt>
                <c:pt idx="6">
                  <c:v>#N/A</c:v>
                </c:pt>
                <c:pt idx="7">
                  <c:v>7.5</c:v>
                </c:pt>
                <c:pt idx="8">
                  <c:v>#N/A</c:v>
                </c:pt>
                <c:pt idx="9">
                  <c:v>8.01</c:v>
                </c:pt>
              </c:numCache>
            </c:numRef>
          </c:val>
          <c:extLst>
            <c:ext xmlns:c16="http://schemas.microsoft.com/office/drawing/2014/chart" uri="{C3380CC4-5D6E-409C-BE32-E72D297353CC}">
              <c16:uniqueId val="{00000006-FBA3-40E6-B7DB-CC161F6BD504}"/>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9.1199999999999992</c:v>
                </c:pt>
                <c:pt idx="2">
                  <c:v>#N/A</c:v>
                </c:pt>
                <c:pt idx="3">
                  <c:v>8.43</c:v>
                </c:pt>
                <c:pt idx="4">
                  <c:v>#N/A</c:v>
                </c:pt>
                <c:pt idx="5">
                  <c:v>8.33</c:v>
                </c:pt>
                <c:pt idx="6">
                  <c:v>#N/A</c:v>
                </c:pt>
                <c:pt idx="7">
                  <c:v>8.0299999999999994</c:v>
                </c:pt>
                <c:pt idx="8">
                  <c:v>#N/A</c:v>
                </c:pt>
                <c:pt idx="9">
                  <c:v>8.61</c:v>
                </c:pt>
              </c:numCache>
            </c:numRef>
          </c:val>
          <c:extLst>
            <c:ext xmlns:c16="http://schemas.microsoft.com/office/drawing/2014/chart" uri="{C3380CC4-5D6E-409C-BE32-E72D297353CC}">
              <c16:uniqueId val="{00000007-FBA3-40E6-B7DB-CC161F6BD504}"/>
            </c:ext>
          </c:extLst>
        </c:ser>
        <c:ser>
          <c:idx val="8"/>
          <c:order val="8"/>
          <c:tx>
            <c:strRef>
              <c:f>データシート!$A$35</c:f>
              <c:strCache>
                <c:ptCount val="1"/>
                <c:pt idx="0">
                  <c:v>モーターボート競走事業会計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8.5</c:v>
                </c:pt>
                <c:pt idx="2">
                  <c:v>#N/A</c:v>
                </c:pt>
                <c:pt idx="3">
                  <c:v>9.17</c:v>
                </c:pt>
                <c:pt idx="4">
                  <c:v>#N/A</c:v>
                </c:pt>
                <c:pt idx="5">
                  <c:v>9.19</c:v>
                </c:pt>
                <c:pt idx="6">
                  <c:v>#N/A</c:v>
                </c:pt>
                <c:pt idx="7">
                  <c:v>8.69</c:v>
                </c:pt>
                <c:pt idx="8">
                  <c:v>#N/A</c:v>
                </c:pt>
                <c:pt idx="9">
                  <c:v>10.78</c:v>
                </c:pt>
              </c:numCache>
            </c:numRef>
          </c:val>
          <c:extLst>
            <c:ext xmlns:c16="http://schemas.microsoft.com/office/drawing/2014/chart" uri="{C3380CC4-5D6E-409C-BE32-E72D297353CC}">
              <c16:uniqueId val="{00000008-FBA3-40E6-B7DB-CC161F6BD504}"/>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10.38</c:v>
                </c:pt>
                <c:pt idx="2">
                  <c:v>#N/A</c:v>
                </c:pt>
                <c:pt idx="3">
                  <c:v>12.19</c:v>
                </c:pt>
                <c:pt idx="4">
                  <c:v>#N/A</c:v>
                </c:pt>
                <c:pt idx="5">
                  <c:v>12.64</c:v>
                </c:pt>
                <c:pt idx="6">
                  <c:v>#N/A</c:v>
                </c:pt>
                <c:pt idx="7">
                  <c:v>13.56</c:v>
                </c:pt>
                <c:pt idx="8">
                  <c:v>#N/A</c:v>
                </c:pt>
                <c:pt idx="9">
                  <c:v>16.600000000000001</c:v>
                </c:pt>
              </c:numCache>
            </c:numRef>
          </c:val>
          <c:extLst>
            <c:ext xmlns:c16="http://schemas.microsoft.com/office/drawing/2014/chart" uri="{C3380CC4-5D6E-409C-BE32-E72D297353CC}">
              <c16:uniqueId val="{00000009-FBA3-40E6-B7DB-CC161F6BD50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17558</c:v>
                </c:pt>
                <c:pt idx="5">
                  <c:v>17116</c:v>
                </c:pt>
                <c:pt idx="8">
                  <c:v>17219</c:v>
                </c:pt>
                <c:pt idx="11">
                  <c:v>17719</c:v>
                </c:pt>
                <c:pt idx="14">
                  <c:v>17581</c:v>
                </c:pt>
              </c:numCache>
            </c:numRef>
          </c:val>
          <c:extLst>
            <c:ext xmlns:c16="http://schemas.microsoft.com/office/drawing/2014/chart" uri="{C3380CC4-5D6E-409C-BE32-E72D297353CC}">
              <c16:uniqueId val="{00000000-6DA7-4CC8-82C4-65523634DC7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DA7-4CC8-82C4-65523634DC7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294</c:v>
                </c:pt>
                <c:pt idx="3">
                  <c:v>257</c:v>
                </c:pt>
                <c:pt idx="6">
                  <c:v>230</c:v>
                </c:pt>
                <c:pt idx="9">
                  <c:v>230</c:v>
                </c:pt>
                <c:pt idx="12">
                  <c:v>230</c:v>
                </c:pt>
              </c:numCache>
            </c:numRef>
          </c:val>
          <c:extLst>
            <c:ext xmlns:c16="http://schemas.microsoft.com/office/drawing/2014/chart" uri="{C3380CC4-5D6E-409C-BE32-E72D297353CC}">
              <c16:uniqueId val="{00000002-6DA7-4CC8-82C4-65523634DC7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27</c:v>
                </c:pt>
                <c:pt idx="3">
                  <c:v>21</c:v>
                </c:pt>
                <c:pt idx="6">
                  <c:v>19</c:v>
                </c:pt>
                <c:pt idx="9">
                  <c:v>8</c:v>
                </c:pt>
                <c:pt idx="12">
                  <c:v>12</c:v>
                </c:pt>
              </c:numCache>
            </c:numRef>
          </c:val>
          <c:extLst>
            <c:ext xmlns:c16="http://schemas.microsoft.com/office/drawing/2014/chart" uri="{C3380CC4-5D6E-409C-BE32-E72D297353CC}">
              <c16:uniqueId val="{00000003-6DA7-4CC8-82C4-65523634DC7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3453</c:v>
                </c:pt>
                <c:pt idx="3">
                  <c:v>3234</c:v>
                </c:pt>
                <c:pt idx="6">
                  <c:v>2850</c:v>
                </c:pt>
                <c:pt idx="9">
                  <c:v>2661</c:v>
                </c:pt>
                <c:pt idx="12">
                  <c:v>2622</c:v>
                </c:pt>
              </c:numCache>
            </c:numRef>
          </c:val>
          <c:extLst>
            <c:ext xmlns:c16="http://schemas.microsoft.com/office/drawing/2014/chart" uri="{C3380CC4-5D6E-409C-BE32-E72D297353CC}">
              <c16:uniqueId val="{00000004-6DA7-4CC8-82C4-65523634DC7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13</c:v>
                </c:pt>
                <c:pt idx="3">
                  <c:v>10</c:v>
                </c:pt>
                <c:pt idx="6">
                  <c:v>7</c:v>
                </c:pt>
                <c:pt idx="9">
                  <c:v>3</c:v>
                </c:pt>
                <c:pt idx="12">
                  <c:v>0</c:v>
                </c:pt>
              </c:numCache>
            </c:numRef>
          </c:val>
          <c:extLst>
            <c:ext xmlns:c16="http://schemas.microsoft.com/office/drawing/2014/chart" uri="{C3380CC4-5D6E-409C-BE32-E72D297353CC}">
              <c16:uniqueId val="{00000005-6DA7-4CC8-82C4-65523634DC7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DA7-4CC8-82C4-65523634DC7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23818</c:v>
                </c:pt>
                <c:pt idx="3">
                  <c:v>24019</c:v>
                </c:pt>
                <c:pt idx="6">
                  <c:v>23016</c:v>
                </c:pt>
                <c:pt idx="9">
                  <c:v>22125</c:v>
                </c:pt>
                <c:pt idx="12">
                  <c:v>22380</c:v>
                </c:pt>
              </c:numCache>
            </c:numRef>
          </c:val>
          <c:extLst>
            <c:ext xmlns:c16="http://schemas.microsoft.com/office/drawing/2014/chart" uri="{C3380CC4-5D6E-409C-BE32-E72D297353CC}">
              <c16:uniqueId val="{00000007-6DA7-4CC8-82C4-65523634DC7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10047</c:v>
                </c:pt>
                <c:pt idx="2">
                  <c:v>#N/A</c:v>
                </c:pt>
                <c:pt idx="3">
                  <c:v>#N/A</c:v>
                </c:pt>
                <c:pt idx="4">
                  <c:v>10425</c:v>
                </c:pt>
                <c:pt idx="5">
                  <c:v>#N/A</c:v>
                </c:pt>
                <c:pt idx="6">
                  <c:v>#N/A</c:v>
                </c:pt>
                <c:pt idx="7">
                  <c:v>8903</c:v>
                </c:pt>
                <c:pt idx="8">
                  <c:v>#N/A</c:v>
                </c:pt>
                <c:pt idx="9">
                  <c:v>#N/A</c:v>
                </c:pt>
                <c:pt idx="10">
                  <c:v>7308</c:v>
                </c:pt>
                <c:pt idx="11">
                  <c:v>#N/A</c:v>
                </c:pt>
                <c:pt idx="12">
                  <c:v>#N/A</c:v>
                </c:pt>
                <c:pt idx="13">
                  <c:v>7663</c:v>
                </c:pt>
                <c:pt idx="14">
                  <c:v>#N/A</c:v>
                </c:pt>
              </c:numCache>
            </c:numRef>
          </c:val>
          <c:smooth val="0"/>
          <c:extLst>
            <c:ext xmlns:c16="http://schemas.microsoft.com/office/drawing/2014/chart" uri="{C3380CC4-5D6E-409C-BE32-E72D297353CC}">
              <c16:uniqueId val="{00000008-6DA7-4CC8-82C4-65523634DC7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142832</c:v>
                </c:pt>
                <c:pt idx="5">
                  <c:v>142911</c:v>
                </c:pt>
                <c:pt idx="8">
                  <c:v>143261</c:v>
                </c:pt>
                <c:pt idx="11">
                  <c:v>142403</c:v>
                </c:pt>
                <c:pt idx="14">
                  <c:v>139041</c:v>
                </c:pt>
              </c:numCache>
            </c:numRef>
          </c:val>
          <c:extLst>
            <c:ext xmlns:c16="http://schemas.microsoft.com/office/drawing/2014/chart" uri="{C3380CC4-5D6E-409C-BE32-E72D297353CC}">
              <c16:uniqueId val="{00000000-00C9-42AB-A635-BD0FB3620B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44655</c:v>
                </c:pt>
                <c:pt idx="5">
                  <c:v>43848</c:v>
                </c:pt>
                <c:pt idx="8">
                  <c:v>43975</c:v>
                </c:pt>
                <c:pt idx="11">
                  <c:v>39712</c:v>
                </c:pt>
                <c:pt idx="14">
                  <c:v>35157</c:v>
                </c:pt>
              </c:numCache>
            </c:numRef>
          </c:val>
          <c:extLst>
            <c:ext xmlns:c16="http://schemas.microsoft.com/office/drawing/2014/chart" uri="{C3380CC4-5D6E-409C-BE32-E72D297353CC}">
              <c16:uniqueId val="{00000001-00C9-42AB-A635-BD0FB3620B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26310</c:v>
                </c:pt>
                <c:pt idx="5">
                  <c:v>33868</c:v>
                </c:pt>
                <c:pt idx="8">
                  <c:v>39408</c:v>
                </c:pt>
                <c:pt idx="11">
                  <c:v>41909</c:v>
                </c:pt>
                <c:pt idx="14">
                  <c:v>48922</c:v>
                </c:pt>
              </c:numCache>
            </c:numRef>
          </c:val>
          <c:extLst>
            <c:ext xmlns:c16="http://schemas.microsoft.com/office/drawing/2014/chart" uri="{C3380CC4-5D6E-409C-BE32-E72D297353CC}">
              <c16:uniqueId val="{00000002-00C9-42AB-A635-BD0FB3620B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C9-42AB-A635-BD0FB3620B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C9-42AB-A635-BD0FB3620B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33</c:v>
                </c:pt>
                <c:pt idx="3">
                  <c:v>214</c:v>
                </c:pt>
                <c:pt idx="6">
                  <c:v>195</c:v>
                </c:pt>
                <c:pt idx="9">
                  <c:v>182</c:v>
                </c:pt>
                <c:pt idx="12">
                  <c:v>171</c:v>
                </c:pt>
              </c:numCache>
            </c:numRef>
          </c:val>
          <c:extLst>
            <c:ext xmlns:c16="http://schemas.microsoft.com/office/drawing/2014/chart" uri="{C3380CC4-5D6E-409C-BE32-E72D297353CC}">
              <c16:uniqueId val="{00000005-00C9-42AB-A635-BD0FB3620B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18904</c:v>
                </c:pt>
                <c:pt idx="3">
                  <c:v>19298</c:v>
                </c:pt>
                <c:pt idx="6">
                  <c:v>19100</c:v>
                </c:pt>
                <c:pt idx="9">
                  <c:v>18784</c:v>
                </c:pt>
                <c:pt idx="12">
                  <c:v>18725</c:v>
                </c:pt>
              </c:numCache>
            </c:numRef>
          </c:val>
          <c:extLst>
            <c:ext xmlns:c16="http://schemas.microsoft.com/office/drawing/2014/chart" uri="{C3380CC4-5D6E-409C-BE32-E72D297353CC}">
              <c16:uniqueId val="{00000006-00C9-42AB-A635-BD0FB3620B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70</c:v>
                </c:pt>
                <c:pt idx="3">
                  <c:v>49</c:v>
                </c:pt>
                <c:pt idx="6">
                  <c:v>30</c:v>
                </c:pt>
                <c:pt idx="9">
                  <c:v>23</c:v>
                </c:pt>
                <c:pt idx="12">
                  <c:v>11</c:v>
                </c:pt>
              </c:numCache>
            </c:numRef>
          </c:val>
          <c:extLst>
            <c:ext xmlns:c16="http://schemas.microsoft.com/office/drawing/2014/chart" uri="{C3380CC4-5D6E-409C-BE32-E72D297353CC}">
              <c16:uniqueId val="{00000007-00C9-42AB-A635-BD0FB3620B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24877</c:v>
                </c:pt>
                <c:pt idx="3">
                  <c:v>26561</c:v>
                </c:pt>
                <c:pt idx="6">
                  <c:v>27078</c:v>
                </c:pt>
                <c:pt idx="9">
                  <c:v>27767</c:v>
                </c:pt>
                <c:pt idx="12">
                  <c:v>27678</c:v>
                </c:pt>
              </c:numCache>
            </c:numRef>
          </c:val>
          <c:extLst>
            <c:ext xmlns:c16="http://schemas.microsoft.com/office/drawing/2014/chart" uri="{C3380CC4-5D6E-409C-BE32-E72D297353CC}">
              <c16:uniqueId val="{00000008-00C9-42AB-A635-BD0FB3620B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2334</c:v>
                </c:pt>
                <c:pt idx="3">
                  <c:v>2423</c:v>
                </c:pt>
                <c:pt idx="6">
                  <c:v>1827</c:v>
                </c:pt>
                <c:pt idx="9">
                  <c:v>1495</c:v>
                </c:pt>
                <c:pt idx="12">
                  <c:v>1179</c:v>
                </c:pt>
              </c:numCache>
            </c:numRef>
          </c:val>
          <c:extLst>
            <c:ext xmlns:c16="http://schemas.microsoft.com/office/drawing/2014/chart" uri="{C3380CC4-5D6E-409C-BE32-E72D297353CC}">
              <c16:uniqueId val="{00000009-00C9-42AB-A635-BD0FB3620B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245497</c:v>
                </c:pt>
                <c:pt idx="3">
                  <c:v>232371</c:v>
                </c:pt>
                <c:pt idx="6">
                  <c:v>224923</c:v>
                </c:pt>
                <c:pt idx="9">
                  <c:v>210604</c:v>
                </c:pt>
                <c:pt idx="12">
                  <c:v>193639</c:v>
                </c:pt>
              </c:numCache>
            </c:numRef>
          </c:val>
          <c:extLst>
            <c:ext xmlns:c16="http://schemas.microsoft.com/office/drawing/2014/chart" uri="{C3380CC4-5D6E-409C-BE32-E72D297353CC}">
              <c16:uniqueId val="{0000000A-00C9-42AB-A635-BD0FB3620B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77919</c:v>
                </c:pt>
                <c:pt idx="2">
                  <c:v>#N/A</c:v>
                </c:pt>
                <c:pt idx="3">
                  <c:v>#N/A</c:v>
                </c:pt>
                <c:pt idx="4">
                  <c:v>60289</c:v>
                </c:pt>
                <c:pt idx="5">
                  <c:v>#N/A</c:v>
                </c:pt>
                <c:pt idx="6">
                  <c:v>#N/A</c:v>
                </c:pt>
                <c:pt idx="7">
                  <c:v>46510</c:v>
                </c:pt>
                <c:pt idx="8">
                  <c:v>#N/A</c:v>
                </c:pt>
                <c:pt idx="9">
                  <c:v>#N/A</c:v>
                </c:pt>
                <c:pt idx="10">
                  <c:v>34830</c:v>
                </c:pt>
                <c:pt idx="11">
                  <c:v>#N/A</c:v>
                </c:pt>
                <c:pt idx="12">
                  <c:v>#N/A</c:v>
                </c:pt>
                <c:pt idx="13">
                  <c:v>18284</c:v>
                </c:pt>
                <c:pt idx="14">
                  <c:v>#N/A</c:v>
                </c:pt>
              </c:numCache>
            </c:numRef>
          </c:val>
          <c:smooth val="0"/>
          <c:extLst>
            <c:ext xmlns:c16="http://schemas.microsoft.com/office/drawing/2014/chart" uri="{C3380CC4-5D6E-409C-BE32-E72D297353CC}">
              <c16:uniqueId val="{0000000B-00C9-42AB-A635-BD0FB3620B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9430</c:v>
                </c:pt>
                <c:pt idx="1">
                  <c:v>11514</c:v>
                </c:pt>
                <c:pt idx="2">
                  <c:v>11732</c:v>
                </c:pt>
              </c:numCache>
            </c:numRef>
          </c:val>
          <c:extLst>
            <c:ext xmlns:c16="http://schemas.microsoft.com/office/drawing/2014/chart" uri="{C3380CC4-5D6E-409C-BE32-E72D297353CC}">
              <c16:uniqueId val="{00000000-71E9-4D74-BF22-8914458444E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13329</c:v>
                </c:pt>
                <c:pt idx="1">
                  <c:v>11978</c:v>
                </c:pt>
                <c:pt idx="2">
                  <c:v>13745</c:v>
                </c:pt>
              </c:numCache>
            </c:numRef>
          </c:val>
          <c:extLst>
            <c:ext xmlns:c16="http://schemas.microsoft.com/office/drawing/2014/chart" uri="{C3380CC4-5D6E-409C-BE32-E72D297353CC}">
              <c16:uniqueId val="{00000001-71E9-4D74-BF22-8914458444E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12071</c:v>
                </c:pt>
                <c:pt idx="1">
                  <c:v>13945</c:v>
                </c:pt>
                <c:pt idx="2">
                  <c:v>19109</c:v>
                </c:pt>
              </c:numCache>
            </c:numRef>
          </c:val>
          <c:extLst>
            <c:ext xmlns:c16="http://schemas.microsoft.com/office/drawing/2014/chart" uri="{C3380CC4-5D6E-409C-BE32-E72D297353CC}">
              <c16:uniqueId val="{00000002-71E9-4D74-BF22-8914458444E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元利償還金は、過去に財源対策として発行してきた退職手当債や行政改革推進債等のほか、教育環境の充実等に発行した市債の償還がピークを迎えたことから、減少傾向にある。</a:t>
          </a:r>
        </a:p>
        <a:p>
          <a:r>
            <a:rPr kumimoji="1" lang="ja-JP" altLang="en-US" sz="1400">
              <a:latin typeface="ＭＳ ゴシック" pitchFamily="49" charset="-128"/>
              <a:ea typeface="ＭＳ ゴシック" pitchFamily="49" charset="-128"/>
            </a:rPr>
            <a:t>　今後については、令和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年間の財政運営の方向性を示す「財政運営方針」で掲げた令和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年度末における将来負担の残高目標に向け、将来負担の縮減と必要な投資的事業の実施をバランスよく両立させていく。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満期一括償還地方債（兵庫のじぎく債）は、令和３年度をもって完済。</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将来負担比率の分子は、市債の発行を計画的に行ってきたことや早期償還により市債の償還を進めてきたこと、また、充当可能な基金残高が増加したことなどにより、前年度と比べ減少した。</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今後は次期焼却施設の建設や、学校の予防保全、公共施設の適正管理など、必要な投資が多数見込まれることから、将来負担の縮減と必要な投資的事業の実施をバランスよく両立させていくことで、地方債残高の縮減に向けて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兵庫県尼崎市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「公共施設整備保全基金」に不動産売払収入や収益事業収入の一部等積み立てたことや、「減債基金」に不動産売払収入を積み立てたこと等により、基金全体として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・主要３基金については、令和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年間の財政運営の方向性を示す「財政運営方針」に掲げるルールに基づき積立・活用を行う。</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主要３基金・・・財政調整基金、減債基金、公共施設整備保全基金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・公共施設整備保全基金：市が設置する公共施設の整備及び保全に要する経費の財源を確保する。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・新本庁舎建設基金：尼崎市役所本庁舎の建設に要する経費の財源を確保する。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・公共施設整備保全基金：不動産売払収入や収益事業収入の一部等を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・新本庁舎建設基金：収益事業収入の一部等を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・公共施設整備保全基金：原則として直近３カ年における積立平均額の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 を限度に投資的事業等に対して活用。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・新本庁舎建設基金：本庁舎を新たに建て替える際の財源とするため、収益事業収入の一部等を積み立てる。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年度に返還した各種還付金等のために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年度に返還が必要となる各種還付金相当額等に備えるなど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・災害対応や税収の大幅な変動等が生じた際に、近隣の他都市と同程度の対応を図ることができるよう、類似他都市並の残高を確保していく。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・不動産売払収入を積み立てたこと等による増。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・行政改革推進債の早期償還のほか令和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年度以降の公債費に起因する収支不足に対して必要に応じ活用。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・不動産売払収入のうち、一部を公共施設マネジメント計画に係る積立として別管理し、当該取組に係る市債の償還元金に対して活用。</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458,895
446,553
50.71
227,354,581
224,299,753
2,314,528
104,976,508
193,505,649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は、社会保障関係費や交付税措置のある市債の活用などにより基準財政需要額は増加傾向にあるが、市税収入の増などにより基準財政収入額も増加傾向にあることから、財政力指数は概ね横ばいで推移している。</a:t>
          </a:r>
        </a:p>
        <a:p>
          <a:r>
            <a:rPr kumimoji="1" lang="ja-JP" altLang="en-US" sz="1300">
              <a:latin typeface="ＭＳ Ｐゴシック" panose="020B0600070205080204" pitchFamily="50" charset="-128"/>
              <a:ea typeface="ＭＳ Ｐゴシック" panose="020B0600070205080204" pitchFamily="50" charset="-128"/>
            </a:rPr>
            <a:t>　今後は、一層の高齢化や人口減少が見込まれることから、より一層の税源のかん養と公債費負担の抑制に向けて取り組む。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93435</xdr:rowOff>
    </xdr:to>
    <xdr:cxnSp macro="">
      <xdr:nvCxnSpPr>
        <xdr:cNvPr id="71" name="直線コネクタ 70"/>
        <xdr:cNvCxnSpPr/>
      </xdr:nvCxnSpPr>
      <xdr:spPr>
        <a:xfrm>
          <a:off x="4114800" y="71056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5041900" y="711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58965</xdr:rowOff>
    </xdr:from>
    <xdr:to>
      <xdr:col>19</xdr:col>
      <xdr:colOff>133350</xdr:colOff>
      <xdr:row>41</xdr:row>
      <xdr:rowOff>76200</xdr:rowOff>
    </xdr:to>
    <xdr:cxnSp macro="">
      <xdr:nvCxnSpPr>
        <xdr:cNvPr id="74" name="直線コネクタ 73"/>
        <xdr:cNvCxnSpPr/>
      </xdr:nvCxnSpPr>
      <xdr:spPr>
        <a:xfrm>
          <a:off x="3225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58965</xdr:rowOff>
    </xdr:from>
    <xdr:to>
      <xdr:col>15</xdr:col>
      <xdr:colOff>82550</xdr:colOff>
      <xdr:row>41</xdr:row>
      <xdr:rowOff>58965</xdr:rowOff>
    </xdr:to>
    <xdr:cxnSp macro="">
      <xdr:nvCxnSpPr>
        <xdr:cNvPr id="77" name="直線コネクタ 76"/>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58965</xdr:rowOff>
    </xdr:from>
    <xdr:to>
      <xdr:col>11</xdr:col>
      <xdr:colOff>31750</xdr:colOff>
      <xdr:row>41</xdr:row>
      <xdr:rowOff>76200</xdr:rowOff>
    </xdr:to>
    <xdr:cxnSp macro="">
      <xdr:nvCxnSpPr>
        <xdr:cNvPr id="80" name="直線コネクタ 79"/>
        <xdr:cNvCxnSpPr/>
      </xdr:nvCxnSpPr>
      <xdr:spPr>
        <a:xfrm flipV="1">
          <a:off x="1447800" y="70884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92" name="楕円 91"/>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93" name="テキスト ボックス 92"/>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8165</xdr:rowOff>
    </xdr:from>
    <xdr:to>
      <xdr:col>15</xdr:col>
      <xdr:colOff>133350</xdr:colOff>
      <xdr:row>41</xdr:row>
      <xdr:rowOff>109765</xdr:rowOff>
    </xdr:to>
    <xdr:sp macro="" textlink="">
      <xdr:nvSpPr>
        <xdr:cNvPr id="94" name="楕円 93"/>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95" name="テキスト ボックス 94"/>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8165</xdr:rowOff>
    </xdr:from>
    <xdr:to>
      <xdr:col>11</xdr:col>
      <xdr:colOff>82550</xdr:colOff>
      <xdr:row>41</xdr:row>
      <xdr:rowOff>109765</xdr:rowOff>
    </xdr:to>
    <xdr:sp macro="" textlink="">
      <xdr:nvSpPr>
        <xdr:cNvPr id="96" name="楕円 95"/>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97" name="テキスト ボックス 96"/>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経常収支比率は、令和３年度は一時的な要因もあり特に減少していたことから、対前年度では増となっており、義務的経費に係る経常収支比率を類似団体と比較すると、扶助費及び公債費の率は依然として高い水準にある。</a:t>
          </a:r>
        </a:p>
        <a:p>
          <a:r>
            <a:rPr kumimoji="1" lang="ja-JP" altLang="en-US" sz="1300">
              <a:latin typeface="ＭＳ Ｐゴシック" panose="020B0600070205080204" pitchFamily="50" charset="-128"/>
              <a:ea typeface="ＭＳ Ｐゴシック" panose="020B0600070205080204" pitchFamily="50" charset="-128"/>
            </a:rPr>
            <a:t>　扶助費等の社会保障関係経費や公債費が引き続き高い水準で推移することが見込まれることから、市税等の経常一般財源の確保や経常的な一般財源が充当される公債費の縮減などの財政構造の改善に努める。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66</xdr:row>
      <xdr:rowOff>58420</xdr:rowOff>
    </xdr:to>
    <xdr:cxnSp macro="">
      <xdr:nvCxnSpPr>
        <xdr:cNvPr id="132" name="直線コネクタ 131"/>
        <xdr:cNvCxnSpPr/>
      </xdr:nvCxnSpPr>
      <xdr:spPr>
        <a:xfrm>
          <a:off x="4114800" y="11103864"/>
          <a:ext cx="8382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131064</xdr:rowOff>
    </xdr:from>
    <xdr:to>
      <xdr:col>19</xdr:col>
      <xdr:colOff>133350</xdr:colOff>
      <xdr:row>66</xdr:row>
      <xdr:rowOff>77724</xdr:rowOff>
    </xdr:to>
    <xdr:cxnSp macro="">
      <xdr:nvCxnSpPr>
        <xdr:cNvPr id="135" name="直線コネクタ 134"/>
        <xdr:cNvCxnSpPr/>
      </xdr:nvCxnSpPr>
      <xdr:spPr>
        <a:xfrm flipV="1">
          <a:off x="3225800" y="11103864"/>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77724</xdr:rowOff>
    </xdr:from>
    <xdr:to>
      <xdr:col>15</xdr:col>
      <xdr:colOff>82550</xdr:colOff>
      <xdr:row>66</xdr:row>
      <xdr:rowOff>77724</xdr:rowOff>
    </xdr:to>
    <xdr:cxnSp macro="">
      <xdr:nvCxnSpPr>
        <xdr:cNvPr id="138" name="直線コネクタ 137"/>
        <xdr:cNvCxnSpPr/>
      </xdr:nvCxnSpPr>
      <xdr:spPr>
        <a:xfrm>
          <a:off x="2336800" y="113934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34290</xdr:rowOff>
    </xdr:from>
    <xdr:to>
      <xdr:col>11</xdr:col>
      <xdr:colOff>31750</xdr:colOff>
      <xdr:row>66</xdr:row>
      <xdr:rowOff>77724</xdr:rowOff>
    </xdr:to>
    <xdr:cxnSp macro="">
      <xdr:nvCxnSpPr>
        <xdr:cNvPr id="141" name="直線コネクタ 140"/>
        <xdr:cNvCxnSpPr/>
      </xdr:nvCxnSpPr>
      <xdr:spPr>
        <a:xfrm>
          <a:off x="1447800" y="1134999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1" name="楕円 150"/>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74947</xdr:rowOff>
    </xdr:from>
    <xdr:ext cx="762000" cy="259045"/>
    <xdr:sp macro="" textlink="">
      <xdr:nvSpPr>
        <xdr:cNvPr id="152" name="財政構造の弾力性該当値テキスト"/>
        <xdr:cNvSpPr txBox="1"/>
      </xdr:nvSpPr>
      <xdr:spPr>
        <a:xfrm>
          <a:off x="5041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3" name="楕円 152"/>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166641</xdr:rowOff>
    </xdr:from>
    <xdr:ext cx="736600" cy="259045"/>
    <xdr:sp macro="" textlink="">
      <xdr:nvSpPr>
        <xdr:cNvPr id="154" name="テキスト ボックス 153"/>
        <xdr:cNvSpPr txBox="1"/>
      </xdr:nvSpPr>
      <xdr:spPr>
        <a:xfrm>
          <a:off x="3733800" y="11139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26924</xdr:rowOff>
    </xdr:from>
    <xdr:to>
      <xdr:col>15</xdr:col>
      <xdr:colOff>133350</xdr:colOff>
      <xdr:row>66</xdr:row>
      <xdr:rowOff>128524</xdr:rowOff>
    </xdr:to>
    <xdr:sp macro="" textlink="">
      <xdr:nvSpPr>
        <xdr:cNvPr id="155" name="楕円 154"/>
        <xdr:cNvSpPr/>
      </xdr:nvSpPr>
      <xdr:spPr>
        <a:xfrm>
          <a:off x="3175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113301</xdr:rowOff>
    </xdr:from>
    <xdr:ext cx="762000" cy="259045"/>
    <xdr:sp macro="" textlink="">
      <xdr:nvSpPr>
        <xdr:cNvPr id="156" name="テキスト ボックス 155"/>
        <xdr:cNvSpPr txBox="1"/>
      </xdr:nvSpPr>
      <xdr:spPr>
        <a:xfrm>
          <a:off x="2844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26924</xdr:rowOff>
    </xdr:from>
    <xdr:to>
      <xdr:col>11</xdr:col>
      <xdr:colOff>82550</xdr:colOff>
      <xdr:row>66</xdr:row>
      <xdr:rowOff>128524</xdr:rowOff>
    </xdr:to>
    <xdr:sp macro="" textlink="">
      <xdr:nvSpPr>
        <xdr:cNvPr id="157" name="楕円 156"/>
        <xdr:cNvSpPr/>
      </xdr:nvSpPr>
      <xdr:spPr>
        <a:xfrm>
          <a:off x="2286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113301</xdr:rowOff>
    </xdr:from>
    <xdr:ext cx="762000" cy="259045"/>
    <xdr:sp macro="" textlink="">
      <xdr:nvSpPr>
        <xdr:cNvPr id="158" name="テキスト ボックス 157"/>
        <xdr:cNvSpPr txBox="1"/>
      </xdr:nvSpPr>
      <xdr:spPr>
        <a:xfrm>
          <a:off x="1955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154940</xdr:rowOff>
    </xdr:from>
    <xdr:to>
      <xdr:col>7</xdr:col>
      <xdr:colOff>31750</xdr:colOff>
      <xdr:row>66</xdr:row>
      <xdr:rowOff>85090</xdr:rowOff>
    </xdr:to>
    <xdr:sp macro="" textlink="">
      <xdr:nvSpPr>
        <xdr:cNvPr id="159" name="楕円 158"/>
        <xdr:cNvSpPr/>
      </xdr:nvSpPr>
      <xdr:spPr>
        <a:xfrm>
          <a:off x="1397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69867</xdr:rowOff>
    </xdr:from>
    <xdr:ext cx="762000" cy="259045"/>
    <xdr:sp macro="" textlink="">
      <xdr:nvSpPr>
        <xdr:cNvPr id="160" name="テキスト ボックス 159"/>
        <xdr:cNvSpPr txBox="1"/>
      </xdr:nvSpPr>
      <xdr:spPr>
        <a:xfrm>
          <a:off x="1066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人件費は令和３年度と同水準であり、　物件費は物価高騰の影響に加え、新型コロナウイルス感染症への対応に係る経費に伴い増となっている。</a:t>
          </a:r>
        </a:p>
        <a:p>
          <a:r>
            <a:rPr kumimoji="1" lang="ja-JP" altLang="en-US" sz="1300">
              <a:latin typeface="ＭＳ Ｐゴシック" panose="020B0600070205080204" pitchFamily="50" charset="-128"/>
              <a:ea typeface="ＭＳ Ｐゴシック" panose="020B0600070205080204" pitchFamily="50" charset="-128"/>
            </a:rPr>
            <a:t>　類似団体内平均値よりも低額である理由として、人件費において、従来取り組んできた職員定数の削減、給与等の抑制及び効果的なアウトソーシングなどの効果が挙げられる。</a:t>
          </a:r>
        </a:p>
        <a:p>
          <a:r>
            <a:rPr kumimoji="1" lang="ja-JP" altLang="en-US" sz="1300">
              <a:latin typeface="ＭＳ Ｐゴシック" panose="020B0600070205080204" pitchFamily="50" charset="-128"/>
              <a:ea typeface="ＭＳ Ｐゴシック" panose="020B0600070205080204" pitchFamily="50" charset="-128"/>
            </a:rPr>
            <a:t>　しかしながら、近年では労務単価が上昇傾向にあることから、必要な住民サービスを維持しながら、引き続き経費の縮減に努める。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63460</xdr:rowOff>
    </xdr:from>
    <xdr:to>
      <xdr:col>23</xdr:col>
      <xdr:colOff>133350</xdr:colOff>
      <xdr:row>82</xdr:row>
      <xdr:rowOff>138162</xdr:rowOff>
    </xdr:to>
    <xdr:cxnSp macro="">
      <xdr:nvCxnSpPr>
        <xdr:cNvPr id="195" name="直線コネクタ 194"/>
        <xdr:cNvCxnSpPr/>
      </xdr:nvCxnSpPr>
      <xdr:spPr>
        <a:xfrm>
          <a:off x="4114800" y="14122360"/>
          <a:ext cx="838200" cy="74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136086</xdr:rowOff>
    </xdr:from>
    <xdr:ext cx="762000" cy="259045"/>
    <xdr:sp macro="" textlink="">
      <xdr:nvSpPr>
        <xdr:cNvPr id="196" name="人件費・物件費等の状況平均値テキスト"/>
        <xdr:cNvSpPr txBox="1"/>
      </xdr:nvSpPr>
      <xdr:spPr>
        <a:xfrm>
          <a:off x="5041900" y="14366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97952</xdr:rowOff>
    </xdr:from>
    <xdr:to>
      <xdr:col>19</xdr:col>
      <xdr:colOff>133350</xdr:colOff>
      <xdr:row>82</xdr:row>
      <xdr:rowOff>63460</xdr:rowOff>
    </xdr:to>
    <xdr:cxnSp macro="">
      <xdr:nvCxnSpPr>
        <xdr:cNvPr id="198" name="直線コネクタ 197"/>
        <xdr:cNvCxnSpPr/>
      </xdr:nvCxnSpPr>
      <xdr:spPr>
        <a:xfrm>
          <a:off x="3225800" y="13985402"/>
          <a:ext cx="889000" cy="13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156601</xdr:rowOff>
    </xdr:from>
    <xdr:ext cx="736600" cy="259045"/>
    <xdr:sp macro="" textlink="">
      <xdr:nvSpPr>
        <xdr:cNvPr id="200" name="テキスト ボックス 199"/>
        <xdr:cNvSpPr txBox="1"/>
      </xdr:nvSpPr>
      <xdr:spPr>
        <a:xfrm>
          <a:off x="3733800" y="1438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133048</xdr:rowOff>
    </xdr:from>
    <xdr:to>
      <xdr:col>15</xdr:col>
      <xdr:colOff>82550</xdr:colOff>
      <xdr:row>81</xdr:row>
      <xdr:rowOff>97952</xdr:rowOff>
    </xdr:to>
    <xdr:cxnSp macro="">
      <xdr:nvCxnSpPr>
        <xdr:cNvPr id="201" name="直線コネクタ 200"/>
        <xdr:cNvCxnSpPr/>
      </xdr:nvCxnSpPr>
      <xdr:spPr>
        <a:xfrm>
          <a:off x="2336800" y="13849048"/>
          <a:ext cx="889000" cy="13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167164</xdr:rowOff>
    </xdr:from>
    <xdr:ext cx="762000" cy="259045"/>
    <xdr:sp macro="" textlink="">
      <xdr:nvSpPr>
        <xdr:cNvPr id="203" name="テキスト ボックス 202"/>
        <xdr:cNvSpPr txBox="1"/>
      </xdr:nvSpPr>
      <xdr:spPr>
        <a:xfrm>
          <a:off x="2844800" y="14226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91946</xdr:rowOff>
    </xdr:from>
    <xdr:to>
      <xdr:col>11</xdr:col>
      <xdr:colOff>31750</xdr:colOff>
      <xdr:row>80</xdr:row>
      <xdr:rowOff>133048</xdr:rowOff>
    </xdr:to>
    <xdr:cxnSp macro="">
      <xdr:nvCxnSpPr>
        <xdr:cNvPr id="204" name="直線コネクタ 203"/>
        <xdr:cNvCxnSpPr/>
      </xdr:nvCxnSpPr>
      <xdr:spPr>
        <a:xfrm>
          <a:off x="1447800" y="13807946"/>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3582</xdr:rowOff>
    </xdr:from>
    <xdr:ext cx="762000" cy="259045"/>
    <xdr:sp macro="" textlink="">
      <xdr:nvSpPr>
        <xdr:cNvPr id="206" name="テキスト ボックス 205"/>
        <xdr:cNvSpPr txBox="1"/>
      </xdr:nvSpPr>
      <xdr:spPr>
        <a:xfrm>
          <a:off x="1955800" y="140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123334</xdr:rowOff>
    </xdr:from>
    <xdr:ext cx="762000" cy="259045"/>
    <xdr:sp macro="" textlink="">
      <xdr:nvSpPr>
        <xdr:cNvPr id="208" name="テキスト ボックス 207"/>
        <xdr:cNvSpPr txBox="1"/>
      </xdr:nvSpPr>
      <xdr:spPr>
        <a:xfrm>
          <a:off x="1066800" y="14010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87362</xdr:rowOff>
    </xdr:from>
    <xdr:to>
      <xdr:col>23</xdr:col>
      <xdr:colOff>184150</xdr:colOff>
      <xdr:row>83</xdr:row>
      <xdr:rowOff>17512</xdr:rowOff>
    </xdr:to>
    <xdr:sp macro="" textlink="">
      <xdr:nvSpPr>
        <xdr:cNvPr id="214" name="楕円 213"/>
        <xdr:cNvSpPr/>
      </xdr:nvSpPr>
      <xdr:spPr>
        <a:xfrm>
          <a:off x="4902200" y="141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103889</xdr:rowOff>
    </xdr:from>
    <xdr:ext cx="762000" cy="259045"/>
    <xdr:sp macro="" textlink="">
      <xdr:nvSpPr>
        <xdr:cNvPr id="215" name="人件費・物件費等の状況該当値テキスト"/>
        <xdr:cNvSpPr txBox="1"/>
      </xdr:nvSpPr>
      <xdr:spPr>
        <a:xfrm>
          <a:off x="5041900" y="1399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12660</xdr:rowOff>
    </xdr:from>
    <xdr:to>
      <xdr:col>19</xdr:col>
      <xdr:colOff>184150</xdr:colOff>
      <xdr:row>82</xdr:row>
      <xdr:rowOff>114260</xdr:rowOff>
    </xdr:to>
    <xdr:sp macro="" textlink="">
      <xdr:nvSpPr>
        <xdr:cNvPr id="216" name="楕円 215"/>
        <xdr:cNvSpPr/>
      </xdr:nvSpPr>
      <xdr:spPr>
        <a:xfrm>
          <a:off x="4064000" y="1407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124437</xdr:rowOff>
    </xdr:from>
    <xdr:ext cx="736600" cy="259045"/>
    <xdr:sp macro="" textlink="">
      <xdr:nvSpPr>
        <xdr:cNvPr id="217" name="テキスト ボックス 216"/>
        <xdr:cNvSpPr txBox="1"/>
      </xdr:nvSpPr>
      <xdr:spPr>
        <a:xfrm>
          <a:off x="3733800" y="13840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47152</xdr:rowOff>
    </xdr:from>
    <xdr:to>
      <xdr:col>15</xdr:col>
      <xdr:colOff>133350</xdr:colOff>
      <xdr:row>81</xdr:row>
      <xdr:rowOff>148752</xdr:rowOff>
    </xdr:to>
    <xdr:sp macro="" textlink="">
      <xdr:nvSpPr>
        <xdr:cNvPr id="218" name="楕円 217"/>
        <xdr:cNvSpPr/>
      </xdr:nvSpPr>
      <xdr:spPr>
        <a:xfrm>
          <a:off x="3175000" y="1393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158929</xdr:rowOff>
    </xdr:from>
    <xdr:ext cx="762000" cy="259045"/>
    <xdr:sp macro="" textlink="">
      <xdr:nvSpPr>
        <xdr:cNvPr id="219" name="テキスト ボックス 218"/>
        <xdr:cNvSpPr txBox="1"/>
      </xdr:nvSpPr>
      <xdr:spPr>
        <a:xfrm>
          <a:off x="2844800" y="1370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82248</xdr:rowOff>
    </xdr:from>
    <xdr:to>
      <xdr:col>11</xdr:col>
      <xdr:colOff>82550</xdr:colOff>
      <xdr:row>81</xdr:row>
      <xdr:rowOff>12398</xdr:rowOff>
    </xdr:to>
    <xdr:sp macro="" textlink="">
      <xdr:nvSpPr>
        <xdr:cNvPr id="220" name="楕円 219"/>
        <xdr:cNvSpPr/>
      </xdr:nvSpPr>
      <xdr:spPr>
        <a:xfrm>
          <a:off x="2286000" y="1379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22575</xdr:rowOff>
    </xdr:from>
    <xdr:ext cx="762000" cy="259045"/>
    <xdr:sp macro="" textlink="">
      <xdr:nvSpPr>
        <xdr:cNvPr id="221" name="テキスト ボックス 220"/>
        <xdr:cNvSpPr txBox="1"/>
      </xdr:nvSpPr>
      <xdr:spPr>
        <a:xfrm>
          <a:off x="19558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41146</xdr:rowOff>
    </xdr:from>
    <xdr:to>
      <xdr:col>7</xdr:col>
      <xdr:colOff>31750</xdr:colOff>
      <xdr:row>80</xdr:row>
      <xdr:rowOff>142746</xdr:rowOff>
    </xdr:to>
    <xdr:sp macro="" textlink="">
      <xdr:nvSpPr>
        <xdr:cNvPr id="222" name="楕円 221"/>
        <xdr:cNvSpPr/>
      </xdr:nvSpPr>
      <xdr:spPr>
        <a:xfrm>
          <a:off x="1397000" y="1375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152923</xdr:rowOff>
    </xdr:from>
    <xdr:ext cx="762000" cy="259045"/>
    <xdr:sp macro="" textlink="">
      <xdr:nvSpPr>
        <xdr:cNvPr id="223" name="テキスト ボックス 222"/>
        <xdr:cNvSpPr txBox="1"/>
      </xdr:nvSpPr>
      <xdr:spPr>
        <a:xfrm>
          <a:off x="1066800" y="1352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これまで職員給与適正化の計画的な実施や、職員給与の削減措置を実施しており、近年の本市のラスパイレス指数は平成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年度に向けて新たに実施した給与制度の総合的見直しにより、一時的な削減措置をせずとも</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を下回る状況となっている。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82550</xdr:rowOff>
    </xdr:to>
    <xdr:cxnSp macro="">
      <xdr:nvCxnSpPr>
        <xdr:cNvPr id="259" name="直線コネクタ 258"/>
        <xdr:cNvCxnSpPr/>
      </xdr:nvCxnSpPr>
      <xdr:spPr>
        <a:xfrm flipV="1">
          <a:off x="16179800" y="143637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62" name="直線コネクタ 261"/>
        <xdr:cNvCxnSpPr/>
      </xdr:nvCxnSpPr>
      <xdr:spPr>
        <a:xfrm>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4" name="テキスト ボックス 263"/>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85</xdr:row>
      <xdr:rowOff>31750</xdr:rowOff>
    </xdr:to>
    <xdr:cxnSp macro="">
      <xdr:nvCxnSpPr>
        <xdr:cNvPr id="265" name="直線コネクタ 264"/>
        <xdr:cNvCxnSpPr/>
      </xdr:nvCxnSpPr>
      <xdr:spPr>
        <a:xfrm flipV="1">
          <a:off x="14401800" y="144671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7" name="テキスト ボックス 266"/>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31750</xdr:rowOff>
    </xdr:to>
    <xdr:cxnSp macro="">
      <xdr:nvCxnSpPr>
        <xdr:cNvPr id="268" name="直線コネクタ 267"/>
        <xdr:cNvCxnSpPr/>
      </xdr:nvCxnSpPr>
      <xdr:spPr>
        <a:xfrm>
          <a:off x="13512800" y="1458776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0" name="テキスト ボックス 269"/>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8" name="楕円 277"/>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9"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2" name="楕円 281"/>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3" name="テキスト ボックス 282"/>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86" name="楕円 285"/>
        <xdr:cNvSpPr/>
      </xdr:nvSpPr>
      <xdr:spPr>
        <a:xfrm>
          <a:off x="13462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87" name="テキスト ボックス 286"/>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職員数の減などに伴い前年度から</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については、少子高齢化の進展に伴い増加・多様化する行政ニーズに対応していくため、業務のＩＣＴ化等による効率化や民間事業者の活用など、業務執行体制の見直しを図る中で、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42969</xdr:rowOff>
    </xdr:from>
    <xdr:to>
      <xdr:col>81</xdr:col>
      <xdr:colOff>44450</xdr:colOff>
      <xdr:row>61</xdr:row>
      <xdr:rowOff>55033</xdr:rowOff>
    </xdr:to>
    <xdr:cxnSp macro="">
      <xdr:nvCxnSpPr>
        <xdr:cNvPr id="322" name="直線コネクタ 321"/>
        <xdr:cNvCxnSpPr/>
      </xdr:nvCxnSpPr>
      <xdr:spPr>
        <a:xfrm flipV="1">
          <a:off x="16179800" y="10501419"/>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40657</xdr:rowOff>
    </xdr:from>
    <xdr:ext cx="762000" cy="259045"/>
    <xdr:sp macro="" textlink="">
      <xdr:nvSpPr>
        <xdr:cNvPr id="323" name="定員管理の状況平均値テキスト"/>
        <xdr:cNvSpPr txBox="1"/>
      </xdr:nvSpPr>
      <xdr:spPr>
        <a:xfrm>
          <a:off x="17106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38946</xdr:rowOff>
    </xdr:from>
    <xdr:to>
      <xdr:col>77</xdr:col>
      <xdr:colOff>44450</xdr:colOff>
      <xdr:row>61</xdr:row>
      <xdr:rowOff>55033</xdr:rowOff>
    </xdr:to>
    <xdr:cxnSp macro="">
      <xdr:nvCxnSpPr>
        <xdr:cNvPr id="325" name="直線コネクタ 324"/>
        <xdr:cNvCxnSpPr/>
      </xdr:nvCxnSpPr>
      <xdr:spPr>
        <a:xfrm>
          <a:off x="15290800" y="104973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27" name="テキスト ボックス 326"/>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22860</xdr:rowOff>
    </xdr:from>
    <xdr:to>
      <xdr:col>72</xdr:col>
      <xdr:colOff>203200</xdr:colOff>
      <xdr:row>61</xdr:row>
      <xdr:rowOff>38946</xdr:rowOff>
    </xdr:to>
    <xdr:cxnSp macro="">
      <xdr:nvCxnSpPr>
        <xdr:cNvPr id="328" name="直線コネクタ 327"/>
        <xdr:cNvCxnSpPr/>
      </xdr:nvCxnSpPr>
      <xdr:spPr>
        <a:xfrm>
          <a:off x="14401800" y="1048131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118762</xdr:rowOff>
    </xdr:from>
    <xdr:ext cx="762000" cy="259045"/>
    <xdr:sp macro="" textlink="">
      <xdr:nvSpPr>
        <xdr:cNvPr id="330" name="テキスト ボックス 329"/>
        <xdr:cNvSpPr txBox="1"/>
      </xdr:nvSpPr>
      <xdr:spPr>
        <a:xfrm>
          <a:off x="14909800" y="1057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6773</xdr:rowOff>
    </xdr:from>
    <xdr:to>
      <xdr:col>68</xdr:col>
      <xdr:colOff>152400</xdr:colOff>
      <xdr:row>61</xdr:row>
      <xdr:rowOff>22860</xdr:rowOff>
    </xdr:to>
    <xdr:cxnSp macro="">
      <xdr:nvCxnSpPr>
        <xdr:cNvPr id="331" name="直線コネクタ 330"/>
        <xdr:cNvCxnSpPr/>
      </xdr:nvCxnSpPr>
      <xdr:spPr>
        <a:xfrm>
          <a:off x="13512800" y="104652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98654</xdr:rowOff>
    </xdr:from>
    <xdr:ext cx="762000" cy="259045"/>
    <xdr:sp macro="" textlink="">
      <xdr:nvSpPr>
        <xdr:cNvPr id="333" name="テキスト ボックス 332"/>
        <xdr:cNvSpPr txBox="1"/>
      </xdr:nvSpPr>
      <xdr:spPr>
        <a:xfrm>
          <a:off x="14020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70502</xdr:rowOff>
    </xdr:from>
    <xdr:ext cx="762000" cy="259045"/>
    <xdr:sp macro="" textlink="">
      <xdr:nvSpPr>
        <xdr:cNvPr id="335" name="テキスト ボックス 334"/>
        <xdr:cNvSpPr txBox="1"/>
      </xdr:nvSpPr>
      <xdr:spPr>
        <a:xfrm>
          <a:off x="131318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41" name="楕円 340"/>
        <xdr:cNvSpPr/>
      </xdr:nvSpPr>
      <xdr:spPr>
        <a:xfrm>
          <a:off x="169672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8696</xdr:rowOff>
    </xdr:from>
    <xdr:ext cx="762000" cy="259045"/>
    <xdr:sp macro="" textlink="">
      <xdr:nvSpPr>
        <xdr:cNvPr id="342" name="定員管理の状況該当値テキスト"/>
        <xdr:cNvSpPr txBox="1"/>
      </xdr:nvSpPr>
      <xdr:spPr>
        <a:xfrm>
          <a:off x="17106900" y="1029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4233</xdr:rowOff>
    </xdr:from>
    <xdr:to>
      <xdr:col>77</xdr:col>
      <xdr:colOff>95250</xdr:colOff>
      <xdr:row>61</xdr:row>
      <xdr:rowOff>105833</xdr:rowOff>
    </xdr:to>
    <xdr:sp macro="" textlink="">
      <xdr:nvSpPr>
        <xdr:cNvPr id="343" name="楕円 342"/>
        <xdr:cNvSpPr/>
      </xdr:nvSpPr>
      <xdr:spPr>
        <a:xfrm>
          <a:off x="16129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116010</xdr:rowOff>
    </xdr:from>
    <xdr:ext cx="736600" cy="259045"/>
    <xdr:sp macro="" textlink="">
      <xdr:nvSpPr>
        <xdr:cNvPr id="344" name="テキスト ボックス 343"/>
        <xdr:cNvSpPr txBox="1"/>
      </xdr:nvSpPr>
      <xdr:spPr>
        <a:xfrm>
          <a:off x="15798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159596</xdr:rowOff>
    </xdr:from>
    <xdr:to>
      <xdr:col>73</xdr:col>
      <xdr:colOff>44450</xdr:colOff>
      <xdr:row>61</xdr:row>
      <xdr:rowOff>89746</xdr:rowOff>
    </xdr:to>
    <xdr:sp macro="" textlink="">
      <xdr:nvSpPr>
        <xdr:cNvPr id="345" name="楕円 344"/>
        <xdr:cNvSpPr/>
      </xdr:nvSpPr>
      <xdr:spPr>
        <a:xfrm>
          <a:off x="15240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99923</xdr:rowOff>
    </xdr:from>
    <xdr:ext cx="762000" cy="259045"/>
    <xdr:sp macro="" textlink="">
      <xdr:nvSpPr>
        <xdr:cNvPr id="346" name="テキスト ボックス 345"/>
        <xdr:cNvSpPr txBox="1"/>
      </xdr:nvSpPr>
      <xdr:spPr>
        <a:xfrm>
          <a:off x="14909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143510</xdr:rowOff>
    </xdr:from>
    <xdr:to>
      <xdr:col>68</xdr:col>
      <xdr:colOff>203200</xdr:colOff>
      <xdr:row>61</xdr:row>
      <xdr:rowOff>73660</xdr:rowOff>
    </xdr:to>
    <xdr:sp macro="" textlink="">
      <xdr:nvSpPr>
        <xdr:cNvPr id="347" name="楕円 346"/>
        <xdr:cNvSpPr/>
      </xdr:nvSpPr>
      <xdr:spPr>
        <a:xfrm>
          <a:off x="14351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83837</xdr:rowOff>
    </xdr:from>
    <xdr:ext cx="762000" cy="259045"/>
    <xdr:sp macro="" textlink="">
      <xdr:nvSpPr>
        <xdr:cNvPr id="348" name="テキスト ボックス 347"/>
        <xdr:cNvSpPr txBox="1"/>
      </xdr:nvSpPr>
      <xdr:spPr>
        <a:xfrm>
          <a:off x="14020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127423</xdr:rowOff>
    </xdr:from>
    <xdr:to>
      <xdr:col>64</xdr:col>
      <xdr:colOff>152400</xdr:colOff>
      <xdr:row>61</xdr:row>
      <xdr:rowOff>57573</xdr:rowOff>
    </xdr:to>
    <xdr:sp macro="" textlink="">
      <xdr:nvSpPr>
        <xdr:cNvPr id="349" name="楕円 348"/>
        <xdr:cNvSpPr/>
      </xdr:nvSpPr>
      <xdr:spPr>
        <a:xfrm>
          <a:off x="13462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67750</xdr:rowOff>
    </xdr:from>
    <xdr:ext cx="762000" cy="259045"/>
    <xdr:sp macro="" textlink="">
      <xdr:nvSpPr>
        <xdr:cNvPr id="350" name="テキスト ボックス 349"/>
        <xdr:cNvSpPr txBox="1"/>
      </xdr:nvSpPr>
      <xdr:spPr>
        <a:xfrm>
          <a:off x="13131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％で、市債の計画的な発行に伴う将来負担の減により、市債の残高及び元利償還金が減少したことから、前年度から</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ポイントの改善した。</a:t>
          </a:r>
        </a:p>
        <a:p>
          <a:r>
            <a:rPr kumimoji="1" lang="ja-JP" altLang="en-US" sz="1300">
              <a:latin typeface="ＭＳ Ｐゴシック" panose="020B0600070205080204" pitchFamily="50" charset="-128"/>
              <a:ea typeface="ＭＳ Ｐゴシック" panose="020B0600070205080204" pitchFamily="50" charset="-128"/>
            </a:rPr>
            <a:t>　今後は、公共施設の老朽化などにより、将来負担の増加が見込まれることから、将来負担の縮減と必要な投資的事業の実施をバランスよく両立させていくことで、適切な実質公債費比率の水準となるよう取り組む。</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67" name="直線コネクタ 366"/>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68" name="テキスト ボックス 367"/>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9" name="直線コネクタ 368"/>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0" name="テキスト ボックス 369"/>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1" name="直線コネクタ 370"/>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2" name="テキスト ボックス 371"/>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5" name="直線コネクタ 374"/>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6" name="テキスト ボックス 375"/>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7" name="直線コネクタ 376"/>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8" name="テキスト ボックス 377"/>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79" name="直線コネクタ 378"/>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114829</xdr:rowOff>
    </xdr:to>
    <xdr:cxnSp macro="">
      <xdr:nvCxnSpPr>
        <xdr:cNvPr id="382" name="直線コネクタ 381"/>
        <xdr:cNvCxnSpPr/>
      </xdr:nvCxnSpPr>
      <xdr:spPr>
        <a:xfrm flipV="1">
          <a:off x="17018000" y="6251046"/>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3"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4" name="直線コネクタ 383"/>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5" name="公債費負担の状況最大値テキスト"/>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86" name="直線コネクタ 385"/>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35454</xdr:rowOff>
    </xdr:from>
    <xdr:to>
      <xdr:col>81</xdr:col>
      <xdr:colOff>44450</xdr:colOff>
      <xdr:row>42</xdr:row>
      <xdr:rowOff>156104</xdr:rowOff>
    </xdr:to>
    <xdr:cxnSp macro="">
      <xdr:nvCxnSpPr>
        <xdr:cNvPr id="387" name="直線コネクタ 386"/>
        <xdr:cNvCxnSpPr/>
      </xdr:nvCxnSpPr>
      <xdr:spPr>
        <a:xfrm flipV="1">
          <a:off x="16179800" y="723635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12294</xdr:rowOff>
    </xdr:from>
    <xdr:ext cx="762000" cy="259045"/>
    <xdr:sp macro="" textlink="">
      <xdr:nvSpPr>
        <xdr:cNvPr id="388" name="公債費負担の状況平均値テキスト"/>
        <xdr:cNvSpPr txBox="1"/>
      </xdr:nvSpPr>
      <xdr:spPr>
        <a:xfrm>
          <a:off x="17106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167217</xdr:rowOff>
    </xdr:from>
    <xdr:to>
      <xdr:col>81</xdr:col>
      <xdr:colOff>95250</xdr:colOff>
      <xdr:row>40</xdr:row>
      <xdr:rowOff>97367</xdr:rowOff>
    </xdr:to>
    <xdr:sp macro="" textlink="">
      <xdr:nvSpPr>
        <xdr:cNvPr id="389" name="フローチャート: 判断 388"/>
        <xdr:cNvSpPr/>
      </xdr:nvSpPr>
      <xdr:spPr>
        <a:xfrm>
          <a:off x="16967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156104</xdr:rowOff>
    </xdr:from>
    <xdr:to>
      <xdr:col>77</xdr:col>
      <xdr:colOff>44450</xdr:colOff>
      <xdr:row>43</xdr:row>
      <xdr:rowOff>105304</xdr:rowOff>
    </xdr:to>
    <xdr:cxnSp macro="">
      <xdr:nvCxnSpPr>
        <xdr:cNvPr id="390" name="直線コネクタ 389"/>
        <xdr:cNvCxnSpPr/>
      </xdr:nvCxnSpPr>
      <xdr:spPr>
        <a:xfrm flipV="1">
          <a:off x="15290800" y="73570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1" name="フローチャート: 判断 390"/>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107544</xdr:rowOff>
    </xdr:from>
    <xdr:ext cx="736600" cy="259045"/>
    <xdr:sp macro="" textlink="">
      <xdr:nvSpPr>
        <xdr:cNvPr id="392" name="テキスト ボックス 391"/>
        <xdr:cNvSpPr txBox="1"/>
      </xdr:nvSpPr>
      <xdr:spPr>
        <a:xfrm>
          <a:off x="15798800" y="6622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105304</xdr:rowOff>
    </xdr:from>
    <xdr:to>
      <xdr:col>72</xdr:col>
      <xdr:colOff>203200</xdr:colOff>
      <xdr:row>44</xdr:row>
      <xdr:rowOff>54504</xdr:rowOff>
    </xdr:to>
    <xdr:cxnSp macro="">
      <xdr:nvCxnSpPr>
        <xdr:cNvPr id="393" name="直線コネクタ 392"/>
        <xdr:cNvCxnSpPr/>
      </xdr:nvCxnSpPr>
      <xdr:spPr>
        <a:xfrm flipV="1">
          <a:off x="14401800" y="747765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15875</xdr:rowOff>
    </xdr:from>
    <xdr:to>
      <xdr:col>73</xdr:col>
      <xdr:colOff>44450</xdr:colOff>
      <xdr:row>40</xdr:row>
      <xdr:rowOff>117475</xdr:rowOff>
    </xdr:to>
    <xdr:sp macro="" textlink="">
      <xdr:nvSpPr>
        <xdr:cNvPr id="394" name="フローチャート: 判断 393"/>
        <xdr:cNvSpPr/>
      </xdr:nvSpPr>
      <xdr:spPr>
        <a:xfrm>
          <a:off x="15240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127652</xdr:rowOff>
    </xdr:from>
    <xdr:ext cx="762000" cy="259045"/>
    <xdr:sp macro="" textlink="">
      <xdr:nvSpPr>
        <xdr:cNvPr id="395" name="テキスト ボックス 394"/>
        <xdr:cNvSpPr txBox="1"/>
      </xdr:nvSpPr>
      <xdr:spPr>
        <a:xfrm>
          <a:off x="14909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54504</xdr:rowOff>
    </xdr:from>
    <xdr:to>
      <xdr:col>68</xdr:col>
      <xdr:colOff>152400</xdr:colOff>
      <xdr:row>44</xdr:row>
      <xdr:rowOff>134938</xdr:rowOff>
    </xdr:to>
    <xdr:cxnSp macro="">
      <xdr:nvCxnSpPr>
        <xdr:cNvPr id="396" name="直線コネクタ 395"/>
        <xdr:cNvCxnSpPr/>
      </xdr:nvCxnSpPr>
      <xdr:spPr>
        <a:xfrm flipV="1">
          <a:off x="13512800" y="759830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46038</xdr:rowOff>
    </xdr:from>
    <xdr:to>
      <xdr:col>68</xdr:col>
      <xdr:colOff>203200</xdr:colOff>
      <xdr:row>40</xdr:row>
      <xdr:rowOff>147638</xdr:rowOff>
    </xdr:to>
    <xdr:sp macro="" textlink="">
      <xdr:nvSpPr>
        <xdr:cNvPr id="397" name="フローチャート: 判断 396"/>
        <xdr:cNvSpPr/>
      </xdr:nvSpPr>
      <xdr:spPr>
        <a:xfrm>
          <a:off x="14351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157815</xdr:rowOff>
    </xdr:from>
    <xdr:ext cx="762000" cy="259045"/>
    <xdr:sp macro="" textlink="">
      <xdr:nvSpPr>
        <xdr:cNvPr id="398" name="テキスト ボックス 397"/>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66146</xdr:rowOff>
    </xdr:from>
    <xdr:to>
      <xdr:col>64</xdr:col>
      <xdr:colOff>152400</xdr:colOff>
      <xdr:row>40</xdr:row>
      <xdr:rowOff>167746</xdr:rowOff>
    </xdr:to>
    <xdr:sp macro="" textlink="">
      <xdr:nvSpPr>
        <xdr:cNvPr id="399" name="フローチャート: 判断 398"/>
        <xdr:cNvSpPr/>
      </xdr:nvSpPr>
      <xdr:spPr>
        <a:xfrm>
          <a:off x="13462000" y="69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6473</xdr:rowOff>
    </xdr:from>
    <xdr:ext cx="762000" cy="259045"/>
    <xdr:sp macro="" textlink="">
      <xdr:nvSpPr>
        <xdr:cNvPr id="400" name="テキスト ボックス 399"/>
        <xdr:cNvSpPr txBox="1"/>
      </xdr:nvSpPr>
      <xdr:spPr>
        <a:xfrm>
          <a:off x="13131800" y="669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156104</xdr:rowOff>
    </xdr:from>
    <xdr:to>
      <xdr:col>81</xdr:col>
      <xdr:colOff>95250</xdr:colOff>
      <xdr:row>42</xdr:row>
      <xdr:rowOff>86254</xdr:rowOff>
    </xdr:to>
    <xdr:sp macro="" textlink="">
      <xdr:nvSpPr>
        <xdr:cNvPr id="406" name="楕円 405"/>
        <xdr:cNvSpPr/>
      </xdr:nvSpPr>
      <xdr:spPr>
        <a:xfrm>
          <a:off x="16967200" y="718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128181</xdr:rowOff>
    </xdr:from>
    <xdr:ext cx="762000" cy="259045"/>
    <xdr:sp macro="" textlink="">
      <xdr:nvSpPr>
        <xdr:cNvPr id="407" name="公債費負担の状況該当値テキスト"/>
        <xdr:cNvSpPr txBox="1"/>
      </xdr:nvSpPr>
      <xdr:spPr>
        <a:xfrm>
          <a:off x="17106900" y="7157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105304</xdr:rowOff>
    </xdr:from>
    <xdr:to>
      <xdr:col>77</xdr:col>
      <xdr:colOff>95250</xdr:colOff>
      <xdr:row>43</xdr:row>
      <xdr:rowOff>35454</xdr:rowOff>
    </xdr:to>
    <xdr:sp macro="" textlink="">
      <xdr:nvSpPr>
        <xdr:cNvPr id="408" name="楕円 407"/>
        <xdr:cNvSpPr/>
      </xdr:nvSpPr>
      <xdr:spPr>
        <a:xfrm>
          <a:off x="16129000" y="730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20231</xdr:rowOff>
    </xdr:from>
    <xdr:ext cx="736600" cy="259045"/>
    <xdr:sp macro="" textlink="">
      <xdr:nvSpPr>
        <xdr:cNvPr id="409" name="テキスト ボックス 408"/>
        <xdr:cNvSpPr txBox="1"/>
      </xdr:nvSpPr>
      <xdr:spPr>
        <a:xfrm>
          <a:off x="15798800" y="7392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54504</xdr:rowOff>
    </xdr:from>
    <xdr:to>
      <xdr:col>73</xdr:col>
      <xdr:colOff>44450</xdr:colOff>
      <xdr:row>43</xdr:row>
      <xdr:rowOff>156104</xdr:rowOff>
    </xdr:to>
    <xdr:sp macro="" textlink="">
      <xdr:nvSpPr>
        <xdr:cNvPr id="410" name="楕円 409"/>
        <xdr:cNvSpPr/>
      </xdr:nvSpPr>
      <xdr:spPr>
        <a:xfrm>
          <a:off x="15240000" y="742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140881</xdr:rowOff>
    </xdr:from>
    <xdr:ext cx="762000" cy="259045"/>
    <xdr:sp macro="" textlink="">
      <xdr:nvSpPr>
        <xdr:cNvPr id="411" name="テキスト ボックス 410"/>
        <xdr:cNvSpPr txBox="1"/>
      </xdr:nvSpPr>
      <xdr:spPr>
        <a:xfrm>
          <a:off x="14909800" y="75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3704</xdr:rowOff>
    </xdr:from>
    <xdr:to>
      <xdr:col>68</xdr:col>
      <xdr:colOff>203200</xdr:colOff>
      <xdr:row>44</xdr:row>
      <xdr:rowOff>105304</xdr:rowOff>
    </xdr:to>
    <xdr:sp macro="" textlink="">
      <xdr:nvSpPr>
        <xdr:cNvPr id="412" name="楕円 411"/>
        <xdr:cNvSpPr/>
      </xdr:nvSpPr>
      <xdr:spPr>
        <a:xfrm>
          <a:off x="14351000" y="754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90081</xdr:rowOff>
    </xdr:from>
    <xdr:ext cx="762000" cy="259045"/>
    <xdr:sp macro="" textlink="">
      <xdr:nvSpPr>
        <xdr:cNvPr id="413" name="テキスト ボックス 412"/>
        <xdr:cNvSpPr txBox="1"/>
      </xdr:nvSpPr>
      <xdr:spPr>
        <a:xfrm>
          <a:off x="14020800" y="76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84138</xdr:rowOff>
    </xdr:from>
    <xdr:to>
      <xdr:col>64</xdr:col>
      <xdr:colOff>152400</xdr:colOff>
      <xdr:row>45</xdr:row>
      <xdr:rowOff>14288</xdr:rowOff>
    </xdr:to>
    <xdr:sp macro="" textlink="">
      <xdr:nvSpPr>
        <xdr:cNvPr id="414" name="楕円 413"/>
        <xdr:cNvSpPr/>
      </xdr:nvSpPr>
      <xdr:spPr>
        <a:xfrm>
          <a:off x="13462000" y="762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170515</xdr:rowOff>
    </xdr:from>
    <xdr:ext cx="762000" cy="259045"/>
    <xdr:sp macro="" textlink="">
      <xdr:nvSpPr>
        <xdr:cNvPr id="415" name="テキスト ボックス 414"/>
        <xdr:cNvSpPr txBox="1"/>
      </xdr:nvSpPr>
      <xdr:spPr>
        <a:xfrm>
          <a:off x="13131800" y="771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％で、市債の計画的な発行に伴う将来負担の減により、市債の残高及び元利償還金が減少したことから、前年度から</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ポイントの改善した。</a:t>
          </a:r>
        </a:p>
        <a:p>
          <a:r>
            <a:rPr kumimoji="1" lang="ja-JP" altLang="en-US" sz="1300">
              <a:latin typeface="ＭＳ Ｐゴシック" panose="020B0600070205080204" pitchFamily="50" charset="-128"/>
              <a:ea typeface="ＭＳ Ｐゴシック" panose="020B0600070205080204" pitchFamily="50" charset="-128"/>
            </a:rPr>
            <a:t>　一方で、今後は次期焼却施設の建設や、学校の予防保全、公共施設の適正管理など、必要な投資が多数見込まれることから、将来負担の縮減と必要な投資的事業の実施をバランスよく両立させていく。</a:t>
          </a: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2" name="直線コネクタ 441"/>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3" name="将来負担の状況最小値テキスト"/>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4" name="直線コネクタ 443"/>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67564</xdr:rowOff>
    </xdr:from>
    <xdr:to>
      <xdr:col>81</xdr:col>
      <xdr:colOff>44450</xdr:colOff>
      <xdr:row>16</xdr:row>
      <xdr:rowOff>58268</xdr:rowOff>
    </xdr:to>
    <xdr:cxnSp macro="">
      <xdr:nvCxnSpPr>
        <xdr:cNvPr id="447" name="直線コネクタ 446"/>
        <xdr:cNvCxnSpPr/>
      </xdr:nvCxnSpPr>
      <xdr:spPr>
        <a:xfrm flipV="1">
          <a:off x="16179800" y="2639314"/>
          <a:ext cx="838200" cy="162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8" name="将来負担の状況平均値テキスト"/>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9" name="フローチャート: 判断 448"/>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58268</xdr:rowOff>
    </xdr:from>
    <xdr:to>
      <xdr:col>77</xdr:col>
      <xdr:colOff>44450</xdr:colOff>
      <xdr:row>17</xdr:row>
      <xdr:rowOff>32563</xdr:rowOff>
    </xdr:to>
    <xdr:cxnSp macro="">
      <xdr:nvCxnSpPr>
        <xdr:cNvPr id="450" name="直線コネクタ 449"/>
        <xdr:cNvCxnSpPr/>
      </xdr:nvCxnSpPr>
      <xdr:spPr>
        <a:xfrm flipV="1">
          <a:off x="15290800" y="2801468"/>
          <a:ext cx="889000" cy="1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1" name="フローチャート: 判断 450"/>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2" name="テキスト ボックス 451"/>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32563</xdr:rowOff>
    </xdr:from>
    <xdr:to>
      <xdr:col>72</xdr:col>
      <xdr:colOff>203200</xdr:colOff>
      <xdr:row>18</xdr:row>
      <xdr:rowOff>17475</xdr:rowOff>
    </xdr:to>
    <xdr:cxnSp macro="">
      <xdr:nvCxnSpPr>
        <xdr:cNvPr id="453" name="直線コネクタ 452"/>
        <xdr:cNvCxnSpPr/>
      </xdr:nvCxnSpPr>
      <xdr:spPr>
        <a:xfrm flipV="1">
          <a:off x="14401800" y="2947213"/>
          <a:ext cx="889000" cy="156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4" name="フローチャート: 判断 453"/>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5" name="テキスト ボックス 454"/>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17475</xdr:rowOff>
    </xdr:from>
    <xdr:to>
      <xdr:col>68</xdr:col>
      <xdr:colOff>152400</xdr:colOff>
      <xdr:row>19</xdr:row>
      <xdr:rowOff>44857</xdr:rowOff>
    </xdr:to>
    <xdr:cxnSp macro="">
      <xdr:nvCxnSpPr>
        <xdr:cNvPr id="456" name="直線コネクタ 455"/>
        <xdr:cNvCxnSpPr/>
      </xdr:nvCxnSpPr>
      <xdr:spPr>
        <a:xfrm flipV="1">
          <a:off x="13512800" y="3103575"/>
          <a:ext cx="889000" cy="198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7" name="フローチャート: 判断 456"/>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8" name="テキスト ボックス 457"/>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9" name="フローチャート: 判断 458"/>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60" name="テキスト ボックス 459"/>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16764</xdr:rowOff>
    </xdr:from>
    <xdr:to>
      <xdr:col>81</xdr:col>
      <xdr:colOff>95250</xdr:colOff>
      <xdr:row>15</xdr:row>
      <xdr:rowOff>118364</xdr:rowOff>
    </xdr:to>
    <xdr:sp macro="" textlink="">
      <xdr:nvSpPr>
        <xdr:cNvPr id="466" name="楕円 465"/>
        <xdr:cNvSpPr/>
      </xdr:nvSpPr>
      <xdr:spPr>
        <a:xfrm>
          <a:off x="169672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160291</xdr:rowOff>
    </xdr:from>
    <xdr:ext cx="762000" cy="259045"/>
    <xdr:sp macro="" textlink="">
      <xdr:nvSpPr>
        <xdr:cNvPr id="467" name="将来負担の状況該当値テキスト"/>
        <xdr:cNvSpPr txBox="1"/>
      </xdr:nvSpPr>
      <xdr:spPr>
        <a:xfrm>
          <a:off x="17106900" y="256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7468</xdr:rowOff>
    </xdr:from>
    <xdr:to>
      <xdr:col>77</xdr:col>
      <xdr:colOff>95250</xdr:colOff>
      <xdr:row>16</xdr:row>
      <xdr:rowOff>109068</xdr:rowOff>
    </xdr:to>
    <xdr:sp macro="" textlink="">
      <xdr:nvSpPr>
        <xdr:cNvPr id="468" name="楕円 467"/>
        <xdr:cNvSpPr/>
      </xdr:nvSpPr>
      <xdr:spPr>
        <a:xfrm>
          <a:off x="16129000" y="27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93845</xdr:rowOff>
    </xdr:from>
    <xdr:ext cx="736600" cy="259045"/>
    <xdr:sp macro="" textlink="">
      <xdr:nvSpPr>
        <xdr:cNvPr id="469" name="テキスト ボックス 468"/>
        <xdr:cNvSpPr txBox="1"/>
      </xdr:nvSpPr>
      <xdr:spPr>
        <a:xfrm>
          <a:off x="15798800" y="283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153213</xdr:rowOff>
    </xdr:from>
    <xdr:to>
      <xdr:col>73</xdr:col>
      <xdr:colOff>44450</xdr:colOff>
      <xdr:row>17</xdr:row>
      <xdr:rowOff>83363</xdr:rowOff>
    </xdr:to>
    <xdr:sp macro="" textlink="">
      <xdr:nvSpPr>
        <xdr:cNvPr id="470" name="楕円 469"/>
        <xdr:cNvSpPr/>
      </xdr:nvSpPr>
      <xdr:spPr>
        <a:xfrm>
          <a:off x="15240000" y="289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68140</xdr:rowOff>
    </xdr:from>
    <xdr:ext cx="762000" cy="259045"/>
    <xdr:sp macro="" textlink="">
      <xdr:nvSpPr>
        <xdr:cNvPr id="471" name="テキスト ボックス 470"/>
        <xdr:cNvSpPr txBox="1"/>
      </xdr:nvSpPr>
      <xdr:spPr>
        <a:xfrm>
          <a:off x="14909800" y="298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138125</xdr:rowOff>
    </xdr:from>
    <xdr:to>
      <xdr:col>68</xdr:col>
      <xdr:colOff>203200</xdr:colOff>
      <xdr:row>18</xdr:row>
      <xdr:rowOff>68275</xdr:rowOff>
    </xdr:to>
    <xdr:sp macro="" textlink="">
      <xdr:nvSpPr>
        <xdr:cNvPr id="472" name="楕円 471"/>
        <xdr:cNvSpPr/>
      </xdr:nvSpPr>
      <xdr:spPr>
        <a:xfrm>
          <a:off x="14351000" y="305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53052</xdr:rowOff>
    </xdr:from>
    <xdr:ext cx="762000" cy="259045"/>
    <xdr:sp macro="" textlink="">
      <xdr:nvSpPr>
        <xdr:cNvPr id="473" name="テキスト ボックス 472"/>
        <xdr:cNvSpPr txBox="1"/>
      </xdr:nvSpPr>
      <xdr:spPr>
        <a:xfrm>
          <a:off x="14020800" y="313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165507</xdr:rowOff>
    </xdr:from>
    <xdr:to>
      <xdr:col>64</xdr:col>
      <xdr:colOff>152400</xdr:colOff>
      <xdr:row>19</xdr:row>
      <xdr:rowOff>95657</xdr:rowOff>
    </xdr:to>
    <xdr:sp macro="" textlink="">
      <xdr:nvSpPr>
        <xdr:cNvPr id="474" name="楕円 473"/>
        <xdr:cNvSpPr/>
      </xdr:nvSpPr>
      <xdr:spPr>
        <a:xfrm>
          <a:off x="13462000" y="325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80434</xdr:rowOff>
    </xdr:from>
    <xdr:ext cx="762000" cy="259045"/>
    <xdr:sp macro="" textlink="">
      <xdr:nvSpPr>
        <xdr:cNvPr id="475" name="テキスト ボックス 474"/>
        <xdr:cNvSpPr txBox="1"/>
      </xdr:nvSpPr>
      <xdr:spPr>
        <a:xfrm>
          <a:off x="13131800" y="333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458,895
446,553
50.71
227,354,581
224,299,753
2,314,528
104,976,508
193,505,649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これまで定数削減や給与等の抑制を行ってきたため、類似団体等と比べて低い水準で推移している。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今後も、国の給与水準や本市の財政状況を勘案する中で適正な水準の維持に努めるとともに、事務事業の見直しやアウトソーシングによる執行体制の見直しに取組む。</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35560</xdr:rowOff>
    </xdr:from>
    <xdr:to>
      <xdr:col>24</xdr:col>
      <xdr:colOff>25400</xdr:colOff>
      <xdr:row>36</xdr:row>
      <xdr:rowOff>88900</xdr:rowOff>
    </xdr:to>
    <xdr:cxnSp macro="">
      <xdr:nvCxnSpPr>
        <xdr:cNvPr id="66" name="直線コネクタ 65"/>
        <xdr:cNvCxnSpPr/>
      </xdr:nvCxnSpPr>
      <xdr:spPr>
        <a:xfrm>
          <a:off x="3987800" y="62077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36</xdr:row>
      <xdr:rowOff>142240</xdr:rowOff>
    </xdr:to>
    <xdr:cxnSp macro="">
      <xdr:nvCxnSpPr>
        <xdr:cNvPr id="69" name="直線コネクタ 68"/>
        <xdr:cNvCxnSpPr/>
      </xdr:nvCxnSpPr>
      <xdr:spPr>
        <a:xfrm flipV="1">
          <a:off x="3098800" y="62077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142240</xdr:rowOff>
    </xdr:to>
    <xdr:cxnSp macro="">
      <xdr:nvCxnSpPr>
        <xdr:cNvPr id="72" name="直線コネクタ 71"/>
        <xdr:cNvCxnSpPr/>
      </xdr:nvCxnSpPr>
      <xdr:spPr>
        <a:xfrm>
          <a:off x="2209800" y="62458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73660</xdr:rowOff>
    </xdr:to>
    <xdr:cxnSp macro="">
      <xdr:nvCxnSpPr>
        <xdr:cNvPr id="75" name="直線コネクタ 74"/>
        <xdr:cNvCxnSpPr/>
      </xdr:nvCxnSpPr>
      <xdr:spPr>
        <a:xfrm>
          <a:off x="1320800" y="624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54627</xdr:rowOff>
    </xdr:from>
    <xdr:ext cx="762000" cy="259045"/>
    <xdr:sp macro="" textlink="">
      <xdr:nvSpPr>
        <xdr:cNvPr id="86" name="人件費該当値テキスト"/>
        <xdr:cNvSpPr txBox="1"/>
      </xdr:nvSpPr>
      <xdr:spPr>
        <a:xfrm>
          <a:off x="4914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156210</xdr:rowOff>
    </xdr:from>
    <xdr:to>
      <xdr:col>20</xdr:col>
      <xdr:colOff>38100</xdr:colOff>
      <xdr:row>36</xdr:row>
      <xdr:rowOff>86360</xdr:rowOff>
    </xdr:to>
    <xdr:sp macro="" textlink="">
      <xdr:nvSpPr>
        <xdr:cNvPr id="87" name="楕円 86"/>
        <xdr:cNvSpPr/>
      </xdr:nvSpPr>
      <xdr:spPr>
        <a:xfrm>
          <a:off x="3937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88" name="テキスト ボックス 87"/>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31767</xdr:rowOff>
    </xdr:from>
    <xdr:ext cx="762000" cy="259045"/>
    <xdr:sp macro="" textlink="">
      <xdr:nvSpPr>
        <xdr:cNvPr id="90" name="テキスト ボックス 89"/>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134637</xdr:rowOff>
    </xdr:from>
    <xdr:ext cx="762000" cy="259045"/>
    <xdr:sp macro="" textlink="">
      <xdr:nvSpPr>
        <xdr:cNvPr id="94" name="テキスト ボックス 93"/>
        <xdr:cNvSpPr txBox="1"/>
      </xdr:nvSpPr>
      <xdr:spPr>
        <a:xfrm>
          <a:off x="939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令和４年度は、物価高騰の影響に加え、新型コロナウイルス感染症への対応に係る経費により前年度と比べて</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ポイント増となった。</a:t>
          </a:r>
        </a:p>
        <a:p>
          <a:r>
            <a:rPr kumimoji="1" lang="ja-JP" altLang="en-US" sz="1300">
              <a:latin typeface="ＭＳ Ｐゴシック" panose="020B0600070205080204" pitchFamily="50" charset="-128"/>
              <a:ea typeface="ＭＳ Ｐゴシック" panose="020B0600070205080204" pitchFamily="50" charset="-128"/>
            </a:rPr>
            <a:t>　また、これまで行ってきた財政の健全化に向けた様々な節減努力により類似団体平均を下回っている。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今後についても新たな視点・仕組みを取り入れ、コスト削減に向けた取組を進める。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16</xdr:row>
      <xdr:rowOff>12700</xdr:rowOff>
    </xdr:to>
    <xdr:cxnSp macro="">
      <xdr:nvCxnSpPr>
        <xdr:cNvPr id="129" name="直線コネクタ 128"/>
        <xdr:cNvCxnSpPr/>
      </xdr:nvCxnSpPr>
      <xdr:spPr>
        <a:xfrm>
          <a:off x="15671800" y="25599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15</xdr:row>
      <xdr:rowOff>42636</xdr:rowOff>
    </xdr:to>
    <xdr:cxnSp macro="">
      <xdr:nvCxnSpPr>
        <xdr:cNvPr id="132" name="直線コネクタ 131"/>
        <xdr:cNvCxnSpPr/>
      </xdr:nvCxnSpPr>
      <xdr:spPr>
        <a:xfrm flipV="1">
          <a:off x="14782800" y="255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42636</xdr:rowOff>
    </xdr:from>
    <xdr:to>
      <xdr:col>73</xdr:col>
      <xdr:colOff>180975</xdr:colOff>
      <xdr:row>15</xdr:row>
      <xdr:rowOff>42636</xdr:rowOff>
    </xdr:to>
    <xdr:cxnSp macro="">
      <xdr:nvCxnSpPr>
        <xdr:cNvPr id="135" name="直線コネクタ 134"/>
        <xdr:cNvCxnSpPr/>
      </xdr:nvCxnSpPr>
      <xdr:spPr>
        <a:xfrm>
          <a:off x="13893800" y="2614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15</xdr:row>
      <xdr:rowOff>42636</xdr:rowOff>
    </xdr:to>
    <xdr:cxnSp macro="">
      <xdr:nvCxnSpPr>
        <xdr:cNvPr id="138" name="直線コネクタ 137"/>
        <xdr:cNvCxnSpPr/>
      </xdr:nvCxnSpPr>
      <xdr:spPr>
        <a:xfrm>
          <a:off x="13004800" y="255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8" name="楕円 147"/>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9"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163286</xdr:rowOff>
    </xdr:from>
    <xdr:to>
      <xdr:col>74</xdr:col>
      <xdr:colOff>31750</xdr:colOff>
      <xdr:row>15</xdr:row>
      <xdr:rowOff>93436</xdr:rowOff>
    </xdr:to>
    <xdr:sp macro="" textlink="">
      <xdr:nvSpPr>
        <xdr:cNvPr id="152" name="楕円 151"/>
        <xdr:cNvSpPr/>
      </xdr:nvSpPr>
      <xdr:spPr>
        <a:xfrm>
          <a:off x="14732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103613</xdr:rowOff>
    </xdr:from>
    <xdr:ext cx="762000" cy="259045"/>
    <xdr:sp macro="" textlink="">
      <xdr:nvSpPr>
        <xdr:cNvPr id="153" name="テキスト ボックス 152"/>
        <xdr:cNvSpPr txBox="1"/>
      </xdr:nvSpPr>
      <xdr:spPr>
        <a:xfrm>
          <a:off x="14401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163286</xdr:rowOff>
    </xdr:from>
    <xdr:to>
      <xdr:col>69</xdr:col>
      <xdr:colOff>142875</xdr:colOff>
      <xdr:row>15</xdr:row>
      <xdr:rowOff>93436</xdr:rowOff>
    </xdr:to>
    <xdr:sp macro="" textlink="">
      <xdr:nvSpPr>
        <xdr:cNvPr id="154" name="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6" name="楕円 155"/>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7" name="テキスト ボックス 156"/>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扶助費に係る経常収支比率は、令和３年度は一時的な要因もあり減少していたが、決算額は増加傾向にある。</a:t>
          </a:r>
        </a:p>
        <a:p>
          <a:r>
            <a:rPr kumimoji="1" lang="ja-JP" altLang="en-US" sz="1300">
              <a:latin typeface="ＭＳ Ｐゴシック" panose="020B0600070205080204" pitchFamily="50" charset="-128"/>
              <a:ea typeface="ＭＳ Ｐゴシック" panose="020B0600070205080204" pitchFamily="50" charset="-128"/>
            </a:rPr>
            <a:t>　類似団体と比較すると、特に生活保護受給者の割合（保護率）が高いことによって、扶助費に係る経常収支比率が高く、義務的経費が高い水準にあり、硬直化した財政構造が続いている。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107950</xdr:rowOff>
    </xdr:from>
    <xdr:to>
      <xdr:col>24</xdr:col>
      <xdr:colOff>25400</xdr:colOff>
      <xdr:row>60</xdr:row>
      <xdr:rowOff>152400</xdr:rowOff>
    </xdr:to>
    <xdr:cxnSp macro="">
      <xdr:nvCxnSpPr>
        <xdr:cNvPr id="190" name="直線コネクタ 189"/>
        <xdr:cNvCxnSpPr/>
      </xdr:nvCxnSpPr>
      <xdr:spPr>
        <a:xfrm>
          <a:off x="3987800" y="102235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107950</xdr:rowOff>
    </xdr:from>
    <xdr:to>
      <xdr:col>19</xdr:col>
      <xdr:colOff>187325</xdr:colOff>
      <xdr:row>60</xdr:row>
      <xdr:rowOff>114300</xdr:rowOff>
    </xdr:to>
    <xdr:cxnSp macro="">
      <xdr:nvCxnSpPr>
        <xdr:cNvPr id="193" name="直線コネクタ 192"/>
        <xdr:cNvCxnSpPr/>
      </xdr:nvCxnSpPr>
      <xdr:spPr>
        <a:xfrm flipV="1">
          <a:off x="3098800" y="10223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114300</xdr:rowOff>
    </xdr:from>
    <xdr:to>
      <xdr:col>15</xdr:col>
      <xdr:colOff>98425</xdr:colOff>
      <xdr:row>60</xdr:row>
      <xdr:rowOff>127000</xdr:rowOff>
    </xdr:to>
    <xdr:cxnSp macro="">
      <xdr:nvCxnSpPr>
        <xdr:cNvPr id="196" name="直線コネクタ 195"/>
        <xdr:cNvCxnSpPr/>
      </xdr:nvCxnSpPr>
      <xdr:spPr>
        <a:xfrm flipV="1">
          <a:off x="2209800" y="10401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25400</xdr:rowOff>
    </xdr:from>
    <xdr:to>
      <xdr:col>11</xdr:col>
      <xdr:colOff>9525</xdr:colOff>
      <xdr:row>60</xdr:row>
      <xdr:rowOff>127000</xdr:rowOff>
    </xdr:to>
    <xdr:cxnSp macro="">
      <xdr:nvCxnSpPr>
        <xdr:cNvPr id="199" name="直線コネクタ 198"/>
        <xdr:cNvCxnSpPr/>
      </xdr:nvCxnSpPr>
      <xdr:spPr>
        <a:xfrm>
          <a:off x="1320800" y="103124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101600</xdr:rowOff>
    </xdr:from>
    <xdr:to>
      <xdr:col>24</xdr:col>
      <xdr:colOff>76200</xdr:colOff>
      <xdr:row>61</xdr:row>
      <xdr:rowOff>31750</xdr:rowOff>
    </xdr:to>
    <xdr:sp macro="" textlink="">
      <xdr:nvSpPr>
        <xdr:cNvPr id="209" name="楕円 208"/>
        <xdr:cNvSpPr/>
      </xdr:nvSpPr>
      <xdr:spPr>
        <a:xfrm>
          <a:off x="47752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73677</xdr:rowOff>
    </xdr:from>
    <xdr:ext cx="762000" cy="259045"/>
    <xdr:sp macro="" textlink="">
      <xdr:nvSpPr>
        <xdr:cNvPr id="210" name="扶助費該当値テキスト"/>
        <xdr:cNvSpPr txBox="1"/>
      </xdr:nvSpPr>
      <xdr:spPr>
        <a:xfrm>
          <a:off x="4914900" y="1036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57150</xdr:rowOff>
    </xdr:from>
    <xdr:to>
      <xdr:col>20</xdr:col>
      <xdr:colOff>38100</xdr:colOff>
      <xdr:row>59</xdr:row>
      <xdr:rowOff>158750</xdr:rowOff>
    </xdr:to>
    <xdr:sp macro="" textlink="">
      <xdr:nvSpPr>
        <xdr:cNvPr id="211" name="楕円 210"/>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143527</xdr:rowOff>
    </xdr:from>
    <xdr:ext cx="736600" cy="259045"/>
    <xdr:sp macro="" textlink="">
      <xdr:nvSpPr>
        <xdr:cNvPr id="212" name="テキスト ボックス 211"/>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63500</xdr:rowOff>
    </xdr:from>
    <xdr:to>
      <xdr:col>15</xdr:col>
      <xdr:colOff>149225</xdr:colOff>
      <xdr:row>60</xdr:row>
      <xdr:rowOff>165100</xdr:rowOff>
    </xdr:to>
    <xdr:sp macro="" textlink="">
      <xdr:nvSpPr>
        <xdr:cNvPr id="213" name="楕円 212"/>
        <xdr:cNvSpPr/>
      </xdr:nvSpPr>
      <xdr:spPr>
        <a:xfrm>
          <a:off x="3048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149877</xdr:rowOff>
    </xdr:from>
    <xdr:ext cx="762000" cy="259045"/>
    <xdr:sp macro="" textlink="">
      <xdr:nvSpPr>
        <xdr:cNvPr id="214" name="テキスト ボックス 213"/>
        <xdr:cNvSpPr txBox="1"/>
      </xdr:nvSpPr>
      <xdr:spPr>
        <a:xfrm>
          <a:off x="2717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5" name="楕円 214"/>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6" name="テキスト ボックス 215"/>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146050</xdr:rowOff>
    </xdr:from>
    <xdr:to>
      <xdr:col>6</xdr:col>
      <xdr:colOff>171450</xdr:colOff>
      <xdr:row>60</xdr:row>
      <xdr:rowOff>76200</xdr:rowOff>
    </xdr:to>
    <xdr:sp macro="" textlink="">
      <xdr:nvSpPr>
        <xdr:cNvPr id="217" name="楕円 216"/>
        <xdr:cNvSpPr/>
      </xdr:nvSpPr>
      <xdr:spPr>
        <a:xfrm>
          <a:off x="1270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60977</xdr:rowOff>
    </xdr:from>
    <xdr:ext cx="762000" cy="259045"/>
    <xdr:sp macro="" textlink="">
      <xdr:nvSpPr>
        <xdr:cNvPr id="218" name="テキスト ボックス 217"/>
        <xdr:cNvSpPr txBox="1"/>
      </xdr:nvSpPr>
      <xdr:spPr>
        <a:xfrm>
          <a:off x="939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その他の大部分は、特別会計への繰出金が占めており、公共用地先行取得事業費会計繰出金の増などにより前年度と比べて</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114300</xdr:rowOff>
    </xdr:from>
    <xdr:to>
      <xdr:col>82</xdr:col>
      <xdr:colOff>107950</xdr:colOff>
      <xdr:row>58</xdr:row>
      <xdr:rowOff>152400</xdr:rowOff>
    </xdr:to>
    <xdr:cxnSp macro="">
      <xdr:nvCxnSpPr>
        <xdr:cNvPr id="251" name="直線コネクタ 250"/>
        <xdr:cNvCxnSpPr/>
      </xdr:nvCxnSpPr>
      <xdr:spPr>
        <a:xfrm>
          <a:off x="15671800" y="10058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114300</xdr:rowOff>
    </xdr:from>
    <xdr:to>
      <xdr:col>78</xdr:col>
      <xdr:colOff>69850</xdr:colOff>
      <xdr:row>58</xdr:row>
      <xdr:rowOff>152400</xdr:rowOff>
    </xdr:to>
    <xdr:cxnSp macro="">
      <xdr:nvCxnSpPr>
        <xdr:cNvPr id="254" name="直線コネクタ 253"/>
        <xdr:cNvCxnSpPr/>
      </xdr:nvCxnSpPr>
      <xdr:spPr>
        <a:xfrm flipV="1">
          <a:off x="14782800" y="10058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152400</xdr:rowOff>
    </xdr:to>
    <xdr:cxnSp macro="">
      <xdr:nvCxnSpPr>
        <xdr:cNvPr id="257" name="直線コネクタ 256"/>
        <xdr:cNvCxnSpPr/>
      </xdr:nvCxnSpPr>
      <xdr:spPr>
        <a:xfrm>
          <a:off x="13893800" y="1007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127000</xdr:rowOff>
    </xdr:from>
    <xdr:to>
      <xdr:col>69</xdr:col>
      <xdr:colOff>92075</xdr:colOff>
      <xdr:row>58</xdr:row>
      <xdr:rowOff>127000</xdr:rowOff>
    </xdr:to>
    <xdr:cxnSp macro="">
      <xdr:nvCxnSpPr>
        <xdr:cNvPr id="260" name="直線コネクタ 259"/>
        <xdr:cNvCxnSpPr/>
      </xdr:nvCxnSpPr>
      <xdr:spPr>
        <a:xfrm>
          <a:off x="13004800" y="1007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101600</xdr:rowOff>
    </xdr:from>
    <xdr:to>
      <xdr:col>82</xdr:col>
      <xdr:colOff>158750</xdr:colOff>
      <xdr:row>59</xdr:row>
      <xdr:rowOff>31750</xdr:rowOff>
    </xdr:to>
    <xdr:sp macro="" textlink="">
      <xdr:nvSpPr>
        <xdr:cNvPr id="270" name="楕円 269"/>
        <xdr:cNvSpPr/>
      </xdr:nvSpPr>
      <xdr:spPr>
        <a:xfrm>
          <a:off x="16459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73677</xdr:rowOff>
    </xdr:from>
    <xdr:ext cx="762000" cy="259045"/>
    <xdr:sp macro="" textlink="">
      <xdr:nvSpPr>
        <xdr:cNvPr id="271" name="その他該当値テキスト"/>
        <xdr:cNvSpPr txBox="1"/>
      </xdr:nvSpPr>
      <xdr:spPr>
        <a:xfrm>
          <a:off x="16598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63500</xdr:rowOff>
    </xdr:from>
    <xdr:to>
      <xdr:col>78</xdr:col>
      <xdr:colOff>120650</xdr:colOff>
      <xdr:row>58</xdr:row>
      <xdr:rowOff>165100</xdr:rowOff>
    </xdr:to>
    <xdr:sp macro="" textlink="">
      <xdr:nvSpPr>
        <xdr:cNvPr id="272" name="楕円 271"/>
        <xdr:cNvSpPr/>
      </xdr:nvSpPr>
      <xdr:spPr>
        <a:xfrm>
          <a:off x="15621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149877</xdr:rowOff>
    </xdr:from>
    <xdr:ext cx="736600" cy="259045"/>
    <xdr:sp macro="" textlink="">
      <xdr:nvSpPr>
        <xdr:cNvPr id="273" name="テキスト ボックス 272"/>
        <xdr:cNvSpPr txBox="1"/>
      </xdr:nvSpPr>
      <xdr:spPr>
        <a:xfrm>
          <a:off x="15290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101600</xdr:rowOff>
    </xdr:from>
    <xdr:to>
      <xdr:col>74</xdr:col>
      <xdr:colOff>31750</xdr:colOff>
      <xdr:row>59</xdr:row>
      <xdr:rowOff>31750</xdr:rowOff>
    </xdr:to>
    <xdr:sp macro="" textlink="">
      <xdr:nvSpPr>
        <xdr:cNvPr id="274" name="楕円 273"/>
        <xdr:cNvSpPr/>
      </xdr:nvSpPr>
      <xdr:spPr>
        <a:xfrm>
          <a:off x="14732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16527</xdr:rowOff>
    </xdr:from>
    <xdr:ext cx="762000" cy="259045"/>
    <xdr:sp macro="" textlink="">
      <xdr:nvSpPr>
        <xdr:cNvPr id="275" name="テキスト ボックス 274"/>
        <xdr:cNvSpPr txBox="1"/>
      </xdr:nvSpPr>
      <xdr:spPr>
        <a:xfrm>
          <a:off x="14401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令和４年度は、過大交付された国庫補助金等の返還金の増などにより前年度と比べて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補助費等に係る経常収支比率は類似団体平均を下回っている。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115570</xdr:rowOff>
    </xdr:from>
    <xdr:to>
      <xdr:col>82</xdr:col>
      <xdr:colOff>107950</xdr:colOff>
      <xdr:row>33</xdr:row>
      <xdr:rowOff>146050</xdr:rowOff>
    </xdr:to>
    <xdr:cxnSp macro="">
      <xdr:nvCxnSpPr>
        <xdr:cNvPr id="312" name="直線コネクタ 311"/>
        <xdr:cNvCxnSpPr/>
      </xdr:nvCxnSpPr>
      <xdr:spPr>
        <a:xfrm>
          <a:off x="15671800" y="57734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115570</xdr:rowOff>
    </xdr:from>
    <xdr:to>
      <xdr:col>78</xdr:col>
      <xdr:colOff>69850</xdr:colOff>
      <xdr:row>33</xdr:row>
      <xdr:rowOff>123190</xdr:rowOff>
    </xdr:to>
    <xdr:cxnSp macro="">
      <xdr:nvCxnSpPr>
        <xdr:cNvPr id="315" name="直線コネクタ 314"/>
        <xdr:cNvCxnSpPr/>
      </xdr:nvCxnSpPr>
      <xdr:spPr>
        <a:xfrm flipV="1">
          <a:off x="14782800" y="5773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123190</xdr:rowOff>
    </xdr:from>
    <xdr:to>
      <xdr:col>73</xdr:col>
      <xdr:colOff>180975</xdr:colOff>
      <xdr:row>33</xdr:row>
      <xdr:rowOff>138430</xdr:rowOff>
    </xdr:to>
    <xdr:cxnSp macro="">
      <xdr:nvCxnSpPr>
        <xdr:cNvPr id="318" name="直線コネクタ 317"/>
        <xdr:cNvCxnSpPr/>
      </xdr:nvCxnSpPr>
      <xdr:spPr>
        <a:xfrm flipV="1">
          <a:off x="13893800" y="5781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138430</xdr:rowOff>
    </xdr:from>
    <xdr:to>
      <xdr:col>69</xdr:col>
      <xdr:colOff>92075</xdr:colOff>
      <xdr:row>33</xdr:row>
      <xdr:rowOff>168910</xdr:rowOff>
    </xdr:to>
    <xdr:cxnSp macro="">
      <xdr:nvCxnSpPr>
        <xdr:cNvPr id="321" name="直線コネクタ 320"/>
        <xdr:cNvCxnSpPr/>
      </xdr:nvCxnSpPr>
      <xdr:spPr>
        <a:xfrm flipV="1">
          <a:off x="13004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95250</xdr:rowOff>
    </xdr:from>
    <xdr:to>
      <xdr:col>82</xdr:col>
      <xdr:colOff>158750</xdr:colOff>
      <xdr:row>34</xdr:row>
      <xdr:rowOff>25400</xdr:rowOff>
    </xdr:to>
    <xdr:sp macro="" textlink="">
      <xdr:nvSpPr>
        <xdr:cNvPr id="331" name="楕円 330"/>
        <xdr:cNvSpPr/>
      </xdr:nvSpPr>
      <xdr:spPr>
        <a:xfrm>
          <a:off x="16459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111777</xdr:rowOff>
    </xdr:from>
    <xdr:ext cx="762000" cy="259045"/>
    <xdr:sp macro="" textlink="">
      <xdr:nvSpPr>
        <xdr:cNvPr id="332" name="補助費等該当値テキスト"/>
        <xdr:cNvSpPr txBox="1"/>
      </xdr:nvSpPr>
      <xdr:spPr>
        <a:xfrm>
          <a:off x="165989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64770</xdr:rowOff>
    </xdr:from>
    <xdr:to>
      <xdr:col>78</xdr:col>
      <xdr:colOff>120650</xdr:colOff>
      <xdr:row>33</xdr:row>
      <xdr:rowOff>166370</xdr:rowOff>
    </xdr:to>
    <xdr:sp macro="" textlink="">
      <xdr:nvSpPr>
        <xdr:cNvPr id="333" name="楕円 332"/>
        <xdr:cNvSpPr/>
      </xdr:nvSpPr>
      <xdr:spPr>
        <a:xfrm>
          <a:off x="15621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5097</xdr:rowOff>
    </xdr:from>
    <xdr:ext cx="736600" cy="259045"/>
    <xdr:sp macro="" textlink="">
      <xdr:nvSpPr>
        <xdr:cNvPr id="334" name="テキスト ボックス 333"/>
        <xdr:cNvSpPr txBox="1"/>
      </xdr:nvSpPr>
      <xdr:spPr>
        <a:xfrm>
          <a:off x="15290800" y="549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72390</xdr:rowOff>
    </xdr:from>
    <xdr:to>
      <xdr:col>74</xdr:col>
      <xdr:colOff>31750</xdr:colOff>
      <xdr:row>34</xdr:row>
      <xdr:rowOff>2540</xdr:rowOff>
    </xdr:to>
    <xdr:sp macro="" textlink="">
      <xdr:nvSpPr>
        <xdr:cNvPr id="335" name="楕円 334"/>
        <xdr:cNvSpPr/>
      </xdr:nvSpPr>
      <xdr:spPr>
        <a:xfrm>
          <a:off x="14732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12717</xdr:rowOff>
    </xdr:from>
    <xdr:ext cx="762000" cy="259045"/>
    <xdr:sp macro="" textlink="">
      <xdr:nvSpPr>
        <xdr:cNvPr id="336" name="テキスト ボックス 335"/>
        <xdr:cNvSpPr txBox="1"/>
      </xdr:nvSpPr>
      <xdr:spPr>
        <a:xfrm>
          <a:off x="14401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37" name="楕円 336"/>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27957</xdr:rowOff>
    </xdr:from>
    <xdr:ext cx="762000" cy="259045"/>
    <xdr:sp macro="" textlink="">
      <xdr:nvSpPr>
        <xdr:cNvPr id="338" name="テキスト ボックス 337"/>
        <xdr:cNvSpPr txBox="1"/>
      </xdr:nvSpPr>
      <xdr:spPr>
        <a:xfrm>
          <a:off x="13512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118110</xdr:rowOff>
    </xdr:from>
    <xdr:to>
      <xdr:col>65</xdr:col>
      <xdr:colOff>53975</xdr:colOff>
      <xdr:row>34</xdr:row>
      <xdr:rowOff>48260</xdr:rowOff>
    </xdr:to>
    <xdr:sp macro="" textlink="">
      <xdr:nvSpPr>
        <xdr:cNvPr id="339" name="楕円 338"/>
        <xdr:cNvSpPr/>
      </xdr:nvSpPr>
      <xdr:spPr>
        <a:xfrm>
          <a:off x="12954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58437</xdr:rowOff>
    </xdr:from>
    <xdr:ext cx="762000" cy="259045"/>
    <xdr:sp macro="" textlink="">
      <xdr:nvSpPr>
        <xdr:cNvPr id="340" name="テキスト ボックス 339"/>
        <xdr:cNvSpPr txBox="1"/>
      </xdr:nvSpPr>
      <xdr:spPr>
        <a:xfrm>
          <a:off x="12623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令和４年度は、市債の計画的な発行に伴う将来負担の減により、市債の残高及び元利償還金が減少したことから、令和３年度と同水準である。</a:t>
          </a:r>
        </a:p>
        <a:p>
          <a:r>
            <a:rPr kumimoji="1" lang="ja-JP" altLang="en-US" sz="1300">
              <a:latin typeface="ＭＳ Ｐゴシック" panose="020B0600070205080204" pitchFamily="50" charset="-128"/>
              <a:ea typeface="ＭＳ Ｐゴシック" panose="020B0600070205080204" pitchFamily="50" charset="-128"/>
            </a:rPr>
            <a:t>　将来負担の縮減と必要な投資的事業の実施をバランスよく両立させていくことで、公債費の適正な管理を行っていく。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24130</xdr:rowOff>
    </xdr:to>
    <xdr:cxnSp macro="">
      <xdr:nvCxnSpPr>
        <xdr:cNvPr id="373" name="直線コネクタ 372"/>
        <xdr:cNvCxnSpPr/>
      </xdr:nvCxnSpPr>
      <xdr:spPr>
        <a:xfrm>
          <a:off x="3987800" y="135153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146050</xdr:rowOff>
    </xdr:to>
    <xdr:cxnSp macro="">
      <xdr:nvCxnSpPr>
        <xdr:cNvPr id="376" name="直線コネクタ 375"/>
        <xdr:cNvCxnSpPr/>
      </xdr:nvCxnSpPr>
      <xdr:spPr>
        <a:xfrm flipV="1">
          <a:off x="3098800" y="13515339"/>
          <a:ext cx="889000" cy="17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146050</xdr:rowOff>
    </xdr:from>
    <xdr:to>
      <xdr:col>15</xdr:col>
      <xdr:colOff>98425</xdr:colOff>
      <xdr:row>80</xdr:row>
      <xdr:rowOff>35561</xdr:rowOff>
    </xdr:to>
    <xdr:cxnSp macro="">
      <xdr:nvCxnSpPr>
        <xdr:cNvPr id="379" name="直線コネクタ 378"/>
        <xdr:cNvCxnSpPr/>
      </xdr:nvCxnSpPr>
      <xdr:spPr>
        <a:xfrm flipV="1">
          <a:off x="2209800" y="13690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35561</xdr:rowOff>
    </xdr:from>
    <xdr:to>
      <xdr:col>11</xdr:col>
      <xdr:colOff>9525</xdr:colOff>
      <xdr:row>80</xdr:row>
      <xdr:rowOff>35561</xdr:rowOff>
    </xdr:to>
    <xdr:cxnSp macro="">
      <xdr:nvCxnSpPr>
        <xdr:cNvPr id="382" name="直線コネクタ 381"/>
        <xdr:cNvCxnSpPr/>
      </xdr:nvCxnSpPr>
      <xdr:spPr>
        <a:xfrm>
          <a:off x="1320800" y="137515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144780</xdr:rowOff>
    </xdr:from>
    <xdr:to>
      <xdr:col>24</xdr:col>
      <xdr:colOff>76200</xdr:colOff>
      <xdr:row>79</xdr:row>
      <xdr:rowOff>74930</xdr:rowOff>
    </xdr:to>
    <xdr:sp macro="" textlink="">
      <xdr:nvSpPr>
        <xdr:cNvPr id="392" name="楕円 391"/>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116857</xdr:rowOff>
    </xdr:from>
    <xdr:ext cx="762000" cy="259045"/>
    <xdr:sp macro="" textlink="">
      <xdr:nvSpPr>
        <xdr:cNvPr id="393" name="公債費該当値テキスト"/>
        <xdr:cNvSpPr txBox="1"/>
      </xdr:nvSpPr>
      <xdr:spPr>
        <a:xfrm>
          <a:off x="4914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94" name="楕円 393"/>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5" name="テキスト ボックス 394"/>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95250</xdr:rowOff>
    </xdr:from>
    <xdr:to>
      <xdr:col>15</xdr:col>
      <xdr:colOff>149225</xdr:colOff>
      <xdr:row>80</xdr:row>
      <xdr:rowOff>25400</xdr:rowOff>
    </xdr:to>
    <xdr:sp macro="" textlink="">
      <xdr:nvSpPr>
        <xdr:cNvPr id="396" name="楕円 395"/>
        <xdr:cNvSpPr/>
      </xdr:nvSpPr>
      <xdr:spPr>
        <a:xfrm>
          <a:off x="3048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10177</xdr:rowOff>
    </xdr:from>
    <xdr:ext cx="762000" cy="259045"/>
    <xdr:sp macro="" textlink="">
      <xdr:nvSpPr>
        <xdr:cNvPr id="397" name="テキスト ボックス 396"/>
        <xdr:cNvSpPr txBox="1"/>
      </xdr:nvSpPr>
      <xdr:spPr>
        <a:xfrm>
          <a:off x="2717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156211</xdr:rowOff>
    </xdr:from>
    <xdr:to>
      <xdr:col>11</xdr:col>
      <xdr:colOff>60325</xdr:colOff>
      <xdr:row>80</xdr:row>
      <xdr:rowOff>86361</xdr:rowOff>
    </xdr:to>
    <xdr:sp macro="" textlink="">
      <xdr:nvSpPr>
        <xdr:cNvPr id="398" name="楕円 397"/>
        <xdr:cNvSpPr/>
      </xdr:nvSpPr>
      <xdr:spPr>
        <a:xfrm>
          <a:off x="2159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71138</xdr:rowOff>
    </xdr:from>
    <xdr:ext cx="762000" cy="259045"/>
    <xdr:sp macro="" textlink="">
      <xdr:nvSpPr>
        <xdr:cNvPr id="399" name="テキスト ボックス 398"/>
        <xdr:cNvSpPr txBox="1"/>
      </xdr:nvSpPr>
      <xdr:spPr>
        <a:xfrm>
          <a:off x="1828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156211</xdr:rowOff>
    </xdr:from>
    <xdr:to>
      <xdr:col>6</xdr:col>
      <xdr:colOff>171450</xdr:colOff>
      <xdr:row>80</xdr:row>
      <xdr:rowOff>86361</xdr:rowOff>
    </xdr:to>
    <xdr:sp macro="" textlink="">
      <xdr:nvSpPr>
        <xdr:cNvPr id="400" name="楕円 399"/>
        <xdr:cNvSpPr/>
      </xdr:nvSpPr>
      <xdr:spPr>
        <a:xfrm>
          <a:off x="12700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71138</xdr:rowOff>
    </xdr:from>
    <xdr:ext cx="762000" cy="259045"/>
    <xdr:sp macro="" textlink="">
      <xdr:nvSpPr>
        <xdr:cNvPr id="401" name="テキスト ボックス 400"/>
        <xdr:cNvSpPr txBox="1"/>
      </xdr:nvSpPr>
      <xdr:spPr>
        <a:xfrm>
          <a:off x="939800" y="137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の定数削減や給与等の抑制などにより、人件費は類似団体と比較すると低い水準を推移している。しかしながら、社会保障関係費などの増に伴う扶助費のうち、特に生活保護受給者の割合（保護率）が高いことが、本市の財政状況の硬直化の大きな要因となっているため、引き続き適正な執行に向けた見直しを図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78</xdr:row>
      <xdr:rowOff>40132</xdr:rowOff>
    </xdr:to>
    <xdr:cxnSp macro="">
      <xdr:nvCxnSpPr>
        <xdr:cNvPr id="432" name="直線コネクタ 431"/>
        <xdr:cNvCxnSpPr/>
      </xdr:nvCxnSpPr>
      <xdr:spPr>
        <a:xfrm>
          <a:off x="15671800" y="13189204"/>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156718</xdr:rowOff>
    </xdr:to>
    <xdr:cxnSp macro="">
      <xdr:nvCxnSpPr>
        <xdr:cNvPr id="435" name="直線コネクタ 434"/>
        <xdr:cNvCxnSpPr/>
      </xdr:nvCxnSpPr>
      <xdr:spPr>
        <a:xfrm flipV="1">
          <a:off x="14782800" y="13189204"/>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156718</xdr:rowOff>
    </xdr:to>
    <xdr:cxnSp macro="">
      <xdr:nvCxnSpPr>
        <xdr:cNvPr id="438" name="直線コネクタ 437"/>
        <xdr:cNvCxnSpPr/>
      </xdr:nvCxnSpPr>
      <xdr:spPr>
        <a:xfrm>
          <a:off x="13893800" y="133217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77</xdr:row>
      <xdr:rowOff>120142</xdr:rowOff>
    </xdr:to>
    <xdr:cxnSp macro="">
      <xdr:nvCxnSpPr>
        <xdr:cNvPr id="441" name="直線コネクタ 440"/>
        <xdr:cNvCxnSpPr/>
      </xdr:nvCxnSpPr>
      <xdr:spPr>
        <a:xfrm>
          <a:off x="13004800" y="132806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51" name="楕円 450"/>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52"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108204</xdr:rowOff>
    </xdr:from>
    <xdr:to>
      <xdr:col>78</xdr:col>
      <xdr:colOff>120650</xdr:colOff>
      <xdr:row>77</xdr:row>
      <xdr:rowOff>38354</xdr:rowOff>
    </xdr:to>
    <xdr:sp macro="" textlink="">
      <xdr:nvSpPr>
        <xdr:cNvPr id="453" name="楕円 452"/>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48531</xdr:rowOff>
    </xdr:from>
    <xdr:ext cx="736600" cy="259045"/>
    <xdr:sp macro="" textlink="">
      <xdr:nvSpPr>
        <xdr:cNvPr id="454" name="テキスト ボックス 453"/>
        <xdr:cNvSpPr txBox="1"/>
      </xdr:nvSpPr>
      <xdr:spPr>
        <a:xfrm>
          <a:off x="15290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105918</xdr:rowOff>
    </xdr:from>
    <xdr:to>
      <xdr:col>74</xdr:col>
      <xdr:colOff>31750</xdr:colOff>
      <xdr:row>78</xdr:row>
      <xdr:rowOff>36068</xdr:rowOff>
    </xdr:to>
    <xdr:sp macro="" textlink="">
      <xdr:nvSpPr>
        <xdr:cNvPr id="455" name="楕円 454"/>
        <xdr:cNvSpPr/>
      </xdr:nvSpPr>
      <xdr:spPr>
        <a:xfrm>
          <a:off x="14732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56" name="テキスト ボックス 455"/>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7" name="楕円 456"/>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58" name="テキスト ボックス 457"/>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9" name="楕円 458"/>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139971</xdr:rowOff>
    </xdr:from>
    <xdr:ext cx="762000" cy="259045"/>
    <xdr:sp macro="" textlink="">
      <xdr:nvSpPr>
        <xdr:cNvPr id="460" name="テキスト ボックス 459"/>
        <xdr:cNvSpPr txBox="1"/>
      </xdr:nvSpPr>
      <xdr:spPr>
        <a:xfrm>
          <a:off x="12623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31331</xdr:rowOff>
    </xdr:from>
    <xdr:to>
      <xdr:col>29</xdr:col>
      <xdr:colOff>127000</xdr:colOff>
      <xdr:row>17</xdr:row>
      <xdr:rowOff>34112</xdr:rowOff>
    </xdr:to>
    <xdr:cxnSp macro="">
      <xdr:nvCxnSpPr>
        <xdr:cNvPr id="50" name="直線コネクタ 49"/>
        <xdr:cNvCxnSpPr/>
      </xdr:nvCxnSpPr>
      <xdr:spPr bwMode="auto">
        <a:xfrm flipV="1">
          <a:off x="5003800" y="2993606"/>
          <a:ext cx="647700" cy="27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34112</xdr:rowOff>
    </xdr:from>
    <xdr:to>
      <xdr:col>26</xdr:col>
      <xdr:colOff>50800</xdr:colOff>
      <xdr:row>17</xdr:row>
      <xdr:rowOff>53048</xdr:rowOff>
    </xdr:to>
    <xdr:cxnSp macro="">
      <xdr:nvCxnSpPr>
        <xdr:cNvPr id="53" name="直線コネクタ 52"/>
        <xdr:cNvCxnSpPr/>
      </xdr:nvCxnSpPr>
      <xdr:spPr bwMode="auto">
        <a:xfrm flipV="1">
          <a:off x="4305300" y="2996387"/>
          <a:ext cx="698500" cy="1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53048</xdr:rowOff>
    </xdr:from>
    <xdr:to>
      <xdr:col>22</xdr:col>
      <xdr:colOff>114300</xdr:colOff>
      <xdr:row>17</xdr:row>
      <xdr:rowOff>97549</xdr:rowOff>
    </xdr:to>
    <xdr:cxnSp macro="">
      <xdr:nvCxnSpPr>
        <xdr:cNvPr id="56" name="直線コネクタ 55"/>
        <xdr:cNvCxnSpPr/>
      </xdr:nvCxnSpPr>
      <xdr:spPr bwMode="auto">
        <a:xfrm flipV="1">
          <a:off x="3606800" y="3015323"/>
          <a:ext cx="698500" cy="4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97549</xdr:rowOff>
    </xdr:from>
    <xdr:to>
      <xdr:col>18</xdr:col>
      <xdr:colOff>177800</xdr:colOff>
      <xdr:row>17</xdr:row>
      <xdr:rowOff>113474</xdr:rowOff>
    </xdr:to>
    <xdr:cxnSp macro="">
      <xdr:nvCxnSpPr>
        <xdr:cNvPr id="59" name="直線コネクタ 58"/>
        <xdr:cNvCxnSpPr/>
      </xdr:nvCxnSpPr>
      <xdr:spPr bwMode="auto">
        <a:xfrm flipV="1">
          <a:off x="2908300" y="3059824"/>
          <a:ext cx="698500" cy="1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151981</xdr:rowOff>
    </xdr:from>
    <xdr:to>
      <xdr:col>29</xdr:col>
      <xdr:colOff>177800</xdr:colOff>
      <xdr:row>17</xdr:row>
      <xdr:rowOff>82131</xdr:rowOff>
    </xdr:to>
    <xdr:sp macro="" textlink="">
      <xdr:nvSpPr>
        <xdr:cNvPr id="69" name="楕円 68"/>
        <xdr:cNvSpPr/>
      </xdr:nvSpPr>
      <xdr:spPr bwMode="auto">
        <a:xfrm>
          <a:off x="5600700" y="294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124058</xdr:rowOff>
    </xdr:from>
    <xdr:ext cx="762000" cy="259045"/>
    <xdr:sp macro="" textlink="">
      <xdr:nvSpPr>
        <xdr:cNvPr id="70" name="人口1人当たり決算額の推移該当値テキスト130"/>
        <xdr:cNvSpPr txBox="1"/>
      </xdr:nvSpPr>
      <xdr:spPr>
        <a:xfrm>
          <a:off x="5740400" y="291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154762</xdr:rowOff>
    </xdr:from>
    <xdr:to>
      <xdr:col>26</xdr:col>
      <xdr:colOff>101600</xdr:colOff>
      <xdr:row>17</xdr:row>
      <xdr:rowOff>84912</xdr:rowOff>
    </xdr:to>
    <xdr:sp macro="" textlink="">
      <xdr:nvSpPr>
        <xdr:cNvPr id="71" name="楕円 70"/>
        <xdr:cNvSpPr/>
      </xdr:nvSpPr>
      <xdr:spPr bwMode="auto">
        <a:xfrm>
          <a:off x="4953000" y="2945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69689</xdr:rowOff>
    </xdr:from>
    <xdr:ext cx="736600" cy="259045"/>
    <xdr:sp macro="" textlink="">
      <xdr:nvSpPr>
        <xdr:cNvPr id="72" name="テキスト ボックス 71"/>
        <xdr:cNvSpPr txBox="1"/>
      </xdr:nvSpPr>
      <xdr:spPr>
        <a:xfrm>
          <a:off x="4622800" y="3031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2248</xdr:rowOff>
    </xdr:from>
    <xdr:to>
      <xdr:col>22</xdr:col>
      <xdr:colOff>165100</xdr:colOff>
      <xdr:row>17</xdr:row>
      <xdr:rowOff>103848</xdr:rowOff>
    </xdr:to>
    <xdr:sp macro="" textlink="">
      <xdr:nvSpPr>
        <xdr:cNvPr id="73" name="楕円 72"/>
        <xdr:cNvSpPr/>
      </xdr:nvSpPr>
      <xdr:spPr bwMode="auto">
        <a:xfrm>
          <a:off x="4254500" y="296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114025</xdr:rowOff>
    </xdr:from>
    <xdr:ext cx="762000" cy="259045"/>
    <xdr:sp macro="" textlink="">
      <xdr:nvSpPr>
        <xdr:cNvPr id="74" name="テキスト ボックス 73"/>
        <xdr:cNvSpPr txBox="1"/>
      </xdr:nvSpPr>
      <xdr:spPr>
        <a:xfrm>
          <a:off x="3924300" y="273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46749</xdr:rowOff>
    </xdr:from>
    <xdr:to>
      <xdr:col>19</xdr:col>
      <xdr:colOff>38100</xdr:colOff>
      <xdr:row>17</xdr:row>
      <xdr:rowOff>148349</xdr:rowOff>
    </xdr:to>
    <xdr:sp macro="" textlink="">
      <xdr:nvSpPr>
        <xdr:cNvPr id="75" name="楕円 74"/>
        <xdr:cNvSpPr/>
      </xdr:nvSpPr>
      <xdr:spPr bwMode="auto">
        <a:xfrm>
          <a:off x="3556000" y="3009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158526</xdr:rowOff>
    </xdr:from>
    <xdr:ext cx="762000" cy="259045"/>
    <xdr:sp macro="" textlink="">
      <xdr:nvSpPr>
        <xdr:cNvPr id="76" name="テキスト ボックス 75"/>
        <xdr:cNvSpPr txBox="1"/>
      </xdr:nvSpPr>
      <xdr:spPr>
        <a:xfrm>
          <a:off x="3225800" y="2777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62674</xdr:rowOff>
    </xdr:from>
    <xdr:to>
      <xdr:col>15</xdr:col>
      <xdr:colOff>101600</xdr:colOff>
      <xdr:row>17</xdr:row>
      <xdr:rowOff>164274</xdr:rowOff>
    </xdr:to>
    <xdr:sp macro="" textlink="">
      <xdr:nvSpPr>
        <xdr:cNvPr id="77" name="楕円 76"/>
        <xdr:cNvSpPr/>
      </xdr:nvSpPr>
      <xdr:spPr bwMode="auto">
        <a:xfrm>
          <a:off x="2857500" y="3024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3001</xdr:rowOff>
    </xdr:from>
    <xdr:ext cx="762000" cy="259045"/>
    <xdr:sp macro="" textlink="">
      <xdr:nvSpPr>
        <xdr:cNvPr id="78" name="テキスト ボックス 77"/>
        <xdr:cNvSpPr txBox="1"/>
      </xdr:nvSpPr>
      <xdr:spPr>
        <a:xfrm>
          <a:off x="2527300" y="279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271780</xdr:rowOff>
    </xdr:from>
    <xdr:to>
      <xdr:col>29</xdr:col>
      <xdr:colOff>127000</xdr:colOff>
      <xdr:row>34</xdr:row>
      <xdr:rowOff>302870</xdr:rowOff>
    </xdr:to>
    <xdr:cxnSp macro="">
      <xdr:nvCxnSpPr>
        <xdr:cNvPr id="111" name="直線コネクタ 110"/>
        <xdr:cNvCxnSpPr/>
      </xdr:nvCxnSpPr>
      <xdr:spPr bwMode="auto">
        <a:xfrm flipV="1">
          <a:off x="5003800" y="6539230"/>
          <a:ext cx="647700" cy="31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175158</xdr:rowOff>
    </xdr:from>
    <xdr:to>
      <xdr:col>26</xdr:col>
      <xdr:colOff>50800</xdr:colOff>
      <xdr:row>34</xdr:row>
      <xdr:rowOff>302870</xdr:rowOff>
    </xdr:to>
    <xdr:cxnSp macro="">
      <xdr:nvCxnSpPr>
        <xdr:cNvPr id="114" name="直線コネクタ 113"/>
        <xdr:cNvCxnSpPr/>
      </xdr:nvCxnSpPr>
      <xdr:spPr bwMode="auto">
        <a:xfrm>
          <a:off x="4305300" y="6442608"/>
          <a:ext cx="698500" cy="12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50724</xdr:rowOff>
    </xdr:from>
    <xdr:to>
      <xdr:col>22</xdr:col>
      <xdr:colOff>114300</xdr:colOff>
      <xdr:row>34</xdr:row>
      <xdr:rowOff>175158</xdr:rowOff>
    </xdr:to>
    <xdr:cxnSp macro="">
      <xdr:nvCxnSpPr>
        <xdr:cNvPr id="117" name="直線コネクタ 116"/>
        <xdr:cNvCxnSpPr/>
      </xdr:nvCxnSpPr>
      <xdr:spPr bwMode="auto">
        <a:xfrm>
          <a:off x="3606800" y="6318174"/>
          <a:ext cx="698500" cy="124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50724</xdr:rowOff>
    </xdr:from>
    <xdr:to>
      <xdr:col>18</xdr:col>
      <xdr:colOff>177800</xdr:colOff>
      <xdr:row>34</xdr:row>
      <xdr:rowOff>81623</xdr:rowOff>
    </xdr:to>
    <xdr:cxnSp macro="">
      <xdr:nvCxnSpPr>
        <xdr:cNvPr id="120" name="直線コネクタ 119"/>
        <xdr:cNvCxnSpPr/>
      </xdr:nvCxnSpPr>
      <xdr:spPr bwMode="auto">
        <a:xfrm flipV="1">
          <a:off x="2908300" y="6318174"/>
          <a:ext cx="698500" cy="30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220980</xdr:rowOff>
    </xdr:from>
    <xdr:to>
      <xdr:col>29</xdr:col>
      <xdr:colOff>177800</xdr:colOff>
      <xdr:row>34</xdr:row>
      <xdr:rowOff>322580</xdr:rowOff>
    </xdr:to>
    <xdr:sp macro="" textlink="">
      <xdr:nvSpPr>
        <xdr:cNvPr id="130" name="楕円 129"/>
        <xdr:cNvSpPr/>
      </xdr:nvSpPr>
      <xdr:spPr bwMode="auto">
        <a:xfrm>
          <a:off x="5600700" y="648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66057</xdr:rowOff>
    </xdr:from>
    <xdr:ext cx="762000" cy="259045"/>
    <xdr:sp macro="" textlink="">
      <xdr:nvSpPr>
        <xdr:cNvPr id="131" name="人口1人当たり決算額の推移該当値テキスト445"/>
        <xdr:cNvSpPr txBox="1"/>
      </xdr:nvSpPr>
      <xdr:spPr>
        <a:xfrm>
          <a:off x="5740400" y="633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252070</xdr:rowOff>
    </xdr:from>
    <xdr:to>
      <xdr:col>26</xdr:col>
      <xdr:colOff>101600</xdr:colOff>
      <xdr:row>35</xdr:row>
      <xdr:rowOff>10770</xdr:rowOff>
    </xdr:to>
    <xdr:sp macro="" textlink="">
      <xdr:nvSpPr>
        <xdr:cNvPr id="132" name="楕円 131"/>
        <xdr:cNvSpPr/>
      </xdr:nvSpPr>
      <xdr:spPr bwMode="auto">
        <a:xfrm>
          <a:off x="4953000" y="65195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20946</xdr:rowOff>
    </xdr:from>
    <xdr:ext cx="736600" cy="259045"/>
    <xdr:sp macro="" textlink="">
      <xdr:nvSpPr>
        <xdr:cNvPr id="133" name="テキスト ボックス 132"/>
        <xdr:cNvSpPr txBox="1"/>
      </xdr:nvSpPr>
      <xdr:spPr>
        <a:xfrm>
          <a:off x="4622800" y="6288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124358</xdr:rowOff>
    </xdr:from>
    <xdr:to>
      <xdr:col>22</xdr:col>
      <xdr:colOff>165100</xdr:colOff>
      <xdr:row>34</xdr:row>
      <xdr:rowOff>225958</xdr:rowOff>
    </xdr:to>
    <xdr:sp macro="" textlink="">
      <xdr:nvSpPr>
        <xdr:cNvPr id="134" name="楕円 133"/>
        <xdr:cNvSpPr/>
      </xdr:nvSpPr>
      <xdr:spPr bwMode="auto">
        <a:xfrm>
          <a:off x="4254500" y="639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236135</xdr:rowOff>
    </xdr:from>
    <xdr:ext cx="762000" cy="259045"/>
    <xdr:sp macro="" textlink="">
      <xdr:nvSpPr>
        <xdr:cNvPr id="135" name="テキスト ボックス 134"/>
        <xdr:cNvSpPr txBox="1"/>
      </xdr:nvSpPr>
      <xdr:spPr>
        <a:xfrm>
          <a:off x="3924300" y="616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342824</xdr:rowOff>
    </xdr:from>
    <xdr:to>
      <xdr:col>19</xdr:col>
      <xdr:colOff>38100</xdr:colOff>
      <xdr:row>34</xdr:row>
      <xdr:rowOff>101524</xdr:rowOff>
    </xdr:to>
    <xdr:sp macro="" textlink="">
      <xdr:nvSpPr>
        <xdr:cNvPr id="136" name="楕円 135"/>
        <xdr:cNvSpPr/>
      </xdr:nvSpPr>
      <xdr:spPr bwMode="auto">
        <a:xfrm>
          <a:off x="3556000" y="62673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111701</xdr:rowOff>
    </xdr:from>
    <xdr:ext cx="762000" cy="259045"/>
    <xdr:sp macro="" textlink="">
      <xdr:nvSpPr>
        <xdr:cNvPr id="137" name="テキスト ボックス 136"/>
        <xdr:cNvSpPr txBox="1"/>
      </xdr:nvSpPr>
      <xdr:spPr>
        <a:xfrm>
          <a:off x="3225800" y="603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30823</xdr:rowOff>
    </xdr:from>
    <xdr:to>
      <xdr:col>15</xdr:col>
      <xdr:colOff>101600</xdr:colOff>
      <xdr:row>34</xdr:row>
      <xdr:rowOff>132423</xdr:rowOff>
    </xdr:to>
    <xdr:sp macro="" textlink="">
      <xdr:nvSpPr>
        <xdr:cNvPr id="138" name="楕円 137"/>
        <xdr:cNvSpPr/>
      </xdr:nvSpPr>
      <xdr:spPr bwMode="auto">
        <a:xfrm>
          <a:off x="2857500" y="62982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142600</xdr:rowOff>
    </xdr:from>
    <xdr:ext cx="762000" cy="259045"/>
    <xdr:sp macro="" textlink="">
      <xdr:nvSpPr>
        <xdr:cNvPr id="139" name="テキスト ボックス 138"/>
        <xdr:cNvSpPr txBox="1"/>
      </xdr:nvSpPr>
      <xdr:spPr>
        <a:xfrm>
          <a:off x="2527300" y="6067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458,895
446,553
50.71
227,354,581
224,299,753
2,314,528
104,976,508
193,505,649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163278</xdr:rowOff>
    </xdr:from>
    <xdr:to>
      <xdr:col>24</xdr:col>
      <xdr:colOff>63500</xdr:colOff>
      <xdr:row>35</xdr:row>
      <xdr:rowOff>2050</xdr:rowOff>
    </xdr:to>
    <xdr:cxnSp macro="">
      <xdr:nvCxnSpPr>
        <xdr:cNvPr id="63" name="直線コネクタ 62"/>
        <xdr:cNvCxnSpPr/>
      </xdr:nvCxnSpPr>
      <xdr:spPr>
        <a:xfrm flipV="1">
          <a:off x="3797300" y="5992578"/>
          <a:ext cx="838200" cy="1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2050</xdr:rowOff>
    </xdr:from>
    <xdr:to>
      <xdr:col>19</xdr:col>
      <xdr:colOff>177800</xdr:colOff>
      <xdr:row>35</xdr:row>
      <xdr:rowOff>22167</xdr:rowOff>
    </xdr:to>
    <xdr:cxnSp macro="">
      <xdr:nvCxnSpPr>
        <xdr:cNvPr id="66" name="直線コネクタ 65"/>
        <xdr:cNvCxnSpPr/>
      </xdr:nvCxnSpPr>
      <xdr:spPr>
        <a:xfrm flipV="1">
          <a:off x="2908300" y="6002800"/>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22167</xdr:rowOff>
    </xdr:from>
    <xdr:to>
      <xdr:col>15</xdr:col>
      <xdr:colOff>50800</xdr:colOff>
      <xdr:row>35</xdr:row>
      <xdr:rowOff>136499</xdr:rowOff>
    </xdr:to>
    <xdr:cxnSp macro="">
      <xdr:nvCxnSpPr>
        <xdr:cNvPr id="69" name="直線コネクタ 68"/>
        <xdr:cNvCxnSpPr/>
      </xdr:nvCxnSpPr>
      <xdr:spPr>
        <a:xfrm flipV="1">
          <a:off x="2019300" y="6022917"/>
          <a:ext cx="889000" cy="114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136499</xdr:rowOff>
    </xdr:from>
    <xdr:to>
      <xdr:col>10</xdr:col>
      <xdr:colOff>114300</xdr:colOff>
      <xdr:row>35</xdr:row>
      <xdr:rowOff>159262</xdr:rowOff>
    </xdr:to>
    <xdr:cxnSp macro="">
      <xdr:nvCxnSpPr>
        <xdr:cNvPr id="72" name="直線コネクタ 71"/>
        <xdr:cNvCxnSpPr/>
      </xdr:nvCxnSpPr>
      <xdr:spPr>
        <a:xfrm flipV="1">
          <a:off x="1130300" y="6137249"/>
          <a:ext cx="889000" cy="2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112478</xdr:rowOff>
    </xdr:from>
    <xdr:to>
      <xdr:col>24</xdr:col>
      <xdr:colOff>114300</xdr:colOff>
      <xdr:row>35</xdr:row>
      <xdr:rowOff>42628</xdr:rowOff>
    </xdr:to>
    <xdr:sp macro="" textlink="">
      <xdr:nvSpPr>
        <xdr:cNvPr id="82" name="楕円 81"/>
        <xdr:cNvSpPr/>
      </xdr:nvSpPr>
      <xdr:spPr>
        <a:xfrm>
          <a:off x="4584700" y="5941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135355</xdr:rowOff>
    </xdr:from>
    <xdr:ext cx="534377" cy="259045"/>
    <xdr:sp macro="" textlink="">
      <xdr:nvSpPr>
        <xdr:cNvPr id="83" name="人件費該当値テキスト"/>
        <xdr:cNvSpPr txBox="1"/>
      </xdr:nvSpPr>
      <xdr:spPr>
        <a:xfrm>
          <a:off x="4686300" y="579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122700</xdr:rowOff>
    </xdr:from>
    <xdr:to>
      <xdr:col>20</xdr:col>
      <xdr:colOff>38100</xdr:colOff>
      <xdr:row>35</xdr:row>
      <xdr:rowOff>52850</xdr:rowOff>
    </xdr:to>
    <xdr:sp macro="" textlink="">
      <xdr:nvSpPr>
        <xdr:cNvPr id="84" name="楕円 83"/>
        <xdr:cNvSpPr/>
      </xdr:nvSpPr>
      <xdr:spPr>
        <a:xfrm>
          <a:off x="3746500" y="59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69377</xdr:rowOff>
    </xdr:from>
    <xdr:ext cx="534377" cy="259045"/>
    <xdr:sp macro="" textlink="">
      <xdr:nvSpPr>
        <xdr:cNvPr id="85" name="テキスト ボックス 84"/>
        <xdr:cNvSpPr txBox="1"/>
      </xdr:nvSpPr>
      <xdr:spPr>
        <a:xfrm>
          <a:off x="3530111" y="572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142817</xdr:rowOff>
    </xdr:from>
    <xdr:to>
      <xdr:col>15</xdr:col>
      <xdr:colOff>101600</xdr:colOff>
      <xdr:row>35</xdr:row>
      <xdr:rowOff>72967</xdr:rowOff>
    </xdr:to>
    <xdr:sp macro="" textlink="">
      <xdr:nvSpPr>
        <xdr:cNvPr id="86" name="楕円 85"/>
        <xdr:cNvSpPr/>
      </xdr:nvSpPr>
      <xdr:spPr>
        <a:xfrm>
          <a:off x="2857500" y="597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89494</xdr:rowOff>
    </xdr:from>
    <xdr:ext cx="534377" cy="259045"/>
    <xdr:sp macro="" textlink="">
      <xdr:nvSpPr>
        <xdr:cNvPr id="87" name="テキスト ボックス 86"/>
        <xdr:cNvSpPr txBox="1"/>
      </xdr:nvSpPr>
      <xdr:spPr>
        <a:xfrm>
          <a:off x="2641111" y="574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85699</xdr:rowOff>
    </xdr:from>
    <xdr:to>
      <xdr:col>10</xdr:col>
      <xdr:colOff>165100</xdr:colOff>
      <xdr:row>36</xdr:row>
      <xdr:rowOff>15849</xdr:rowOff>
    </xdr:to>
    <xdr:sp macro="" textlink="">
      <xdr:nvSpPr>
        <xdr:cNvPr id="88" name="楕円 87"/>
        <xdr:cNvSpPr/>
      </xdr:nvSpPr>
      <xdr:spPr>
        <a:xfrm>
          <a:off x="1968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32376</xdr:rowOff>
    </xdr:from>
    <xdr:ext cx="534377" cy="259045"/>
    <xdr:sp macro="" textlink="">
      <xdr:nvSpPr>
        <xdr:cNvPr id="89" name="テキスト ボックス 88"/>
        <xdr:cNvSpPr txBox="1"/>
      </xdr:nvSpPr>
      <xdr:spPr>
        <a:xfrm>
          <a:off x="1752111" y="58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108462</xdr:rowOff>
    </xdr:from>
    <xdr:to>
      <xdr:col>6</xdr:col>
      <xdr:colOff>38100</xdr:colOff>
      <xdr:row>36</xdr:row>
      <xdr:rowOff>38612</xdr:rowOff>
    </xdr:to>
    <xdr:sp macro="" textlink="">
      <xdr:nvSpPr>
        <xdr:cNvPr id="90" name="楕円 89"/>
        <xdr:cNvSpPr/>
      </xdr:nvSpPr>
      <xdr:spPr>
        <a:xfrm>
          <a:off x="1079500" y="610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55139</xdr:rowOff>
    </xdr:from>
    <xdr:ext cx="534377" cy="259045"/>
    <xdr:sp macro="" textlink="">
      <xdr:nvSpPr>
        <xdr:cNvPr id="91" name="テキスト ボックス 90"/>
        <xdr:cNvSpPr txBox="1"/>
      </xdr:nvSpPr>
      <xdr:spPr>
        <a:xfrm>
          <a:off x="863111" y="588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127388</xdr:rowOff>
    </xdr:from>
    <xdr:to>
      <xdr:col>24</xdr:col>
      <xdr:colOff>63500</xdr:colOff>
      <xdr:row>57</xdr:row>
      <xdr:rowOff>78533</xdr:rowOff>
    </xdr:to>
    <xdr:cxnSp macro="">
      <xdr:nvCxnSpPr>
        <xdr:cNvPr id="123" name="直線コネクタ 122"/>
        <xdr:cNvCxnSpPr/>
      </xdr:nvCxnSpPr>
      <xdr:spPr>
        <a:xfrm flipV="1">
          <a:off x="3797300" y="9728588"/>
          <a:ext cx="838200" cy="1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78533</xdr:rowOff>
    </xdr:from>
    <xdr:to>
      <xdr:col>19</xdr:col>
      <xdr:colOff>177800</xdr:colOff>
      <xdr:row>58</xdr:row>
      <xdr:rowOff>104659</xdr:rowOff>
    </xdr:to>
    <xdr:cxnSp macro="">
      <xdr:nvCxnSpPr>
        <xdr:cNvPr id="126" name="直線コネクタ 125"/>
        <xdr:cNvCxnSpPr/>
      </xdr:nvCxnSpPr>
      <xdr:spPr>
        <a:xfrm flipV="1">
          <a:off x="2908300" y="9851183"/>
          <a:ext cx="889000" cy="19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104659</xdr:rowOff>
    </xdr:from>
    <xdr:to>
      <xdr:col>15</xdr:col>
      <xdr:colOff>50800</xdr:colOff>
      <xdr:row>59</xdr:row>
      <xdr:rowOff>21841</xdr:rowOff>
    </xdr:to>
    <xdr:cxnSp macro="">
      <xdr:nvCxnSpPr>
        <xdr:cNvPr id="129" name="直線コネクタ 128"/>
        <xdr:cNvCxnSpPr/>
      </xdr:nvCxnSpPr>
      <xdr:spPr>
        <a:xfrm flipV="1">
          <a:off x="2019300" y="10048759"/>
          <a:ext cx="889000" cy="8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21841</xdr:rowOff>
    </xdr:from>
    <xdr:to>
      <xdr:col>10</xdr:col>
      <xdr:colOff>114300</xdr:colOff>
      <xdr:row>59</xdr:row>
      <xdr:rowOff>70173</xdr:rowOff>
    </xdr:to>
    <xdr:cxnSp macro="">
      <xdr:nvCxnSpPr>
        <xdr:cNvPr id="132" name="直線コネクタ 131"/>
        <xdr:cNvCxnSpPr/>
      </xdr:nvCxnSpPr>
      <xdr:spPr>
        <a:xfrm flipV="1">
          <a:off x="1130300" y="10137391"/>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76588</xdr:rowOff>
    </xdr:from>
    <xdr:to>
      <xdr:col>24</xdr:col>
      <xdr:colOff>114300</xdr:colOff>
      <xdr:row>57</xdr:row>
      <xdr:rowOff>6738</xdr:rowOff>
    </xdr:to>
    <xdr:sp macro="" textlink="">
      <xdr:nvSpPr>
        <xdr:cNvPr id="142" name="楕円 141"/>
        <xdr:cNvSpPr/>
      </xdr:nvSpPr>
      <xdr:spPr>
        <a:xfrm>
          <a:off x="4584700" y="967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55015</xdr:rowOff>
    </xdr:from>
    <xdr:ext cx="534377" cy="259045"/>
    <xdr:sp macro="" textlink="">
      <xdr:nvSpPr>
        <xdr:cNvPr id="143" name="物件費該当値テキスト"/>
        <xdr:cNvSpPr txBox="1"/>
      </xdr:nvSpPr>
      <xdr:spPr>
        <a:xfrm>
          <a:off x="4686300" y="96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27733</xdr:rowOff>
    </xdr:from>
    <xdr:to>
      <xdr:col>20</xdr:col>
      <xdr:colOff>38100</xdr:colOff>
      <xdr:row>57</xdr:row>
      <xdr:rowOff>129333</xdr:rowOff>
    </xdr:to>
    <xdr:sp macro="" textlink="">
      <xdr:nvSpPr>
        <xdr:cNvPr id="144" name="楕円 143"/>
        <xdr:cNvSpPr/>
      </xdr:nvSpPr>
      <xdr:spPr>
        <a:xfrm>
          <a:off x="3746500" y="980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120460</xdr:rowOff>
    </xdr:from>
    <xdr:ext cx="534377" cy="259045"/>
    <xdr:sp macro="" textlink="">
      <xdr:nvSpPr>
        <xdr:cNvPr id="145" name="テキスト ボックス 144"/>
        <xdr:cNvSpPr txBox="1"/>
      </xdr:nvSpPr>
      <xdr:spPr>
        <a:xfrm>
          <a:off x="3530111" y="989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53859</xdr:rowOff>
    </xdr:from>
    <xdr:to>
      <xdr:col>15</xdr:col>
      <xdr:colOff>101600</xdr:colOff>
      <xdr:row>58</xdr:row>
      <xdr:rowOff>155459</xdr:rowOff>
    </xdr:to>
    <xdr:sp macro="" textlink="">
      <xdr:nvSpPr>
        <xdr:cNvPr id="146" name="楕円 145"/>
        <xdr:cNvSpPr/>
      </xdr:nvSpPr>
      <xdr:spPr>
        <a:xfrm>
          <a:off x="2857500" y="99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146586</xdr:rowOff>
    </xdr:from>
    <xdr:ext cx="534377" cy="259045"/>
    <xdr:sp macro="" textlink="">
      <xdr:nvSpPr>
        <xdr:cNvPr id="147" name="テキスト ボックス 146"/>
        <xdr:cNvSpPr txBox="1"/>
      </xdr:nvSpPr>
      <xdr:spPr>
        <a:xfrm>
          <a:off x="2641111" y="1009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142491</xdr:rowOff>
    </xdr:from>
    <xdr:to>
      <xdr:col>10</xdr:col>
      <xdr:colOff>165100</xdr:colOff>
      <xdr:row>59</xdr:row>
      <xdr:rowOff>72641</xdr:rowOff>
    </xdr:to>
    <xdr:sp macro="" textlink="">
      <xdr:nvSpPr>
        <xdr:cNvPr id="148" name="楕円 147"/>
        <xdr:cNvSpPr/>
      </xdr:nvSpPr>
      <xdr:spPr>
        <a:xfrm>
          <a:off x="1968500" y="1008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63768</xdr:rowOff>
    </xdr:from>
    <xdr:ext cx="534377" cy="259045"/>
    <xdr:sp macro="" textlink="">
      <xdr:nvSpPr>
        <xdr:cNvPr id="149" name="テキスト ボックス 148"/>
        <xdr:cNvSpPr txBox="1"/>
      </xdr:nvSpPr>
      <xdr:spPr>
        <a:xfrm>
          <a:off x="1752111" y="1017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19373</xdr:rowOff>
    </xdr:from>
    <xdr:to>
      <xdr:col>6</xdr:col>
      <xdr:colOff>38100</xdr:colOff>
      <xdr:row>59</xdr:row>
      <xdr:rowOff>120973</xdr:rowOff>
    </xdr:to>
    <xdr:sp macro="" textlink="">
      <xdr:nvSpPr>
        <xdr:cNvPr id="150" name="楕円 149"/>
        <xdr:cNvSpPr/>
      </xdr:nvSpPr>
      <xdr:spPr>
        <a:xfrm>
          <a:off x="1079500" y="101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112100</xdr:rowOff>
    </xdr:from>
    <xdr:ext cx="534377" cy="259045"/>
    <xdr:sp macro="" textlink="">
      <xdr:nvSpPr>
        <xdr:cNvPr id="151" name="テキスト ボックス 150"/>
        <xdr:cNvSpPr txBox="1"/>
      </xdr:nvSpPr>
      <xdr:spPr>
        <a:xfrm>
          <a:off x="863111" y="1022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12542</xdr:rowOff>
    </xdr:from>
    <xdr:to>
      <xdr:col>24</xdr:col>
      <xdr:colOff>63500</xdr:colOff>
      <xdr:row>77</xdr:row>
      <xdr:rowOff>17514</xdr:rowOff>
    </xdr:to>
    <xdr:cxnSp macro="">
      <xdr:nvCxnSpPr>
        <xdr:cNvPr id="176" name="直線コネクタ 175"/>
        <xdr:cNvCxnSpPr/>
      </xdr:nvCxnSpPr>
      <xdr:spPr>
        <a:xfrm>
          <a:off x="3797300" y="13214192"/>
          <a:ext cx="838200" cy="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12542</xdr:rowOff>
    </xdr:from>
    <xdr:to>
      <xdr:col>19</xdr:col>
      <xdr:colOff>177800</xdr:colOff>
      <xdr:row>77</xdr:row>
      <xdr:rowOff>28200</xdr:rowOff>
    </xdr:to>
    <xdr:cxnSp macro="">
      <xdr:nvCxnSpPr>
        <xdr:cNvPr id="179" name="直線コネクタ 178"/>
        <xdr:cNvCxnSpPr/>
      </xdr:nvCxnSpPr>
      <xdr:spPr>
        <a:xfrm flipV="1">
          <a:off x="2908300" y="13214192"/>
          <a:ext cx="889000" cy="1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28200</xdr:rowOff>
    </xdr:from>
    <xdr:to>
      <xdr:col>15</xdr:col>
      <xdr:colOff>50800</xdr:colOff>
      <xdr:row>77</xdr:row>
      <xdr:rowOff>36601</xdr:rowOff>
    </xdr:to>
    <xdr:cxnSp macro="">
      <xdr:nvCxnSpPr>
        <xdr:cNvPr id="182" name="直線コネクタ 181"/>
        <xdr:cNvCxnSpPr/>
      </xdr:nvCxnSpPr>
      <xdr:spPr>
        <a:xfrm flipV="1">
          <a:off x="2019300" y="13229850"/>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24943</xdr:rowOff>
    </xdr:from>
    <xdr:to>
      <xdr:col>10</xdr:col>
      <xdr:colOff>114300</xdr:colOff>
      <xdr:row>77</xdr:row>
      <xdr:rowOff>36601</xdr:rowOff>
    </xdr:to>
    <xdr:cxnSp macro="">
      <xdr:nvCxnSpPr>
        <xdr:cNvPr id="185" name="直線コネクタ 184"/>
        <xdr:cNvCxnSpPr/>
      </xdr:nvCxnSpPr>
      <xdr:spPr>
        <a:xfrm>
          <a:off x="1130300" y="13226593"/>
          <a:ext cx="8890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138164</xdr:rowOff>
    </xdr:from>
    <xdr:to>
      <xdr:col>24</xdr:col>
      <xdr:colOff>114300</xdr:colOff>
      <xdr:row>77</xdr:row>
      <xdr:rowOff>68314</xdr:rowOff>
    </xdr:to>
    <xdr:sp macro="" textlink="">
      <xdr:nvSpPr>
        <xdr:cNvPr id="195" name="楕円 194"/>
        <xdr:cNvSpPr/>
      </xdr:nvSpPr>
      <xdr:spPr>
        <a:xfrm>
          <a:off x="4584700" y="131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116591</xdr:rowOff>
    </xdr:from>
    <xdr:ext cx="469744" cy="259045"/>
    <xdr:sp macro="" textlink="">
      <xdr:nvSpPr>
        <xdr:cNvPr id="196" name="維持補修費該当値テキスト"/>
        <xdr:cNvSpPr txBox="1"/>
      </xdr:nvSpPr>
      <xdr:spPr>
        <a:xfrm>
          <a:off x="4686300" y="131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133192</xdr:rowOff>
    </xdr:from>
    <xdr:to>
      <xdr:col>20</xdr:col>
      <xdr:colOff>38100</xdr:colOff>
      <xdr:row>77</xdr:row>
      <xdr:rowOff>63342</xdr:rowOff>
    </xdr:to>
    <xdr:sp macro="" textlink="">
      <xdr:nvSpPr>
        <xdr:cNvPr id="197" name="楕円 196"/>
        <xdr:cNvSpPr/>
      </xdr:nvSpPr>
      <xdr:spPr>
        <a:xfrm>
          <a:off x="3746500" y="1316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54469</xdr:rowOff>
    </xdr:from>
    <xdr:ext cx="469744" cy="259045"/>
    <xdr:sp macro="" textlink="">
      <xdr:nvSpPr>
        <xdr:cNvPr id="198" name="テキスト ボックス 197"/>
        <xdr:cNvSpPr txBox="1"/>
      </xdr:nvSpPr>
      <xdr:spPr>
        <a:xfrm>
          <a:off x="3562428" y="13256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148850</xdr:rowOff>
    </xdr:from>
    <xdr:to>
      <xdr:col>15</xdr:col>
      <xdr:colOff>101600</xdr:colOff>
      <xdr:row>77</xdr:row>
      <xdr:rowOff>79000</xdr:rowOff>
    </xdr:to>
    <xdr:sp macro="" textlink="">
      <xdr:nvSpPr>
        <xdr:cNvPr id="199" name="楕円 198"/>
        <xdr:cNvSpPr/>
      </xdr:nvSpPr>
      <xdr:spPr>
        <a:xfrm>
          <a:off x="2857500" y="13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70127</xdr:rowOff>
    </xdr:from>
    <xdr:ext cx="469744" cy="259045"/>
    <xdr:sp macro="" textlink="">
      <xdr:nvSpPr>
        <xdr:cNvPr id="200" name="テキスト ボックス 199"/>
        <xdr:cNvSpPr txBox="1"/>
      </xdr:nvSpPr>
      <xdr:spPr>
        <a:xfrm>
          <a:off x="2673428" y="1327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157251</xdr:rowOff>
    </xdr:from>
    <xdr:to>
      <xdr:col>10</xdr:col>
      <xdr:colOff>165100</xdr:colOff>
      <xdr:row>77</xdr:row>
      <xdr:rowOff>87401</xdr:rowOff>
    </xdr:to>
    <xdr:sp macro="" textlink="">
      <xdr:nvSpPr>
        <xdr:cNvPr id="201" name="楕円 200"/>
        <xdr:cNvSpPr/>
      </xdr:nvSpPr>
      <xdr:spPr>
        <a:xfrm>
          <a:off x="1968500" y="13187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78528</xdr:rowOff>
    </xdr:from>
    <xdr:ext cx="469744" cy="259045"/>
    <xdr:sp macro="" textlink="">
      <xdr:nvSpPr>
        <xdr:cNvPr id="202" name="テキスト ボックス 201"/>
        <xdr:cNvSpPr txBox="1"/>
      </xdr:nvSpPr>
      <xdr:spPr>
        <a:xfrm>
          <a:off x="1784428" y="13280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203" name="楕円 202"/>
        <xdr:cNvSpPr/>
      </xdr:nvSpPr>
      <xdr:spPr>
        <a:xfrm>
          <a:off x="1079500" y="131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66870</xdr:rowOff>
    </xdr:from>
    <xdr:ext cx="469744" cy="259045"/>
    <xdr:sp macro="" textlink="">
      <xdr:nvSpPr>
        <xdr:cNvPr id="204" name="テキスト ボックス 203"/>
        <xdr:cNvSpPr txBox="1"/>
      </xdr:nvSpPr>
      <xdr:spPr>
        <a:xfrm>
          <a:off x="895428" y="132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158206</xdr:rowOff>
    </xdr:from>
    <xdr:to>
      <xdr:col>24</xdr:col>
      <xdr:colOff>63500</xdr:colOff>
      <xdr:row>93</xdr:row>
      <xdr:rowOff>88047</xdr:rowOff>
    </xdr:to>
    <xdr:cxnSp macro="">
      <xdr:nvCxnSpPr>
        <xdr:cNvPr id="236" name="直線コネクタ 235"/>
        <xdr:cNvCxnSpPr/>
      </xdr:nvCxnSpPr>
      <xdr:spPr>
        <a:xfrm>
          <a:off x="3797300" y="15931606"/>
          <a:ext cx="838200" cy="10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158206</xdr:rowOff>
    </xdr:from>
    <xdr:to>
      <xdr:col>19</xdr:col>
      <xdr:colOff>177800</xdr:colOff>
      <xdr:row>94</xdr:row>
      <xdr:rowOff>147298</xdr:rowOff>
    </xdr:to>
    <xdr:cxnSp macro="">
      <xdr:nvCxnSpPr>
        <xdr:cNvPr id="239" name="直線コネクタ 238"/>
        <xdr:cNvCxnSpPr/>
      </xdr:nvCxnSpPr>
      <xdr:spPr>
        <a:xfrm flipV="1">
          <a:off x="2908300" y="15931606"/>
          <a:ext cx="889000" cy="33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147298</xdr:rowOff>
    </xdr:from>
    <xdr:to>
      <xdr:col>15</xdr:col>
      <xdr:colOff>50800</xdr:colOff>
      <xdr:row>95</xdr:row>
      <xdr:rowOff>1451</xdr:rowOff>
    </xdr:to>
    <xdr:cxnSp macro="">
      <xdr:nvCxnSpPr>
        <xdr:cNvPr id="242" name="直線コネクタ 241"/>
        <xdr:cNvCxnSpPr/>
      </xdr:nvCxnSpPr>
      <xdr:spPr>
        <a:xfrm flipV="1">
          <a:off x="2019300" y="16263598"/>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1451</xdr:rowOff>
    </xdr:from>
    <xdr:to>
      <xdr:col>10</xdr:col>
      <xdr:colOff>114300</xdr:colOff>
      <xdr:row>95</xdr:row>
      <xdr:rowOff>48684</xdr:rowOff>
    </xdr:to>
    <xdr:cxnSp macro="">
      <xdr:nvCxnSpPr>
        <xdr:cNvPr id="245" name="直線コネクタ 244"/>
        <xdr:cNvCxnSpPr/>
      </xdr:nvCxnSpPr>
      <xdr:spPr>
        <a:xfrm flipV="1">
          <a:off x="1130300" y="16289201"/>
          <a:ext cx="889000" cy="4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7" name="テキスト ボックス 246"/>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9" name="テキスト ボックス 248"/>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37247</xdr:rowOff>
    </xdr:from>
    <xdr:to>
      <xdr:col>24</xdr:col>
      <xdr:colOff>114300</xdr:colOff>
      <xdr:row>93</xdr:row>
      <xdr:rowOff>138847</xdr:rowOff>
    </xdr:to>
    <xdr:sp macro="" textlink="">
      <xdr:nvSpPr>
        <xdr:cNvPr id="255" name="楕円 254"/>
        <xdr:cNvSpPr/>
      </xdr:nvSpPr>
      <xdr:spPr>
        <a:xfrm>
          <a:off x="4584700" y="1598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60124</xdr:rowOff>
    </xdr:from>
    <xdr:ext cx="599010" cy="259045"/>
    <xdr:sp macro="" textlink="">
      <xdr:nvSpPr>
        <xdr:cNvPr id="256" name="扶助費該当値テキスト"/>
        <xdr:cNvSpPr txBox="1"/>
      </xdr:nvSpPr>
      <xdr:spPr>
        <a:xfrm>
          <a:off x="4686300" y="1583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107406</xdr:rowOff>
    </xdr:from>
    <xdr:to>
      <xdr:col>20</xdr:col>
      <xdr:colOff>38100</xdr:colOff>
      <xdr:row>93</xdr:row>
      <xdr:rowOff>37556</xdr:rowOff>
    </xdr:to>
    <xdr:sp macro="" textlink="">
      <xdr:nvSpPr>
        <xdr:cNvPr id="257" name="楕円 256"/>
        <xdr:cNvSpPr/>
      </xdr:nvSpPr>
      <xdr:spPr>
        <a:xfrm>
          <a:off x="3746500" y="1588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54083</xdr:rowOff>
    </xdr:from>
    <xdr:ext cx="599010" cy="259045"/>
    <xdr:sp macro="" textlink="">
      <xdr:nvSpPr>
        <xdr:cNvPr id="258" name="テキスト ボックス 257"/>
        <xdr:cNvSpPr txBox="1"/>
      </xdr:nvSpPr>
      <xdr:spPr>
        <a:xfrm>
          <a:off x="3497795" y="1565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96498</xdr:rowOff>
    </xdr:from>
    <xdr:to>
      <xdr:col>15</xdr:col>
      <xdr:colOff>101600</xdr:colOff>
      <xdr:row>95</xdr:row>
      <xdr:rowOff>26648</xdr:rowOff>
    </xdr:to>
    <xdr:sp macro="" textlink="">
      <xdr:nvSpPr>
        <xdr:cNvPr id="259" name="楕円 258"/>
        <xdr:cNvSpPr/>
      </xdr:nvSpPr>
      <xdr:spPr>
        <a:xfrm>
          <a:off x="2857500" y="1621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43175</xdr:rowOff>
    </xdr:from>
    <xdr:ext cx="599010" cy="259045"/>
    <xdr:sp macro="" textlink="">
      <xdr:nvSpPr>
        <xdr:cNvPr id="260" name="テキスト ボックス 259"/>
        <xdr:cNvSpPr txBox="1"/>
      </xdr:nvSpPr>
      <xdr:spPr>
        <a:xfrm>
          <a:off x="2608795" y="15988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122101</xdr:rowOff>
    </xdr:from>
    <xdr:to>
      <xdr:col>10</xdr:col>
      <xdr:colOff>165100</xdr:colOff>
      <xdr:row>95</xdr:row>
      <xdr:rowOff>52251</xdr:rowOff>
    </xdr:to>
    <xdr:sp macro="" textlink="">
      <xdr:nvSpPr>
        <xdr:cNvPr id="261" name="楕円 260"/>
        <xdr:cNvSpPr/>
      </xdr:nvSpPr>
      <xdr:spPr>
        <a:xfrm>
          <a:off x="1968500" y="1623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68778</xdr:rowOff>
    </xdr:from>
    <xdr:ext cx="599010" cy="259045"/>
    <xdr:sp macro="" textlink="">
      <xdr:nvSpPr>
        <xdr:cNvPr id="262" name="テキスト ボックス 261"/>
        <xdr:cNvSpPr txBox="1"/>
      </xdr:nvSpPr>
      <xdr:spPr>
        <a:xfrm>
          <a:off x="1719795" y="16013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169334</xdr:rowOff>
    </xdr:from>
    <xdr:to>
      <xdr:col>6</xdr:col>
      <xdr:colOff>38100</xdr:colOff>
      <xdr:row>95</xdr:row>
      <xdr:rowOff>99484</xdr:rowOff>
    </xdr:to>
    <xdr:sp macro="" textlink="">
      <xdr:nvSpPr>
        <xdr:cNvPr id="263" name="楕円 262"/>
        <xdr:cNvSpPr/>
      </xdr:nvSpPr>
      <xdr:spPr>
        <a:xfrm>
          <a:off x="1079500" y="1628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116011</xdr:rowOff>
    </xdr:from>
    <xdr:ext cx="599010" cy="259045"/>
    <xdr:sp macro="" textlink="">
      <xdr:nvSpPr>
        <xdr:cNvPr id="264" name="テキスト ボックス 263"/>
        <xdr:cNvSpPr txBox="1"/>
      </xdr:nvSpPr>
      <xdr:spPr>
        <a:xfrm>
          <a:off x="830795" y="16060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148278</xdr:rowOff>
    </xdr:from>
    <xdr:to>
      <xdr:col>54</xdr:col>
      <xdr:colOff>189865</xdr:colOff>
      <xdr:row>38</xdr:row>
      <xdr:rowOff>10084</xdr:rowOff>
    </xdr:to>
    <xdr:cxnSp macro="">
      <xdr:nvCxnSpPr>
        <xdr:cNvPr id="290" name="直線コネクタ 289"/>
        <xdr:cNvCxnSpPr/>
      </xdr:nvCxnSpPr>
      <xdr:spPr>
        <a:xfrm flipV="1">
          <a:off x="10475595" y="5806128"/>
          <a:ext cx="1270" cy="719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13911</xdr:rowOff>
    </xdr:from>
    <xdr:ext cx="534377" cy="259045"/>
    <xdr:sp macro="" textlink="">
      <xdr:nvSpPr>
        <xdr:cNvPr id="291" name="補助費等最小値テキスト"/>
        <xdr:cNvSpPr txBox="1"/>
      </xdr:nvSpPr>
      <xdr:spPr>
        <a:xfrm>
          <a:off x="10528300" y="652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10084</xdr:rowOff>
    </xdr:from>
    <xdr:to>
      <xdr:col>55</xdr:col>
      <xdr:colOff>88900</xdr:colOff>
      <xdr:row>38</xdr:row>
      <xdr:rowOff>10084</xdr:rowOff>
    </xdr:to>
    <xdr:cxnSp macro="">
      <xdr:nvCxnSpPr>
        <xdr:cNvPr id="292" name="直線コネクタ 291"/>
        <xdr:cNvCxnSpPr/>
      </xdr:nvCxnSpPr>
      <xdr:spPr>
        <a:xfrm>
          <a:off x="10388600" y="65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94955</xdr:rowOff>
    </xdr:from>
    <xdr:ext cx="534377" cy="259045"/>
    <xdr:sp macro="" textlink="">
      <xdr:nvSpPr>
        <xdr:cNvPr id="293" name="補助費等最大値テキスト"/>
        <xdr:cNvSpPr txBox="1"/>
      </xdr:nvSpPr>
      <xdr:spPr>
        <a:xfrm>
          <a:off x="10528300" y="558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148278</xdr:rowOff>
    </xdr:from>
    <xdr:to>
      <xdr:col>55</xdr:col>
      <xdr:colOff>88900</xdr:colOff>
      <xdr:row>33</xdr:row>
      <xdr:rowOff>148278</xdr:rowOff>
    </xdr:to>
    <xdr:cxnSp macro="">
      <xdr:nvCxnSpPr>
        <xdr:cNvPr id="294" name="直線コネクタ 293"/>
        <xdr:cNvCxnSpPr/>
      </xdr:nvCxnSpPr>
      <xdr:spPr>
        <a:xfrm>
          <a:off x="10388600" y="580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70314</xdr:rowOff>
    </xdr:from>
    <xdr:to>
      <xdr:col>55</xdr:col>
      <xdr:colOff>0</xdr:colOff>
      <xdr:row>37</xdr:row>
      <xdr:rowOff>121336</xdr:rowOff>
    </xdr:to>
    <xdr:cxnSp macro="">
      <xdr:nvCxnSpPr>
        <xdr:cNvPr id="295" name="直線コネクタ 294"/>
        <xdr:cNvCxnSpPr/>
      </xdr:nvCxnSpPr>
      <xdr:spPr>
        <a:xfrm flipV="1">
          <a:off x="9639300" y="6413964"/>
          <a:ext cx="838200" cy="5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121563</xdr:rowOff>
    </xdr:from>
    <xdr:ext cx="534377" cy="259045"/>
    <xdr:sp macro="" textlink="">
      <xdr:nvSpPr>
        <xdr:cNvPr id="296" name="補助費等平均値テキスト"/>
        <xdr:cNvSpPr txBox="1"/>
      </xdr:nvSpPr>
      <xdr:spPr>
        <a:xfrm>
          <a:off x="10528300" y="61223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98686</xdr:rowOff>
    </xdr:from>
    <xdr:to>
      <xdr:col>55</xdr:col>
      <xdr:colOff>50800</xdr:colOff>
      <xdr:row>37</xdr:row>
      <xdr:rowOff>28836</xdr:rowOff>
    </xdr:to>
    <xdr:sp macro="" textlink="">
      <xdr:nvSpPr>
        <xdr:cNvPr id="297" name="フローチャート: 判断 296"/>
        <xdr:cNvSpPr/>
      </xdr:nvSpPr>
      <xdr:spPr>
        <a:xfrm>
          <a:off x="10426700" y="627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92391</xdr:rowOff>
    </xdr:from>
    <xdr:to>
      <xdr:col>50</xdr:col>
      <xdr:colOff>114300</xdr:colOff>
      <xdr:row>37</xdr:row>
      <xdr:rowOff>121336</xdr:rowOff>
    </xdr:to>
    <xdr:cxnSp macro="">
      <xdr:nvCxnSpPr>
        <xdr:cNvPr id="298" name="直線コネクタ 297"/>
        <xdr:cNvCxnSpPr/>
      </xdr:nvCxnSpPr>
      <xdr:spPr>
        <a:xfrm>
          <a:off x="8750300" y="5407341"/>
          <a:ext cx="889000" cy="105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137853</xdr:rowOff>
    </xdr:from>
    <xdr:to>
      <xdr:col>50</xdr:col>
      <xdr:colOff>165100</xdr:colOff>
      <xdr:row>37</xdr:row>
      <xdr:rowOff>68003</xdr:rowOff>
    </xdr:to>
    <xdr:sp macro="" textlink="">
      <xdr:nvSpPr>
        <xdr:cNvPr id="299" name="フローチャート: 判断 298"/>
        <xdr:cNvSpPr/>
      </xdr:nvSpPr>
      <xdr:spPr>
        <a:xfrm>
          <a:off x="9588500" y="631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84530</xdr:rowOff>
    </xdr:from>
    <xdr:ext cx="534377" cy="259045"/>
    <xdr:sp macro="" textlink="">
      <xdr:nvSpPr>
        <xdr:cNvPr id="300" name="テキスト ボックス 299"/>
        <xdr:cNvSpPr txBox="1"/>
      </xdr:nvSpPr>
      <xdr:spPr>
        <a:xfrm>
          <a:off x="9372111" y="608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92391</xdr:rowOff>
    </xdr:from>
    <xdr:to>
      <xdr:col>45</xdr:col>
      <xdr:colOff>177800</xdr:colOff>
      <xdr:row>38</xdr:row>
      <xdr:rowOff>33575</xdr:rowOff>
    </xdr:to>
    <xdr:cxnSp macro="">
      <xdr:nvCxnSpPr>
        <xdr:cNvPr id="301" name="直線コネクタ 300"/>
        <xdr:cNvCxnSpPr/>
      </xdr:nvCxnSpPr>
      <xdr:spPr>
        <a:xfrm flipV="1">
          <a:off x="7861300" y="5407341"/>
          <a:ext cx="889000" cy="114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81062</xdr:rowOff>
    </xdr:from>
    <xdr:to>
      <xdr:col>46</xdr:col>
      <xdr:colOff>38100</xdr:colOff>
      <xdr:row>31</xdr:row>
      <xdr:rowOff>11212</xdr:rowOff>
    </xdr:to>
    <xdr:sp macro="" textlink="">
      <xdr:nvSpPr>
        <xdr:cNvPr id="302" name="フローチャート: 判断 301"/>
        <xdr:cNvSpPr/>
      </xdr:nvSpPr>
      <xdr:spPr>
        <a:xfrm>
          <a:off x="8699500" y="522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27739</xdr:rowOff>
    </xdr:from>
    <xdr:ext cx="599010" cy="259045"/>
    <xdr:sp macro="" textlink="">
      <xdr:nvSpPr>
        <xdr:cNvPr id="303" name="テキスト ボックス 302"/>
        <xdr:cNvSpPr txBox="1"/>
      </xdr:nvSpPr>
      <xdr:spPr>
        <a:xfrm>
          <a:off x="8450795" y="499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33575</xdr:rowOff>
    </xdr:from>
    <xdr:to>
      <xdr:col>41</xdr:col>
      <xdr:colOff>50800</xdr:colOff>
      <xdr:row>38</xdr:row>
      <xdr:rowOff>34500</xdr:rowOff>
    </xdr:to>
    <xdr:cxnSp macro="">
      <xdr:nvCxnSpPr>
        <xdr:cNvPr id="304" name="直線コネクタ 303"/>
        <xdr:cNvCxnSpPr/>
      </xdr:nvCxnSpPr>
      <xdr:spPr>
        <a:xfrm flipV="1">
          <a:off x="6972300" y="6548675"/>
          <a:ext cx="8890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47948</xdr:rowOff>
    </xdr:from>
    <xdr:to>
      <xdr:col>41</xdr:col>
      <xdr:colOff>101600</xdr:colOff>
      <xdr:row>37</xdr:row>
      <xdr:rowOff>149548</xdr:rowOff>
    </xdr:to>
    <xdr:sp macro="" textlink="">
      <xdr:nvSpPr>
        <xdr:cNvPr id="305" name="フローチャート: 判断 304"/>
        <xdr:cNvSpPr/>
      </xdr:nvSpPr>
      <xdr:spPr>
        <a:xfrm>
          <a:off x="7810500" y="63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166075</xdr:rowOff>
    </xdr:from>
    <xdr:ext cx="534377" cy="259045"/>
    <xdr:sp macro="" textlink="">
      <xdr:nvSpPr>
        <xdr:cNvPr id="306" name="テキスト ボックス 305"/>
        <xdr:cNvSpPr txBox="1"/>
      </xdr:nvSpPr>
      <xdr:spPr>
        <a:xfrm>
          <a:off x="7594111" y="61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66345</xdr:rowOff>
    </xdr:from>
    <xdr:to>
      <xdr:col>36</xdr:col>
      <xdr:colOff>165100</xdr:colOff>
      <xdr:row>37</xdr:row>
      <xdr:rowOff>167945</xdr:rowOff>
    </xdr:to>
    <xdr:sp macro="" textlink="">
      <xdr:nvSpPr>
        <xdr:cNvPr id="307" name="フローチャート: 判断 306"/>
        <xdr:cNvSpPr/>
      </xdr:nvSpPr>
      <xdr:spPr>
        <a:xfrm>
          <a:off x="6921500" y="64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13022</xdr:rowOff>
    </xdr:from>
    <xdr:ext cx="534377" cy="259045"/>
    <xdr:sp macro="" textlink="">
      <xdr:nvSpPr>
        <xdr:cNvPr id="308" name="テキスト ボックス 307"/>
        <xdr:cNvSpPr txBox="1"/>
      </xdr:nvSpPr>
      <xdr:spPr>
        <a:xfrm>
          <a:off x="6705111" y="61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19514</xdr:rowOff>
    </xdr:from>
    <xdr:to>
      <xdr:col>55</xdr:col>
      <xdr:colOff>50800</xdr:colOff>
      <xdr:row>37</xdr:row>
      <xdr:rowOff>121114</xdr:rowOff>
    </xdr:to>
    <xdr:sp macro="" textlink="">
      <xdr:nvSpPr>
        <xdr:cNvPr id="314" name="楕円 313"/>
        <xdr:cNvSpPr/>
      </xdr:nvSpPr>
      <xdr:spPr>
        <a:xfrm>
          <a:off x="10426700" y="6363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105891</xdr:rowOff>
    </xdr:from>
    <xdr:ext cx="534377" cy="259045"/>
    <xdr:sp macro="" textlink="">
      <xdr:nvSpPr>
        <xdr:cNvPr id="315" name="補助費等該当値テキスト"/>
        <xdr:cNvSpPr txBox="1"/>
      </xdr:nvSpPr>
      <xdr:spPr>
        <a:xfrm>
          <a:off x="10528300" y="62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70536</xdr:rowOff>
    </xdr:from>
    <xdr:to>
      <xdr:col>50</xdr:col>
      <xdr:colOff>165100</xdr:colOff>
      <xdr:row>38</xdr:row>
      <xdr:rowOff>685</xdr:rowOff>
    </xdr:to>
    <xdr:sp macro="" textlink="">
      <xdr:nvSpPr>
        <xdr:cNvPr id="316" name="楕円 315"/>
        <xdr:cNvSpPr/>
      </xdr:nvSpPr>
      <xdr:spPr>
        <a:xfrm>
          <a:off x="9588500" y="641418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163263</xdr:rowOff>
    </xdr:from>
    <xdr:ext cx="534377" cy="259045"/>
    <xdr:sp macro="" textlink="">
      <xdr:nvSpPr>
        <xdr:cNvPr id="317" name="テキスト ボックス 316"/>
        <xdr:cNvSpPr txBox="1"/>
      </xdr:nvSpPr>
      <xdr:spPr>
        <a:xfrm>
          <a:off x="9372111" y="650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41591</xdr:rowOff>
    </xdr:from>
    <xdr:to>
      <xdr:col>46</xdr:col>
      <xdr:colOff>38100</xdr:colOff>
      <xdr:row>31</xdr:row>
      <xdr:rowOff>143191</xdr:rowOff>
    </xdr:to>
    <xdr:sp macro="" textlink="">
      <xdr:nvSpPr>
        <xdr:cNvPr id="318" name="楕円 317"/>
        <xdr:cNvSpPr/>
      </xdr:nvSpPr>
      <xdr:spPr>
        <a:xfrm>
          <a:off x="8699500" y="535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134318</xdr:rowOff>
    </xdr:from>
    <xdr:ext cx="599010" cy="259045"/>
    <xdr:sp macro="" textlink="">
      <xdr:nvSpPr>
        <xdr:cNvPr id="319" name="テキスト ボックス 318"/>
        <xdr:cNvSpPr txBox="1"/>
      </xdr:nvSpPr>
      <xdr:spPr>
        <a:xfrm>
          <a:off x="8450795" y="5449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154225</xdr:rowOff>
    </xdr:from>
    <xdr:to>
      <xdr:col>41</xdr:col>
      <xdr:colOff>101600</xdr:colOff>
      <xdr:row>38</xdr:row>
      <xdr:rowOff>84375</xdr:rowOff>
    </xdr:to>
    <xdr:sp macro="" textlink="">
      <xdr:nvSpPr>
        <xdr:cNvPr id="320" name="楕円 319"/>
        <xdr:cNvSpPr/>
      </xdr:nvSpPr>
      <xdr:spPr>
        <a:xfrm>
          <a:off x="7810500" y="649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75502</xdr:rowOff>
    </xdr:from>
    <xdr:ext cx="534377" cy="259045"/>
    <xdr:sp macro="" textlink="">
      <xdr:nvSpPr>
        <xdr:cNvPr id="321" name="テキスト ボックス 320"/>
        <xdr:cNvSpPr txBox="1"/>
      </xdr:nvSpPr>
      <xdr:spPr>
        <a:xfrm>
          <a:off x="7594111" y="659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155151</xdr:rowOff>
    </xdr:from>
    <xdr:to>
      <xdr:col>36</xdr:col>
      <xdr:colOff>165100</xdr:colOff>
      <xdr:row>38</xdr:row>
      <xdr:rowOff>85300</xdr:rowOff>
    </xdr:to>
    <xdr:sp macro="" textlink="">
      <xdr:nvSpPr>
        <xdr:cNvPr id="322" name="楕円 321"/>
        <xdr:cNvSpPr/>
      </xdr:nvSpPr>
      <xdr:spPr>
        <a:xfrm>
          <a:off x="6921500" y="64988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76427</xdr:rowOff>
    </xdr:from>
    <xdr:ext cx="534377" cy="259045"/>
    <xdr:sp macro="" textlink="">
      <xdr:nvSpPr>
        <xdr:cNvPr id="323" name="テキスト ボックス 322"/>
        <xdr:cNvSpPr txBox="1"/>
      </xdr:nvSpPr>
      <xdr:spPr>
        <a:xfrm>
          <a:off x="6705111" y="659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6" name="テキスト ボックス 335"/>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50" name="直線コネクタ 349"/>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1"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2" name="直線コネクタ 351"/>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3"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4" name="直線コネクタ 353"/>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2899</xdr:rowOff>
    </xdr:from>
    <xdr:to>
      <xdr:col>55</xdr:col>
      <xdr:colOff>0</xdr:colOff>
      <xdr:row>58</xdr:row>
      <xdr:rowOff>126409</xdr:rowOff>
    </xdr:to>
    <xdr:cxnSp macro="">
      <xdr:nvCxnSpPr>
        <xdr:cNvPr id="355" name="直線コネクタ 354"/>
        <xdr:cNvCxnSpPr/>
      </xdr:nvCxnSpPr>
      <xdr:spPr>
        <a:xfrm>
          <a:off x="9639300" y="9946999"/>
          <a:ext cx="838200" cy="1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6"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7" name="フローチャート: 判断 356"/>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59935</xdr:rowOff>
    </xdr:from>
    <xdr:to>
      <xdr:col>50</xdr:col>
      <xdr:colOff>114300</xdr:colOff>
      <xdr:row>58</xdr:row>
      <xdr:rowOff>2899</xdr:rowOff>
    </xdr:to>
    <xdr:cxnSp macro="">
      <xdr:nvCxnSpPr>
        <xdr:cNvPr id="358" name="直線コネクタ 357"/>
        <xdr:cNvCxnSpPr/>
      </xdr:nvCxnSpPr>
      <xdr:spPr>
        <a:xfrm>
          <a:off x="8750300" y="9832585"/>
          <a:ext cx="889000" cy="114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9" name="フローチャート: 判断 358"/>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60" name="テキスト ボックス 359"/>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59935</xdr:rowOff>
    </xdr:from>
    <xdr:to>
      <xdr:col>45</xdr:col>
      <xdr:colOff>177800</xdr:colOff>
      <xdr:row>58</xdr:row>
      <xdr:rowOff>95025</xdr:rowOff>
    </xdr:to>
    <xdr:cxnSp macro="">
      <xdr:nvCxnSpPr>
        <xdr:cNvPr id="361" name="直線コネクタ 360"/>
        <xdr:cNvCxnSpPr/>
      </xdr:nvCxnSpPr>
      <xdr:spPr>
        <a:xfrm flipV="1">
          <a:off x="7861300" y="9832585"/>
          <a:ext cx="889000" cy="206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2" name="フローチャート: 判断 361"/>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3" name="テキスト ボックス 362"/>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125674</xdr:rowOff>
    </xdr:from>
    <xdr:to>
      <xdr:col>41</xdr:col>
      <xdr:colOff>50800</xdr:colOff>
      <xdr:row>58</xdr:row>
      <xdr:rowOff>95025</xdr:rowOff>
    </xdr:to>
    <xdr:cxnSp macro="">
      <xdr:nvCxnSpPr>
        <xdr:cNvPr id="364" name="直線コネクタ 363"/>
        <xdr:cNvCxnSpPr/>
      </xdr:nvCxnSpPr>
      <xdr:spPr>
        <a:xfrm>
          <a:off x="6972300" y="9898324"/>
          <a:ext cx="889000" cy="14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5" name="フローチャート: 判断 364"/>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6" name="テキスト ボックス 365"/>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7" name="フローチャート: 判断 366"/>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8" name="テキスト ボックス 367"/>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75609</xdr:rowOff>
    </xdr:from>
    <xdr:to>
      <xdr:col>55</xdr:col>
      <xdr:colOff>50800</xdr:colOff>
      <xdr:row>59</xdr:row>
      <xdr:rowOff>5759</xdr:rowOff>
    </xdr:to>
    <xdr:sp macro="" textlink="">
      <xdr:nvSpPr>
        <xdr:cNvPr id="374" name="楕円 373"/>
        <xdr:cNvSpPr/>
      </xdr:nvSpPr>
      <xdr:spPr>
        <a:xfrm>
          <a:off x="10426700" y="1001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54036</xdr:rowOff>
    </xdr:from>
    <xdr:ext cx="534377" cy="259045"/>
    <xdr:sp macro="" textlink="">
      <xdr:nvSpPr>
        <xdr:cNvPr id="375" name="普通建設事業費該当値テキスト"/>
        <xdr:cNvSpPr txBox="1"/>
      </xdr:nvSpPr>
      <xdr:spPr>
        <a:xfrm>
          <a:off x="10528300" y="99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123549</xdr:rowOff>
    </xdr:from>
    <xdr:to>
      <xdr:col>50</xdr:col>
      <xdr:colOff>165100</xdr:colOff>
      <xdr:row>58</xdr:row>
      <xdr:rowOff>53699</xdr:rowOff>
    </xdr:to>
    <xdr:sp macro="" textlink="">
      <xdr:nvSpPr>
        <xdr:cNvPr id="376" name="楕円 375"/>
        <xdr:cNvSpPr/>
      </xdr:nvSpPr>
      <xdr:spPr>
        <a:xfrm>
          <a:off x="9588500" y="98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44826</xdr:rowOff>
    </xdr:from>
    <xdr:ext cx="534377" cy="259045"/>
    <xdr:sp macro="" textlink="">
      <xdr:nvSpPr>
        <xdr:cNvPr id="377" name="テキスト ボックス 376"/>
        <xdr:cNvSpPr txBox="1"/>
      </xdr:nvSpPr>
      <xdr:spPr>
        <a:xfrm>
          <a:off x="9372111" y="998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9135</xdr:rowOff>
    </xdr:from>
    <xdr:to>
      <xdr:col>46</xdr:col>
      <xdr:colOff>38100</xdr:colOff>
      <xdr:row>57</xdr:row>
      <xdr:rowOff>110735</xdr:rowOff>
    </xdr:to>
    <xdr:sp macro="" textlink="">
      <xdr:nvSpPr>
        <xdr:cNvPr id="378" name="楕円 377"/>
        <xdr:cNvSpPr/>
      </xdr:nvSpPr>
      <xdr:spPr>
        <a:xfrm>
          <a:off x="8699500" y="97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101862</xdr:rowOff>
    </xdr:from>
    <xdr:ext cx="534377" cy="259045"/>
    <xdr:sp macro="" textlink="">
      <xdr:nvSpPr>
        <xdr:cNvPr id="379" name="テキスト ボックス 378"/>
        <xdr:cNvSpPr txBox="1"/>
      </xdr:nvSpPr>
      <xdr:spPr>
        <a:xfrm>
          <a:off x="8483111" y="98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44225</xdr:rowOff>
    </xdr:from>
    <xdr:to>
      <xdr:col>41</xdr:col>
      <xdr:colOff>101600</xdr:colOff>
      <xdr:row>58</xdr:row>
      <xdr:rowOff>145825</xdr:rowOff>
    </xdr:to>
    <xdr:sp macro="" textlink="">
      <xdr:nvSpPr>
        <xdr:cNvPr id="380" name="楕円 379"/>
        <xdr:cNvSpPr/>
      </xdr:nvSpPr>
      <xdr:spPr>
        <a:xfrm>
          <a:off x="7810500" y="998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136952</xdr:rowOff>
    </xdr:from>
    <xdr:ext cx="534377" cy="259045"/>
    <xdr:sp macro="" textlink="">
      <xdr:nvSpPr>
        <xdr:cNvPr id="381" name="テキスト ボックス 380"/>
        <xdr:cNvSpPr txBox="1"/>
      </xdr:nvSpPr>
      <xdr:spPr>
        <a:xfrm>
          <a:off x="7594111" y="1008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74874</xdr:rowOff>
    </xdr:from>
    <xdr:to>
      <xdr:col>36</xdr:col>
      <xdr:colOff>165100</xdr:colOff>
      <xdr:row>58</xdr:row>
      <xdr:rowOff>5024</xdr:rowOff>
    </xdr:to>
    <xdr:sp macro="" textlink="">
      <xdr:nvSpPr>
        <xdr:cNvPr id="382" name="楕円 381"/>
        <xdr:cNvSpPr/>
      </xdr:nvSpPr>
      <xdr:spPr>
        <a:xfrm>
          <a:off x="6921500" y="98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167601</xdr:rowOff>
    </xdr:from>
    <xdr:ext cx="534377" cy="259045"/>
    <xdr:sp macro="" textlink="">
      <xdr:nvSpPr>
        <xdr:cNvPr id="383" name="テキスト ボックス 382"/>
        <xdr:cNvSpPr txBox="1"/>
      </xdr:nvSpPr>
      <xdr:spPr>
        <a:xfrm>
          <a:off x="6705111" y="99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4" name="直線コネクタ 39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5" name="テキスト ボックス 39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6" name="直線コネクタ 39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7" name="テキスト ボックス 39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8" name="直線コネクタ 39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9" name="テキスト ボックス 39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0" name="直線コネクタ 39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1" name="テキスト ボックス 40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5" name="直線コネクタ 404"/>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6"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7" name="直線コネクタ 406"/>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8"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9" name="直線コネクタ 408"/>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16735</xdr:rowOff>
    </xdr:from>
    <xdr:to>
      <xdr:col>55</xdr:col>
      <xdr:colOff>0</xdr:colOff>
      <xdr:row>78</xdr:row>
      <xdr:rowOff>102026</xdr:rowOff>
    </xdr:to>
    <xdr:cxnSp macro="">
      <xdr:nvCxnSpPr>
        <xdr:cNvPr id="410" name="直線コネクタ 409"/>
        <xdr:cNvCxnSpPr/>
      </xdr:nvCxnSpPr>
      <xdr:spPr>
        <a:xfrm>
          <a:off x="9639300" y="13389835"/>
          <a:ext cx="838200" cy="8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1"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2" name="フローチャート: 判断 411"/>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16735</xdr:rowOff>
    </xdr:from>
    <xdr:to>
      <xdr:col>50</xdr:col>
      <xdr:colOff>114300</xdr:colOff>
      <xdr:row>78</xdr:row>
      <xdr:rowOff>123379</xdr:rowOff>
    </xdr:to>
    <xdr:cxnSp macro="">
      <xdr:nvCxnSpPr>
        <xdr:cNvPr id="413" name="直線コネクタ 412"/>
        <xdr:cNvCxnSpPr/>
      </xdr:nvCxnSpPr>
      <xdr:spPr>
        <a:xfrm flipV="1">
          <a:off x="8750300" y="13389835"/>
          <a:ext cx="889000" cy="10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4" name="フローチャート: 判断 413"/>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5" name="テキスト ボックス 414"/>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121366</xdr:rowOff>
    </xdr:from>
    <xdr:to>
      <xdr:col>45</xdr:col>
      <xdr:colOff>177800</xdr:colOff>
      <xdr:row>78</xdr:row>
      <xdr:rowOff>123379</xdr:rowOff>
    </xdr:to>
    <xdr:cxnSp macro="">
      <xdr:nvCxnSpPr>
        <xdr:cNvPr id="416" name="直線コネクタ 415"/>
        <xdr:cNvCxnSpPr/>
      </xdr:nvCxnSpPr>
      <xdr:spPr>
        <a:xfrm>
          <a:off x="7861300" y="13494466"/>
          <a:ext cx="889000" cy="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7" name="フローチャート: 判断 416"/>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8" name="テキスト ボックス 417"/>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69039</xdr:rowOff>
    </xdr:from>
    <xdr:to>
      <xdr:col>41</xdr:col>
      <xdr:colOff>50800</xdr:colOff>
      <xdr:row>78</xdr:row>
      <xdr:rowOff>121366</xdr:rowOff>
    </xdr:to>
    <xdr:cxnSp macro="">
      <xdr:nvCxnSpPr>
        <xdr:cNvPr id="419" name="直線コネクタ 418"/>
        <xdr:cNvCxnSpPr/>
      </xdr:nvCxnSpPr>
      <xdr:spPr>
        <a:xfrm>
          <a:off x="6972300" y="13442139"/>
          <a:ext cx="889000" cy="5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20" name="フローチャート: 判断 419"/>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1" name="テキスト ボックス 420"/>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2" name="フローチャート: 判断 421"/>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3" name="テキスト ボックス 422"/>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51226</xdr:rowOff>
    </xdr:from>
    <xdr:to>
      <xdr:col>55</xdr:col>
      <xdr:colOff>50800</xdr:colOff>
      <xdr:row>78</xdr:row>
      <xdr:rowOff>152826</xdr:rowOff>
    </xdr:to>
    <xdr:sp macro="" textlink="">
      <xdr:nvSpPr>
        <xdr:cNvPr id="429" name="楕円 428"/>
        <xdr:cNvSpPr/>
      </xdr:nvSpPr>
      <xdr:spPr>
        <a:xfrm>
          <a:off x="10426700" y="134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137603</xdr:rowOff>
    </xdr:from>
    <xdr:ext cx="469744" cy="259045"/>
    <xdr:sp macro="" textlink="">
      <xdr:nvSpPr>
        <xdr:cNvPr id="430" name="普通建設事業費 （ うち新規整備　）該当値テキスト"/>
        <xdr:cNvSpPr txBox="1"/>
      </xdr:nvSpPr>
      <xdr:spPr>
        <a:xfrm>
          <a:off x="10528300" y="1333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137385</xdr:rowOff>
    </xdr:from>
    <xdr:to>
      <xdr:col>50</xdr:col>
      <xdr:colOff>165100</xdr:colOff>
      <xdr:row>78</xdr:row>
      <xdr:rowOff>67535</xdr:rowOff>
    </xdr:to>
    <xdr:sp macro="" textlink="">
      <xdr:nvSpPr>
        <xdr:cNvPr id="431" name="楕円 430"/>
        <xdr:cNvSpPr/>
      </xdr:nvSpPr>
      <xdr:spPr>
        <a:xfrm>
          <a:off x="9588500" y="1333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58662</xdr:rowOff>
    </xdr:from>
    <xdr:ext cx="469744" cy="259045"/>
    <xdr:sp macro="" textlink="">
      <xdr:nvSpPr>
        <xdr:cNvPr id="432" name="テキスト ボックス 431"/>
        <xdr:cNvSpPr txBox="1"/>
      </xdr:nvSpPr>
      <xdr:spPr>
        <a:xfrm>
          <a:off x="9404428" y="1343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72579</xdr:rowOff>
    </xdr:from>
    <xdr:to>
      <xdr:col>46</xdr:col>
      <xdr:colOff>38100</xdr:colOff>
      <xdr:row>79</xdr:row>
      <xdr:rowOff>2729</xdr:rowOff>
    </xdr:to>
    <xdr:sp macro="" textlink="">
      <xdr:nvSpPr>
        <xdr:cNvPr id="433" name="楕円 432"/>
        <xdr:cNvSpPr/>
      </xdr:nvSpPr>
      <xdr:spPr>
        <a:xfrm>
          <a:off x="8699500" y="1344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78</xdr:row>
      <xdr:rowOff>165306</xdr:rowOff>
    </xdr:from>
    <xdr:ext cx="378565" cy="259045"/>
    <xdr:sp macro="" textlink="">
      <xdr:nvSpPr>
        <xdr:cNvPr id="434" name="テキスト ボックス 433"/>
        <xdr:cNvSpPr txBox="1"/>
      </xdr:nvSpPr>
      <xdr:spPr>
        <a:xfrm>
          <a:off x="8561017" y="13538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70566</xdr:rowOff>
    </xdr:from>
    <xdr:to>
      <xdr:col>41</xdr:col>
      <xdr:colOff>101600</xdr:colOff>
      <xdr:row>79</xdr:row>
      <xdr:rowOff>716</xdr:rowOff>
    </xdr:to>
    <xdr:sp macro="" textlink="">
      <xdr:nvSpPr>
        <xdr:cNvPr id="435" name="楕円 434"/>
        <xdr:cNvSpPr/>
      </xdr:nvSpPr>
      <xdr:spPr>
        <a:xfrm>
          <a:off x="7810500" y="1344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163293</xdr:rowOff>
    </xdr:from>
    <xdr:ext cx="378565" cy="259045"/>
    <xdr:sp macro="" textlink="">
      <xdr:nvSpPr>
        <xdr:cNvPr id="436" name="テキスト ボックス 435"/>
        <xdr:cNvSpPr txBox="1"/>
      </xdr:nvSpPr>
      <xdr:spPr>
        <a:xfrm>
          <a:off x="7672017" y="13536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18239</xdr:rowOff>
    </xdr:from>
    <xdr:to>
      <xdr:col>36</xdr:col>
      <xdr:colOff>165100</xdr:colOff>
      <xdr:row>78</xdr:row>
      <xdr:rowOff>119839</xdr:rowOff>
    </xdr:to>
    <xdr:sp macro="" textlink="">
      <xdr:nvSpPr>
        <xdr:cNvPr id="437" name="楕円 436"/>
        <xdr:cNvSpPr/>
      </xdr:nvSpPr>
      <xdr:spPr>
        <a:xfrm>
          <a:off x="6921500" y="133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110966</xdr:rowOff>
    </xdr:from>
    <xdr:ext cx="469744" cy="259045"/>
    <xdr:sp macro="" textlink="">
      <xdr:nvSpPr>
        <xdr:cNvPr id="438" name="テキスト ボックス 437"/>
        <xdr:cNvSpPr txBox="1"/>
      </xdr:nvSpPr>
      <xdr:spPr>
        <a:xfrm>
          <a:off x="6737428" y="1348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9" name="直線コネクタ 44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0" name="テキスト ボックス 44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1" name="直線コネクタ 45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2" name="テキスト ボックス 451"/>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3" name="直線コネクタ 45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4" name="テキスト ボックス 453"/>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5" name="直線コネクタ 45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6" name="テキスト ボックス 455"/>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60" name="直線コネクタ 459"/>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1"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2" name="直線コネクタ 461"/>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3"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4" name="直線コネクタ 463"/>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18428</xdr:rowOff>
    </xdr:from>
    <xdr:to>
      <xdr:col>55</xdr:col>
      <xdr:colOff>0</xdr:colOff>
      <xdr:row>95</xdr:row>
      <xdr:rowOff>142489</xdr:rowOff>
    </xdr:to>
    <xdr:cxnSp macro="">
      <xdr:nvCxnSpPr>
        <xdr:cNvPr id="465" name="直線コネクタ 464"/>
        <xdr:cNvCxnSpPr/>
      </xdr:nvCxnSpPr>
      <xdr:spPr>
        <a:xfrm>
          <a:off x="9639300" y="16306178"/>
          <a:ext cx="838200" cy="1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6" name="普通建設事業費 （ うち更新整備　）平均値テキスト"/>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7" name="フローチャート: 判断 466"/>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145278</xdr:rowOff>
    </xdr:from>
    <xdr:to>
      <xdr:col>50</xdr:col>
      <xdr:colOff>114300</xdr:colOff>
      <xdr:row>95</xdr:row>
      <xdr:rowOff>18428</xdr:rowOff>
    </xdr:to>
    <xdr:cxnSp macro="">
      <xdr:nvCxnSpPr>
        <xdr:cNvPr id="468" name="直線コネクタ 467"/>
        <xdr:cNvCxnSpPr/>
      </xdr:nvCxnSpPr>
      <xdr:spPr>
        <a:xfrm>
          <a:off x="8750300" y="16090128"/>
          <a:ext cx="889000" cy="21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9" name="フローチャート: 判断 468"/>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70" name="テキスト ボックス 469"/>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145278</xdr:rowOff>
    </xdr:from>
    <xdr:to>
      <xdr:col>45</xdr:col>
      <xdr:colOff>177800</xdr:colOff>
      <xdr:row>95</xdr:row>
      <xdr:rowOff>103215</xdr:rowOff>
    </xdr:to>
    <xdr:cxnSp macro="">
      <xdr:nvCxnSpPr>
        <xdr:cNvPr id="471" name="直線コネクタ 470"/>
        <xdr:cNvCxnSpPr/>
      </xdr:nvCxnSpPr>
      <xdr:spPr>
        <a:xfrm flipV="1">
          <a:off x="7861300" y="16090128"/>
          <a:ext cx="889000" cy="30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2" name="フローチャート: 判断 471"/>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3" name="テキスト ボックス 472"/>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118532</xdr:rowOff>
    </xdr:from>
    <xdr:to>
      <xdr:col>41</xdr:col>
      <xdr:colOff>50800</xdr:colOff>
      <xdr:row>95</xdr:row>
      <xdr:rowOff>103215</xdr:rowOff>
    </xdr:to>
    <xdr:cxnSp macro="">
      <xdr:nvCxnSpPr>
        <xdr:cNvPr id="474" name="直線コネクタ 473"/>
        <xdr:cNvCxnSpPr/>
      </xdr:nvCxnSpPr>
      <xdr:spPr>
        <a:xfrm>
          <a:off x="6972300" y="16234832"/>
          <a:ext cx="889000" cy="156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5" name="フローチャート: 判断 474"/>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6" name="テキスト ボックス 475"/>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7" name="フローチャート: 判断 476"/>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78" name="テキスト ボックス 477"/>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91689</xdr:rowOff>
    </xdr:from>
    <xdr:to>
      <xdr:col>55</xdr:col>
      <xdr:colOff>50800</xdr:colOff>
      <xdr:row>96</xdr:row>
      <xdr:rowOff>21839</xdr:rowOff>
    </xdr:to>
    <xdr:sp macro="" textlink="">
      <xdr:nvSpPr>
        <xdr:cNvPr id="484" name="楕円 483"/>
        <xdr:cNvSpPr/>
      </xdr:nvSpPr>
      <xdr:spPr>
        <a:xfrm>
          <a:off x="10426700" y="1637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70116</xdr:rowOff>
    </xdr:from>
    <xdr:ext cx="534377" cy="259045"/>
    <xdr:sp macro="" textlink="">
      <xdr:nvSpPr>
        <xdr:cNvPr id="485" name="普通建設事業費 （ うち更新整備　）該当値テキスト"/>
        <xdr:cNvSpPr txBox="1"/>
      </xdr:nvSpPr>
      <xdr:spPr>
        <a:xfrm>
          <a:off x="10528300" y="163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139078</xdr:rowOff>
    </xdr:from>
    <xdr:to>
      <xdr:col>50</xdr:col>
      <xdr:colOff>165100</xdr:colOff>
      <xdr:row>95</xdr:row>
      <xdr:rowOff>69228</xdr:rowOff>
    </xdr:to>
    <xdr:sp macro="" textlink="">
      <xdr:nvSpPr>
        <xdr:cNvPr id="486" name="楕円 485"/>
        <xdr:cNvSpPr/>
      </xdr:nvSpPr>
      <xdr:spPr>
        <a:xfrm>
          <a:off x="9588500" y="1625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85755</xdr:rowOff>
    </xdr:from>
    <xdr:ext cx="534377" cy="259045"/>
    <xdr:sp macro="" textlink="">
      <xdr:nvSpPr>
        <xdr:cNvPr id="487" name="テキスト ボックス 486"/>
        <xdr:cNvSpPr txBox="1"/>
      </xdr:nvSpPr>
      <xdr:spPr>
        <a:xfrm>
          <a:off x="9372111" y="1603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94478</xdr:rowOff>
    </xdr:from>
    <xdr:to>
      <xdr:col>46</xdr:col>
      <xdr:colOff>38100</xdr:colOff>
      <xdr:row>94</xdr:row>
      <xdr:rowOff>24628</xdr:rowOff>
    </xdr:to>
    <xdr:sp macro="" textlink="">
      <xdr:nvSpPr>
        <xdr:cNvPr id="488" name="楕円 487"/>
        <xdr:cNvSpPr/>
      </xdr:nvSpPr>
      <xdr:spPr>
        <a:xfrm>
          <a:off x="8699500" y="1603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41155</xdr:rowOff>
    </xdr:from>
    <xdr:ext cx="534377" cy="259045"/>
    <xdr:sp macro="" textlink="">
      <xdr:nvSpPr>
        <xdr:cNvPr id="489" name="テキスト ボックス 488"/>
        <xdr:cNvSpPr txBox="1"/>
      </xdr:nvSpPr>
      <xdr:spPr>
        <a:xfrm>
          <a:off x="8483111" y="1581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52415</xdr:rowOff>
    </xdr:from>
    <xdr:to>
      <xdr:col>41</xdr:col>
      <xdr:colOff>101600</xdr:colOff>
      <xdr:row>95</xdr:row>
      <xdr:rowOff>154015</xdr:rowOff>
    </xdr:to>
    <xdr:sp macro="" textlink="">
      <xdr:nvSpPr>
        <xdr:cNvPr id="490" name="楕円 489"/>
        <xdr:cNvSpPr/>
      </xdr:nvSpPr>
      <xdr:spPr>
        <a:xfrm>
          <a:off x="7810500" y="1634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145142</xdr:rowOff>
    </xdr:from>
    <xdr:ext cx="534377" cy="259045"/>
    <xdr:sp macro="" textlink="">
      <xdr:nvSpPr>
        <xdr:cNvPr id="491" name="テキスト ボックス 490"/>
        <xdr:cNvSpPr txBox="1"/>
      </xdr:nvSpPr>
      <xdr:spPr>
        <a:xfrm>
          <a:off x="7594111" y="1643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67732</xdr:rowOff>
    </xdr:from>
    <xdr:to>
      <xdr:col>36</xdr:col>
      <xdr:colOff>165100</xdr:colOff>
      <xdr:row>94</xdr:row>
      <xdr:rowOff>169332</xdr:rowOff>
    </xdr:to>
    <xdr:sp macro="" textlink="">
      <xdr:nvSpPr>
        <xdr:cNvPr id="492" name="楕円 491"/>
        <xdr:cNvSpPr/>
      </xdr:nvSpPr>
      <xdr:spPr>
        <a:xfrm>
          <a:off x="6921500" y="1618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14409</xdr:rowOff>
    </xdr:from>
    <xdr:ext cx="534377" cy="259045"/>
    <xdr:sp macro="" textlink="">
      <xdr:nvSpPr>
        <xdr:cNvPr id="493" name="テキスト ボックス 492"/>
        <xdr:cNvSpPr txBox="1"/>
      </xdr:nvSpPr>
      <xdr:spPr>
        <a:xfrm>
          <a:off x="6705111" y="1595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7" name="テキスト ボックス 506"/>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9" name="テキスト ボックス 508"/>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1" name="テキスト ボックス 510"/>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7" name="直線コネクタ 516"/>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20"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1" name="直線コネクタ 520"/>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2" name="直線コネクタ 52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3"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4" name="フローチャート: 判断 523"/>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42418</xdr:rowOff>
    </xdr:from>
    <xdr:to>
      <xdr:col>81</xdr:col>
      <xdr:colOff>50800</xdr:colOff>
      <xdr:row>39</xdr:row>
      <xdr:rowOff>44450</xdr:rowOff>
    </xdr:to>
    <xdr:cxnSp macro="">
      <xdr:nvCxnSpPr>
        <xdr:cNvPr id="525" name="直線コネクタ 524"/>
        <xdr:cNvCxnSpPr/>
      </xdr:nvCxnSpPr>
      <xdr:spPr>
        <a:xfrm>
          <a:off x="14592300" y="672896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6" name="フローチャート: 判断 525"/>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7" name="テキスト ボックス 526"/>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156845</xdr:rowOff>
    </xdr:from>
    <xdr:to>
      <xdr:col>76</xdr:col>
      <xdr:colOff>114300</xdr:colOff>
      <xdr:row>39</xdr:row>
      <xdr:rowOff>42418</xdr:rowOff>
    </xdr:to>
    <xdr:cxnSp macro="">
      <xdr:nvCxnSpPr>
        <xdr:cNvPr id="528" name="直線コネクタ 527"/>
        <xdr:cNvCxnSpPr/>
      </xdr:nvCxnSpPr>
      <xdr:spPr>
        <a:xfrm>
          <a:off x="13703300" y="6671945"/>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9" name="フローチャート: 判断 528"/>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30" name="テキスト ボックス 529"/>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150622</xdr:rowOff>
    </xdr:from>
    <xdr:to>
      <xdr:col>71</xdr:col>
      <xdr:colOff>177800</xdr:colOff>
      <xdr:row>38</xdr:row>
      <xdr:rowOff>156845</xdr:rowOff>
    </xdr:to>
    <xdr:cxnSp macro="">
      <xdr:nvCxnSpPr>
        <xdr:cNvPr id="531" name="直線コネクタ 530"/>
        <xdr:cNvCxnSpPr/>
      </xdr:nvCxnSpPr>
      <xdr:spPr>
        <a:xfrm>
          <a:off x="12814300" y="666572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2" name="フローチャート: 判断 531"/>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3" name="テキスト ボックス 532"/>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4" name="フローチャート: 判断 533"/>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5" name="テキスト ボックス 534"/>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2"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3" name="楕円 54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4" name="テキスト ボックス 543"/>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163068</xdr:rowOff>
    </xdr:from>
    <xdr:to>
      <xdr:col>76</xdr:col>
      <xdr:colOff>165100</xdr:colOff>
      <xdr:row>39</xdr:row>
      <xdr:rowOff>93218</xdr:rowOff>
    </xdr:to>
    <xdr:sp macro="" textlink="">
      <xdr:nvSpPr>
        <xdr:cNvPr id="545" name="楕円 544"/>
        <xdr:cNvSpPr/>
      </xdr:nvSpPr>
      <xdr:spPr>
        <a:xfrm>
          <a:off x="145415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84345</xdr:rowOff>
    </xdr:from>
    <xdr:ext cx="313932" cy="259045"/>
    <xdr:sp macro="" textlink="">
      <xdr:nvSpPr>
        <xdr:cNvPr id="546" name="テキスト ボックス 545"/>
        <xdr:cNvSpPr txBox="1"/>
      </xdr:nvSpPr>
      <xdr:spPr>
        <a:xfrm>
          <a:off x="14435333" y="6770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106045</xdr:rowOff>
    </xdr:from>
    <xdr:to>
      <xdr:col>72</xdr:col>
      <xdr:colOff>38100</xdr:colOff>
      <xdr:row>39</xdr:row>
      <xdr:rowOff>36195</xdr:rowOff>
    </xdr:to>
    <xdr:sp macro="" textlink="">
      <xdr:nvSpPr>
        <xdr:cNvPr id="547" name="楕円 546"/>
        <xdr:cNvSpPr/>
      </xdr:nvSpPr>
      <xdr:spPr>
        <a:xfrm>
          <a:off x="13652500" y="66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27322</xdr:rowOff>
    </xdr:from>
    <xdr:ext cx="378565" cy="259045"/>
    <xdr:sp macro="" textlink="">
      <xdr:nvSpPr>
        <xdr:cNvPr id="548" name="テキスト ボックス 547"/>
        <xdr:cNvSpPr txBox="1"/>
      </xdr:nvSpPr>
      <xdr:spPr>
        <a:xfrm>
          <a:off x="13514017" y="6713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99822</xdr:rowOff>
    </xdr:from>
    <xdr:to>
      <xdr:col>67</xdr:col>
      <xdr:colOff>101600</xdr:colOff>
      <xdr:row>39</xdr:row>
      <xdr:rowOff>29972</xdr:rowOff>
    </xdr:to>
    <xdr:sp macro="" textlink="">
      <xdr:nvSpPr>
        <xdr:cNvPr id="549" name="楕円 548"/>
        <xdr:cNvSpPr/>
      </xdr:nvSpPr>
      <xdr:spPr>
        <a:xfrm>
          <a:off x="12763500" y="661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21099</xdr:rowOff>
    </xdr:from>
    <xdr:ext cx="378565" cy="259045"/>
    <xdr:sp macro="" textlink="">
      <xdr:nvSpPr>
        <xdr:cNvPr id="550" name="テキスト ボックス 549"/>
        <xdr:cNvSpPr txBox="1"/>
      </xdr:nvSpPr>
      <xdr:spPr>
        <a:xfrm>
          <a:off x="12625017" y="670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2" name="テキスト ボックス 611"/>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4" name="テキスト ボックス 61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6" name="テキスト ボックス 61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8" name="テキスト ボックス 61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0" name="テキスト ボックス 619"/>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2" name="テキスト ボックス 621"/>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6" name="直線コネクタ 625"/>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7"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8" name="直線コネクタ 627"/>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9"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30" name="直線コネクタ 629"/>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149399</xdr:rowOff>
    </xdr:from>
    <xdr:to>
      <xdr:col>85</xdr:col>
      <xdr:colOff>127000</xdr:colOff>
      <xdr:row>71</xdr:row>
      <xdr:rowOff>96396</xdr:rowOff>
    </xdr:to>
    <xdr:cxnSp macro="">
      <xdr:nvCxnSpPr>
        <xdr:cNvPr id="631" name="直線コネクタ 630"/>
        <xdr:cNvCxnSpPr/>
      </xdr:nvCxnSpPr>
      <xdr:spPr>
        <a:xfrm>
          <a:off x="15481300" y="11979449"/>
          <a:ext cx="838200" cy="28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153705</xdr:rowOff>
    </xdr:from>
    <xdr:ext cx="534377" cy="259045"/>
    <xdr:sp macro="" textlink="">
      <xdr:nvSpPr>
        <xdr:cNvPr id="632" name="公債費平均値テキスト"/>
        <xdr:cNvSpPr txBox="1"/>
      </xdr:nvSpPr>
      <xdr:spPr>
        <a:xfrm>
          <a:off x="16370300" y="12669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3" name="フローチャート: 判断 632"/>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149399</xdr:rowOff>
    </xdr:from>
    <xdr:to>
      <xdr:col>81</xdr:col>
      <xdr:colOff>50800</xdr:colOff>
      <xdr:row>70</xdr:row>
      <xdr:rowOff>137643</xdr:rowOff>
    </xdr:to>
    <xdr:cxnSp macro="">
      <xdr:nvCxnSpPr>
        <xdr:cNvPr id="634" name="直線コネクタ 633"/>
        <xdr:cNvCxnSpPr/>
      </xdr:nvCxnSpPr>
      <xdr:spPr>
        <a:xfrm flipV="1">
          <a:off x="14592300" y="11979449"/>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5" name="フローチャート: 判断 634"/>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101486</xdr:rowOff>
    </xdr:from>
    <xdr:ext cx="534377" cy="259045"/>
    <xdr:sp macro="" textlink="">
      <xdr:nvSpPr>
        <xdr:cNvPr id="636" name="テキスト ボックス 635"/>
        <xdr:cNvSpPr txBox="1"/>
      </xdr:nvSpPr>
      <xdr:spPr>
        <a:xfrm>
          <a:off x="15214111" y="1278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69</xdr:row>
      <xdr:rowOff>152894</xdr:rowOff>
    </xdr:from>
    <xdr:to>
      <xdr:col>76</xdr:col>
      <xdr:colOff>114300</xdr:colOff>
      <xdr:row>70</xdr:row>
      <xdr:rowOff>137643</xdr:rowOff>
    </xdr:to>
    <xdr:cxnSp macro="">
      <xdr:nvCxnSpPr>
        <xdr:cNvPr id="637" name="直線コネクタ 636"/>
        <xdr:cNvCxnSpPr/>
      </xdr:nvCxnSpPr>
      <xdr:spPr>
        <a:xfrm>
          <a:off x="13703300" y="11982944"/>
          <a:ext cx="889000" cy="1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8" name="フローチャート: 判断 637"/>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125097</xdr:rowOff>
    </xdr:from>
    <xdr:ext cx="534377" cy="259045"/>
    <xdr:sp macro="" textlink="">
      <xdr:nvSpPr>
        <xdr:cNvPr id="639" name="テキスト ボックス 638"/>
        <xdr:cNvSpPr txBox="1"/>
      </xdr:nvSpPr>
      <xdr:spPr>
        <a:xfrm>
          <a:off x="14325111" y="1281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152894</xdr:rowOff>
    </xdr:from>
    <xdr:to>
      <xdr:col>71</xdr:col>
      <xdr:colOff>177800</xdr:colOff>
      <xdr:row>70</xdr:row>
      <xdr:rowOff>125004</xdr:rowOff>
    </xdr:to>
    <xdr:cxnSp macro="">
      <xdr:nvCxnSpPr>
        <xdr:cNvPr id="640" name="直線コネクタ 639"/>
        <xdr:cNvCxnSpPr/>
      </xdr:nvCxnSpPr>
      <xdr:spPr>
        <a:xfrm flipV="1">
          <a:off x="12814300" y="11982944"/>
          <a:ext cx="889000" cy="1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1" name="フローチャート: 判断 640"/>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102891</xdr:rowOff>
    </xdr:from>
    <xdr:ext cx="534377" cy="259045"/>
    <xdr:sp macro="" textlink="">
      <xdr:nvSpPr>
        <xdr:cNvPr id="642" name="テキスト ボックス 641"/>
        <xdr:cNvSpPr txBox="1"/>
      </xdr:nvSpPr>
      <xdr:spPr>
        <a:xfrm>
          <a:off x="13436111" y="1279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3" name="フローチャート: 判断 642"/>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83558</xdr:rowOff>
    </xdr:from>
    <xdr:ext cx="534377" cy="259045"/>
    <xdr:sp macro="" textlink="">
      <xdr:nvSpPr>
        <xdr:cNvPr id="644" name="テキスト ボックス 643"/>
        <xdr:cNvSpPr txBox="1"/>
      </xdr:nvSpPr>
      <xdr:spPr>
        <a:xfrm>
          <a:off x="12547111" y="127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45596</xdr:rowOff>
    </xdr:from>
    <xdr:to>
      <xdr:col>85</xdr:col>
      <xdr:colOff>177800</xdr:colOff>
      <xdr:row>71</xdr:row>
      <xdr:rowOff>147196</xdr:rowOff>
    </xdr:to>
    <xdr:sp macro="" textlink="">
      <xdr:nvSpPr>
        <xdr:cNvPr id="650" name="楕円 649"/>
        <xdr:cNvSpPr/>
      </xdr:nvSpPr>
      <xdr:spPr>
        <a:xfrm>
          <a:off x="16268700" y="122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68473</xdr:rowOff>
    </xdr:from>
    <xdr:ext cx="534377" cy="259045"/>
    <xdr:sp macro="" textlink="">
      <xdr:nvSpPr>
        <xdr:cNvPr id="651" name="公債費該当値テキスト"/>
        <xdr:cNvSpPr txBox="1"/>
      </xdr:nvSpPr>
      <xdr:spPr>
        <a:xfrm>
          <a:off x="16370300" y="120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98599</xdr:rowOff>
    </xdr:from>
    <xdr:to>
      <xdr:col>81</xdr:col>
      <xdr:colOff>101600</xdr:colOff>
      <xdr:row>70</xdr:row>
      <xdr:rowOff>28749</xdr:rowOff>
    </xdr:to>
    <xdr:sp macro="" textlink="">
      <xdr:nvSpPr>
        <xdr:cNvPr id="652" name="楕円 651"/>
        <xdr:cNvSpPr/>
      </xdr:nvSpPr>
      <xdr:spPr>
        <a:xfrm>
          <a:off x="15430500" y="1192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45276</xdr:rowOff>
    </xdr:from>
    <xdr:ext cx="534377" cy="259045"/>
    <xdr:sp macro="" textlink="">
      <xdr:nvSpPr>
        <xdr:cNvPr id="653" name="テキスト ボックス 652"/>
        <xdr:cNvSpPr txBox="1"/>
      </xdr:nvSpPr>
      <xdr:spPr>
        <a:xfrm>
          <a:off x="15214111" y="1170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86843</xdr:rowOff>
    </xdr:from>
    <xdr:to>
      <xdr:col>76</xdr:col>
      <xdr:colOff>165100</xdr:colOff>
      <xdr:row>71</xdr:row>
      <xdr:rowOff>16993</xdr:rowOff>
    </xdr:to>
    <xdr:sp macro="" textlink="">
      <xdr:nvSpPr>
        <xdr:cNvPr id="654" name="楕円 653"/>
        <xdr:cNvSpPr/>
      </xdr:nvSpPr>
      <xdr:spPr>
        <a:xfrm>
          <a:off x="14541500" y="1208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33520</xdr:rowOff>
    </xdr:from>
    <xdr:ext cx="534377" cy="259045"/>
    <xdr:sp macro="" textlink="">
      <xdr:nvSpPr>
        <xdr:cNvPr id="655" name="テキスト ボックス 654"/>
        <xdr:cNvSpPr txBox="1"/>
      </xdr:nvSpPr>
      <xdr:spPr>
        <a:xfrm>
          <a:off x="14325111" y="1186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69</xdr:row>
      <xdr:rowOff>102094</xdr:rowOff>
    </xdr:from>
    <xdr:to>
      <xdr:col>72</xdr:col>
      <xdr:colOff>38100</xdr:colOff>
      <xdr:row>70</xdr:row>
      <xdr:rowOff>32244</xdr:rowOff>
    </xdr:to>
    <xdr:sp macro="" textlink="">
      <xdr:nvSpPr>
        <xdr:cNvPr id="656" name="楕円 655"/>
        <xdr:cNvSpPr/>
      </xdr:nvSpPr>
      <xdr:spPr>
        <a:xfrm>
          <a:off x="13652500" y="119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68</xdr:row>
      <xdr:rowOff>48771</xdr:rowOff>
    </xdr:from>
    <xdr:ext cx="534377" cy="259045"/>
    <xdr:sp macro="" textlink="">
      <xdr:nvSpPr>
        <xdr:cNvPr id="657" name="テキスト ボックス 656"/>
        <xdr:cNvSpPr txBox="1"/>
      </xdr:nvSpPr>
      <xdr:spPr>
        <a:xfrm>
          <a:off x="13436111" y="1170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74204</xdr:rowOff>
    </xdr:from>
    <xdr:to>
      <xdr:col>67</xdr:col>
      <xdr:colOff>101600</xdr:colOff>
      <xdr:row>71</xdr:row>
      <xdr:rowOff>4354</xdr:rowOff>
    </xdr:to>
    <xdr:sp macro="" textlink="">
      <xdr:nvSpPr>
        <xdr:cNvPr id="658" name="楕円 657"/>
        <xdr:cNvSpPr/>
      </xdr:nvSpPr>
      <xdr:spPr>
        <a:xfrm>
          <a:off x="12763500" y="1207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20881</xdr:rowOff>
    </xdr:from>
    <xdr:ext cx="534377" cy="259045"/>
    <xdr:sp macro="" textlink="">
      <xdr:nvSpPr>
        <xdr:cNvPr id="659" name="テキスト ボックス 658"/>
        <xdr:cNvSpPr txBox="1"/>
      </xdr:nvSpPr>
      <xdr:spPr>
        <a:xfrm>
          <a:off x="12547111" y="118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1" name="直線コネクタ 680"/>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2"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3" name="直線コネクタ 682"/>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4"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5" name="直線コネクタ 684"/>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106873</xdr:rowOff>
    </xdr:from>
    <xdr:to>
      <xdr:col>85</xdr:col>
      <xdr:colOff>127000</xdr:colOff>
      <xdr:row>97</xdr:row>
      <xdr:rowOff>82848</xdr:rowOff>
    </xdr:to>
    <xdr:cxnSp macro="">
      <xdr:nvCxnSpPr>
        <xdr:cNvPr id="686" name="直線コネクタ 685"/>
        <xdr:cNvCxnSpPr/>
      </xdr:nvCxnSpPr>
      <xdr:spPr>
        <a:xfrm flipV="1">
          <a:off x="15481300" y="16394623"/>
          <a:ext cx="838200" cy="31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7" name="積立金平均値テキスト"/>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8" name="フローチャート: 判断 687"/>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163269</xdr:rowOff>
    </xdr:from>
    <xdr:to>
      <xdr:col>81</xdr:col>
      <xdr:colOff>50800</xdr:colOff>
      <xdr:row>97</xdr:row>
      <xdr:rowOff>82848</xdr:rowOff>
    </xdr:to>
    <xdr:cxnSp macro="">
      <xdr:nvCxnSpPr>
        <xdr:cNvPr id="689" name="直線コネクタ 688"/>
        <xdr:cNvCxnSpPr/>
      </xdr:nvCxnSpPr>
      <xdr:spPr>
        <a:xfrm>
          <a:off x="14592300" y="16622469"/>
          <a:ext cx="889000" cy="9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0" name="フローチャート: 判断 689"/>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1" name="テキスト ボックス 690"/>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163269</xdr:rowOff>
    </xdr:from>
    <xdr:to>
      <xdr:col>76</xdr:col>
      <xdr:colOff>114300</xdr:colOff>
      <xdr:row>97</xdr:row>
      <xdr:rowOff>6792</xdr:rowOff>
    </xdr:to>
    <xdr:cxnSp macro="">
      <xdr:nvCxnSpPr>
        <xdr:cNvPr id="692" name="直線コネクタ 691"/>
        <xdr:cNvCxnSpPr/>
      </xdr:nvCxnSpPr>
      <xdr:spPr>
        <a:xfrm flipV="1">
          <a:off x="13703300" y="16622469"/>
          <a:ext cx="889000" cy="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3" name="フローチャート: 判断 692"/>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4" name="テキスト ボックス 693"/>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6792</xdr:rowOff>
    </xdr:from>
    <xdr:to>
      <xdr:col>71</xdr:col>
      <xdr:colOff>177800</xdr:colOff>
      <xdr:row>97</xdr:row>
      <xdr:rowOff>143952</xdr:rowOff>
    </xdr:to>
    <xdr:cxnSp macro="">
      <xdr:nvCxnSpPr>
        <xdr:cNvPr id="695" name="直線コネクタ 694"/>
        <xdr:cNvCxnSpPr/>
      </xdr:nvCxnSpPr>
      <xdr:spPr>
        <a:xfrm flipV="1">
          <a:off x="12814300" y="1663744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6" name="フローチャート: 判断 695"/>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7" name="テキスト ボックス 696"/>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8" name="フローチャート: 判断 697"/>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9" name="テキスト ボックス 698"/>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56073</xdr:rowOff>
    </xdr:from>
    <xdr:to>
      <xdr:col>85</xdr:col>
      <xdr:colOff>177800</xdr:colOff>
      <xdr:row>95</xdr:row>
      <xdr:rowOff>157673</xdr:rowOff>
    </xdr:to>
    <xdr:sp macro="" textlink="">
      <xdr:nvSpPr>
        <xdr:cNvPr id="705" name="楕円 704"/>
        <xdr:cNvSpPr/>
      </xdr:nvSpPr>
      <xdr:spPr>
        <a:xfrm>
          <a:off x="16268700" y="1634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78950</xdr:rowOff>
    </xdr:from>
    <xdr:ext cx="534377" cy="259045"/>
    <xdr:sp macro="" textlink="">
      <xdr:nvSpPr>
        <xdr:cNvPr id="706" name="積立金該当値テキスト"/>
        <xdr:cNvSpPr txBox="1"/>
      </xdr:nvSpPr>
      <xdr:spPr>
        <a:xfrm>
          <a:off x="16370300" y="1619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32048</xdr:rowOff>
    </xdr:from>
    <xdr:to>
      <xdr:col>81</xdr:col>
      <xdr:colOff>101600</xdr:colOff>
      <xdr:row>97</xdr:row>
      <xdr:rowOff>133648</xdr:rowOff>
    </xdr:to>
    <xdr:sp macro="" textlink="">
      <xdr:nvSpPr>
        <xdr:cNvPr id="707" name="楕円 706"/>
        <xdr:cNvSpPr/>
      </xdr:nvSpPr>
      <xdr:spPr>
        <a:xfrm>
          <a:off x="15430500" y="1666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124775</xdr:rowOff>
    </xdr:from>
    <xdr:ext cx="469744" cy="259045"/>
    <xdr:sp macro="" textlink="">
      <xdr:nvSpPr>
        <xdr:cNvPr id="708" name="テキスト ボックス 707"/>
        <xdr:cNvSpPr txBox="1"/>
      </xdr:nvSpPr>
      <xdr:spPr>
        <a:xfrm>
          <a:off x="15246428" y="16755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112469</xdr:rowOff>
    </xdr:from>
    <xdr:to>
      <xdr:col>76</xdr:col>
      <xdr:colOff>165100</xdr:colOff>
      <xdr:row>97</xdr:row>
      <xdr:rowOff>42619</xdr:rowOff>
    </xdr:to>
    <xdr:sp macro="" textlink="">
      <xdr:nvSpPr>
        <xdr:cNvPr id="709" name="楕円 708"/>
        <xdr:cNvSpPr/>
      </xdr:nvSpPr>
      <xdr:spPr>
        <a:xfrm>
          <a:off x="14541500" y="1657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59146</xdr:rowOff>
    </xdr:from>
    <xdr:ext cx="534377" cy="259045"/>
    <xdr:sp macro="" textlink="">
      <xdr:nvSpPr>
        <xdr:cNvPr id="710" name="テキスト ボックス 709"/>
        <xdr:cNvSpPr txBox="1"/>
      </xdr:nvSpPr>
      <xdr:spPr>
        <a:xfrm>
          <a:off x="14325111" y="163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127442</xdr:rowOff>
    </xdr:from>
    <xdr:to>
      <xdr:col>72</xdr:col>
      <xdr:colOff>38100</xdr:colOff>
      <xdr:row>97</xdr:row>
      <xdr:rowOff>57592</xdr:rowOff>
    </xdr:to>
    <xdr:sp macro="" textlink="">
      <xdr:nvSpPr>
        <xdr:cNvPr id="711" name="楕円 710"/>
        <xdr:cNvSpPr/>
      </xdr:nvSpPr>
      <xdr:spPr>
        <a:xfrm>
          <a:off x="13652500" y="16586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74119</xdr:rowOff>
    </xdr:from>
    <xdr:ext cx="534377" cy="259045"/>
    <xdr:sp macro="" textlink="">
      <xdr:nvSpPr>
        <xdr:cNvPr id="712" name="テキスト ボックス 711"/>
        <xdr:cNvSpPr txBox="1"/>
      </xdr:nvSpPr>
      <xdr:spPr>
        <a:xfrm>
          <a:off x="13436111" y="1636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93152</xdr:rowOff>
    </xdr:from>
    <xdr:to>
      <xdr:col>67</xdr:col>
      <xdr:colOff>101600</xdr:colOff>
      <xdr:row>98</xdr:row>
      <xdr:rowOff>23302</xdr:rowOff>
    </xdr:to>
    <xdr:sp macro="" textlink="">
      <xdr:nvSpPr>
        <xdr:cNvPr id="713" name="楕円 712"/>
        <xdr:cNvSpPr/>
      </xdr:nvSpPr>
      <xdr:spPr>
        <a:xfrm>
          <a:off x="12763500" y="1672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39829</xdr:rowOff>
    </xdr:from>
    <xdr:ext cx="469744" cy="259045"/>
    <xdr:sp macro="" textlink="">
      <xdr:nvSpPr>
        <xdr:cNvPr id="714" name="テキスト ボックス 713"/>
        <xdr:cNvSpPr txBox="1"/>
      </xdr:nvSpPr>
      <xdr:spPr>
        <a:xfrm>
          <a:off x="12579428" y="1649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8" name="直線コネクタ 737"/>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1"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2" name="直線コネクタ 741"/>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44069</xdr:rowOff>
    </xdr:from>
    <xdr:to>
      <xdr:col>116</xdr:col>
      <xdr:colOff>63500</xdr:colOff>
      <xdr:row>39</xdr:row>
      <xdr:rowOff>44259</xdr:rowOff>
    </xdr:to>
    <xdr:cxnSp macro="">
      <xdr:nvCxnSpPr>
        <xdr:cNvPr id="743" name="直線コネクタ 742"/>
        <xdr:cNvCxnSpPr/>
      </xdr:nvCxnSpPr>
      <xdr:spPr>
        <a:xfrm flipV="1">
          <a:off x="21323300" y="6730619"/>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4" name="投資及び出資金平均値テキスト"/>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5" name="フローチャート: 判断 744"/>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39878</xdr:rowOff>
    </xdr:from>
    <xdr:to>
      <xdr:col>111</xdr:col>
      <xdr:colOff>177800</xdr:colOff>
      <xdr:row>39</xdr:row>
      <xdr:rowOff>44259</xdr:rowOff>
    </xdr:to>
    <xdr:cxnSp macro="">
      <xdr:nvCxnSpPr>
        <xdr:cNvPr id="746" name="直線コネクタ 745"/>
        <xdr:cNvCxnSpPr/>
      </xdr:nvCxnSpPr>
      <xdr:spPr>
        <a:xfrm>
          <a:off x="20434300" y="6726428"/>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7" name="フローチャート: 判断 746"/>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8" name="テキスト ボックス 747"/>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39497</xdr:rowOff>
    </xdr:from>
    <xdr:to>
      <xdr:col>107</xdr:col>
      <xdr:colOff>50800</xdr:colOff>
      <xdr:row>39</xdr:row>
      <xdr:rowOff>39878</xdr:rowOff>
    </xdr:to>
    <xdr:cxnSp macro="">
      <xdr:nvCxnSpPr>
        <xdr:cNvPr id="749" name="直線コネクタ 748"/>
        <xdr:cNvCxnSpPr/>
      </xdr:nvCxnSpPr>
      <xdr:spPr>
        <a:xfrm>
          <a:off x="19545300" y="6726047"/>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0" name="フローチャート: 判断 749"/>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1" name="テキスト ボックス 750"/>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32830</xdr:rowOff>
    </xdr:from>
    <xdr:to>
      <xdr:col>102</xdr:col>
      <xdr:colOff>114300</xdr:colOff>
      <xdr:row>39</xdr:row>
      <xdr:rowOff>39497</xdr:rowOff>
    </xdr:to>
    <xdr:cxnSp macro="">
      <xdr:nvCxnSpPr>
        <xdr:cNvPr id="752" name="直線コネクタ 751"/>
        <xdr:cNvCxnSpPr/>
      </xdr:nvCxnSpPr>
      <xdr:spPr>
        <a:xfrm>
          <a:off x="18656300" y="6719380"/>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3" name="フローチャート: 判断 752"/>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4" name="テキスト ボックス 753"/>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5" name="フローチャート: 判断 754"/>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6" name="テキスト ボックス 755"/>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164719</xdr:rowOff>
    </xdr:from>
    <xdr:to>
      <xdr:col>116</xdr:col>
      <xdr:colOff>114300</xdr:colOff>
      <xdr:row>39</xdr:row>
      <xdr:rowOff>94869</xdr:rowOff>
    </xdr:to>
    <xdr:sp macro="" textlink="">
      <xdr:nvSpPr>
        <xdr:cNvPr id="762" name="楕円 761"/>
        <xdr:cNvSpPr/>
      </xdr:nvSpPr>
      <xdr:spPr>
        <a:xfrm>
          <a:off x="221107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79646</xdr:rowOff>
    </xdr:from>
    <xdr:ext cx="249299" cy="259045"/>
    <xdr:sp macro="" textlink="">
      <xdr:nvSpPr>
        <xdr:cNvPr id="763" name="投資及び出資金該当値テキスト"/>
        <xdr:cNvSpPr txBox="1"/>
      </xdr:nvSpPr>
      <xdr:spPr>
        <a:xfrm>
          <a:off x="22212300" y="65947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164909</xdr:rowOff>
    </xdr:from>
    <xdr:to>
      <xdr:col>112</xdr:col>
      <xdr:colOff>38100</xdr:colOff>
      <xdr:row>39</xdr:row>
      <xdr:rowOff>95059</xdr:rowOff>
    </xdr:to>
    <xdr:sp macro="" textlink="">
      <xdr:nvSpPr>
        <xdr:cNvPr id="764" name="楕円 763"/>
        <xdr:cNvSpPr/>
      </xdr:nvSpPr>
      <xdr:spPr>
        <a:xfrm>
          <a:off x="21272500" y="66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86186</xdr:rowOff>
    </xdr:from>
    <xdr:ext cx="249299" cy="259045"/>
    <xdr:sp macro="" textlink="">
      <xdr:nvSpPr>
        <xdr:cNvPr id="765" name="テキスト ボックス 764"/>
        <xdr:cNvSpPr txBox="1"/>
      </xdr:nvSpPr>
      <xdr:spPr>
        <a:xfrm>
          <a:off x="21198650" y="67727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160528</xdr:rowOff>
    </xdr:from>
    <xdr:to>
      <xdr:col>107</xdr:col>
      <xdr:colOff>101600</xdr:colOff>
      <xdr:row>39</xdr:row>
      <xdr:rowOff>90678</xdr:rowOff>
    </xdr:to>
    <xdr:sp macro="" textlink="">
      <xdr:nvSpPr>
        <xdr:cNvPr id="766" name="楕円 765"/>
        <xdr:cNvSpPr/>
      </xdr:nvSpPr>
      <xdr:spPr>
        <a:xfrm>
          <a:off x="20383500" y="667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81805</xdr:rowOff>
    </xdr:from>
    <xdr:ext cx="313932" cy="259045"/>
    <xdr:sp macro="" textlink="">
      <xdr:nvSpPr>
        <xdr:cNvPr id="767" name="テキスト ボックス 766"/>
        <xdr:cNvSpPr txBox="1"/>
      </xdr:nvSpPr>
      <xdr:spPr>
        <a:xfrm>
          <a:off x="20277333" y="67683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160147</xdr:rowOff>
    </xdr:from>
    <xdr:to>
      <xdr:col>102</xdr:col>
      <xdr:colOff>165100</xdr:colOff>
      <xdr:row>39</xdr:row>
      <xdr:rowOff>90297</xdr:rowOff>
    </xdr:to>
    <xdr:sp macro="" textlink="">
      <xdr:nvSpPr>
        <xdr:cNvPr id="768" name="楕円 767"/>
        <xdr:cNvSpPr/>
      </xdr:nvSpPr>
      <xdr:spPr>
        <a:xfrm>
          <a:off x="19494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81424</xdr:rowOff>
    </xdr:from>
    <xdr:ext cx="313932" cy="259045"/>
    <xdr:sp macro="" textlink="">
      <xdr:nvSpPr>
        <xdr:cNvPr id="769" name="テキスト ボックス 768"/>
        <xdr:cNvSpPr txBox="1"/>
      </xdr:nvSpPr>
      <xdr:spPr>
        <a:xfrm>
          <a:off x="19388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153480</xdr:rowOff>
    </xdr:from>
    <xdr:to>
      <xdr:col>98</xdr:col>
      <xdr:colOff>38100</xdr:colOff>
      <xdr:row>39</xdr:row>
      <xdr:rowOff>83630</xdr:rowOff>
    </xdr:to>
    <xdr:sp macro="" textlink="">
      <xdr:nvSpPr>
        <xdr:cNvPr id="770" name="楕円 769"/>
        <xdr:cNvSpPr/>
      </xdr:nvSpPr>
      <xdr:spPr>
        <a:xfrm>
          <a:off x="18605500" y="666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74757</xdr:rowOff>
    </xdr:from>
    <xdr:ext cx="313932" cy="259045"/>
    <xdr:sp macro="" textlink="">
      <xdr:nvSpPr>
        <xdr:cNvPr id="771" name="テキスト ボックス 770"/>
        <xdr:cNvSpPr txBox="1"/>
      </xdr:nvSpPr>
      <xdr:spPr>
        <a:xfrm>
          <a:off x="18499333" y="6761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5" name="直線コネクタ 794"/>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6"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7" name="直線コネクタ 796"/>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8"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9" name="直線コネクタ 798"/>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11322</xdr:rowOff>
    </xdr:from>
    <xdr:to>
      <xdr:col>116</xdr:col>
      <xdr:colOff>63500</xdr:colOff>
      <xdr:row>59</xdr:row>
      <xdr:rowOff>41764</xdr:rowOff>
    </xdr:to>
    <xdr:cxnSp macro="">
      <xdr:nvCxnSpPr>
        <xdr:cNvPr id="800" name="直線コネクタ 799"/>
        <xdr:cNvCxnSpPr/>
      </xdr:nvCxnSpPr>
      <xdr:spPr>
        <a:xfrm>
          <a:off x="21323300" y="10126872"/>
          <a:ext cx="8382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1"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2" name="フローチャート: 判断 801"/>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8789</xdr:rowOff>
    </xdr:from>
    <xdr:to>
      <xdr:col>111</xdr:col>
      <xdr:colOff>177800</xdr:colOff>
      <xdr:row>59</xdr:row>
      <xdr:rowOff>11322</xdr:rowOff>
    </xdr:to>
    <xdr:cxnSp macro="">
      <xdr:nvCxnSpPr>
        <xdr:cNvPr id="803" name="直線コネクタ 802"/>
        <xdr:cNvCxnSpPr/>
      </xdr:nvCxnSpPr>
      <xdr:spPr>
        <a:xfrm>
          <a:off x="20434300" y="10124339"/>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4" name="フローチャート: 判断 803"/>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5" name="テキスト ボックス 804"/>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8789</xdr:rowOff>
    </xdr:from>
    <xdr:to>
      <xdr:col>107</xdr:col>
      <xdr:colOff>50800</xdr:colOff>
      <xdr:row>59</xdr:row>
      <xdr:rowOff>14027</xdr:rowOff>
    </xdr:to>
    <xdr:cxnSp macro="">
      <xdr:nvCxnSpPr>
        <xdr:cNvPr id="806" name="直線コネクタ 805"/>
        <xdr:cNvCxnSpPr/>
      </xdr:nvCxnSpPr>
      <xdr:spPr>
        <a:xfrm flipV="1">
          <a:off x="19545300" y="10124339"/>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7" name="フローチャート: 判断 806"/>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8" name="テキスト ボックス 807"/>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11532</xdr:rowOff>
    </xdr:from>
    <xdr:to>
      <xdr:col>102</xdr:col>
      <xdr:colOff>114300</xdr:colOff>
      <xdr:row>59</xdr:row>
      <xdr:rowOff>14027</xdr:rowOff>
    </xdr:to>
    <xdr:cxnSp macro="">
      <xdr:nvCxnSpPr>
        <xdr:cNvPr id="809" name="直線コネクタ 808"/>
        <xdr:cNvCxnSpPr/>
      </xdr:nvCxnSpPr>
      <xdr:spPr>
        <a:xfrm>
          <a:off x="18656300" y="10127082"/>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0" name="フローチャート: 判断 809"/>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1" name="テキスト ボックス 810"/>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2" name="フローチャート: 判断 811"/>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3" name="テキスト ボックス 812"/>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162414</xdr:rowOff>
    </xdr:from>
    <xdr:to>
      <xdr:col>116</xdr:col>
      <xdr:colOff>114300</xdr:colOff>
      <xdr:row>59</xdr:row>
      <xdr:rowOff>92564</xdr:rowOff>
    </xdr:to>
    <xdr:sp macro="" textlink="">
      <xdr:nvSpPr>
        <xdr:cNvPr id="819" name="楕円 818"/>
        <xdr:cNvSpPr/>
      </xdr:nvSpPr>
      <xdr:spPr>
        <a:xfrm>
          <a:off x="22110700" y="101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77341</xdr:rowOff>
    </xdr:from>
    <xdr:ext cx="378565" cy="259045"/>
    <xdr:sp macro="" textlink="">
      <xdr:nvSpPr>
        <xdr:cNvPr id="820" name="貸付金該当値テキスト"/>
        <xdr:cNvSpPr txBox="1"/>
      </xdr:nvSpPr>
      <xdr:spPr>
        <a:xfrm>
          <a:off x="22212300" y="10021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131972</xdr:rowOff>
    </xdr:from>
    <xdr:to>
      <xdr:col>112</xdr:col>
      <xdr:colOff>38100</xdr:colOff>
      <xdr:row>59</xdr:row>
      <xdr:rowOff>62122</xdr:rowOff>
    </xdr:to>
    <xdr:sp macro="" textlink="">
      <xdr:nvSpPr>
        <xdr:cNvPr id="821" name="楕円 820"/>
        <xdr:cNvSpPr/>
      </xdr:nvSpPr>
      <xdr:spPr>
        <a:xfrm>
          <a:off x="212725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53249</xdr:rowOff>
    </xdr:from>
    <xdr:ext cx="469744" cy="259045"/>
    <xdr:sp macro="" textlink="">
      <xdr:nvSpPr>
        <xdr:cNvPr id="822" name="テキスト ボックス 821"/>
        <xdr:cNvSpPr txBox="1"/>
      </xdr:nvSpPr>
      <xdr:spPr>
        <a:xfrm>
          <a:off x="21088428" y="1016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129439</xdr:rowOff>
    </xdr:from>
    <xdr:to>
      <xdr:col>107</xdr:col>
      <xdr:colOff>101600</xdr:colOff>
      <xdr:row>59</xdr:row>
      <xdr:rowOff>59589</xdr:rowOff>
    </xdr:to>
    <xdr:sp macro="" textlink="">
      <xdr:nvSpPr>
        <xdr:cNvPr id="823" name="楕円 822"/>
        <xdr:cNvSpPr/>
      </xdr:nvSpPr>
      <xdr:spPr>
        <a:xfrm>
          <a:off x="20383500" y="1007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50716</xdr:rowOff>
    </xdr:from>
    <xdr:ext cx="469744" cy="259045"/>
    <xdr:sp macro="" textlink="">
      <xdr:nvSpPr>
        <xdr:cNvPr id="824" name="テキスト ボックス 823"/>
        <xdr:cNvSpPr txBox="1"/>
      </xdr:nvSpPr>
      <xdr:spPr>
        <a:xfrm>
          <a:off x="20199428" y="1016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134677</xdr:rowOff>
    </xdr:from>
    <xdr:to>
      <xdr:col>102</xdr:col>
      <xdr:colOff>165100</xdr:colOff>
      <xdr:row>59</xdr:row>
      <xdr:rowOff>64827</xdr:rowOff>
    </xdr:to>
    <xdr:sp macro="" textlink="">
      <xdr:nvSpPr>
        <xdr:cNvPr id="825" name="楕円 824"/>
        <xdr:cNvSpPr/>
      </xdr:nvSpPr>
      <xdr:spPr>
        <a:xfrm>
          <a:off x="19494500" y="100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55954</xdr:rowOff>
    </xdr:from>
    <xdr:ext cx="469744" cy="259045"/>
    <xdr:sp macro="" textlink="">
      <xdr:nvSpPr>
        <xdr:cNvPr id="826" name="テキスト ボックス 825"/>
        <xdr:cNvSpPr txBox="1"/>
      </xdr:nvSpPr>
      <xdr:spPr>
        <a:xfrm>
          <a:off x="19310428" y="10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132182</xdr:rowOff>
    </xdr:from>
    <xdr:to>
      <xdr:col>98</xdr:col>
      <xdr:colOff>38100</xdr:colOff>
      <xdr:row>59</xdr:row>
      <xdr:rowOff>62332</xdr:rowOff>
    </xdr:to>
    <xdr:sp macro="" textlink="">
      <xdr:nvSpPr>
        <xdr:cNvPr id="827" name="楕円 826"/>
        <xdr:cNvSpPr/>
      </xdr:nvSpPr>
      <xdr:spPr>
        <a:xfrm>
          <a:off x="18605500" y="1007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53459</xdr:rowOff>
    </xdr:from>
    <xdr:ext cx="469744" cy="259045"/>
    <xdr:sp macro="" textlink="">
      <xdr:nvSpPr>
        <xdr:cNvPr id="828" name="テキスト ボックス 827"/>
        <xdr:cNvSpPr txBox="1"/>
      </xdr:nvSpPr>
      <xdr:spPr>
        <a:xfrm>
          <a:off x="18421428" y="10169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3" name="直線コネクタ 852"/>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4"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5" name="直線コネクタ 854"/>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6"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7" name="直線コネクタ 856"/>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67234</xdr:rowOff>
    </xdr:from>
    <xdr:to>
      <xdr:col>116</xdr:col>
      <xdr:colOff>63500</xdr:colOff>
      <xdr:row>74</xdr:row>
      <xdr:rowOff>71348</xdr:rowOff>
    </xdr:to>
    <xdr:cxnSp macro="">
      <xdr:nvCxnSpPr>
        <xdr:cNvPr id="858" name="直線コネクタ 857"/>
        <xdr:cNvCxnSpPr/>
      </xdr:nvCxnSpPr>
      <xdr:spPr>
        <a:xfrm flipV="1">
          <a:off x="21323300" y="12754534"/>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9" name="繰出金平均値テキスト"/>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0" name="フローチャート: 判断 859"/>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71348</xdr:rowOff>
    </xdr:from>
    <xdr:to>
      <xdr:col>111</xdr:col>
      <xdr:colOff>177800</xdr:colOff>
      <xdr:row>74</xdr:row>
      <xdr:rowOff>142481</xdr:rowOff>
    </xdr:to>
    <xdr:cxnSp macro="">
      <xdr:nvCxnSpPr>
        <xdr:cNvPr id="861" name="直線コネクタ 860"/>
        <xdr:cNvCxnSpPr/>
      </xdr:nvCxnSpPr>
      <xdr:spPr>
        <a:xfrm flipV="1">
          <a:off x="20434300" y="12758648"/>
          <a:ext cx="889000" cy="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2" name="フローチャート: 判断 861"/>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3" name="テキスト ボックス 862"/>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142481</xdr:rowOff>
    </xdr:from>
    <xdr:to>
      <xdr:col>107</xdr:col>
      <xdr:colOff>50800</xdr:colOff>
      <xdr:row>74</xdr:row>
      <xdr:rowOff>158331</xdr:rowOff>
    </xdr:to>
    <xdr:cxnSp macro="">
      <xdr:nvCxnSpPr>
        <xdr:cNvPr id="864" name="直線コネクタ 863"/>
        <xdr:cNvCxnSpPr/>
      </xdr:nvCxnSpPr>
      <xdr:spPr>
        <a:xfrm flipV="1">
          <a:off x="19545300" y="12829781"/>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5" name="フローチャート: 判断 864"/>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6" name="テキスト ボックス 865"/>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158331</xdr:rowOff>
    </xdr:from>
    <xdr:to>
      <xdr:col>102</xdr:col>
      <xdr:colOff>114300</xdr:colOff>
      <xdr:row>75</xdr:row>
      <xdr:rowOff>40030</xdr:rowOff>
    </xdr:to>
    <xdr:cxnSp macro="">
      <xdr:nvCxnSpPr>
        <xdr:cNvPr id="867" name="直線コネクタ 866"/>
        <xdr:cNvCxnSpPr/>
      </xdr:nvCxnSpPr>
      <xdr:spPr>
        <a:xfrm flipV="1">
          <a:off x="18656300" y="12845631"/>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8" name="フローチャート: 判断 867"/>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9" name="テキスト ボックス 868"/>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0" name="フローチャート: 判断 869"/>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1" name="テキスト ボックス 870"/>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16434</xdr:rowOff>
    </xdr:from>
    <xdr:to>
      <xdr:col>116</xdr:col>
      <xdr:colOff>114300</xdr:colOff>
      <xdr:row>74</xdr:row>
      <xdr:rowOff>118034</xdr:rowOff>
    </xdr:to>
    <xdr:sp macro="" textlink="">
      <xdr:nvSpPr>
        <xdr:cNvPr id="877" name="楕円 876"/>
        <xdr:cNvSpPr/>
      </xdr:nvSpPr>
      <xdr:spPr>
        <a:xfrm>
          <a:off x="22110700" y="127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39311</xdr:rowOff>
    </xdr:from>
    <xdr:ext cx="534377" cy="259045"/>
    <xdr:sp macro="" textlink="">
      <xdr:nvSpPr>
        <xdr:cNvPr id="878" name="繰出金該当値テキスト"/>
        <xdr:cNvSpPr txBox="1"/>
      </xdr:nvSpPr>
      <xdr:spPr>
        <a:xfrm>
          <a:off x="22212300" y="1255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20548</xdr:rowOff>
    </xdr:from>
    <xdr:to>
      <xdr:col>112</xdr:col>
      <xdr:colOff>38100</xdr:colOff>
      <xdr:row>74</xdr:row>
      <xdr:rowOff>122148</xdr:rowOff>
    </xdr:to>
    <xdr:sp macro="" textlink="">
      <xdr:nvSpPr>
        <xdr:cNvPr id="879" name="楕円 878"/>
        <xdr:cNvSpPr/>
      </xdr:nvSpPr>
      <xdr:spPr>
        <a:xfrm>
          <a:off x="21272500" y="1270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138675</xdr:rowOff>
    </xdr:from>
    <xdr:ext cx="534377" cy="259045"/>
    <xdr:sp macro="" textlink="">
      <xdr:nvSpPr>
        <xdr:cNvPr id="880" name="テキスト ボックス 879"/>
        <xdr:cNvSpPr txBox="1"/>
      </xdr:nvSpPr>
      <xdr:spPr>
        <a:xfrm>
          <a:off x="21056111" y="124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91681</xdr:rowOff>
    </xdr:from>
    <xdr:to>
      <xdr:col>107</xdr:col>
      <xdr:colOff>101600</xdr:colOff>
      <xdr:row>75</xdr:row>
      <xdr:rowOff>21831</xdr:rowOff>
    </xdr:to>
    <xdr:sp macro="" textlink="">
      <xdr:nvSpPr>
        <xdr:cNvPr id="881" name="楕円 880"/>
        <xdr:cNvSpPr/>
      </xdr:nvSpPr>
      <xdr:spPr>
        <a:xfrm>
          <a:off x="20383500" y="127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38358</xdr:rowOff>
    </xdr:from>
    <xdr:ext cx="534377" cy="259045"/>
    <xdr:sp macro="" textlink="">
      <xdr:nvSpPr>
        <xdr:cNvPr id="882" name="テキスト ボックス 881"/>
        <xdr:cNvSpPr txBox="1"/>
      </xdr:nvSpPr>
      <xdr:spPr>
        <a:xfrm>
          <a:off x="20167111" y="1255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107531</xdr:rowOff>
    </xdr:from>
    <xdr:to>
      <xdr:col>102</xdr:col>
      <xdr:colOff>165100</xdr:colOff>
      <xdr:row>75</xdr:row>
      <xdr:rowOff>37681</xdr:rowOff>
    </xdr:to>
    <xdr:sp macro="" textlink="">
      <xdr:nvSpPr>
        <xdr:cNvPr id="883" name="楕円 882"/>
        <xdr:cNvSpPr/>
      </xdr:nvSpPr>
      <xdr:spPr>
        <a:xfrm>
          <a:off x="19494500" y="1279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54208</xdr:rowOff>
    </xdr:from>
    <xdr:ext cx="534377" cy="259045"/>
    <xdr:sp macro="" textlink="">
      <xdr:nvSpPr>
        <xdr:cNvPr id="884" name="テキスト ボックス 883"/>
        <xdr:cNvSpPr txBox="1"/>
      </xdr:nvSpPr>
      <xdr:spPr>
        <a:xfrm>
          <a:off x="19278111" y="125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160680</xdr:rowOff>
    </xdr:from>
    <xdr:to>
      <xdr:col>98</xdr:col>
      <xdr:colOff>38100</xdr:colOff>
      <xdr:row>75</xdr:row>
      <xdr:rowOff>90830</xdr:rowOff>
    </xdr:to>
    <xdr:sp macro="" textlink="">
      <xdr:nvSpPr>
        <xdr:cNvPr id="885" name="楕円 884"/>
        <xdr:cNvSpPr/>
      </xdr:nvSpPr>
      <xdr:spPr>
        <a:xfrm>
          <a:off x="18605500" y="128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107357</xdr:rowOff>
    </xdr:from>
    <xdr:ext cx="534377" cy="259045"/>
    <xdr:sp macro="" textlink="">
      <xdr:nvSpPr>
        <xdr:cNvPr id="886" name="テキスト ボックス 885"/>
        <xdr:cNvSpPr txBox="1"/>
      </xdr:nvSpPr>
      <xdr:spPr>
        <a:xfrm>
          <a:off x="18389111" y="1262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・歳出決算総額は、住民一人当たり約</a:t>
          </a:r>
          <a:r>
            <a:rPr kumimoji="1" lang="en-US" altLang="ja-JP" sz="1300">
              <a:latin typeface="ＭＳ Ｐゴシック" panose="020B0600070205080204" pitchFamily="50" charset="-128"/>
              <a:ea typeface="ＭＳ Ｐゴシック" panose="020B0600070205080204" pitchFamily="50" charset="-128"/>
            </a:rPr>
            <a:t>489</a:t>
          </a:r>
          <a:r>
            <a:rPr kumimoji="1" lang="ja-JP" altLang="en-US" sz="1300">
              <a:latin typeface="ＭＳ Ｐゴシック" panose="020B0600070205080204" pitchFamily="50" charset="-128"/>
              <a:ea typeface="ＭＳ Ｐゴシック" panose="020B0600070205080204" pitchFamily="50" charset="-128"/>
            </a:rPr>
            <a:t>千円で、義務的経費である人件費、扶助費、公債費が高い割合をしてめており、類似団体と比較して特に扶助費と公債費が高い数値であることから、本市は他市と比較して、硬直化した財政構造となっていることが分か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185,495</a:t>
          </a:r>
          <a:r>
            <a:rPr kumimoji="1" lang="ja-JP" altLang="en-US" sz="1300">
              <a:latin typeface="ＭＳ Ｐゴシック" panose="020B0600070205080204" pitchFamily="50" charset="-128"/>
              <a:ea typeface="ＭＳ Ｐゴシック" panose="020B0600070205080204" pitchFamily="50" charset="-128"/>
            </a:rPr>
            <a:t>円であり、前年度から減少したものの、類似団体と比較して、特に生活保護受給者の割合（保護率）が高いことから突出して高い推移となっており、本市の財政状況の硬直化の大きな要因である。生活保護医療扶助費等、引き続き適正な執行に向けた見直しを行っていく。</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52,076</a:t>
          </a:r>
          <a:r>
            <a:rPr kumimoji="1" lang="ja-JP" altLang="en-US" sz="1300">
              <a:latin typeface="ＭＳ Ｐゴシック" panose="020B0600070205080204" pitchFamily="50" charset="-128"/>
              <a:ea typeface="ＭＳ Ｐゴシック" panose="020B0600070205080204" pitchFamily="50" charset="-128"/>
            </a:rPr>
            <a:t>円であり、市債の計画的な発行に伴う将来負担の減により、市債の残高及び元利償還金が減少したことから、減少傾向にあるが、類似団体と比較すると依然として高い推移となっている。今後は、令和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年間の財政運営の方向性を示す「財政運営方針」で掲げた令和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年度末における将来負担の残高目標に向け、将来負担の縮減と必要な投資的事業の実施をバランスよく両立させていくことで、公債費の適正な管理を行っていく。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兵庫県尼崎市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458,895
446,553
50.71
227,354,581
224,299,753
2,314,528
104,976,508
193,505,649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19.5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164084</xdr:rowOff>
    </xdr:from>
    <xdr:to>
      <xdr:col>24</xdr:col>
      <xdr:colOff>63500</xdr:colOff>
      <xdr:row>36</xdr:row>
      <xdr:rowOff>27686</xdr:rowOff>
    </xdr:to>
    <xdr:cxnSp macro="">
      <xdr:nvCxnSpPr>
        <xdr:cNvPr id="61" name="直線コネクタ 60"/>
        <xdr:cNvCxnSpPr/>
      </xdr:nvCxnSpPr>
      <xdr:spPr>
        <a:xfrm flipV="1">
          <a:off x="3797300" y="6164834"/>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27686</xdr:rowOff>
    </xdr:from>
    <xdr:to>
      <xdr:col>19</xdr:col>
      <xdr:colOff>177800</xdr:colOff>
      <xdr:row>36</xdr:row>
      <xdr:rowOff>49784</xdr:rowOff>
    </xdr:to>
    <xdr:cxnSp macro="">
      <xdr:nvCxnSpPr>
        <xdr:cNvPr id="64" name="直線コネクタ 63"/>
        <xdr:cNvCxnSpPr/>
      </xdr:nvCxnSpPr>
      <xdr:spPr>
        <a:xfrm flipV="1">
          <a:off x="2908300" y="6199886"/>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155702</xdr:rowOff>
    </xdr:from>
    <xdr:to>
      <xdr:col>15</xdr:col>
      <xdr:colOff>50800</xdr:colOff>
      <xdr:row>36</xdr:row>
      <xdr:rowOff>49784</xdr:rowOff>
    </xdr:to>
    <xdr:cxnSp macro="">
      <xdr:nvCxnSpPr>
        <xdr:cNvPr id="67" name="直線コネクタ 66"/>
        <xdr:cNvCxnSpPr/>
      </xdr:nvCxnSpPr>
      <xdr:spPr>
        <a:xfrm>
          <a:off x="2019300" y="6156452"/>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132080</xdr:rowOff>
    </xdr:from>
    <xdr:to>
      <xdr:col>10</xdr:col>
      <xdr:colOff>114300</xdr:colOff>
      <xdr:row>35</xdr:row>
      <xdr:rowOff>155702</xdr:rowOff>
    </xdr:to>
    <xdr:cxnSp macro="">
      <xdr:nvCxnSpPr>
        <xdr:cNvPr id="70" name="直線コネクタ 69"/>
        <xdr:cNvCxnSpPr/>
      </xdr:nvCxnSpPr>
      <xdr:spPr>
        <a:xfrm>
          <a:off x="1130300" y="6132830"/>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113284</xdr:rowOff>
    </xdr:from>
    <xdr:to>
      <xdr:col>24</xdr:col>
      <xdr:colOff>114300</xdr:colOff>
      <xdr:row>36</xdr:row>
      <xdr:rowOff>43434</xdr:rowOff>
    </xdr:to>
    <xdr:sp macro="" textlink="">
      <xdr:nvSpPr>
        <xdr:cNvPr id="80" name="楕円 79"/>
        <xdr:cNvSpPr/>
      </xdr:nvSpPr>
      <xdr:spPr>
        <a:xfrm>
          <a:off x="4584700" y="611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91711</xdr:rowOff>
    </xdr:from>
    <xdr:ext cx="469744" cy="259045"/>
    <xdr:sp macro="" textlink="">
      <xdr:nvSpPr>
        <xdr:cNvPr id="81" name="議会費該当値テキスト"/>
        <xdr:cNvSpPr txBox="1"/>
      </xdr:nvSpPr>
      <xdr:spPr>
        <a:xfrm>
          <a:off x="4686300" y="609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148336</xdr:rowOff>
    </xdr:from>
    <xdr:to>
      <xdr:col>20</xdr:col>
      <xdr:colOff>38100</xdr:colOff>
      <xdr:row>36</xdr:row>
      <xdr:rowOff>78486</xdr:rowOff>
    </xdr:to>
    <xdr:sp macro="" textlink="">
      <xdr:nvSpPr>
        <xdr:cNvPr id="82" name="楕円 81"/>
        <xdr:cNvSpPr/>
      </xdr:nvSpPr>
      <xdr:spPr>
        <a:xfrm>
          <a:off x="3746500" y="614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69613</xdr:rowOff>
    </xdr:from>
    <xdr:ext cx="469744" cy="259045"/>
    <xdr:sp macro="" textlink="">
      <xdr:nvSpPr>
        <xdr:cNvPr id="83" name="テキスト ボックス 82"/>
        <xdr:cNvSpPr txBox="1"/>
      </xdr:nvSpPr>
      <xdr:spPr>
        <a:xfrm>
          <a:off x="3562428" y="624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170434</xdr:rowOff>
    </xdr:from>
    <xdr:to>
      <xdr:col>15</xdr:col>
      <xdr:colOff>101600</xdr:colOff>
      <xdr:row>36</xdr:row>
      <xdr:rowOff>100584</xdr:rowOff>
    </xdr:to>
    <xdr:sp macro="" textlink="">
      <xdr:nvSpPr>
        <xdr:cNvPr id="84" name="楕円 83"/>
        <xdr:cNvSpPr/>
      </xdr:nvSpPr>
      <xdr:spPr>
        <a:xfrm>
          <a:off x="2857500" y="617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85" name="テキスト ボックス 84"/>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104902</xdr:rowOff>
    </xdr:from>
    <xdr:to>
      <xdr:col>10</xdr:col>
      <xdr:colOff>165100</xdr:colOff>
      <xdr:row>36</xdr:row>
      <xdr:rowOff>35052</xdr:rowOff>
    </xdr:to>
    <xdr:sp macro="" textlink="">
      <xdr:nvSpPr>
        <xdr:cNvPr id="86" name="楕円 85"/>
        <xdr:cNvSpPr/>
      </xdr:nvSpPr>
      <xdr:spPr>
        <a:xfrm>
          <a:off x="1968500" y="61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26179</xdr:rowOff>
    </xdr:from>
    <xdr:ext cx="469744" cy="259045"/>
    <xdr:sp macro="" textlink="">
      <xdr:nvSpPr>
        <xdr:cNvPr id="87" name="テキスト ボックス 86"/>
        <xdr:cNvSpPr txBox="1"/>
      </xdr:nvSpPr>
      <xdr:spPr>
        <a:xfrm>
          <a:off x="1784428" y="6198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88" name="楕円 87"/>
        <xdr:cNvSpPr/>
      </xdr:nvSpPr>
      <xdr:spPr>
        <a:xfrm>
          <a:off x="1079500" y="608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2557</xdr:rowOff>
    </xdr:from>
    <xdr:ext cx="469744" cy="259045"/>
    <xdr:sp macro="" textlink="">
      <xdr:nvSpPr>
        <xdr:cNvPr id="89" name="テキスト ボックス 88"/>
        <xdr:cNvSpPr txBox="1"/>
      </xdr:nvSpPr>
      <xdr:spPr>
        <a:xfrm>
          <a:off x="895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46311</xdr:rowOff>
    </xdr:from>
    <xdr:to>
      <xdr:col>24</xdr:col>
      <xdr:colOff>63500</xdr:colOff>
      <xdr:row>57</xdr:row>
      <xdr:rowOff>27077</xdr:rowOff>
    </xdr:to>
    <xdr:cxnSp macro="">
      <xdr:nvCxnSpPr>
        <xdr:cNvPr id="120" name="直線コネクタ 119"/>
        <xdr:cNvCxnSpPr/>
      </xdr:nvCxnSpPr>
      <xdr:spPr>
        <a:xfrm flipV="1">
          <a:off x="3797300" y="9647511"/>
          <a:ext cx="838200" cy="15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60202</xdr:rowOff>
    </xdr:from>
    <xdr:to>
      <xdr:col>19</xdr:col>
      <xdr:colOff>177800</xdr:colOff>
      <xdr:row>57</xdr:row>
      <xdr:rowOff>27077</xdr:rowOff>
    </xdr:to>
    <xdr:cxnSp macro="">
      <xdr:nvCxnSpPr>
        <xdr:cNvPr id="123" name="直線コネクタ 122"/>
        <xdr:cNvCxnSpPr/>
      </xdr:nvCxnSpPr>
      <xdr:spPr>
        <a:xfrm>
          <a:off x="2908300" y="8632702"/>
          <a:ext cx="889000" cy="116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60202</xdr:rowOff>
    </xdr:from>
    <xdr:to>
      <xdr:col>15</xdr:col>
      <xdr:colOff>50800</xdr:colOff>
      <xdr:row>56</xdr:row>
      <xdr:rowOff>166708</xdr:rowOff>
    </xdr:to>
    <xdr:cxnSp macro="">
      <xdr:nvCxnSpPr>
        <xdr:cNvPr id="126" name="直線コネクタ 125"/>
        <xdr:cNvCxnSpPr/>
      </xdr:nvCxnSpPr>
      <xdr:spPr>
        <a:xfrm flipV="1">
          <a:off x="2019300" y="8632702"/>
          <a:ext cx="889000" cy="113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166708</xdr:rowOff>
    </xdr:from>
    <xdr:to>
      <xdr:col>10</xdr:col>
      <xdr:colOff>114300</xdr:colOff>
      <xdr:row>57</xdr:row>
      <xdr:rowOff>60103</xdr:rowOff>
    </xdr:to>
    <xdr:cxnSp macro="">
      <xdr:nvCxnSpPr>
        <xdr:cNvPr id="129" name="直線コネクタ 128"/>
        <xdr:cNvCxnSpPr/>
      </xdr:nvCxnSpPr>
      <xdr:spPr>
        <a:xfrm flipV="1">
          <a:off x="1130300" y="9767908"/>
          <a:ext cx="889000" cy="6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166961</xdr:rowOff>
    </xdr:from>
    <xdr:to>
      <xdr:col>24</xdr:col>
      <xdr:colOff>114300</xdr:colOff>
      <xdr:row>56</xdr:row>
      <xdr:rowOff>97111</xdr:rowOff>
    </xdr:to>
    <xdr:sp macro="" textlink="">
      <xdr:nvSpPr>
        <xdr:cNvPr id="139" name="楕円 138"/>
        <xdr:cNvSpPr/>
      </xdr:nvSpPr>
      <xdr:spPr>
        <a:xfrm>
          <a:off x="4584700" y="95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18388</xdr:rowOff>
    </xdr:from>
    <xdr:ext cx="534377" cy="259045"/>
    <xdr:sp macro="" textlink="">
      <xdr:nvSpPr>
        <xdr:cNvPr id="140" name="総務費該当値テキスト"/>
        <xdr:cNvSpPr txBox="1"/>
      </xdr:nvSpPr>
      <xdr:spPr>
        <a:xfrm>
          <a:off x="4686300" y="94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147727</xdr:rowOff>
    </xdr:from>
    <xdr:to>
      <xdr:col>20</xdr:col>
      <xdr:colOff>38100</xdr:colOff>
      <xdr:row>57</xdr:row>
      <xdr:rowOff>77877</xdr:rowOff>
    </xdr:to>
    <xdr:sp macro="" textlink="">
      <xdr:nvSpPr>
        <xdr:cNvPr id="141" name="楕円 140"/>
        <xdr:cNvSpPr/>
      </xdr:nvSpPr>
      <xdr:spPr>
        <a:xfrm>
          <a:off x="3746500" y="974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69004</xdr:rowOff>
    </xdr:from>
    <xdr:ext cx="534377" cy="259045"/>
    <xdr:sp macro="" textlink="">
      <xdr:nvSpPr>
        <xdr:cNvPr id="142" name="テキスト ボックス 141"/>
        <xdr:cNvSpPr txBox="1"/>
      </xdr:nvSpPr>
      <xdr:spPr>
        <a:xfrm>
          <a:off x="3530111" y="984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9402</xdr:rowOff>
    </xdr:from>
    <xdr:to>
      <xdr:col>15</xdr:col>
      <xdr:colOff>101600</xdr:colOff>
      <xdr:row>50</xdr:row>
      <xdr:rowOff>111002</xdr:rowOff>
    </xdr:to>
    <xdr:sp macro="" textlink="">
      <xdr:nvSpPr>
        <xdr:cNvPr id="143" name="楕円 142"/>
        <xdr:cNvSpPr/>
      </xdr:nvSpPr>
      <xdr:spPr>
        <a:xfrm>
          <a:off x="2857500" y="8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127529</xdr:rowOff>
    </xdr:from>
    <xdr:ext cx="599010" cy="259045"/>
    <xdr:sp macro="" textlink="">
      <xdr:nvSpPr>
        <xdr:cNvPr id="144" name="テキスト ボックス 143"/>
        <xdr:cNvSpPr txBox="1"/>
      </xdr:nvSpPr>
      <xdr:spPr>
        <a:xfrm>
          <a:off x="2608795" y="8357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115908</xdr:rowOff>
    </xdr:from>
    <xdr:to>
      <xdr:col>10</xdr:col>
      <xdr:colOff>165100</xdr:colOff>
      <xdr:row>57</xdr:row>
      <xdr:rowOff>46058</xdr:rowOff>
    </xdr:to>
    <xdr:sp macro="" textlink="">
      <xdr:nvSpPr>
        <xdr:cNvPr id="145" name="楕円 144"/>
        <xdr:cNvSpPr/>
      </xdr:nvSpPr>
      <xdr:spPr>
        <a:xfrm>
          <a:off x="1968500" y="97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62585</xdr:rowOff>
    </xdr:from>
    <xdr:ext cx="534377" cy="259045"/>
    <xdr:sp macro="" textlink="">
      <xdr:nvSpPr>
        <xdr:cNvPr id="146" name="テキスト ボックス 145"/>
        <xdr:cNvSpPr txBox="1"/>
      </xdr:nvSpPr>
      <xdr:spPr>
        <a:xfrm>
          <a:off x="1752111" y="949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9303</xdr:rowOff>
    </xdr:from>
    <xdr:to>
      <xdr:col>6</xdr:col>
      <xdr:colOff>38100</xdr:colOff>
      <xdr:row>57</xdr:row>
      <xdr:rowOff>110903</xdr:rowOff>
    </xdr:to>
    <xdr:sp macro="" textlink="">
      <xdr:nvSpPr>
        <xdr:cNvPr id="147" name="楕円 146"/>
        <xdr:cNvSpPr/>
      </xdr:nvSpPr>
      <xdr:spPr>
        <a:xfrm>
          <a:off x="1079500" y="978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102030</xdr:rowOff>
    </xdr:from>
    <xdr:ext cx="534377" cy="259045"/>
    <xdr:sp macro="" textlink="">
      <xdr:nvSpPr>
        <xdr:cNvPr id="148" name="テキスト ボックス 147"/>
        <xdr:cNvSpPr txBox="1"/>
      </xdr:nvSpPr>
      <xdr:spPr>
        <a:xfrm>
          <a:off x="863111" y="987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28143</xdr:rowOff>
    </xdr:from>
    <xdr:to>
      <xdr:col>24</xdr:col>
      <xdr:colOff>63500</xdr:colOff>
      <xdr:row>73</xdr:row>
      <xdr:rowOff>92818</xdr:rowOff>
    </xdr:to>
    <xdr:cxnSp macro="">
      <xdr:nvCxnSpPr>
        <xdr:cNvPr id="176" name="直線コネクタ 175"/>
        <xdr:cNvCxnSpPr/>
      </xdr:nvCxnSpPr>
      <xdr:spPr>
        <a:xfrm>
          <a:off x="3797300" y="12543993"/>
          <a:ext cx="838200" cy="6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28143</xdr:rowOff>
    </xdr:from>
    <xdr:to>
      <xdr:col>19</xdr:col>
      <xdr:colOff>177800</xdr:colOff>
      <xdr:row>74</xdr:row>
      <xdr:rowOff>151249</xdr:rowOff>
    </xdr:to>
    <xdr:cxnSp macro="">
      <xdr:nvCxnSpPr>
        <xdr:cNvPr id="179" name="直線コネクタ 178"/>
        <xdr:cNvCxnSpPr/>
      </xdr:nvCxnSpPr>
      <xdr:spPr>
        <a:xfrm flipV="1">
          <a:off x="2908300" y="12543993"/>
          <a:ext cx="889000" cy="29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151249</xdr:rowOff>
    </xdr:from>
    <xdr:to>
      <xdr:col>15</xdr:col>
      <xdr:colOff>50800</xdr:colOff>
      <xdr:row>75</xdr:row>
      <xdr:rowOff>14756</xdr:rowOff>
    </xdr:to>
    <xdr:cxnSp macro="">
      <xdr:nvCxnSpPr>
        <xdr:cNvPr id="182" name="直線コネクタ 181"/>
        <xdr:cNvCxnSpPr/>
      </xdr:nvCxnSpPr>
      <xdr:spPr>
        <a:xfrm flipV="1">
          <a:off x="2019300" y="12838549"/>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14756</xdr:rowOff>
    </xdr:from>
    <xdr:to>
      <xdr:col>10</xdr:col>
      <xdr:colOff>114300</xdr:colOff>
      <xdr:row>75</xdr:row>
      <xdr:rowOff>74942</xdr:rowOff>
    </xdr:to>
    <xdr:cxnSp macro="">
      <xdr:nvCxnSpPr>
        <xdr:cNvPr id="185" name="直線コネクタ 184"/>
        <xdr:cNvCxnSpPr/>
      </xdr:nvCxnSpPr>
      <xdr:spPr>
        <a:xfrm flipV="1">
          <a:off x="1130300" y="12873506"/>
          <a:ext cx="889000" cy="6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42018</xdr:rowOff>
    </xdr:from>
    <xdr:to>
      <xdr:col>24</xdr:col>
      <xdr:colOff>114300</xdr:colOff>
      <xdr:row>73</xdr:row>
      <xdr:rowOff>143618</xdr:rowOff>
    </xdr:to>
    <xdr:sp macro="" textlink="">
      <xdr:nvSpPr>
        <xdr:cNvPr id="195" name="楕円 194"/>
        <xdr:cNvSpPr/>
      </xdr:nvSpPr>
      <xdr:spPr>
        <a:xfrm>
          <a:off x="4584700" y="1255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64895</xdr:rowOff>
    </xdr:from>
    <xdr:ext cx="599010" cy="259045"/>
    <xdr:sp macro="" textlink="">
      <xdr:nvSpPr>
        <xdr:cNvPr id="196" name="民生費該当値テキスト"/>
        <xdr:cNvSpPr txBox="1"/>
      </xdr:nvSpPr>
      <xdr:spPr>
        <a:xfrm>
          <a:off x="4686300" y="12409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148793</xdr:rowOff>
    </xdr:from>
    <xdr:to>
      <xdr:col>20</xdr:col>
      <xdr:colOff>38100</xdr:colOff>
      <xdr:row>73</xdr:row>
      <xdr:rowOff>78943</xdr:rowOff>
    </xdr:to>
    <xdr:sp macro="" textlink="">
      <xdr:nvSpPr>
        <xdr:cNvPr id="197" name="楕円 196"/>
        <xdr:cNvSpPr/>
      </xdr:nvSpPr>
      <xdr:spPr>
        <a:xfrm>
          <a:off x="3746500" y="1249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95470</xdr:rowOff>
    </xdr:from>
    <xdr:ext cx="599010" cy="259045"/>
    <xdr:sp macro="" textlink="">
      <xdr:nvSpPr>
        <xdr:cNvPr id="198" name="テキスト ボックス 197"/>
        <xdr:cNvSpPr txBox="1"/>
      </xdr:nvSpPr>
      <xdr:spPr>
        <a:xfrm>
          <a:off x="3497795" y="12268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100449</xdr:rowOff>
    </xdr:from>
    <xdr:to>
      <xdr:col>15</xdr:col>
      <xdr:colOff>101600</xdr:colOff>
      <xdr:row>75</xdr:row>
      <xdr:rowOff>30599</xdr:rowOff>
    </xdr:to>
    <xdr:sp macro="" textlink="">
      <xdr:nvSpPr>
        <xdr:cNvPr id="199" name="楕円 198"/>
        <xdr:cNvSpPr/>
      </xdr:nvSpPr>
      <xdr:spPr>
        <a:xfrm>
          <a:off x="2857500" y="127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47126</xdr:rowOff>
    </xdr:from>
    <xdr:ext cx="599010" cy="259045"/>
    <xdr:sp macro="" textlink="">
      <xdr:nvSpPr>
        <xdr:cNvPr id="200" name="テキスト ボックス 199"/>
        <xdr:cNvSpPr txBox="1"/>
      </xdr:nvSpPr>
      <xdr:spPr>
        <a:xfrm>
          <a:off x="2608795" y="1256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135406</xdr:rowOff>
    </xdr:from>
    <xdr:to>
      <xdr:col>10</xdr:col>
      <xdr:colOff>165100</xdr:colOff>
      <xdr:row>75</xdr:row>
      <xdr:rowOff>65556</xdr:rowOff>
    </xdr:to>
    <xdr:sp macro="" textlink="">
      <xdr:nvSpPr>
        <xdr:cNvPr id="201" name="楕円 200"/>
        <xdr:cNvSpPr/>
      </xdr:nvSpPr>
      <xdr:spPr>
        <a:xfrm>
          <a:off x="1968500" y="128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82083</xdr:rowOff>
    </xdr:from>
    <xdr:ext cx="599010" cy="259045"/>
    <xdr:sp macro="" textlink="">
      <xdr:nvSpPr>
        <xdr:cNvPr id="202" name="テキスト ボックス 201"/>
        <xdr:cNvSpPr txBox="1"/>
      </xdr:nvSpPr>
      <xdr:spPr>
        <a:xfrm>
          <a:off x="1719795" y="12597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24142</xdr:rowOff>
    </xdr:from>
    <xdr:to>
      <xdr:col>6</xdr:col>
      <xdr:colOff>38100</xdr:colOff>
      <xdr:row>75</xdr:row>
      <xdr:rowOff>125742</xdr:rowOff>
    </xdr:to>
    <xdr:sp macro="" textlink="">
      <xdr:nvSpPr>
        <xdr:cNvPr id="203" name="楕円 202"/>
        <xdr:cNvSpPr/>
      </xdr:nvSpPr>
      <xdr:spPr>
        <a:xfrm>
          <a:off x="1079500" y="128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142269</xdr:rowOff>
    </xdr:from>
    <xdr:ext cx="599010" cy="259045"/>
    <xdr:sp macro="" textlink="">
      <xdr:nvSpPr>
        <xdr:cNvPr id="204" name="テキスト ボックス 203"/>
        <xdr:cNvSpPr txBox="1"/>
      </xdr:nvSpPr>
      <xdr:spPr>
        <a:xfrm>
          <a:off x="830795" y="1265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2082</xdr:rowOff>
    </xdr:from>
    <xdr:to>
      <xdr:col>24</xdr:col>
      <xdr:colOff>62865</xdr:colOff>
      <xdr:row>97</xdr:row>
      <xdr:rowOff>25674</xdr:rowOff>
    </xdr:to>
    <xdr:cxnSp macro="">
      <xdr:nvCxnSpPr>
        <xdr:cNvPr id="227" name="直線コネクタ 226"/>
        <xdr:cNvCxnSpPr/>
      </xdr:nvCxnSpPr>
      <xdr:spPr>
        <a:xfrm flipV="1">
          <a:off x="4633595" y="15604032"/>
          <a:ext cx="1270" cy="1052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29501</xdr:rowOff>
    </xdr:from>
    <xdr:ext cx="534377" cy="259045"/>
    <xdr:sp macro="" textlink="">
      <xdr:nvSpPr>
        <xdr:cNvPr id="228" name="衛生費最小値テキスト"/>
        <xdr:cNvSpPr txBox="1"/>
      </xdr:nvSpPr>
      <xdr:spPr>
        <a:xfrm>
          <a:off x="4686300" y="166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25674</xdr:rowOff>
    </xdr:from>
    <xdr:to>
      <xdr:col>24</xdr:col>
      <xdr:colOff>152400</xdr:colOff>
      <xdr:row>97</xdr:row>
      <xdr:rowOff>25674</xdr:rowOff>
    </xdr:to>
    <xdr:cxnSp macro="">
      <xdr:nvCxnSpPr>
        <xdr:cNvPr id="229" name="直線コネクタ 228"/>
        <xdr:cNvCxnSpPr/>
      </xdr:nvCxnSpPr>
      <xdr:spPr>
        <a:xfrm>
          <a:off x="4546600" y="1665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120209</xdr:rowOff>
    </xdr:from>
    <xdr:ext cx="534377" cy="259045"/>
    <xdr:sp macro="" textlink="">
      <xdr:nvSpPr>
        <xdr:cNvPr id="230" name="衛生費最大値テキスト"/>
        <xdr:cNvSpPr txBox="1"/>
      </xdr:nvSpPr>
      <xdr:spPr>
        <a:xfrm>
          <a:off x="4686300" y="1537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2082</xdr:rowOff>
    </xdr:from>
    <xdr:to>
      <xdr:col>24</xdr:col>
      <xdr:colOff>152400</xdr:colOff>
      <xdr:row>91</xdr:row>
      <xdr:rowOff>2082</xdr:rowOff>
    </xdr:to>
    <xdr:cxnSp macro="">
      <xdr:nvCxnSpPr>
        <xdr:cNvPr id="231" name="直線コネクタ 230"/>
        <xdr:cNvCxnSpPr/>
      </xdr:nvCxnSpPr>
      <xdr:spPr>
        <a:xfrm>
          <a:off x="4546600" y="1560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100199</xdr:rowOff>
    </xdr:from>
    <xdr:to>
      <xdr:col>24</xdr:col>
      <xdr:colOff>63500</xdr:colOff>
      <xdr:row>96</xdr:row>
      <xdr:rowOff>1786</xdr:rowOff>
    </xdr:to>
    <xdr:cxnSp macro="">
      <xdr:nvCxnSpPr>
        <xdr:cNvPr id="232" name="直線コネクタ 231"/>
        <xdr:cNvCxnSpPr/>
      </xdr:nvCxnSpPr>
      <xdr:spPr>
        <a:xfrm flipV="1">
          <a:off x="3797300" y="16387949"/>
          <a:ext cx="838200" cy="7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142067</xdr:rowOff>
    </xdr:from>
    <xdr:ext cx="534377" cy="259045"/>
    <xdr:sp macro="" textlink="">
      <xdr:nvSpPr>
        <xdr:cNvPr id="233" name="衛生費平均値テキスト"/>
        <xdr:cNvSpPr txBox="1"/>
      </xdr:nvSpPr>
      <xdr:spPr>
        <a:xfrm>
          <a:off x="4686300" y="16086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119190</xdr:rowOff>
    </xdr:from>
    <xdr:to>
      <xdr:col>24</xdr:col>
      <xdr:colOff>114300</xdr:colOff>
      <xdr:row>95</xdr:row>
      <xdr:rowOff>49340</xdr:rowOff>
    </xdr:to>
    <xdr:sp macro="" textlink="">
      <xdr:nvSpPr>
        <xdr:cNvPr id="234" name="フローチャート: 判断 233"/>
        <xdr:cNvSpPr/>
      </xdr:nvSpPr>
      <xdr:spPr>
        <a:xfrm>
          <a:off x="4584700" y="162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1786</xdr:rowOff>
    </xdr:from>
    <xdr:to>
      <xdr:col>19</xdr:col>
      <xdr:colOff>177800</xdr:colOff>
      <xdr:row>97</xdr:row>
      <xdr:rowOff>66182</xdr:rowOff>
    </xdr:to>
    <xdr:cxnSp macro="">
      <xdr:nvCxnSpPr>
        <xdr:cNvPr id="235" name="直線コネクタ 234"/>
        <xdr:cNvCxnSpPr/>
      </xdr:nvCxnSpPr>
      <xdr:spPr>
        <a:xfrm flipV="1">
          <a:off x="2908300" y="16460986"/>
          <a:ext cx="889000" cy="23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166326</xdr:rowOff>
    </xdr:from>
    <xdr:to>
      <xdr:col>20</xdr:col>
      <xdr:colOff>38100</xdr:colOff>
      <xdr:row>95</xdr:row>
      <xdr:rowOff>96476</xdr:rowOff>
    </xdr:to>
    <xdr:sp macro="" textlink="">
      <xdr:nvSpPr>
        <xdr:cNvPr id="236" name="フローチャート: 判断 235"/>
        <xdr:cNvSpPr/>
      </xdr:nvSpPr>
      <xdr:spPr>
        <a:xfrm>
          <a:off x="3746500" y="1628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113003</xdr:rowOff>
    </xdr:from>
    <xdr:ext cx="534377" cy="259045"/>
    <xdr:sp macro="" textlink="">
      <xdr:nvSpPr>
        <xdr:cNvPr id="237" name="テキスト ボックス 236"/>
        <xdr:cNvSpPr txBox="1"/>
      </xdr:nvSpPr>
      <xdr:spPr>
        <a:xfrm>
          <a:off x="3530111" y="1605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66182</xdr:rowOff>
    </xdr:from>
    <xdr:to>
      <xdr:col>15</xdr:col>
      <xdr:colOff>50800</xdr:colOff>
      <xdr:row>97</xdr:row>
      <xdr:rowOff>118441</xdr:rowOff>
    </xdr:to>
    <xdr:cxnSp macro="">
      <xdr:nvCxnSpPr>
        <xdr:cNvPr id="238" name="直線コネクタ 237"/>
        <xdr:cNvCxnSpPr/>
      </xdr:nvCxnSpPr>
      <xdr:spPr>
        <a:xfrm flipV="1">
          <a:off x="2019300" y="16696832"/>
          <a:ext cx="889000" cy="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73995</xdr:rowOff>
    </xdr:from>
    <xdr:to>
      <xdr:col>15</xdr:col>
      <xdr:colOff>101600</xdr:colOff>
      <xdr:row>97</xdr:row>
      <xdr:rowOff>4145</xdr:rowOff>
    </xdr:to>
    <xdr:sp macro="" textlink="">
      <xdr:nvSpPr>
        <xdr:cNvPr id="239" name="フローチャート: 判断 238"/>
        <xdr:cNvSpPr/>
      </xdr:nvSpPr>
      <xdr:spPr>
        <a:xfrm>
          <a:off x="2857500" y="1653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20672</xdr:rowOff>
    </xdr:from>
    <xdr:ext cx="534377" cy="259045"/>
    <xdr:sp macro="" textlink="">
      <xdr:nvSpPr>
        <xdr:cNvPr id="240" name="テキスト ボックス 239"/>
        <xdr:cNvSpPr txBox="1"/>
      </xdr:nvSpPr>
      <xdr:spPr>
        <a:xfrm>
          <a:off x="2641111" y="16308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114508</xdr:rowOff>
    </xdr:from>
    <xdr:to>
      <xdr:col>10</xdr:col>
      <xdr:colOff>114300</xdr:colOff>
      <xdr:row>97</xdr:row>
      <xdr:rowOff>118441</xdr:rowOff>
    </xdr:to>
    <xdr:cxnSp macro="">
      <xdr:nvCxnSpPr>
        <xdr:cNvPr id="241" name="直線コネクタ 240"/>
        <xdr:cNvCxnSpPr/>
      </xdr:nvCxnSpPr>
      <xdr:spPr>
        <a:xfrm>
          <a:off x="1130300" y="16745158"/>
          <a:ext cx="8890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89929</xdr:rowOff>
    </xdr:from>
    <xdr:to>
      <xdr:col>10</xdr:col>
      <xdr:colOff>165100</xdr:colOff>
      <xdr:row>97</xdr:row>
      <xdr:rowOff>20079</xdr:rowOff>
    </xdr:to>
    <xdr:sp macro="" textlink="">
      <xdr:nvSpPr>
        <xdr:cNvPr id="242" name="フローチャート: 判断 241"/>
        <xdr:cNvSpPr/>
      </xdr:nvSpPr>
      <xdr:spPr>
        <a:xfrm>
          <a:off x="19685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36606</xdr:rowOff>
    </xdr:from>
    <xdr:ext cx="534377" cy="259045"/>
    <xdr:sp macro="" textlink="">
      <xdr:nvSpPr>
        <xdr:cNvPr id="243" name="テキスト ボックス 242"/>
        <xdr:cNvSpPr txBox="1"/>
      </xdr:nvSpPr>
      <xdr:spPr>
        <a:xfrm>
          <a:off x="1752111" y="1632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105200</xdr:rowOff>
    </xdr:from>
    <xdr:to>
      <xdr:col>6</xdr:col>
      <xdr:colOff>38100</xdr:colOff>
      <xdr:row>97</xdr:row>
      <xdr:rowOff>35350</xdr:rowOff>
    </xdr:to>
    <xdr:sp macro="" textlink="">
      <xdr:nvSpPr>
        <xdr:cNvPr id="244" name="フローチャート: 判断 243"/>
        <xdr:cNvSpPr/>
      </xdr:nvSpPr>
      <xdr:spPr>
        <a:xfrm>
          <a:off x="1079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51877</xdr:rowOff>
    </xdr:from>
    <xdr:ext cx="534377" cy="259045"/>
    <xdr:sp macro="" textlink="">
      <xdr:nvSpPr>
        <xdr:cNvPr id="245" name="テキスト ボックス 244"/>
        <xdr:cNvSpPr txBox="1"/>
      </xdr:nvSpPr>
      <xdr:spPr>
        <a:xfrm>
          <a:off x="863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49399</xdr:rowOff>
    </xdr:from>
    <xdr:to>
      <xdr:col>24</xdr:col>
      <xdr:colOff>114300</xdr:colOff>
      <xdr:row>95</xdr:row>
      <xdr:rowOff>150999</xdr:rowOff>
    </xdr:to>
    <xdr:sp macro="" textlink="">
      <xdr:nvSpPr>
        <xdr:cNvPr id="251" name="楕円 250"/>
        <xdr:cNvSpPr/>
      </xdr:nvSpPr>
      <xdr:spPr>
        <a:xfrm>
          <a:off x="4584700" y="1633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27826</xdr:rowOff>
    </xdr:from>
    <xdr:ext cx="534377" cy="259045"/>
    <xdr:sp macro="" textlink="">
      <xdr:nvSpPr>
        <xdr:cNvPr id="252" name="衛生費該当値テキスト"/>
        <xdr:cNvSpPr txBox="1"/>
      </xdr:nvSpPr>
      <xdr:spPr>
        <a:xfrm>
          <a:off x="4686300" y="1631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122436</xdr:rowOff>
    </xdr:from>
    <xdr:to>
      <xdr:col>20</xdr:col>
      <xdr:colOff>38100</xdr:colOff>
      <xdr:row>96</xdr:row>
      <xdr:rowOff>52586</xdr:rowOff>
    </xdr:to>
    <xdr:sp macro="" textlink="">
      <xdr:nvSpPr>
        <xdr:cNvPr id="253" name="楕円 252"/>
        <xdr:cNvSpPr/>
      </xdr:nvSpPr>
      <xdr:spPr>
        <a:xfrm>
          <a:off x="3746500" y="1641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43713</xdr:rowOff>
    </xdr:from>
    <xdr:ext cx="534377" cy="259045"/>
    <xdr:sp macro="" textlink="">
      <xdr:nvSpPr>
        <xdr:cNvPr id="254" name="テキスト ボックス 253"/>
        <xdr:cNvSpPr txBox="1"/>
      </xdr:nvSpPr>
      <xdr:spPr>
        <a:xfrm>
          <a:off x="3530111" y="1650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15382</xdr:rowOff>
    </xdr:from>
    <xdr:to>
      <xdr:col>15</xdr:col>
      <xdr:colOff>101600</xdr:colOff>
      <xdr:row>97</xdr:row>
      <xdr:rowOff>116982</xdr:rowOff>
    </xdr:to>
    <xdr:sp macro="" textlink="">
      <xdr:nvSpPr>
        <xdr:cNvPr id="255" name="楕円 254"/>
        <xdr:cNvSpPr/>
      </xdr:nvSpPr>
      <xdr:spPr>
        <a:xfrm>
          <a:off x="2857500" y="1664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108109</xdr:rowOff>
    </xdr:from>
    <xdr:ext cx="534377" cy="259045"/>
    <xdr:sp macro="" textlink="">
      <xdr:nvSpPr>
        <xdr:cNvPr id="256" name="テキスト ボックス 255"/>
        <xdr:cNvSpPr txBox="1"/>
      </xdr:nvSpPr>
      <xdr:spPr>
        <a:xfrm>
          <a:off x="2641111" y="1673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67641</xdr:rowOff>
    </xdr:from>
    <xdr:to>
      <xdr:col>10</xdr:col>
      <xdr:colOff>165100</xdr:colOff>
      <xdr:row>97</xdr:row>
      <xdr:rowOff>169241</xdr:rowOff>
    </xdr:to>
    <xdr:sp macro="" textlink="">
      <xdr:nvSpPr>
        <xdr:cNvPr id="257" name="楕円 256"/>
        <xdr:cNvSpPr/>
      </xdr:nvSpPr>
      <xdr:spPr>
        <a:xfrm>
          <a:off x="1968500" y="166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160368</xdr:rowOff>
    </xdr:from>
    <xdr:ext cx="534377" cy="259045"/>
    <xdr:sp macro="" textlink="">
      <xdr:nvSpPr>
        <xdr:cNvPr id="258" name="テキスト ボックス 257"/>
        <xdr:cNvSpPr txBox="1"/>
      </xdr:nvSpPr>
      <xdr:spPr>
        <a:xfrm>
          <a:off x="1752111" y="1679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63708</xdr:rowOff>
    </xdr:from>
    <xdr:to>
      <xdr:col>6</xdr:col>
      <xdr:colOff>38100</xdr:colOff>
      <xdr:row>97</xdr:row>
      <xdr:rowOff>165308</xdr:rowOff>
    </xdr:to>
    <xdr:sp macro="" textlink="">
      <xdr:nvSpPr>
        <xdr:cNvPr id="259" name="楕円 258"/>
        <xdr:cNvSpPr/>
      </xdr:nvSpPr>
      <xdr:spPr>
        <a:xfrm>
          <a:off x="1079500" y="166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156435</xdr:rowOff>
    </xdr:from>
    <xdr:ext cx="534377" cy="259045"/>
    <xdr:sp macro="" textlink="">
      <xdr:nvSpPr>
        <xdr:cNvPr id="260" name="テキスト ボックス 259"/>
        <xdr:cNvSpPr txBox="1"/>
      </xdr:nvSpPr>
      <xdr:spPr>
        <a:xfrm>
          <a:off x="863111" y="1678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2" name="直線コネクタ 281"/>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5"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86" name="直線コネクタ 285"/>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134671</xdr:rowOff>
    </xdr:from>
    <xdr:to>
      <xdr:col>55</xdr:col>
      <xdr:colOff>0</xdr:colOff>
      <xdr:row>37</xdr:row>
      <xdr:rowOff>146101</xdr:rowOff>
    </xdr:to>
    <xdr:cxnSp macro="">
      <xdr:nvCxnSpPr>
        <xdr:cNvPr id="287" name="直線コネクタ 286"/>
        <xdr:cNvCxnSpPr/>
      </xdr:nvCxnSpPr>
      <xdr:spPr>
        <a:xfrm>
          <a:off x="9639300" y="6306871"/>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137837</xdr:rowOff>
    </xdr:from>
    <xdr:ext cx="378565" cy="259045"/>
    <xdr:sp macro="" textlink="">
      <xdr:nvSpPr>
        <xdr:cNvPr id="288" name="労働費平均値テキスト"/>
        <xdr:cNvSpPr txBox="1"/>
      </xdr:nvSpPr>
      <xdr:spPr>
        <a:xfrm>
          <a:off x="10528300" y="6138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89" name="フローチャート: 判断 288"/>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134671</xdr:rowOff>
    </xdr:from>
    <xdr:to>
      <xdr:col>50</xdr:col>
      <xdr:colOff>114300</xdr:colOff>
      <xdr:row>37</xdr:row>
      <xdr:rowOff>146101</xdr:rowOff>
    </xdr:to>
    <xdr:cxnSp macro="">
      <xdr:nvCxnSpPr>
        <xdr:cNvPr id="290" name="直線コネクタ 289"/>
        <xdr:cNvCxnSpPr/>
      </xdr:nvCxnSpPr>
      <xdr:spPr>
        <a:xfrm flipV="1">
          <a:off x="8750300" y="6306871"/>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1" name="フローチャート: 判断 290"/>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2" name="テキスト ボックス 291"/>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146101</xdr:rowOff>
    </xdr:from>
    <xdr:to>
      <xdr:col>45</xdr:col>
      <xdr:colOff>177800</xdr:colOff>
      <xdr:row>37</xdr:row>
      <xdr:rowOff>156616</xdr:rowOff>
    </xdr:to>
    <xdr:cxnSp macro="">
      <xdr:nvCxnSpPr>
        <xdr:cNvPr id="293" name="直線コネクタ 292"/>
        <xdr:cNvCxnSpPr/>
      </xdr:nvCxnSpPr>
      <xdr:spPr>
        <a:xfrm flipV="1">
          <a:off x="7861300" y="648975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4" name="フローチャート: 判断 293"/>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43349</xdr:rowOff>
    </xdr:from>
    <xdr:ext cx="378565" cy="259045"/>
    <xdr:sp macro="" textlink="">
      <xdr:nvSpPr>
        <xdr:cNvPr id="295" name="テキスト ボックス 294"/>
        <xdr:cNvSpPr txBox="1"/>
      </xdr:nvSpPr>
      <xdr:spPr>
        <a:xfrm>
          <a:off x="8561017" y="6044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149301</xdr:rowOff>
    </xdr:from>
    <xdr:to>
      <xdr:col>41</xdr:col>
      <xdr:colOff>50800</xdr:colOff>
      <xdr:row>37</xdr:row>
      <xdr:rowOff>156616</xdr:rowOff>
    </xdr:to>
    <xdr:cxnSp macro="">
      <xdr:nvCxnSpPr>
        <xdr:cNvPr id="296" name="直線コネクタ 295"/>
        <xdr:cNvCxnSpPr/>
      </xdr:nvCxnSpPr>
      <xdr:spPr>
        <a:xfrm>
          <a:off x="6972300" y="6492951"/>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297" name="フローチャート: 判断 296"/>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57523</xdr:rowOff>
    </xdr:from>
    <xdr:ext cx="378565" cy="259045"/>
    <xdr:sp macro="" textlink="">
      <xdr:nvSpPr>
        <xdr:cNvPr id="298" name="テキスト ボックス 297"/>
        <xdr:cNvSpPr txBox="1"/>
      </xdr:nvSpPr>
      <xdr:spPr>
        <a:xfrm>
          <a:off x="7672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299" name="フローチャート: 判断 298"/>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81297</xdr:rowOff>
    </xdr:from>
    <xdr:ext cx="378565" cy="259045"/>
    <xdr:sp macro="" textlink="">
      <xdr:nvSpPr>
        <xdr:cNvPr id="300" name="テキスト ボックス 299"/>
        <xdr:cNvSpPr txBox="1"/>
      </xdr:nvSpPr>
      <xdr:spPr>
        <a:xfrm>
          <a:off x="6783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95301</xdr:rowOff>
    </xdr:from>
    <xdr:to>
      <xdr:col>55</xdr:col>
      <xdr:colOff>50800</xdr:colOff>
      <xdr:row>38</xdr:row>
      <xdr:rowOff>25451</xdr:rowOff>
    </xdr:to>
    <xdr:sp macro="" textlink="">
      <xdr:nvSpPr>
        <xdr:cNvPr id="306" name="楕円 305"/>
        <xdr:cNvSpPr/>
      </xdr:nvSpPr>
      <xdr:spPr>
        <a:xfrm>
          <a:off x="104267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73728</xdr:rowOff>
    </xdr:from>
    <xdr:ext cx="378565" cy="259045"/>
    <xdr:sp macro="" textlink="">
      <xdr:nvSpPr>
        <xdr:cNvPr id="307" name="労働費該当値テキスト"/>
        <xdr:cNvSpPr txBox="1"/>
      </xdr:nvSpPr>
      <xdr:spPr>
        <a:xfrm>
          <a:off x="10528300" y="6417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83871</xdr:rowOff>
    </xdr:from>
    <xdr:to>
      <xdr:col>50</xdr:col>
      <xdr:colOff>165100</xdr:colOff>
      <xdr:row>37</xdr:row>
      <xdr:rowOff>14021</xdr:rowOff>
    </xdr:to>
    <xdr:sp macro="" textlink="">
      <xdr:nvSpPr>
        <xdr:cNvPr id="308" name="楕円 307"/>
        <xdr:cNvSpPr/>
      </xdr:nvSpPr>
      <xdr:spPr>
        <a:xfrm>
          <a:off x="9588500" y="62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30548</xdr:rowOff>
    </xdr:from>
    <xdr:ext cx="378565" cy="259045"/>
    <xdr:sp macro="" textlink="">
      <xdr:nvSpPr>
        <xdr:cNvPr id="309" name="テキスト ボックス 308"/>
        <xdr:cNvSpPr txBox="1"/>
      </xdr:nvSpPr>
      <xdr:spPr>
        <a:xfrm>
          <a:off x="9450017" y="6031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95301</xdr:rowOff>
    </xdr:from>
    <xdr:to>
      <xdr:col>46</xdr:col>
      <xdr:colOff>38100</xdr:colOff>
      <xdr:row>38</xdr:row>
      <xdr:rowOff>25451</xdr:rowOff>
    </xdr:to>
    <xdr:sp macro="" textlink="">
      <xdr:nvSpPr>
        <xdr:cNvPr id="310" name="楕円 309"/>
        <xdr:cNvSpPr/>
      </xdr:nvSpPr>
      <xdr:spPr>
        <a:xfrm>
          <a:off x="8699500" y="643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16578</xdr:rowOff>
    </xdr:from>
    <xdr:ext cx="378565" cy="259045"/>
    <xdr:sp macro="" textlink="">
      <xdr:nvSpPr>
        <xdr:cNvPr id="311" name="テキスト ボックス 310"/>
        <xdr:cNvSpPr txBox="1"/>
      </xdr:nvSpPr>
      <xdr:spPr>
        <a:xfrm>
          <a:off x="8561017" y="653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105816</xdr:rowOff>
    </xdr:from>
    <xdr:to>
      <xdr:col>41</xdr:col>
      <xdr:colOff>101600</xdr:colOff>
      <xdr:row>38</xdr:row>
      <xdr:rowOff>35967</xdr:rowOff>
    </xdr:to>
    <xdr:sp macro="" textlink="">
      <xdr:nvSpPr>
        <xdr:cNvPr id="312" name="楕円 311"/>
        <xdr:cNvSpPr/>
      </xdr:nvSpPr>
      <xdr:spPr>
        <a:xfrm>
          <a:off x="7810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27093</xdr:rowOff>
    </xdr:from>
    <xdr:ext cx="378565" cy="259045"/>
    <xdr:sp macro="" textlink="">
      <xdr:nvSpPr>
        <xdr:cNvPr id="313" name="テキスト ボックス 312"/>
        <xdr:cNvSpPr txBox="1"/>
      </xdr:nvSpPr>
      <xdr:spPr>
        <a:xfrm>
          <a:off x="7672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98501</xdr:rowOff>
    </xdr:from>
    <xdr:to>
      <xdr:col>36</xdr:col>
      <xdr:colOff>165100</xdr:colOff>
      <xdr:row>38</xdr:row>
      <xdr:rowOff>28651</xdr:rowOff>
    </xdr:to>
    <xdr:sp macro="" textlink="">
      <xdr:nvSpPr>
        <xdr:cNvPr id="314" name="楕円 313"/>
        <xdr:cNvSpPr/>
      </xdr:nvSpPr>
      <xdr:spPr>
        <a:xfrm>
          <a:off x="6921500" y="644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19778</xdr:rowOff>
    </xdr:from>
    <xdr:ext cx="378565" cy="259045"/>
    <xdr:sp macro="" textlink="">
      <xdr:nvSpPr>
        <xdr:cNvPr id="315" name="テキスト ボックス 314"/>
        <xdr:cNvSpPr txBox="1"/>
      </xdr:nvSpPr>
      <xdr:spPr>
        <a:xfrm>
          <a:off x="6783017" y="6534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6" name="直線コネクタ 325"/>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7" name="テキスト ボックス 326"/>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0" name="直線コネクタ 329"/>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1" name="テキスト ボックス 330"/>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5" name="直線コネクタ 334"/>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36"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37" name="直線コネクタ 336"/>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38"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39" name="直線コネクタ 338"/>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1340</xdr:rowOff>
    </xdr:from>
    <xdr:to>
      <xdr:col>55</xdr:col>
      <xdr:colOff>0</xdr:colOff>
      <xdr:row>58</xdr:row>
      <xdr:rowOff>7969</xdr:rowOff>
    </xdr:to>
    <xdr:cxnSp macro="">
      <xdr:nvCxnSpPr>
        <xdr:cNvPr id="340" name="直線コネクタ 339"/>
        <xdr:cNvCxnSpPr/>
      </xdr:nvCxnSpPr>
      <xdr:spPr>
        <a:xfrm flipV="1">
          <a:off x="9639300" y="9945440"/>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1" name="農林水産業費平均値テキスト"/>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2" name="フローチャート: 判断 341"/>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3740</xdr:rowOff>
    </xdr:from>
    <xdr:to>
      <xdr:col>50</xdr:col>
      <xdr:colOff>114300</xdr:colOff>
      <xdr:row>58</xdr:row>
      <xdr:rowOff>7969</xdr:rowOff>
    </xdr:to>
    <xdr:cxnSp macro="">
      <xdr:nvCxnSpPr>
        <xdr:cNvPr id="343" name="直線コネクタ 342"/>
        <xdr:cNvCxnSpPr/>
      </xdr:nvCxnSpPr>
      <xdr:spPr>
        <a:xfrm>
          <a:off x="8750300" y="9947840"/>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4" name="フローチャート: 判断 343"/>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5" name="テキスト ボックス 344"/>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3740</xdr:rowOff>
    </xdr:from>
    <xdr:to>
      <xdr:col>45</xdr:col>
      <xdr:colOff>177800</xdr:colOff>
      <xdr:row>58</xdr:row>
      <xdr:rowOff>3797</xdr:rowOff>
    </xdr:to>
    <xdr:cxnSp macro="">
      <xdr:nvCxnSpPr>
        <xdr:cNvPr id="346" name="直線コネクタ 345"/>
        <xdr:cNvCxnSpPr/>
      </xdr:nvCxnSpPr>
      <xdr:spPr>
        <a:xfrm flipV="1">
          <a:off x="7861300" y="9947840"/>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47" name="フローチャート: 判断 346"/>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48" name="テキスト ボックス 347"/>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3797</xdr:rowOff>
    </xdr:from>
    <xdr:to>
      <xdr:col>41</xdr:col>
      <xdr:colOff>50800</xdr:colOff>
      <xdr:row>58</xdr:row>
      <xdr:rowOff>8141</xdr:rowOff>
    </xdr:to>
    <xdr:cxnSp macro="">
      <xdr:nvCxnSpPr>
        <xdr:cNvPr id="349" name="直線コネクタ 348"/>
        <xdr:cNvCxnSpPr/>
      </xdr:nvCxnSpPr>
      <xdr:spPr>
        <a:xfrm flipV="1">
          <a:off x="6972300" y="9947897"/>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0" name="フローチャート: 判断 349"/>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1" name="テキスト ボックス 350"/>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2" name="フローチャート: 判断 351"/>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3" name="テキスト ボックス 352"/>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121990</xdr:rowOff>
    </xdr:from>
    <xdr:to>
      <xdr:col>55</xdr:col>
      <xdr:colOff>50800</xdr:colOff>
      <xdr:row>58</xdr:row>
      <xdr:rowOff>52140</xdr:rowOff>
    </xdr:to>
    <xdr:sp macro="" textlink="">
      <xdr:nvSpPr>
        <xdr:cNvPr id="359" name="楕円 358"/>
        <xdr:cNvSpPr/>
      </xdr:nvSpPr>
      <xdr:spPr>
        <a:xfrm>
          <a:off x="10426700" y="98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36917</xdr:rowOff>
    </xdr:from>
    <xdr:ext cx="378565" cy="259045"/>
    <xdr:sp macro="" textlink="">
      <xdr:nvSpPr>
        <xdr:cNvPr id="360" name="農林水産業費該当値テキスト"/>
        <xdr:cNvSpPr txBox="1"/>
      </xdr:nvSpPr>
      <xdr:spPr>
        <a:xfrm>
          <a:off x="10528300" y="980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128619</xdr:rowOff>
    </xdr:from>
    <xdr:to>
      <xdr:col>50</xdr:col>
      <xdr:colOff>165100</xdr:colOff>
      <xdr:row>58</xdr:row>
      <xdr:rowOff>58769</xdr:rowOff>
    </xdr:to>
    <xdr:sp macro="" textlink="">
      <xdr:nvSpPr>
        <xdr:cNvPr id="361" name="楕円 360"/>
        <xdr:cNvSpPr/>
      </xdr:nvSpPr>
      <xdr:spPr>
        <a:xfrm>
          <a:off x="9588500" y="990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49896</xdr:rowOff>
    </xdr:from>
    <xdr:ext cx="378565" cy="259045"/>
    <xdr:sp macro="" textlink="">
      <xdr:nvSpPr>
        <xdr:cNvPr id="362" name="テキスト ボックス 361"/>
        <xdr:cNvSpPr txBox="1"/>
      </xdr:nvSpPr>
      <xdr:spPr>
        <a:xfrm>
          <a:off x="9450017" y="9993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124390</xdr:rowOff>
    </xdr:from>
    <xdr:to>
      <xdr:col>46</xdr:col>
      <xdr:colOff>38100</xdr:colOff>
      <xdr:row>58</xdr:row>
      <xdr:rowOff>54540</xdr:rowOff>
    </xdr:to>
    <xdr:sp macro="" textlink="">
      <xdr:nvSpPr>
        <xdr:cNvPr id="363" name="楕円 362"/>
        <xdr:cNvSpPr/>
      </xdr:nvSpPr>
      <xdr:spPr>
        <a:xfrm>
          <a:off x="8699500" y="98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45667</xdr:rowOff>
    </xdr:from>
    <xdr:ext cx="378565" cy="259045"/>
    <xdr:sp macro="" textlink="">
      <xdr:nvSpPr>
        <xdr:cNvPr id="364" name="テキスト ボックス 363"/>
        <xdr:cNvSpPr txBox="1"/>
      </xdr:nvSpPr>
      <xdr:spPr>
        <a:xfrm>
          <a:off x="8561017" y="9989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124447</xdr:rowOff>
    </xdr:from>
    <xdr:to>
      <xdr:col>41</xdr:col>
      <xdr:colOff>101600</xdr:colOff>
      <xdr:row>58</xdr:row>
      <xdr:rowOff>54597</xdr:rowOff>
    </xdr:to>
    <xdr:sp macro="" textlink="">
      <xdr:nvSpPr>
        <xdr:cNvPr id="365" name="楕円 364"/>
        <xdr:cNvSpPr/>
      </xdr:nvSpPr>
      <xdr:spPr>
        <a:xfrm>
          <a:off x="7810500" y="98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45724</xdr:rowOff>
    </xdr:from>
    <xdr:ext cx="378565" cy="259045"/>
    <xdr:sp macro="" textlink="">
      <xdr:nvSpPr>
        <xdr:cNvPr id="366" name="テキスト ボックス 365"/>
        <xdr:cNvSpPr txBox="1"/>
      </xdr:nvSpPr>
      <xdr:spPr>
        <a:xfrm>
          <a:off x="7672017" y="998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128791</xdr:rowOff>
    </xdr:from>
    <xdr:to>
      <xdr:col>36</xdr:col>
      <xdr:colOff>165100</xdr:colOff>
      <xdr:row>58</xdr:row>
      <xdr:rowOff>58941</xdr:rowOff>
    </xdr:to>
    <xdr:sp macro="" textlink="">
      <xdr:nvSpPr>
        <xdr:cNvPr id="367" name="楕円 366"/>
        <xdr:cNvSpPr/>
      </xdr:nvSpPr>
      <xdr:spPr>
        <a:xfrm>
          <a:off x="6921500" y="990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50068</xdr:rowOff>
    </xdr:from>
    <xdr:ext cx="378565" cy="259045"/>
    <xdr:sp macro="" textlink="">
      <xdr:nvSpPr>
        <xdr:cNvPr id="368" name="テキスト ボックス 367"/>
        <xdr:cNvSpPr txBox="1"/>
      </xdr:nvSpPr>
      <xdr:spPr>
        <a:xfrm>
          <a:off x="6783017" y="9994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4" name="直線コネクタ 393"/>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5"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396" name="直線コネクタ 395"/>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397"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398" name="直線コネクタ 397"/>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161449</xdr:rowOff>
    </xdr:from>
    <xdr:to>
      <xdr:col>55</xdr:col>
      <xdr:colOff>0</xdr:colOff>
      <xdr:row>79</xdr:row>
      <xdr:rowOff>45369</xdr:rowOff>
    </xdr:to>
    <xdr:cxnSp macro="">
      <xdr:nvCxnSpPr>
        <xdr:cNvPr id="399" name="直線コネクタ 398"/>
        <xdr:cNvCxnSpPr/>
      </xdr:nvCxnSpPr>
      <xdr:spPr>
        <a:xfrm>
          <a:off x="9639300" y="13534549"/>
          <a:ext cx="838200" cy="5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0"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1" name="フローチャート: 判断 400"/>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157042</xdr:rowOff>
    </xdr:from>
    <xdr:to>
      <xdr:col>50</xdr:col>
      <xdr:colOff>114300</xdr:colOff>
      <xdr:row>78</xdr:row>
      <xdr:rowOff>161449</xdr:rowOff>
    </xdr:to>
    <xdr:cxnSp macro="">
      <xdr:nvCxnSpPr>
        <xdr:cNvPr id="402" name="直線コネクタ 401"/>
        <xdr:cNvCxnSpPr/>
      </xdr:nvCxnSpPr>
      <xdr:spPr>
        <a:xfrm>
          <a:off x="8750300" y="13530142"/>
          <a:ext cx="889000" cy="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3" name="フローチャート: 判断 402"/>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4" name="テキスト ボックス 403"/>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157042</xdr:rowOff>
    </xdr:from>
    <xdr:to>
      <xdr:col>45</xdr:col>
      <xdr:colOff>177800</xdr:colOff>
      <xdr:row>79</xdr:row>
      <xdr:rowOff>34348</xdr:rowOff>
    </xdr:to>
    <xdr:cxnSp macro="">
      <xdr:nvCxnSpPr>
        <xdr:cNvPr id="405" name="直線コネクタ 404"/>
        <xdr:cNvCxnSpPr/>
      </xdr:nvCxnSpPr>
      <xdr:spPr>
        <a:xfrm flipV="1">
          <a:off x="7861300" y="13530142"/>
          <a:ext cx="889000" cy="4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06" name="フローチャート: 判断 405"/>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07" name="テキスト ボックス 406"/>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34348</xdr:rowOff>
    </xdr:from>
    <xdr:to>
      <xdr:col>41</xdr:col>
      <xdr:colOff>50800</xdr:colOff>
      <xdr:row>79</xdr:row>
      <xdr:rowOff>50088</xdr:rowOff>
    </xdr:to>
    <xdr:cxnSp macro="">
      <xdr:nvCxnSpPr>
        <xdr:cNvPr id="408" name="直線コネクタ 407"/>
        <xdr:cNvCxnSpPr/>
      </xdr:nvCxnSpPr>
      <xdr:spPr>
        <a:xfrm flipV="1">
          <a:off x="6972300" y="13578898"/>
          <a:ext cx="889000" cy="1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09" name="フローチャート: 判断 408"/>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0" name="テキスト ボックス 409"/>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1" name="フローチャート: 判断 410"/>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2" name="テキスト ボックス 411"/>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166019</xdr:rowOff>
    </xdr:from>
    <xdr:to>
      <xdr:col>55</xdr:col>
      <xdr:colOff>50800</xdr:colOff>
      <xdr:row>79</xdr:row>
      <xdr:rowOff>96169</xdr:rowOff>
    </xdr:to>
    <xdr:sp macro="" textlink="">
      <xdr:nvSpPr>
        <xdr:cNvPr id="418" name="楕円 417"/>
        <xdr:cNvSpPr/>
      </xdr:nvSpPr>
      <xdr:spPr>
        <a:xfrm>
          <a:off x="10426700" y="135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80946</xdr:rowOff>
    </xdr:from>
    <xdr:ext cx="469744" cy="259045"/>
    <xdr:sp macro="" textlink="">
      <xdr:nvSpPr>
        <xdr:cNvPr id="419" name="商工費該当値テキスト"/>
        <xdr:cNvSpPr txBox="1"/>
      </xdr:nvSpPr>
      <xdr:spPr>
        <a:xfrm>
          <a:off x="10528300" y="1345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110649</xdr:rowOff>
    </xdr:from>
    <xdr:to>
      <xdr:col>50</xdr:col>
      <xdr:colOff>165100</xdr:colOff>
      <xdr:row>79</xdr:row>
      <xdr:rowOff>40799</xdr:rowOff>
    </xdr:to>
    <xdr:sp macro="" textlink="">
      <xdr:nvSpPr>
        <xdr:cNvPr id="420" name="楕円 419"/>
        <xdr:cNvSpPr/>
      </xdr:nvSpPr>
      <xdr:spPr>
        <a:xfrm>
          <a:off x="9588500" y="1348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31926</xdr:rowOff>
    </xdr:from>
    <xdr:ext cx="469744" cy="259045"/>
    <xdr:sp macro="" textlink="">
      <xdr:nvSpPr>
        <xdr:cNvPr id="421" name="テキスト ボックス 420"/>
        <xdr:cNvSpPr txBox="1"/>
      </xdr:nvSpPr>
      <xdr:spPr>
        <a:xfrm>
          <a:off x="9404428" y="135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106242</xdr:rowOff>
    </xdr:from>
    <xdr:to>
      <xdr:col>46</xdr:col>
      <xdr:colOff>38100</xdr:colOff>
      <xdr:row>79</xdr:row>
      <xdr:rowOff>36392</xdr:rowOff>
    </xdr:to>
    <xdr:sp macro="" textlink="">
      <xdr:nvSpPr>
        <xdr:cNvPr id="422" name="楕円 421"/>
        <xdr:cNvSpPr/>
      </xdr:nvSpPr>
      <xdr:spPr>
        <a:xfrm>
          <a:off x="8699500" y="1347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27519</xdr:rowOff>
    </xdr:from>
    <xdr:ext cx="469744" cy="259045"/>
    <xdr:sp macro="" textlink="">
      <xdr:nvSpPr>
        <xdr:cNvPr id="423" name="テキスト ボックス 422"/>
        <xdr:cNvSpPr txBox="1"/>
      </xdr:nvSpPr>
      <xdr:spPr>
        <a:xfrm>
          <a:off x="8515428" y="1357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154998</xdr:rowOff>
    </xdr:from>
    <xdr:to>
      <xdr:col>41</xdr:col>
      <xdr:colOff>101600</xdr:colOff>
      <xdr:row>79</xdr:row>
      <xdr:rowOff>85148</xdr:rowOff>
    </xdr:to>
    <xdr:sp macro="" textlink="">
      <xdr:nvSpPr>
        <xdr:cNvPr id="424" name="楕円 423"/>
        <xdr:cNvSpPr/>
      </xdr:nvSpPr>
      <xdr:spPr>
        <a:xfrm>
          <a:off x="7810500" y="1352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76275</xdr:rowOff>
    </xdr:from>
    <xdr:ext cx="469744" cy="259045"/>
    <xdr:sp macro="" textlink="">
      <xdr:nvSpPr>
        <xdr:cNvPr id="425" name="テキスト ボックス 424"/>
        <xdr:cNvSpPr txBox="1"/>
      </xdr:nvSpPr>
      <xdr:spPr>
        <a:xfrm>
          <a:off x="7626428" y="13620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170738</xdr:rowOff>
    </xdr:from>
    <xdr:to>
      <xdr:col>36</xdr:col>
      <xdr:colOff>165100</xdr:colOff>
      <xdr:row>79</xdr:row>
      <xdr:rowOff>100888</xdr:rowOff>
    </xdr:to>
    <xdr:sp macro="" textlink="">
      <xdr:nvSpPr>
        <xdr:cNvPr id="426" name="楕円 425"/>
        <xdr:cNvSpPr/>
      </xdr:nvSpPr>
      <xdr:spPr>
        <a:xfrm>
          <a:off x="6921500" y="1354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92015</xdr:rowOff>
    </xdr:from>
    <xdr:ext cx="469744" cy="259045"/>
    <xdr:sp macro="" textlink="">
      <xdr:nvSpPr>
        <xdr:cNvPr id="427" name="テキスト ボックス 426"/>
        <xdr:cNvSpPr txBox="1"/>
      </xdr:nvSpPr>
      <xdr:spPr>
        <a:xfrm>
          <a:off x="6737428" y="13636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0" name="テキスト ボックス 43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4" name="テキスト ボックス 44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6" name="テキスト ボックス 445"/>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4" name="直線コネクタ 453"/>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5"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56" name="直線コネクタ 455"/>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57"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58" name="直線コネクタ 457"/>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61781</xdr:rowOff>
    </xdr:from>
    <xdr:to>
      <xdr:col>55</xdr:col>
      <xdr:colOff>0</xdr:colOff>
      <xdr:row>98</xdr:row>
      <xdr:rowOff>62874</xdr:rowOff>
    </xdr:to>
    <xdr:cxnSp macro="">
      <xdr:nvCxnSpPr>
        <xdr:cNvPr id="459" name="直線コネクタ 458"/>
        <xdr:cNvCxnSpPr/>
      </xdr:nvCxnSpPr>
      <xdr:spPr>
        <a:xfrm>
          <a:off x="9639300" y="16863881"/>
          <a:ext cx="8382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0"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1" name="フローチャート: 判断 460"/>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98797</xdr:rowOff>
    </xdr:from>
    <xdr:to>
      <xdr:col>50</xdr:col>
      <xdr:colOff>114300</xdr:colOff>
      <xdr:row>98</xdr:row>
      <xdr:rowOff>61781</xdr:rowOff>
    </xdr:to>
    <xdr:cxnSp macro="">
      <xdr:nvCxnSpPr>
        <xdr:cNvPr id="462" name="直線コネクタ 461"/>
        <xdr:cNvCxnSpPr/>
      </xdr:nvCxnSpPr>
      <xdr:spPr>
        <a:xfrm>
          <a:off x="8750300" y="16729447"/>
          <a:ext cx="889000" cy="13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3" name="フローチャート: 判断 462"/>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4" name="テキスト ボックス 463"/>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98797</xdr:rowOff>
    </xdr:from>
    <xdr:to>
      <xdr:col>45</xdr:col>
      <xdr:colOff>177800</xdr:colOff>
      <xdr:row>98</xdr:row>
      <xdr:rowOff>7586</xdr:rowOff>
    </xdr:to>
    <xdr:cxnSp macro="">
      <xdr:nvCxnSpPr>
        <xdr:cNvPr id="465" name="直線コネクタ 464"/>
        <xdr:cNvCxnSpPr/>
      </xdr:nvCxnSpPr>
      <xdr:spPr>
        <a:xfrm flipV="1">
          <a:off x="7861300" y="16729447"/>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66" name="フローチャート: 判断 465"/>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67" name="テキスト ボックス 466"/>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126915</xdr:rowOff>
    </xdr:from>
    <xdr:to>
      <xdr:col>41</xdr:col>
      <xdr:colOff>50800</xdr:colOff>
      <xdr:row>98</xdr:row>
      <xdr:rowOff>7586</xdr:rowOff>
    </xdr:to>
    <xdr:cxnSp macro="">
      <xdr:nvCxnSpPr>
        <xdr:cNvPr id="468" name="直線コネクタ 467"/>
        <xdr:cNvCxnSpPr/>
      </xdr:nvCxnSpPr>
      <xdr:spPr>
        <a:xfrm>
          <a:off x="6972300" y="16757565"/>
          <a:ext cx="8890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69" name="フローチャート: 判断 468"/>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0" name="テキスト ボックス 469"/>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1" name="フローチャート: 判断 470"/>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2" name="テキスト ボックス 471"/>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12074</xdr:rowOff>
    </xdr:from>
    <xdr:to>
      <xdr:col>55</xdr:col>
      <xdr:colOff>50800</xdr:colOff>
      <xdr:row>98</xdr:row>
      <xdr:rowOff>113674</xdr:rowOff>
    </xdr:to>
    <xdr:sp macro="" textlink="">
      <xdr:nvSpPr>
        <xdr:cNvPr id="478" name="楕円 477"/>
        <xdr:cNvSpPr/>
      </xdr:nvSpPr>
      <xdr:spPr>
        <a:xfrm>
          <a:off x="10426700" y="1681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161951</xdr:rowOff>
    </xdr:from>
    <xdr:ext cx="534377" cy="259045"/>
    <xdr:sp macro="" textlink="">
      <xdr:nvSpPr>
        <xdr:cNvPr id="479" name="土木費該当値テキスト"/>
        <xdr:cNvSpPr txBox="1"/>
      </xdr:nvSpPr>
      <xdr:spPr>
        <a:xfrm>
          <a:off x="10528300" y="1679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10981</xdr:rowOff>
    </xdr:from>
    <xdr:to>
      <xdr:col>50</xdr:col>
      <xdr:colOff>165100</xdr:colOff>
      <xdr:row>98</xdr:row>
      <xdr:rowOff>112581</xdr:rowOff>
    </xdr:to>
    <xdr:sp macro="" textlink="">
      <xdr:nvSpPr>
        <xdr:cNvPr id="480" name="楕円 479"/>
        <xdr:cNvSpPr/>
      </xdr:nvSpPr>
      <xdr:spPr>
        <a:xfrm>
          <a:off x="9588500" y="168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103708</xdr:rowOff>
    </xdr:from>
    <xdr:ext cx="534377" cy="259045"/>
    <xdr:sp macro="" textlink="">
      <xdr:nvSpPr>
        <xdr:cNvPr id="481" name="テキスト ボックス 480"/>
        <xdr:cNvSpPr txBox="1"/>
      </xdr:nvSpPr>
      <xdr:spPr>
        <a:xfrm>
          <a:off x="9372111" y="169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47997</xdr:rowOff>
    </xdr:from>
    <xdr:to>
      <xdr:col>46</xdr:col>
      <xdr:colOff>38100</xdr:colOff>
      <xdr:row>97</xdr:row>
      <xdr:rowOff>149597</xdr:rowOff>
    </xdr:to>
    <xdr:sp macro="" textlink="">
      <xdr:nvSpPr>
        <xdr:cNvPr id="482" name="楕円 481"/>
        <xdr:cNvSpPr/>
      </xdr:nvSpPr>
      <xdr:spPr>
        <a:xfrm>
          <a:off x="8699500" y="166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140724</xdr:rowOff>
    </xdr:from>
    <xdr:ext cx="534377" cy="259045"/>
    <xdr:sp macro="" textlink="">
      <xdr:nvSpPr>
        <xdr:cNvPr id="483" name="テキスト ボックス 482"/>
        <xdr:cNvSpPr txBox="1"/>
      </xdr:nvSpPr>
      <xdr:spPr>
        <a:xfrm>
          <a:off x="8483111" y="1677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128236</xdr:rowOff>
    </xdr:from>
    <xdr:to>
      <xdr:col>41</xdr:col>
      <xdr:colOff>101600</xdr:colOff>
      <xdr:row>98</xdr:row>
      <xdr:rowOff>58386</xdr:rowOff>
    </xdr:to>
    <xdr:sp macro="" textlink="">
      <xdr:nvSpPr>
        <xdr:cNvPr id="484" name="楕円 483"/>
        <xdr:cNvSpPr/>
      </xdr:nvSpPr>
      <xdr:spPr>
        <a:xfrm>
          <a:off x="7810500" y="1675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49513</xdr:rowOff>
    </xdr:from>
    <xdr:ext cx="534377" cy="259045"/>
    <xdr:sp macro="" textlink="">
      <xdr:nvSpPr>
        <xdr:cNvPr id="485" name="テキスト ボックス 484"/>
        <xdr:cNvSpPr txBox="1"/>
      </xdr:nvSpPr>
      <xdr:spPr>
        <a:xfrm>
          <a:off x="7594111" y="1685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76115</xdr:rowOff>
    </xdr:from>
    <xdr:to>
      <xdr:col>36</xdr:col>
      <xdr:colOff>165100</xdr:colOff>
      <xdr:row>98</xdr:row>
      <xdr:rowOff>6265</xdr:rowOff>
    </xdr:to>
    <xdr:sp macro="" textlink="">
      <xdr:nvSpPr>
        <xdr:cNvPr id="486" name="楕円 485"/>
        <xdr:cNvSpPr/>
      </xdr:nvSpPr>
      <xdr:spPr>
        <a:xfrm>
          <a:off x="6921500" y="1670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168842</xdr:rowOff>
    </xdr:from>
    <xdr:ext cx="534377" cy="259045"/>
    <xdr:sp macro="" textlink="">
      <xdr:nvSpPr>
        <xdr:cNvPr id="487" name="テキスト ボックス 486"/>
        <xdr:cNvSpPr txBox="1"/>
      </xdr:nvSpPr>
      <xdr:spPr>
        <a:xfrm>
          <a:off x="6705111" y="1679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4" name="直線コネクタ 513"/>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5"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16" name="直線コネクタ 515"/>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17"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18" name="直線コネクタ 517"/>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152436</xdr:rowOff>
    </xdr:from>
    <xdr:to>
      <xdr:col>85</xdr:col>
      <xdr:colOff>127000</xdr:colOff>
      <xdr:row>36</xdr:row>
      <xdr:rowOff>158804</xdr:rowOff>
    </xdr:to>
    <xdr:cxnSp macro="">
      <xdr:nvCxnSpPr>
        <xdr:cNvPr id="519" name="直線コネクタ 518"/>
        <xdr:cNvCxnSpPr/>
      </xdr:nvCxnSpPr>
      <xdr:spPr>
        <a:xfrm>
          <a:off x="15481300" y="6324636"/>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0" name="消防費平均値テキスト"/>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1" name="フローチャート: 判断 520"/>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88918</xdr:rowOff>
    </xdr:from>
    <xdr:to>
      <xdr:col>81</xdr:col>
      <xdr:colOff>50800</xdr:colOff>
      <xdr:row>36</xdr:row>
      <xdr:rowOff>152436</xdr:rowOff>
    </xdr:to>
    <xdr:cxnSp macro="">
      <xdr:nvCxnSpPr>
        <xdr:cNvPr id="522" name="直線コネクタ 521"/>
        <xdr:cNvCxnSpPr/>
      </xdr:nvCxnSpPr>
      <xdr:spPr>
        <a:xfrm>
          <a:off x="14592300" y="5918218"/>
          <a:ext cx="889000" cy="40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3" name="フローチャート: 判断 522"/>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4" name="テキスト ボックス 523"/>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88918</xdr:rowOff>
    </xdr:from>
    <xdr:to>
      <xdr:col>76</xdr:col>
      <xdr:colOff>114300</xdr:colOff>
      <xdr:row>37</xdr:row>
      <xdr:rowOff>83530</xdr:rowOff>
    </xdr:to>
    <xdr:cxnSp macro="">
      <xdr:nvCxnSpPr>
        <xdr:cNvPr id="525" name="直線コネクタ 524"/>
        <xdr:cNvCxnSpPr/>
      </xdr:nvCxnSpPr>
      <xdr:spPr>
        <a:xfrm flipV="1">
          <a:off x="13703300" y="5918218"/>
          <a:ext cx="889000" cy="50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26" name="フローチャート: 判断 525"/>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27" name="テキスト ボックス 526"/>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83530</xdr:rowOff>
    </xdr:from>
    <xdr:to>
      <xdr:col>71</xdr:col>
      <xdr:colOff>177800</xdr:colOff>
      <xdr:row>37</xdr:row>
      <xdr:rowOff>114064</xdr:rowOff>
    </xdr:to>
    <xdr:cxnSp macro="">
      <xdr:nvCxnSpPr>
        <xdr:cNvPr id="528" name="直線コネクタ 527"/>
        <xdr:cNvCxnSpPr/>
      </xdr:nvCxnSpPr>
      <xdr:spPr>
        <a:xfrm flipV="1">
          <a:off x="12814300" y="6427180"/>
          <a:ext cx="889000" cy="3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29" name="フローチャート: 判断 528"/>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0" name="テキスト ボックス 529"/>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1" name="フローチャート: 判断 530"/>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2" name="テキスト ボックス 531"/>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108004</xdr:rowOff>
    </xdr:from>
    <xdr:to>
      <xdr:col>85</xdr:col>
      <xdr:colOff>177800</xdr:colOff>
      <xdr:row>37</xdr:row>
      <xdr:rowOff>38154</xdr:rowOff>
    </xdr:to>
    <xdr:sp macro="" textlink="">
      <xdr:nvSpPr>
        <xdr:cNvPr id="538" name="楕円 537"/>
        <xdr:cNvSpPr/>
      </xdr:nvSpPr>
      <xdr:spPr>
        <a:xfrm>
          <a:off x="16268700" y="628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86431</xdr:rowOff>
    </xdr:from>
    <xdr:ext cx="534377" cy="259045"/>
    <xdr:sp macro="" textlink="">
      <xdr:nvSpPr>
        <xdr:cNvPr id="539" name="消防費該当値テキスト"/>
        <xdr:cNvSpPr txBox="1"/>
      </xdr:nvSpPr>
      <xdr:spPr>
        <a:xfrm>
          <a:off x="16370300" y="625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101636</xdr:rowOff>
    </xdr:from>
    <xdr:to>
      <xdr:col>81</xdr:col>
      <xdr:colOff>101600</xdr:colOff>
      <xdr:row>37</xdr:row>
      <xdr:rowOff>31786</xdr:rowOff>
    </xdr:to>
    <xdr:sp macro="" textlink="">
      <xdr:nvSpPr>
        <xdr:cNvPr id="540" name="楕円 539"/>
        <xdr:cNvSpPr/>
      </xdr:nvSpPr>
      <xdr:spPr>
        <a:xfrm>
          <a:off x="15430500" y="62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22913</xdr:rowOff>
    </xdr:from>
    <xdr:ext cx="534377" cy="259045"/>
    <xdr:sp macro="" textlink="">
      <xdr:nvSpPr>
        <xdr:cNvPr id="541" name="テキスト ボックス 540"/>
        <xdr:cNvSpPr txBox="1"/>
      </xdr:nvSpPr>
      <xdr:spPr>
        <a:xfrm>
          <a:off x="15214111" y="63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38118</xdr:rowOff>
    </xdr:from>
    <xdr:to>
      <xdr:col>76</xdr:col>
      <xdr:colOff>165100</xdr:colOff>
      <xdr:row>34</xdr:row>
      <xdr:rowOff>139718</xdr:rowOff>
    </xdr:to>
    <xdr:sp macro="" textlink="">
      <xdr:nvSpPr>
        <xdr:cNvPr id="542" name="楕円 541"/>
        <xdr:cNvSpPr/>
      </xdr:nvSpPr>
      <xdr:spPr>
        <a:xfrm>
          <a:off x="14541500" y="586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156245</xdr:rowOff>
    </xdr:from>
    <xdr:ext cx="534377" cy="259045"/>
    <xdr:sp macro="" textlink="">
      <xdr:nvSpPr>
        <xdr:cNvPr id="543" name="テキスト ボックス 542"/>
        <xdr:cNvSpPr txBox="1"/>
      </xdr:nvSpPr>
      <xdr:spPr>
        <a:xfrm>
          <a:off x="14325111" y="564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32730</xdr:rowOff>
    </xdr:from>
    <xdr:to>
      <xdr:col>72</xdr:col>
      <xdr:colOff>38100</xdr:colOff>
      <xdr:row>37</xdr:row>
      <xdr:rowOff>134330</xdr:rowOff>
    </xdr:to>
    <xdr:sp macro="" textlink="">
      <xdr:nvSpPr>
        <xdr:cNvPr id="544" name="楕円 543"/>
        <xdr:cNvSpPr/>
      </xdr:nvSpPr>
      <xdr:spPr>
        <a:xfrm>
          <a:off x="13652500" y="63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125457</xdr:rowOff>
    </xdr:from>
    <xdr:ext cx="534377" cy="259045"/>
    <xdr:sp macro="" textlink="">
      <xdr:nvSpPr>
        <xdr:cNvPr id="545" name="テキスト ボックス 544"/>
        <xdr:cNvSpPr txBox="1"/>
      </xdr:nvSpPr>
      <xdr:spPr>
        <a:xfrm>
          <a:off x="13436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63264</xdr:rowOff>
    </xdr:from>
    <xdr:to>
      <xdr:col>67</xdr:col>
      <xdr:colOff>101600</xdr:colOff>
      <xdr:row>37</xdr:row>
      <xdr:rowOff>164864</xdr:rowOff>
    </xdr:to>
    <xdr:sp macro="" textlink="">
      <xdr:nvSpPr>
        <xdr:cNvPr id="546" name="楕円 545"/>
        <xdr:cNvSpPr/>
      </xdr:nvSpPr>
      <xdr:spPr>
        <a:xfrm>
          <a:off x="12763500" y="640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155991</xdr:rowOff>
    </xdr:from>
    <xdr:ext cx="534377" cy="259045"/>
    <xdr:sp macro="" textlink="">
      <xdr:nvSpPr>
        <xdr:cNvPr id="547" name="テキスト ボックス 546"/>
        <xdr:cNvSpPr txBox="1"/>
      </xdr:nvSpPr>
      <xdr:spPr>
        <a:xfrm>
          <a:off x="12547111" y="649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2" name="直線コネクタ 571"/>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3"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4" name="直線コネクタ 573"/>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5"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76" name="直線コネクタ 575"/>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95047</xdr:rowOff>
    </xdr:from>
    <xdr:to>
      <xdr:col>85</xdr:col>
      <xdr:colOff>127000</xdr:colOff>
      <xdr:row>56</xdr:row>
      <xdr:rowOff>135262</xdr:rowOff>
    </xdr:to>
    <xdr:cxnSp macro="">
      <xdr:nvCxnSpPr>
        <xdr:cNvPr id="577" name="直線コネクタ 576"/>
        <xdr:cNvCxnSpPr/>
      </xdr:nvCxnSpPr>
      <xdr:spPr>
        <a:xfrm>
          <a:off x="15481300" y="9696247"/>
          <a:ext cx="838200" cy="4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78" name="教育費平均値テキスト"/>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79" name="フローチャート: 判断 578"/>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95047</xdr:rowOff>
    </xdr:from>
    <xdr:to>
      <xdr:col>81</xdr:col>
      <xdr:colOff>50800</xdr:colOff>
      <xdr:row>57</xdr:row>
      <xdr:rowOff>43879</xdr:rowOff>
    </xdr:to>
    <xdr:cxnSp macro="">
      <xdr:nvCxnSpPr>
        <xdr:cNvPr id="580" name="直線コネクタ 579"/>
        <xdr:cNvCxnSpPr/>
      </xdr:nvCxnSpPr>
      <xdr:spPr>
        <a:xfrm flipV="1">
          <a:off x="14592300" y="9696247"/>
          <a:ext cx="889000" cy="12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1" name="フローチャート: 判断 580"/>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2" name="テキスト ボックス 581"/>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43879</xdr:rowOff>
    </xdr:from>
    <xdr:to>
      <xdr:col>76</xdr:col>
      <xdr:colOff>114300</xdr:colOff>
      <xdr:row>57</xdr:row>
      <xdr:rowOff>162122</xdr:rowOff>
    </xdr:to>
    <xdr:cxnSp macro="">
      <xdr:nvCxnSpPr>
        <xdr:cNvPr id="583" name="直線コネクタ 582"/>
        <xdr:cNvCxnSpPr/>
      </xdr:nvCxnSpPr>
      <xdr:spPr>
        <a:xfrm flipV="1">
          <a:off x="13703300" y="9816529"/>
          <a:ext cx="889000" cy="11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4" name="フローチャート: 判断 583"/>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5" name="テキスト ボックス 584"/>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60128</xdr:rowOff>
    </xdr:from>
    <xdr:to>
      <xdr:col>71</xdr:col>
      <xdr:colOff>177800</xdr:colOff>
      <xdr:row>57</xdr:row>
      <xdr:rowOff>162122</xdr:rowOff>
    </xdr:to>
    <xdr:cxnSp macro="">
      <xdr:nvCxnSpPr>
        <xdr:cNvPr id="586" name="直線コネクタ 585"/>
        <xdr:cNvCxnSpPr/>
      </xdr:nvCxnSpPr>
      <xdr:spPr>
        <a:xfrm>
          <a:off x="12814300" y="9832778"/>
          <a:ext cx="889000" cy="10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87" name="フローチャート: 判断 586"/>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88" name="テキスト ボックス 587"/>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89" name="フローチャート: 判断 588"/>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0" name="テキスト ボックス 589"/>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84462</xdr:rowOff>
    </xdr:from>
    <xdr:to>
      <xdr:col>85</xdr:col>
      <xdr:colOff>177800</xdr:colOff>
      <xdr:row>57</xdr:row>
      <xdr:rowOff>14612</xdr:rowOff>
    </xdr:to>
    <xdr:sp macro="" textlink="">
      <xdr:nvSpPr>
        <xdr:cNvPr id="596" name="楕円 595"/>
        <xdr:cNvSpPr/>
      </xdr:nvSpPr>
      <xdr:spPr>
        <a:xfrm>
          <a:off x="16268700" y="96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62889</xdr:rowOff>
    </xdr:from>
    <xdr:ext cx="534377" cy="259045"/>
    <xdr:sp macro="" textlink="">
      <xdr:nvSpPr>
        <xdr:cNvPr id="597" name="教育費該当値テキスト"/>
        <xdr:cNvSpPr txBox="1"/>
      </xdr:nvSpPr>
      <xdr:spPr>
        <a:xfrm>
          <a:off x="16370300" y="966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44247</xdr:rowOff>
    </xdr:from>
    <xdr:to>
      <xdr:col>81</xdr:col>
      <xdr:colOff>101600</xdr:colOff>
      <xdr:row>56</xdr:row>
      <xdr:rowOff>145847</xdr:rowOff>
    </xdr:to>
    <xdr:sp macro="" textlink="">
      <xdr:nvSpPr>
        <xdr:cNvPr id="598" name="楕円 597"/>
        <xdr:cNvSpPr/>
      </xdr:nvSpPr>
      <xdr:spPr>
        <a:xfrm>
          <a:off x="15430500" y="964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136974</xdr:rowOff>
    </xdr:from>
    <xdr:ext cx="534377" cy="259045"/>
    <xdr:sp macro="" textlink="">
      <xdr:nvSpPr>
        <xdr:cNvPr id="599" name="テキスト ボックス 598"/>
        <xdr:cNvSpPr txBox="1"/>
      </xdr:nvSpPr>
      <xdr:spPr>
        <a:xfrm>
          <a:off x="15214111" y="97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164529</xdr:rowOff>
    </xdr:from>
    <xdr:to>
      <xdr:col>76</xdr:col>
      <xdr:colOff>165100</xdr:colOff>
      <xdr:row>57</xdr:row>
      <xdr:rowOff>94679</xdr:rowOff>
    </xdr:to>
    <xdr:sp macro="" textlink="">
      <xdr:nvSpPr>
        <xdr:cNvPr id="600" name="楕円 599"/>
        <xdr:cNvSpPr/>
      </xdr:nvSpPr>
      <xdr:spPr>
        <a:xfrm>
          <a:off x="14541500" y="976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85806</xdr:rowOff>
    </xdr:from>
    <xdr:ext cx="534377" cy="259045"/>
    <xdr:sp macro="" textlink="">
      <xdr:nvSpPr>
        <xdr:cNvPr id="601" name="テキスト ボックス 600"/>
        <xdr:cNvSpPr txBox="1"/>
      </xdr:nvSpPr>
      <xdr:spPr>
        <a:xfrm>
          <a:off x="14325111" y="98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111322</xdr:rowOff>
    </xdr:from>
    <xdr:to>
      <xdr:col>72</xdr:col>
      <xdr:colOff>38100</xdr:colOff>
      <xdr:row>58</xdr:row>
      <xdr:rowOff>41472</xdr:rowOff>
    </xdr:to>
    <xdr:sp macro="" textlink="">
      <xdr:nvSpPr>
        <xdr:cNvPr id="602" name="楕円 601"/>
        <xdr:cNvSpPr/>
      </xdr:nvSpPr>
      <xdr:spPr>
        <a:xfrm>
          <a:off x="13652500" y="98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32599</xdr:rowOff>
    </xdr:from>
    <xdr:ext cx="534377" cy="259045"/>
    <xdr:sp macro="" textlink="">
      <xdr:nvSpPr>
        <xdr:cNvPr id="603" name="テキスト ボックス 602"/>
        <xdr:cNvSpPr txBox="1"/>
      </xdr:nvSpPr>
      <xdr:spPr>
        <a:xfrm>
          <a:off x="13436111" y="997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9328</xdr:rowOff>
    </xdr:from>
    <xdr:to>
      <xdr:col>67</xdr:col>
      <xdr:colOff>101600</xdr:colOff>
      <xdr:row>57</xdr:row>
      <xdr:rowOff>110928</xdr:rowOff>
    </xdr:to>
    <xdr:sp macro="" textlink="">
      <xdr:nvSpPr>
        <xdr:cNvPr id="604" name="楕円 603"/>
        <xdr:cNvSpPr/>
      </xdr:nvSpPr>
      <xdr:spPr>
        <a:xfrm>
          <a:off x="12763500" y="97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102055</xdr:rowOff>
    </xdr:from>
    <xdr:ext cx="534377" cy="259045"/>
    <xdr:sp macro="" textlink="">
      <xdr:nvSpPr>
        <xdr:cNvPr id="605" name="テキスト ボックス 604"/>
        <xdr:cNvSpPr txBox="1"/>
      </xdr:nvSpPr>
      <xdr:spPr>
        <a:xfrm>
          <a:off x="12547111" y="98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9" name="テキスト ボックス 618"/>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1" name="テキスト ボックス 620"/>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3" name="テキスト ボックス 622"/>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29" name="直線コネクタ 628"/>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2"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3" name="直線コネクタ 632"/>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5"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36" name="フローチャート: 判断 635"/>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42418</xdr:rowOff>
    </xdr:from>
    <xdr:to>
      <xdr:col>81</xdr:col>
      <xdr:colOff>50800</xdr:colOff>
      <xdr:row>79</xdr:row>
      <xdr:rowOff>44450</xdr:rowOff>
    </xdr:to>
    <xdr:cxnSp macro="">
      <xdr:nvCxnSpPr>
        <xdr:cNvPr id="637" name="直線コネクタ 636"/>
        <xdr:cNvCxnSpPr/>
      </xdr:nvCxnSpPr>
      <xdr:spPr>
        <a:xfrm>
          <a:off x="14592300" y="13586968"/>
          <a:ext cx="889000" cy="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38" name="フローチャート: 判断 637"/>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39" name="テキスト ボックス 638"/>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156845</xdr:rowOff>
    </xdr:from>
    <xdr:to>
      <xdr:col>76</xdr:col>
      <xdr:colOff>114300</xdr:colOff>
      <xdr:row>79</xdr:row>
      <xdr:rowOff>42418</xdr:rowOff>
    </xdr:to>
    <xdr:cxnSp macro="">
      <xdr:nvCxnSpPr>
        <xdr:cNvPr id="640" name="直線コネクタ 639"/>
        <xdr:cNvCxnSpPr/>
      </xdr:nvCxnSpPr>
      <xdr:spPr>
        <a:xfrm>
          <a:off x="13703300" y="13529945"/>
          <a:ext cx="889000" cy="5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1" name="フローチャート: 判断 640"/>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2" name="テキスト ボックス 641"/>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150622</xdr:rowOff>
    </xdr:from>
    <xdr:to>
      <xdr:col>71</xdr:col>
      <xdr:colOff>177800</xdr:colOff>
      <xdr:row>78</xdr:row>
      <xdr:rowOff>156845</xdr:rowOff>
    </xdr:to>
    <xdr:cxnSp macro="">
      <xdr:nvCxnSpPr>
        <xdr:cNvPr id="643" name="直線コネクタ 642"/>
        <xdr:cNvCxnSpPr/>
      </xdr:nvCxnSpPr>
      <xdr:spPr>
        <a:xfrm>
          <a:off x="12814300" y="13523722"/>
          <a:ext cx="889000" cy="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4" name="フローチャート: 判断 643"/>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5" name="テキスト ボックス 644"/>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46" name="フローチャート: 判断 645"/>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47" name="テキスト ボックス 646"/>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163068</xdr:rowOff>
    </xdr:from>
    <xdr:to>
      <xdr:col>76</xdr:col>
      <xdr:colOff>165100</xdr:colOff>
      <xdr:row>79</xdr:row>
      <xdr:rowOff>93218</xdr:rowOff>
    </xdr:to>
    <xdr:sp macro="" textlink="">
      <xdr:nvSpPr>
        <xdr:cNvPr id="657" name="楕円 656"/>
        <xdr:cNvSpPr/>
      </xdr:nvSpPr>
      <xdr:spPr>
        <a:xfrm>
          <a:off x="145415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84345</xdr:rowOff>
    </xdr:from>
    <xdr:ext cx="313932" cy="259045"/>
    <xdr:sp macro="" textlink="">
      <xdr:nvSpPr>
        <xdr:cNvPr id="658" name="テキスト ボックス 657"/>
        <xdr:cNvSpPr txBox="1"/>
      </xdr:nvSpPr>
      <xdr:spPr>
        <a:xfrm>
          <a:off x="14435333" y="13628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106045</xdr:rowOff>
    </xdr:from>
    <xdr:to>
      <xdr:col>72</xdr:col>
      <xdr:colOff>38100</xdr:colOff>
      <xdr:row>79</xdr:row>
      <xdr:rowOff>36195</xdr:rowOff>
    </xdr:to>
    <xdr:sp macro="" textlink="">
      <xdr:nvSpPr>
        <xdr:cNvPr id="659" name="楕円 658"/>
        <xdr:cNvSpPr/>
      </xdr:nvSpPr>
      <xdr:spPr>
        <a:xfrm>
          <a:off x="13652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27322</xdr:rowOff>
    </xdr:from>
    <xdr:ext cx="378565" cy="259045"/>
    <xdr:sp macro="" textlink="">
      <xdr:nvSpPr>
        <xdr:cNvPr id="660" name="テキスト ボックス 659"/>
        <xdr:cNvSpPr txBox="1"/>
      </xdr:nvSpPr>
      <xdr:spPr>
        <a:xfrm>
          <a:off x="13514017" y="13571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99822</xdr:rowOff>
    </xdr:from>
    <xdr:to>
      <xdr:col>67</xdr:col>
      <xdr:colOff>101600</xdr:colOff>
      <xdr:row>79</xdr:row>
      <xdr:rowOff>29972</xdr:rowOff>
    </xdr:to>
    <xdr:sp macro="" textlink="">
      <xdr:nvSpPr>
        <xdr:cNvPr id="661" name="楕円 660"/>
        <xdr:cNvSpPr/>
      </xdr:nvSpPr>
      <xdr:spPr>
        <a:xfrm>
          <a:off x="12763500" y="1347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21099</xdr:rowOff>
    </xdr:from>
    <xdr:ext cx="378565" cy="259045"/>
    <xdr:sp macro="" textlink="">
      <xdr:nvSpPr>
        <xdr:cNvPr id="662" name="テキスト ボックス 661"/>
        <xdr:cNvSpPr txBox="1"/>
      </xdr:nvSpPr>
      <xdr:spPr>
        <a:xfrm>
          <a:off x="12625017" y="13565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5" name="テキスト ボックス 674"/>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5" name="テキスト ボックス 684"/>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89" name="直線コネクタ 688"/>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0"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1" name="直線コネクタ 690"/>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2"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3" name="直線コネクタ 692"/>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149399</xdr:rowOff>
    </xdr:from>
    <xdr:to>
      <xdr:col>85</xdr:col>
      <xdr:colOff>127000</xdr:colOff>
      <xdr:row>91</xdr:row>
      <xdr:rowOff>96397</xdr:rowOff>
    </xdr:to>
    <xdr:cxnSp macro="">
      <xdr:nvCxnSpPr>
        <xdr:cNvPr id="694" name="直線コネクタ 693"/>
        <xdr:cNvCxnSpPr/>
      </xdr:nvCxnSpPr>
      <xdr:spPr>
        <a:xfrm>
          <a:off x="15481300" y="15408449"/>
          <a:ext cx="838200" cy="28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153607</xdr:rowOff>
    </xdr:from>
    <xdr:ext cx="534377" cy="259045"/>
    <xdr:sp macro="" textlink="">
      <xdr:nvSpPr>
        <xdr:cNvPr id="695" name="公債費平均値テキスト"/>
        <xdr:cNvSpPr txBox="1"/>
      </xdr:nvSpPr>
      <xdr:spPr>
        <a:xfrm>
          <a:off x="16370300" y="16098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696" name="フローチャート: 判断 695"/>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149399</xdr:rowOff>
    </xdr:from>
    <xdr:to>
      <xdr:col>81</xdr:col>
      <xdr:colOff>50800</xdr:colOff>
      <xdr:row>90</xdr:row>
      <xdr:rowOff>137643</xdr:rowOff>
    </xdr:to>
    <xdr:cxnSp macro="">
      <xdr:nvCxnSpPr>
        <xdr:cNvPr id="697" name="直線コネクタ 696"/>
        <xdr:cNvCxnSpPr/>
      </xdr:nvCxnSpPr>
      <xdr:spPr>
        <a:xfrm flipV="1">
          <a:off x="14592300" y="15408449"/>
          <a:ext cx="889000" cy="15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698" name="フローチャート: 判断 697"/>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101454</xdr:rowOff>
    </xdr:from>
    <xdr:ext cx="534377" cy="259045"/>
    <xdr:sp macro="" textlink="">
      <xdr:nvSpPr>
        <xdr:cNvPr id="699" name="テキスト ボックス 698"/>
        <xdr:cNvSpPr txBox="1"/>
      </xdr:nvSpPr>
      <xdr:spPr>
        <a:xfrm>
          <a:off x="15214111" y="162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89</xdr:row>
      <xdr:rowOff>152893</xdr:rowOff>
    </xdr:from>
    <xdr:to>
      <xdr:col>76</xdr:col>
      <xdr:colOff>114300</xdr:colOff>
      <xdr:row>90</xdr:row>
      <xdr:rowOff>137643</xdr:rowOff>
    </xdr:to>
    <xdr:cxnSp macro="">
      <xdr:nvCxnSpPr>
        <xdr:cNvPr id="700" name="直線コネクタ 699"/>
        <xdr:cNvCxnSpPr/>
      </xdr:nvCxnSpPr>
      <xdr:spPr>
        <a:xfrm>
          <a:off x="13703300" y="15411943"/>
          <a:ext cx="889000" cy="15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1" name="フローチャート: 判断 700"/>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125065</xdr:rowOff>
    </xdr:from>
    <xdr:ext cx="534377" cy="259045"/>
    <xdr:sp macro="" textlink="">
      <xdr:nvSpPr>
        <xdr:cNvPr id="702" name="テキスト ボックス 701"/>
        <xdr:cNvSpPr txBox="1"/>
      </xdr:nvSpPr>
      <xdr:spPr>
        <a:xfrm>
          <a:off x="14325111" y="1624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152893</xdr:rowOff>
    </xdr:from>
    <xdr:to>
      <xdr:col>71</xdr:col>
      <xdr:colOff>177800</xdr:colOff>
      <xdr:row>90</xdr:row>
      <xdr:rowOff>124972</xdr:rowOff>
    </xdr:to>
    <xdr:cxnSp macro="">
      <xdr:nvCxnSpPr>
        <xdr:cNvPr id="703" name="直線コネクタ 702"/>
        <xdr:cNvCxnSpPr/>
      </xdr:nvCxnSpPr>
      <xdr:spPr>
        <a:xfrm flipV="1">
          <a:off x="12814300" y="15411943"/>
          <a:ext cx="889000" cy="143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4" name="フローチャート: 判断 703"/>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102858</xdr:rowOff>
    </xdr:from>
    <xdr:ext cx="534377" cy="259045"/>
    <xdr:sp macro="" textlink="">
      <xdr:nvSpPr>
        <xdr:cNvPr id="705" name="テキスト ボックス 704"/>
        <xdr:cNvSpPr txBox="1"/>
      </xdr:nvSpPr>
      <xdr:spPr>
        <a:xfrm>
          <a:off x="13436111" y="1621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06" name="フローチャート: 判断 705"/>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83362</xdr:rowOff>
    </xdr:from>
    <xdr:ext cx="534377" cy="259045"/>
    <xdr:sp macro="" textlink="">
      <xdr:nvSpPr>
        <xdr:cNvPr id="707" name="テキスト ボックス 706"/>
        <xdr:cNvSpPr txBox="1"/>
      </xdr:nvSpPr>
      <xdr:spPr>
        <a:xfrm>
          <a:off x="12547111" y="1619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45597</xdr:rowOff>
    </xdr:from>
    <xdr:to>
      <xdr:col>85</xdr:col>
      <xdr:colOff>177800</xdr:colOff>
      <xdr:row>91</xdr:row>
      <xdr:rowOff>147197</xdr:rowOff>
    </xdr:to>
    <xdr:sp macro="" textlink="">
      <xdr:nvSpPr>
        <xdr:cNvPr id="713" name="楕円 712"/>
        <xdr:cNvSpPr/>
      </xdr:nvSpPr>
      <xdr:spPr>
        <a:xfrm>
          <a:off x="16268700" y="1564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68474</xdr:rowOff>
    </xdr:from>
    <xdr:ext cx="534377" cy="259045"/>
    <xdr:sp macro="" textlink="">
      <xdr:nvSpPr>
        <xdr:cNvPr id="714" name="公債費該当値テキスト"/>
        <xdr:cNvSpPr txBox="1"/>
      </xdr:nvSpPr>
      <xdr:spPr>
        <a:xfrm>
          <a:off x="16370300" y="154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98599</xdr:rowOff>
    </xdr:from>
    <xdr:to>
      <xdr:col>81</xdr:col>
      <xdr:colOff>101600</xdr:colOff>
      <xdr:row>90</xdr:row>
      <xdr:rowOff>28749</xdr:rowOff>
    </xdr:to>
    <xdr:sp macro="" textlink="">
      <xdr:nvSpPr>
        <xdr:cNvPr id="715" name="楕円 714"/>
        <xdr:cNvSpPr/>
      </xdr:nvSpPr>
      <xdr:spPr>
        <a:xfrm>
          <a:off x="15430500" y="1535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45276</xdr:rowOff>
    </xdr:from>
    <xdr:ext cx="534377" cy="259045"/>
    <xdr:sp macro="" textlink="">
      <xdr:nvSpPr>
        <xdr:cNvPr id="716" name="テキスト ボックス 715"/>
        <xdr:cNvSpPr txBox="1"/>
      </xdr:nvSpPr>
      <xdr:spPr>
        <a:xfrm>
          <a:off x="15214111" y="151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86843</xdr:rowOff>
    </xdr:from>
    <xdr:to>
      <xdr:col>76</xdr:col>
      <xdr:colOff>165100</xdr:colOff>
      <xdr:row>91</xdr:row>
      <xdr:rowOff>16993</xdr:rowOff>
    </xdr:to>
    <xdr:sp macro="" textlink="">
      <xdr:nvSpPr>
        <xdr:cNvPr id="717" name="楕円 716"/>
        <xdr:cNvSpPr/>
      </xdr:nvSpPr>
      <xdr:spPr>
        <a:xfrm>
          <a:off x="14541500" y="1551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33520</xdr:rowOff>
    </xdr:from>
    <xdr:ext cx="534377" cy="259045"/>
    <xdr:sp macro="" textlink="">
      <xdr:nvSpPr>
        <xdr:cNvPr id="718" name="テキスト ボックス 717"/>
        <xdr:cNvSpPr txBox="1"/>
      </xdr:nvSpPr>
      <xdr:spPr>
        <a:xfrm>
          <a:off x="14325111" y="1529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102093</xdr:rowOff>
    </xdr:from>
    <xdr:to>
      <xdr:col>72</xdr:col>
      <xdr:colOff>38100</xdr:colOff>
      <xdr:row>90</xdr:row>
      <xdr:rowOff>32243</xdr:rowOff>
    </xdr:to>
    <xdr:sp macro="" textlink="">
      <xdr:nvSpPr>
        <xdr:cNvPr id="719" name="楕円 718"/>
        <xdr:cNvSpPr/>
      </xdr:nvSpPr>
      <xdr:spPr>
        <a:xfrm>
          <a:off x="13652500" y="1536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88</xdr:row>
      <xdr:rowOff>48770</xdr:rowOff>
    </xdr:from>
    <xdr:ext cx="534377" cy="259045"/>
    <xdr:sp macro="" textlink="">
      <xdr:nvSpPr>
        <xdr:cNvPr id="720" name="テキスト ボックス 719"/>
        <xdr:cNvSpPr txBox="1"/>
      </xdr:nvSpPr>
      <xdr:spPr>
        <a:xfrm>
          <a:off x="13436111" y="151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74172</xdr:rowOff>
    </xdr:from>
    <xdr:to>
      <xdr:col>67</xdr:col>
      <xdr:colOff>101600</xdr:colOff>
      <xdr:row>91</xdr:row>
      <xdr:rowOff>4322</xdr:rowOff>
    </xdr:to>
    <xdr:sp macro="" textlink="">
      <xdr:nvSpPr>
        <xdr:cNvPr id="721" name="楕円 720"/>
        <xdr:cNvSpPr/>
      </xdr:nvSpPr>
      <xdr:spPr>
        <a:xfrm>
          <a:off x="12763500" y="155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20849</xdr:rowOff>
    </xdr:from>
    <xdr:ext cx="534377" cy="259045"/>
    <xdr:sp macro="" textlink="">
      <xdr:nvSpPr>
        <xdr:cNvPr id="722" name="テキスト ボックス 721"/>
        <xdr:cNvSpPr txBox="1"/>
      </xdr:nvSpPr>
      <xdr:spPr>
        <a:xfrm>
          <a:off x="12547111" y="1527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6" name="テキスト ボックス 73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8" name="テキスト ボックス 73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0" name="テキスト ボックス 73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2" name="テキスト ボックス 74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46" name="直線コネクタ 745"/>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47"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49"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0" name="直線コネクタ 749"/>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2"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3" name="フローチャート: 判断 752"/>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5" name="フローチャート: 判断 754"/>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56" name="テキスト ボックス 755"/>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58" name="フローチャート: 判断 757"/>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59" name="テキスト ボックス 758"/>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1" name="フローチャート: 判断 760"/>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2" name="テキスト ボックス 761"/>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3" name="フローチャート: 判断 762"/>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4" name="テキスト ボックス 763"/>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1"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248,877</a:t>
          </a:r>
          <a:r>
            <a:rPr kumimoji="1" lang="ja-JP" altLang="en-US" sz="1300">
              <a:latin typeface="ＭＳ Ｐゴシック" panose="020B0600070205080204" pitchFamily="50" charset="-128"/>
              <a:ea typeface="ＭＳ Ｐゴシック" panose="020B0600070205080204" pitchFamily="50" charset="-128"/>
            </a:rPr>
            <a:t>円となっている。特に生活保護受給者の割合（保護率）が高いことにより、前年度から減少したものの、類似団体と比較すると依然として高い推移となっている状況である。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52,076</a:t>
          </a:r>
          <a:r>
            <a:rPr kumimoji="1" lang="ja-JP" altLang="en-US" sz="1300">
              <a:latin typeface="ＭＳ Ｐゴシック" panose="020B0600070205080204" pitchFamily="50" charset="-128"/>
              <a:ea typeface="ＭＳ Ｐゴシック" panose="020B0600070205080204" pitchFamily="50" charset="-128"/>
            </a:rPr>
            <a:t>円となっている。市債の計画的な発行に伴う将来負担の減により、市債の残高及び元利償還金が減少したことから、減少傾向にあるが、類似団体と比較すると依然として高い推移となっている。今後は、令和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年間の財政運営の方向性を示す「財政運営方針」で掲げた令和</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年度末における将来負担の残高目標に向け、将来負担の縮減と必要な投資的事業の実施をバランスよく両立させていくことで、公債費の適正な管理を行っていく。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標準財政規模比の実質単年度収支は、各種還付金等のために財政調整基金を取り崩したとこから、前年度から減となったが、財政調整基金残高は、令和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度に返還が必要となる各種還付金相当額等に備え積み立てたことから増となっている。引き続き、災害対応や税収の大幅な変動等が生じた際に、近隣の他都市と同程度の対応を図ることができるよう、類似他都市並の残高を確保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兵庫県尼崎市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連結実質赤字比率は、昨年度に引き続き、全体として黒字となっている。</a:t>
          </a:r>
        </a:p>
        <a:p>
          <a:r>
            <a:rPr kumimoji="1" lang="ja-JP" altLang="en-US" sz="1400">
              <a:latin typeface="ＭＳ ゴシック" pitchFamily="49" charset="-128"/>
              <a:ea typeface="ＭＳ ゴシック" pitchFamily="49" charset="-128"/>
            </a:rPr>
            <a:t>　一般会計については、今後、一層の高齢化や人口減少、公共施設の老朽化などの財政運営上の課題に加えて、次期焼却施設の整備に係る将来負担の増加が見込まれているため、将来負担の縮減と必要な投資的事業の実施をバランスよく両立させ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82</v>
      </c>
      <c r="C2" s="182"/>
      <c r="D2" s="183"/>
    </row>
    <row r="3" spans="1:119" ht="18.75" customHeight="1" thickBot="1">
      <c r="A3" s="181"/>
      <c r="B3" s="592" t="s">
        <v>83</v>
      </c>
      <c r="C3" s="593"/>
      <c r="D3" s="593"/>
      <c r="E3" s="594"/>
      <c r="F3" s="594"/>
      <c r="G3" s="594"/>
      <c r="H3" s="594"/>
      <c r="I3" s="594"/>
      <c r="J3" s="594"/>
      <c r="K3" s="594"/>
      <c r="L3" s="594" t="s">
        <v>84</v>
      </c>
      <c r="M3" s="594"/>
      <c r="N3" s="594"/>
      <c r="O3" s="594"/>
      <c r="P3" s="594"/>
      <c r="Q3" s="594"/>
      <c r="R3" s="597"/>
      <c r="S3" s="597"/>
      <c r="T3" s="597"/>
      <c r="U3" s="597"/>
      <c r="V3" s="598"/>
      <c r="W3" s="483" t="s">
        <v>85</v>
      </c>
      <c r="X3" s="484"/>
      <c r="Y3" s="484"/>
      <c r="Z3" s="484"/>
      <c r="AA3" s="484"/>
      <c r="AB3" s="593"/>
      <c r="AC3" s="597" t="s">
        <v>86</v>
      </c>
      <c r="AD3" s="484"/>
      <c r="AE3" s="484"/>
      <c r="AF3" s="484"/>
      <c r="AG3" s="484"/>
      <c r="AH3" s="484"/>
      <c r="AI3" s="484"/>
      <c r="AJ3" s="484"/>
      <c r="AK3" s="484"/>
      <c r="AL3" s="559"/>
      <c r="AM3" s="483" t="s">
        <v>87</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88</v>
      </c>
      <c r="BO3" s="484"/>
      <c r="BP3" s="484"/>
      <c r="BQ3" s="484"/>
      <c r="BR3" s="484"/>
      <c r="BS3" s="484"/>
      <c r="BT3" s="484"/>
      <c r="BU3" s="559"/>
      <c r="BV3" s="483" t="s">
        <v>89</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90</v>
      </c>
      <c r="CU3" s="484"/>
      <c r="CV3" s="484"/>
      <c r="CW3" s="484"/>
      <c r="CX3" s="484"/>
      <c r="CY3" s="484"/>
      <c r="CZ3" s="484"/>
      <c r="DA3" s="559"/>
      <c r="DB3" s="483" t="s">
        <v>91</v>
      </c>
      <c r="DC3" s="484"/>
      <c r="DD3" s="484"/>
      <c r="DE3" s="484"/>
      <c r="DF3" s="484"/>
      <c r="DG3" s="484"/>
      <c r="DH3" s="484"/>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92</v>
      </c>
      <c r="AZ4" s="412"/>
      <c r="BA4" s="412"/>
      <c r="BB4" s="412"/>
      <c r="BC4" s="412"/>
      <c r="BD4" s="412"/>
      <c r="BE4" s="412"/>
      <c r="BF4" s="412"/>
      <c r="BG4" s="412"/>
      <c r="BH4" s="412"/>
      <c r="BI4" s="412"/>
      <c r="BJ4" s="412"/>
      <c r="BK4" s="412"/>
      <c r="BL4" s="412"/>
      <c r="BM4" s="413"/>
      <c r="BN4" s="414">
        <v>227354581</v>
      </c>
      <c r="BO4" s="415"/>
      <c r="BP4" s="415"/>
      <c r="BQ4" s="415"/>
      <c r="BR4" s="415"/>
      <c r="BS4" s="415"/>
      <c r="BT4" s="415"/>
      <c r="BU4" s="416"/>
      <c r="BV4" s="414">
        <v>230541291</v>
      </c>
      <c r="BW4" s="415"/>
      <c r="BX4" s="415"/>
      <c r="BY4" s="415"/>
      <c r="BZ4" s="415"/>
      <c r="CA4" s="415"/>
      <c r="CB4" s="415"/>
      <c r="CC4" s="416"/>
      <c r="CD4" s="585" t="s">
        <v>93</v>
      </c>
      <c r="CE4" s="586"/>
      <c r="CF4" s="586"/>
      <c r="CG4" s="586"/>
      <c r="CH4" s="586"/>
      <c r="CI4" s="586"/>
      <c r="CJ4" s="586"/>
      <c r="CK4" s="586"/>
      <c r="CL4" s="586"/>
      <c r="CM4" s="586"/>
      <c r="CN4" s="586"/>
      <c r="CO4" s="586"/>
      <c r="CP4" s="586"/>
      <c r="CQ4" s="586"/>
      <c r="CR4" s="586"/>
      <c r="CS4" s="587"/>
      <c r="CT4" s="588">
        <v>2.2000000000000002</v>
      </c>
      <c r="CU4" s="589"/>
      <c r="CV4" s="589"/>
      <c r="CW4" s="589"/>
      <c r="CX4" s="589"/>
      <c r="CY4" s="589"/>
      <c r="CZ4" s="589"/>
      <c r="DA4" s="590"/>
      <c r="DB4" s="588">
        <v>2.7</v>
      </c>
      <c r="DC4" s="589"/>
      <c r="DD4" s="589"/>
      <c r="DE4" s="589"/>
      <c r="DF4" s="589"/>
      <c r="DG4" s="589"/>
      <c r="DH4" s="589"/>
      <c r="DI4" s="590"/>
    </row>
    <row r="5" spans="1:119" ht="18.75" customHeight="1">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94</v>
      </c>
      <c r="AN5" s="393"/>
      <c r="AO5" s="393"/>
      <c r="AP5" s="393"/>
      <c r="AQ5" s="393"/>
      <c r="AR5" s="393"/>
      <c r="AS5" s="393"/>
      <c r="AT5" s="394"/>
      <c r="AU5" s="469" t="s">
        <v>95</v>
      </c>
      <c r="AV5" s="470"/>
      <c r="AW5" s="470"/>
      <c r="AX5" s="470"/>
      <c r="AY5" s="399" t="s">
        <v>96</v>
      </c>
      <c r="AZ5" s="400"/>
      <c r="BA5" s="400"/>
      <c r="BB5" s="400"/>
      <c r="BC5" s="400"/>
      <c r="BD5" s="400"/>
      <c r="BE5" s="400"/>
      <c r="BF5" s="400"/>
      <c r="BG5" s="400"/>
      <c r="BH5" s="400"/>
      <c r="BI5" s="400"/>
      <c r="BJ5" s="400"/>
      <c r="BK5" s="400"/>
      <c r="BL5" s="400"/>
      <c r="BM5" s="401"/>
      <c r="BN5" s="419">
        <v>224299753</v>
      </c>
      <c r="BO5" s="420"/>
      <c r="BP5" s="420"/>
      <c r="BQ5" s="420"/>
      <c r="BR5" s="420"/>
      <c r="BS5" s="420"/>
      <c r="BT5" s="420"/>
      <c r="BU5" s="421"/>
      <c r="BV5" s="419">
        <v>227038270</v>
      </c>
      <c r="BW5" s="420"/>
      <c r="BX5" s="420"/>
      <c r="BY5" s="420"/>
      <c r="BZ5" s="420"/>
      <c r="CA5" s="420"/>
      <c r="CB5" s="420"/>
      <c r="CC5" s="421"/>
      <c r="CD5" s="428" t="s">
        <v>97</v>
      </c>
      <c r="CE5" s="373"/>
      <c r="CF5" s="373"/>
      <c r="CG5" s="373"/>
      <c r="CH5" s="373"/>
      <c r="CI5" s="373"/>
      <c r="CJ5" s="373"/>
      <c r="CK5" s="373"/>
      <c r="CL5" s="373"/>
      <c r="CM5" s="373"/>
      <c r="CN5" s="373"/>
      <c r="CO5" s="373"/>
      <c r="CP5" s="373"/>
      <c r="CQ5" s="373"/>
      <c r="CR5" s="373"/>
      <c r="CS5" s="429"/>
      <c r="CT5" s="389">
        <v>97</v>
      </c>
      <c r="CU5" s="390"/>
      <c r="CV5" s="390"/>
      <c r="CW5" s="390"/>
      <c r="CX5" s="390"/>
      <c r="CY5" s="390"/>
      <c r="CZ5" s="390"/>
      <c r="DA5" s="391"/>
      <c r="DB5" s="389">
        <v>91.4</v>
      </c>
      <c r="DC5" s="390"/>
      <c r="DD5" s="390"/>
      <c r="DE5" s="390"/>
      <c r="DF5" s="390"/>
      <c r="DG5" s="390"/>
      <c r="DH5" s="390"/>
      <c r="DI5" s="391"/>
    </row>
    <row r="6" spans="1:119" ht="18.75" customHeight="1">
      <c r="A6" s="181"/>
      <c r="B6" s="565" t="s">
        <v>98</v>
      </c>
      <c r="C6" s="434"/>
      <c r="D6" s="434"/>
      <c r="E6" s="566"/>
      <c r="F6" s="566"/>
      <c r="G6" s="566"/>
      <c r="H6" s="566"/>
      <c r="I6" s="566"/>
      <c r="J6" s="566"/>
      <c r="K6" s="566"/>
      <c r="L6" s="566" t="s">
        <v>99</v>
      </c>
      <c r="M6" s="566"/>
      <c r="N6" s="566"/>
      <c r="O6" s="566"/>
      <c r="P6" s="566"/>
      <c r="Q6" s="566"/>
      <c r="R6" s="461"/>
      <c r="S6" s="461"/>
      <c r="T6" s="461"/>
      <c r="U6" s="461"/>
      <c r="V6" s="572"/>
      <c r="W6" s="500" t="s">
        <v>100</v>
      </c>
      <c r="X6" s="433"/>
      <c r="Y6" s="433"/>
      <c r="Z6" s="433"/>
      <c r="AA6" s="433"/>
      <c r="AB6" s="434"/>
      <c r="AC6" s="577" t="s">
        <v>101</v>
      </c>
      <c r="AD6" s="578"/>
      <c r="AE6" s="578"/>
      <c r="AF6" s="578"/>
      <c r="AG6" s="578"/>
      <c r="AH6" s="578"/>
      <c r="AI6" s="578"/>
      <c r="AJ6" s="578"/>
      <c r="AK6" s="578"/>
      <c r="AL6" s="579"/>
      <c r="AM6" s="489" t="s">
        <v>102</v>
      </c>
      <c r="AN6" s="393"/>
      <c r="AO6" s="393"/>
      <c r="AP6" s="393"/>
      <c r="AQ6" s="393"/>
      <c r="AR6" s="393"/>
      <c r="AS6" s="393"/>
      <c r="AT6" s="394"/>
      <c r="AU6" s="469" t="s">
        <v>95</v>
      </c>
      <c r="AV6" s="470"/>
      <c r="AW6" s="470"/>
      <c r="AX6" s="470"/>
      <c r="AY6" s="399" t="s">
        <v>103</v>
      </c>
      <c r="AZ6" s="400"/>
      <c r="BA6" s="400"/>
      <c r="BB6" s="400"/>
      <c r="BC6" s="400"/>
      <c r="BD6" s="400"/>
      <c r="BE6" s="400"/>
      <c r="BF6" s="400"/>
      <c r="BG6" s="400"/>
      <c r="BH6" s="400"/>
      <c r="BI6" s="400"/>
      <c r="BJ6" s="400"/>
      <c r="BK6" s="400"/>
      <c r="BL6" s="400"/>
      <c r="BM6" s="401"/>
      <c r="BN6" s="419">
        <v>3054828</v>
      </c>
      <c r="BO6" s="420"/>
      <c r="BP6" s="420"/>
      <c r="BQ6" s="420"/>
      <c r="BR6" s="420"/>
      <c r="BS6" s="420"/>
      <c r="BT6" s="420"/>
      <c r="BU6" s="421"/>
      <c r="BV6" s="419">
        <v>3503021</v>
      </c>
      <c r="BW6" s="420"/>
      <c r="BX6" s="420"/>
      <c r="BY6" s="420"/>
      <c r="BZ6" s="420"/>
      <c r="CA6" s="420"/>
      <c r="CB6" s="420"/>
      <c r="CC6" s="421"/>
      <c r="CD6" s="428" t="s">
        <v>104</v>
      </c>
      <c r="CE6" s="373"/>
      <c r="CF6" s="373"/>
      <c r="CG6" s="373"/>
      <c r="CH6" s="373"/>
      <c r="CI6" s="373"/>
      <c r="CJ6" s="373"/>
      <c r="CK6" s="373"/>
      <c r="CL6" s="373"/>
      <c r="CM6" s="373"/>
      <c r="CN6" s="373"/>
      <c r="CO6" s="373"/>
      <c r="CP6" s="373"/>
      <c r="CQ6" s="373"/>
      <c r="CR6" s="373"/>
      <c r="CS6" s="429"/>
      <c r="CT6" s="562">
        <v>98.9</v>
      </c>
      <c r="CU6" s="563"/>
      <c r="CV6" s="563"/>
      <c r="CW6" s="563"/>
      <c r="CX6" s="563"/>
      <c r="CY6" s="563"/>
      <c r="CZ6" s="563"/>
      <c r="DA6" s="564"/>
      <c r="DB6" s="562">
        <v>97.5</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105</v>
      </c>
      <c r="AN7" s="393"/>
      <c r="AO7" s="393"/>
      <c r="AP7" s="393"/>
      <c r="AQ7" s="393"/>
      <c r="AR7" s="393"/>
      <c r="AS7" s="393"/>
      <c r="AT7" s="394"/>
      <c r="AU7" s="469" t="s">
        <v>95</v>
      </c>
      <c r="AV7" s="470"/>
      <c r="AW7" s="470"/>
      <c r="AX7" s="470"/>
      <c r="AY7" s="399" t="s">
        <v>106</v>
      </c>
      <c r="AZ7" s="400"/>
      <c r="BA7" s="400"/>
      <c r="BB7" s="400"/>
      <c r="BC7" s="400"/>
      <c r="BD7" s="400"/>
      <c r="BE7" s="400"/>
      <c r="BF7" s="400"/>
      <c r="BG7" s="400"/>
      <c r="BH7" s="400"/>
      <c r="BI7" s="400"/>
      <c r="BJ7" s="400"/>
      <c r="BK7" s="400"/>
      <c r="BL7" s="400"/>
      <c r="BM7" s="401"/>
      <c r="BN7" s="419">
        <v>740300</v>
      </c>
      <c r="BO7" s="420"/>
      <c r="BP7" s="420"/>
      <c r="BQ7" s="420"/>
      <c r="BR7" s="420"/>
      <c r="BS7" s="420"/>
      <c r="BT7" s="420"/>
      <c r="BU7" s="421"/>
      <c r="BV7" s="419">
        <v>643736</v>
      </c>
      <c r="BW7" s="420"/>
      <c r="BX7" s="420"/>
      <c r="BY7" s="420"/>
      <c r="BZ7" s="420"/>
      <c r="CA7" s="420"/>
      <c r="CB7" s="420"/>
      <c r="CC7" s="421"/>
      <c r="CD7" s="428" t="s">
        <v>107</v>
      </c>
      <c r="CE7" s="373"/>
      <c r="CF7" s="373"/>
      <c r="CG7" s="373"/>
      <c r="CH7" s="373"/>
      <c r="CI7" s="373"/>
      <c r="CJ7" s="373"/>
      <c r="CK7" s="373"/>
      <c r="CL7" s="373"/>
      <c r="CM7" s="373"/>
      <c r="CN7" s="373"/>
      <c r="CO7" s="373"/>
      <c r="CP7" s="373"/>
      <c r="CQ7" s="373"/>
      <c r="CR7" s="373"/>
      <c r="CS7" s="429"/>
      <c r="CT7" s="419">
        <v>104976508</v>
      </c>
      <c r="CU7" s="420"/>
      <c r="CV7" s="420"/>
      <c r="CW7" s="420"/>
      <c r="CX7" s="420"/>
      <c r="CY7" s="420"/>
      <c r="CZ7" s="420"/>
      <c r="DA7" s="421"/>
      <c r="DB7" s="419">
        <v>107477795</v>
      </c>
      <c r="DC7" s="420"/>
      <c r="DD7" s="420"/>
      <c r="DE7" s="420"/>
      <c r="DF7" s="420"/>
      <c r="DG7" s="420"/>
      <c r="DH7" s="420"/>
      <c r="DI7" s="421"/>
    </row>
    <row r="8" spans="1:119" ht="18.75" customHeight="1" thickBot="1">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108</v>
      </c>
      <c r="AN8" s="393"/>
      <c r="AO8" s="393"/>
      <c r="AP8" s="393"/>
      <c r="AQ8" s="393"/>
      <c r="AR8" s="393"/>
      <c r="AS8" s="393"/>
      <c r="AT8" s="394"/>
      <c r="AU8" s="469" t="s">
        <v>109</v>
      </c>
      <c r="AV8" s="470"/>
      <c r="AW8" s="470"/>
      <c r="AX8" s="470"/>
      <c r="AY8" s="399" t="s">
        <v>110</v>
      </c>
      <c r="AZ8" s="400"/>
      <c r="BA8" s="400"/>
      <c r="BB8" s="400"/>
      <c r="BC8" s="400"/>
      <c r="BD8" s="400"/>
      <c r="BE8" s="400"/>
      <c r="BF8" s="400"/>
      <c r="BG8" s="400"/>
      <c r="BH8" s="400"/>
      <c r="BI8" s="400"/>
      <c r="BJ8" s="400"/>
      <c r="BK8" s="400"/>
      <c r="BL8" s="400"/>
      <c r="BM8" s="401"/>
      <c r="BN8" s="419">
        <v>2314528</v>
      </c>
      <c r="BO8" s="420"/>
      <c r="BP8" s="420"/>
      <c r="BQ8" s="420"/>
      <c r="BR8" s="420"/>
      <c r="BS8" s="420"/>
      <c r="BT8" s="420"/>
      <c r="BU8" s="421"/>
      <c r="BV8" s="419">
        <v>2859285</v>
      </c>
      <c r="BW8" s="420"/>
      <c r="BX8" s="420"/>
      <c r="BY8" s="420"/>
      <c r="BZ8" s="420"/>
      <c r="CA8" s="420"/>
      <c r="CB8" s="420"/>
      <c r="CC8" s="421"/>
      <c r="CD8" s="428" t="s">
        <v>111</v>
      </c>
      <c r="CE8" s="373"/>
      <c r="CF8" s="373"/>
      <c r="CG8" s="373"/>
      <c r="CH8" s="373"/>
      <c r="CI8" s="373"/>
      <c r="CJ8" s="373"/>
      <c r="CK8" s="373"/>
      <c r="CL8" s="373"/>
      <c r="CM8" s="373"/>
      <c r="CN8" s="373"/>
      <c r="CO8" s="373"/>
      <c r="CP8" s="373"/>
      <c r="CQ8" s="373"/>
      <c r="CR8" s="373"/>
      <c r="CS8" s="429"/>
      <c r="CT8" s="524">
        <v>0.82</v>
      </c>
      <c r="CU8" s="525"/>
      <c r="CV8" s="525"/>
      <c r="CW8" s="525"/>
      <c r="CX8" s="525"/>
      <c r="CY8" s="525"/>
      <c r="CZ8" s="525"/>
      <c r="DA8" s="526"/>
      <c r="DB8" s="524">
        <v>0.83</v>
      </c>
      <c r="DC8" s="525"/>
      <c r="DD8" s="525"/>
      <c r="DE8" s="525"/>
      <c r="DF8" s="525"/>
      <c r="DG8" s="525"/>
      <c r="DH8" s="525"/>
      <c r="DI8" s="526"/>
    </row>
    <row r="9" spans="1:119" ht="18.75" customHeight="1" thickBot="1">
      <c r="A9" s="181"/>
      <c r="B9" s="551" t="s">
        <v>112</v>
      </c>
      <c r="C9" s="552"/>
      <c r="D9" s="552"/>
      <c r="E9" s="552"/>
      <c r="F9" s="552"/>
      <c r="G9" s="552"/>
      <c r="H9" s="552"/>
      <c r="I9" s="552"/>
      <c r="J9" s="552"/>
      <c r="K9" s="472"/>
      <c r="L9" s="553" t="s">
        <v>113</v>
      </c>
      <c r="M9" s="554"/>
      <c r="N9" s="554"/>
      <c r="O9" s="554"/>
      <c r="P9" s="554"/>
      <c r="Q9" s="555"/>
      <c r="R9" s="556">
        <v>459593</v>
      </c>
      <c r="S9" s="557"/>
      <c r="T9" s="557"/>
      <c r="U9" s="557"/>
      <c r="V9" s="558"/>
      <c r="W9" s="483" t="s">
        <v>114</v>
      </c>
      <c r="X9" s="484"/>
      <c r="Y9" s="484"/>
      <c r="Z9" s="484"/>
      <c r="AA9" s="484"/>
      <c r="AB9" s="484"/>
      <c r="AC9" s="484"/>
      <c r="AD9" s="484"/>
      <c r="AE9" s="484"/>
      <c r="AF9" s="484"/>
      <c r="AG9" s="484"/>
      <c r="AH9" s="484"/>
      <c r="AI9" s="484"/>
      <c r="AJ9" s="484"/>
      <c r="AK9" s="484"/>
      <c r="AL9" s="559"/>
      <c r="AM9" s="489" t="s">
        <v>115</v>
      </c>
      <c r="AN9" s="393"/>
      <c r="AO9" s="393"/>
      <c r="AP9" s="393"/>
      <c r="AQ9" s="393"/>
      <c r="AR9" s="393"/>
      <c r="AS9" s="393"/>
      <c r="AT9" s="394"/>
      <c r="AU9" s="469" t="s">
        <v>95</v>
      </c>
      <c r="AV9" s="470"/>
      <c r="AW9" s="470"/>
      <c r="AX9" s="470"/>
      <c r="AY9" s="399" t="s">
        <v>116</v>
      </c>
      <c r="AZ9" s="400"/>
      <c r="BA9" s="400"/>
      <c r="BB9" s="400"/>
      <c r="BC9" s="400"/>
      <c r="BD9" s="400"/>
      <c r="BE9" s="400"/>
      <c r="BF9" s="400"/>
      <c r="BG9" s="400"/>
      <c r="BH9" s="400"/>
      <c r="BI9" s="400"/>
      <c r="BJ9" s="400"/>
      <c r="BK9" s="400"/>
      <c r="BL9" s="400"/>
      <c r="BM9" s="401"/>
      <c r="BN9" s="419">
        <v>-544757</v>
      </c>
      <c r="BO9" s="420"/>
      <c r="BP9" s="420"/>
      <c r="BQ9" s="420"/>
      <c r="BR9" s="420"/>
      <c r="BS9" s="420"/>
      <c r="BT9" s="420"/>
      <c r="BU9" s="421"/>
      <c r="BV9" s="419">
        <v>2401547</v>
      </c>
      <c r="BW9" s="420"/>
      <c r="BX9" s="420"/>
      <c r="BY9" s="420"/>
      <c r="BZ9" s="420"/>
      <c r="CA9" s="420"/>
      <c r="CB9" s="420"/>
      <c r="CC9" s="421"/>
      <c r="CD9" s="428" t="s">
        <v>117</v>
      </c>
      <c r="CE9" s="373"/>
      <c r="CF9" s="373"/>
      <c r="CG9" s="373"/>
      <c r="CH9" s="373"/>
      <c r="CI9" s="373"/>
      <c r="CJ9" s="373"/>
      <c r="CK9" s="373"/>
      <c r="CL9" s="373"/>
      <c r="CM9" s="373"/>
      <c r="CN9" s="373"/>
      <c r="CO9" s="373"/>
      <c r="CP9" s="373"/>
      <c r="CQ9" s="373"/>
      <c r="CR9" s="373"/>
      <c r="CS9" s="429"/>
      <c r="CT9" s="389">
        <v>16.3</v>
      </c>
      <c r="CU9" s="390"/>
      <c r="CV9" s="390"/>
      <c r="CW9" s="390"/>
      <c r="CX9" s="390"/>
      <c r="CY9" s="390"/>
      <c r="CZ9" s="390"/>
      <c r="DA9" s="391"/>
      <c r="DB9" s="389">
        <v>20.2</v>
      </c>
      <c r="DC9" s="390"/>
      <c r="DD9" s="390"/>
      <c r="DE9" s="390"/>
      <c r="DF9" s="390"/>
      <c r="DG9" s="390"/>
      <c r="DH9" s="390"/>
      <c r="DI9" s="391"/>
    </row>
    <row r="10" spans="1:119" ht="18.75" customHeight="1" thickBot="1">
      <c r="A10" s="181"/>
      <c r="B10" s="551"/>
      <c r="C10" s="552"/>
      <c r="D10" s="552"/>
      <c r="E10" s="552"/>
      <c r="F10" s="552"/>
      <c r="G10" s="552"/>
      <c r="H10" s="552"/>
      <c r="I10" s="552"/>
      <c r="J10" s="552"/>
      <c r="K10" s="472"/>
      <c r="L10" s="392" t="s">
        <v>118</v>
      </c>
      <c r="M10" s="393"/>
      <c r="N10" s="393"/>
      <c r="O10" s="393"/>
      <c r="P10" s="393"/>
      <c r="Q10" s="394"/>
      <c r="R10" s="395">
        <v>452563</v>
      </c>
      <c r="S10" s="396"/>
      <c r="T10" s="396"/>
      <c r="U10" s="396"/>
      <c r="V10" s="398"/>
      <c r="W10" s="560"/>
      <c r="X10" s="370"/>
      <c r="Y10" s="370"/>
      <c r="Z10" s="370"/>
      <c r="AA10" s="370"/>
      <c r="AB10" s="370"/>
      <c r="AC10" s="370"/>
      <c r="AD10" s="370"/>
      <c r="AE10" s="370"/>
      <c r="AF10" s="370"/>
      <c r="AG10" s="370"/>
      <c r="AH10" s="370"/>
      <c r="AI10" s="370"/>
      <c r="AJ10" s="370"/>
      <c r="AK10" s="370"/>
      <c r="AL10" s="561"/>
      <c r="AM10" s="489" t="s">
        <v>119</v>
      </c>
      <c r="AN10" s="393"/>
      <c r="AO10" s="393"/>
      <c r="AP10" s="393"/>
      <c r="AQ10" s="393"/>
      <c r="AR10" s="393"/>
      <c r="AS10" s="393"/>
      <c r="AT10" s="394"/>
      <c r="AU10" s="469" t="s">
        <v>95</v>
      </c>
      <c r="AV10" s="470"/>
      <c r="AW10" s="470"/>
      <c r="AX10" s="470"/>
      <c r="AY10" s="399" t="s">
        <v>120</v>
      </c>
      <c r="AZ10" s="400"/>
      <c r="BA10" s="400"/>
      <c r="BB10" s="400"/>
      <c r="BC10" s="400"/>
      <c r="BD10" s="400"/>
      <c r="BE10" s="400"/>
      <c r="BF10" s="400"/>
      <c r="BG10" s="400"/>
      <c r="BH10" s="400"/>
      <c r="BI10" s="400"/>
      <c r="BJ10" s="400"/>
      <c r="BK10" s="400"/>
      <c r="BL10" s="400"/>
      <c r="BM10" s="401"/>
      <c r="BN10" s="419">
        <v>3436891</v>
      </c>
      <c r="BO10" s="420"/>
      <c r="BP10" s="420"/>
      <c r="BQ10" s="420"/>
      <c r="BR10" s="420"/>
      <c r="BS10" s="420"/>
      <c r="BT10" s="420"/>
      <c r="BU10" s="421"/>
      <c r="BV10" s="419">
        <v>2084776</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2"/>
      <c r="L11" s="374" t="s">
        <v>122</v>
      </c>
      <c r="M11" s="375"/>
      <c r="N11" s="375"/>
      <c r="O11" s="375"/>
      <c r="P11" s="375"/>
      <c r="Q11" s="376"/>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89" t="s">
        <v>124</v>
      </c>
      <c r="AN11" s="393"/>
      <c r="AO11" s="393"/>
      <c r="AP11" s="393"/>
      <c r="AQ11" s="393"/>
      <c r="AR11" s="393"/>
      <c r="AS11" s="393"/>
      <c r="AT11" s="394"/>
      <c r="AU11" s="469" t="s">
        <v>125</v>
      </c>
      <c r="AV11" s="470"/>
      <c r="AW11" s="470"/>
      <c r="AX11" s="470"/>
      <c r="AY11" s="399" t="s">
        <v>126</v>
      </c>
      <c r="AZ11" s="400"/>
      <c r="BA11" s="400"/>
      <c r="BB11" s="400"/>
      <c r="BC11" s="400"/>
      <c r="BD11" s="400"/>
      <c r="BE11" s="400"/>
      <c r="BF11" s="400"/>
      <c r="BG11" s="400"/>
      <c r="BH11" s="400"/>
      <c r="BI11" s="400"/>
      <c r="BJ11" s="400"/>
      <c r="BK11" s="400"/>
      <c r="BL11" s="400"/>
      <c r="BM11" s="401"/>
      <c r="BN11" s="419">
        <v>1517800</v>
      </c>
      <c r="BO11" s="420"/>
      <c r="BP11" s="420"/>
      <c r="BQ11" s="420"/>
      <c r="BR11" s="420"/>
      <c r="BS11" s="420"/>
      <c r="BT11" s="420"/>
      <c r="BU11" s="421"/>
      <c r="BV11" s="419">
        <v>5890500</v>
      </c>
      <c r="BW11" s="420"/>
      <c r="BX11" s="420"/>
      <c r="BY11" s="420"/>
      <c r="BZ11" s="420"/>
      <c r="CA11" s="420"/>
      <c r="CB11" s="420"/>
      <c r="CC11" s="421"/>
      <c r="CD11" s="428" t="s">
        <v>127</v>
      </c>
      <c r="CE11" s="373"/>
      <c r="CF11" s="373"/>
      <c r="CG11" s="373"/>
      <c r="CH11" s="373"/>
      <c r="CI11" s="373"/>
      <c r="CJ11" s="373"/>
      <c r="CK11" s="373"/>
      <c r="CL11" s="373"/>
      <c r="CM11" s="373"/>
      <c r="CN11" s="373"/>
      <c r="CO11" s="373"/>
      <c r="CP11" s="373"/>
      <c r="CQ11" s="373"/>
      <c r="CR11" s="373"/>
      <c r="CS11" s="429"/>
      <c r="CT11" s="524" t="s">
        <v>128</v>
      </c>
      <c r="CU11" s="525"/>
      <c r="CV11" s="525"/>
      <c r="CW11" s="525"/>
      <c r="CX11" s="525"/>
      <c r="CY11" s="525"/>
      <c r="CZ11" s="525"/>
      <c r="DA11" s="526"/>
      <c r="DB11" s="524" t="s">
        <v>129</v>
      </c>
      <c r="DC11" s="525"/>
      <c r="DD11" s="525"/>
      <c r="DE11" s="525"/>
      <c r="DF11" s="525"/>
      <c r="DG11" s="525"/>
      <c r="DH11" s="525"/>
      <c r="DI11" s="526"/>
    </row>
    <row r="12" spans="1:119" ht="18.75" customHeight="1">
      <c r="A12" s="181"/>
      <c r="B12" s="527" t="s">
        <v>130</v>
      </c>
      <c r="C12" s="528"/>
      <c r="D12" s="528"/>
      <c r="E12" s="528"/>
      <c r="F12" s="528"/>
      <c r="G12" s="528"/>
      <c r="H12" s="528"/>
      <c r="I12" s="528"/>
      <c r="J12" s="528"/>
      <c r="K12" s="529"/>
      <c r="L12" s="536" t="s">
        <v>131</v>
      </c>
      <c r="M12" s="537"/>
      <c r="N12" s="537"/>
      <c r="O12" s="537"/>
      <c r="P12" s="537"/>
      <c r="Q12" s="538"/>
      <c r="R12" s="539">
        <v>458895</v>
      </c>
      <c r="S12" s="540"/>
      <c r="T12" s="540"/>
      <c r="U12" s="540"/>
      <c r="V12" s="541"/>
      <c r="W12" s="542" t="s">
        <v>1</v>
      </c>
      <c r="X12" s="470"/>
      <c r="Y12" s="470"/>
      <c r="Z12" s="470"/>
      <c r="AA12" s="470"/>
      <c r="AB12" s="543"/>
      <c r="AC12" s="544" t="s">
        <v>132</v>
      </c>
      <c r="AD12" s="545"/>
      <c r="AE12" s="545"/>
      <c r="AF12" s="545"/>
      <c r="AG12" s="546"/>
      <c r="AH12" s="544" t="s">
        <v>133</v>
      </c>
      <c r="AI12" s="545"/>
      <c r="AJ12" s="545"/>
      <c r="AK12" s="545"/>
      <c r="AL12" s="547"/>
      <c r="AM12" s="489" t="s">
        <v>134</v>
      </c>
      <c r="AN12" s="393"/>
      <c r="AO12" s="393"/>
      <c r="AP12" s="393"/>
      <c r="AQ12" s="393"/>
      <c r="AR12" s="393"/>
      <c r="AS12" s="393"/>
      <c r="AT12" s="394"/>
      <c r="AU12" s="469" t="s">
        <v>135</v>
      </c>
      <c r="AV12" s="470"/>
      <c r="AW12" s="470"/>
      <c r="AX12" s="470"/>
      <c r="AY12" s="399" t="s">
        <v>136</v>
      </c>
      <c r="AZ12" s="400"/>
      <c r="BA12" s="400"/>
      <c r="BB12" s="400"/>
      <c r="BC12" s="400"/>
      <c r="BD12" s="400"/>
      <c r="BE12" s="400"/>
      <c r="BF12" s="400"/>
      <c r="BG12" s="400"/>
      <c r="BH12" s="400"/>
      <c r="BI12" s="400"/>
      <c r="BJ12" s="400"/>
      <c r="BK12" s="400"/>
      <c r="BL12" s="400"/>
      <c r="BM12" s="401"/>
      <c r="BN12" s="419">
        <v>3219032</v>
      </c>
      <c r="BO12" s="420"/>
      <c r="BP12" s="420"/>
      <c r="BQ12" s="420"/>
      <c r="BR12" s="420"/>
      <c r="BS12" s="420"/>
      <c r="BT12" s="420"/>
      <c r="BU12" s="421"/>
      <c r="BV12" s="419">
        <v>0</v>
      </c>
      <c r="BW12" s="420"/>
      <c r="BX12" s="420"/>
      <c r="BY12" s="420"/>
      <c r="BZ12" s="420"/>
      <c r="CA12" s="420"/>
      <c r="CB12" s="420"/>
      <c r="CC12" s="421"/>
      <c r="CD12" s="428" t="s">
        <v>137</v>
      </c>
      <c r="CE12" s="373"/>
      <c r="CF12" s="373"/>
      <c r="CG12" s="373"/>
      <c r="CH12" s="373"/>
      <c r="CI12" s="373"/>
      <c r="CJ12" s="373"/>
      <c r="CK12" s="373"/>
      <c r="CL12" s="373"/>
      <c r="CM12" s="373"/>
      <c r="CN12" s="373"/>
      <c r="CO12" s="373"/>
      <c r="CP12" s="373"/>
      <c r="CQ12" s="373"/>
      <c r="CR12" s="373"/>
      <c r="CS12" s="429"/>
      <c r="CT12" s="524" t="s">
        <v>138</v>
      </c>
      <c r="CU12" s="525"/>
      <c r="CV12" s="525"/>
      <c r="CW12" s="525"/>
      <c r="CX12" s="525"/>
      <c r="CY12" s="525"/>
      <c r="CZ12" s="525"/>
      <c r="DA12" s="526"/>
      <c r="DB12" s="524" t="s">
        <v>138</v>
      </c>
      <c r="DC12" s="525"/>
      <c r="DD12" s="525"/>
      <c r="DE12" s="525"/>
      <c r="DF12" s="525"/>
      <c r="DG12" s="525"/>
      <c r="DH12" s="525"/>
      <c r="DI12" s="526"/>
    </row>
    <row r="13" spans="1:119" ht="18.75" customHeight="1">
      <c r="A13" s="181"/>
      <c r="B13" s="530"/>
      <c r="C13" s="531"/>
      <c r="D13" s="531"/>
      <c r="E13" s="531"/>
      <c r="F13" s="531"/>
      <c r="G13" s="531"/>
      <c r="H13" s="531"/>
      <c r="I13" s="531"/>
      <c r="J13" s="531"/>
      <c r="K13" s="532"/>
      <c r="L13" s="190"/>
      <c r="M13" s="512" t="s">
        <v>139</v>
      </c>
      <c r="N13" s="513"/>
      <c r="O13" s="513"/>
      <c r="P13" s="513"/>
      <c r="Q13" s="514"/>
      <c r="R13" s="515">
        <v>446553</v>
      </c>
      <c r="S13" s="516"/>
      <c r="T13" s="516"/>
      <c r="U13" s="516"/>
      <c r="V13" s="517"/>
      <c r="W13" s="500" t="s">
        <v>140</v>
      </c>
      <c r="X13" s="433"/>
      <c r="Y13" s="433"/>
      <c r="Z13" s="433"/>
      <c r="AA13" s="433"/>
      <c r="AB13" s="434"/>
      <c r="AC13" s="395">
        <v>543</v>
      </c>
      <c r="AD13" s="396"/>
      <c r="AE13" s="396"/>
      <c r="AF13" s="396"/>
      <c r="AG13" s="397"/>
      <c r="AH13" s="395">
        <v>599</v>
      </c>
      <c r="AI13" s="396"/>
      <c r="AJ13" s="396"/>
      <c r="AK13" s="396"/>
      <c r="AL13" s="398"/>
      <c r="AM13" s="489" t="s">
        <v>141</v>
      </c>
      <c r="AN13" s="393"/>
      <c r="AO13" s="393"/>
      <c r="AP13" s="393"/>
      <c r="AQ13" s="393"/>
      <c r="AR13" s="393"/>
      <c r="AS13" s="393"/>
      <c r="AT13" s="394"/>
      <c r="AU13" s="469" t="s">
        <v>142</v>
      </c>
      <c r="AV13" s="470"/>
      <c r="AW13" s="470"/>
      <c r="AX13" s="470"/>
      <c r="AY13" s="399" t="s">
        <v>143</v>
      </c>
      <c r="AZ13" s="400"/>
      <c r="BA13" s="400"/>
      <c r="BB13" s="400"/>
      <c r="BC13" s="400"/>
      <c r="BD13" s="400"/>
      <c r="BE13" s="400"/>
      <c r="BF13" s="400"/>
      <c r="BG13" s="400"/>
      <c r="BH13" s="400"/>
      <c r="BI13" s="400"/>
      <c r="BJ13" s="400"/>
      <c r="BK13" s="400"/>
      <c r="BL13" s="400"/>
      <c r="BM13" s="401"/>
      <c r="BN13" s="419">
        <v>1190902</v>
      </c>
      <c r="BO13" s="420"/>
      <c r="BP13" s="420"/>
      <c r="BQ13" s="420"/>
      <c r="BR13" s="420"/>
      <c r="BS13" s="420"/>
      <c r="BT13" s="420"/>
      <c r="BU13" s="421"/>
      <c r="BV13" s="419">
        <v>10376823</v>
      </c>
      <c r="BW13" s="420"/>
      <c r="BX13" s="420"/>
      <c r="BY13" s="420"/>
      <c r="BZ13" s="420"/>
      <c r="CA13" s="420"/>
      <c r="CB13" s="420"/>
      <c r="CC13" s="421"/>
      <c r="CD13" s="428" t="s">
        <v>144</v>
      </c>
      <c r="CE13" s="373"/>
      <c r="CF13" s="373"/>
      <c r="CG13" s="373"/>
      <c r="CH13" s="373"/>
      <c r="CI13" s="373"/>
      <c r="CJ13" s="373"/>
      <c r="CK13" s="373"/>
      <c r="CL13" s="373"/>
      <c r="CM13" s="373"/>
      <c r="CN13" s="373"/>
      <c r="CO13" s="373"/>
      <c r="CP13" s="373"/>
      <c r="CQ13" s="373"/>
      <c r="CR13" s="373"/>
      <c r="CS13" s="429"/>
      <c r="CT13" s="389">
        <v>8.5</v>
      </c>
      <c r="CU13" s="390"/>
      <c r="CV13" s="390"/>
      <c r="CW13" s="390"/>
      <c r="CX13" s="390"/>
      <c r="CY13" s="390"/>
      <c r="CZ13" s="390"/>
      <c r="DA13" s="391"/>
      <c r="DB13" s="389">
        <v>9.6999999999999993</v>
      </c>
      <c r="DC13" s="390"/>
      <c r="DD13" s="390"/>
      <c r="DE13" s="390"/>
      <c r="DF13" s="390"/>
      <c r="DG13" s="390"/>
      <c r="DH13" s="390"/>
      <c r="DI13" s="391"/>
    </row>
    <row r="14" spans="1:119" ht="18.75" customHeight="1" thickBot="1">
      <c r="A14" s="181"/>
      <c r="B14" s="530"/>
      <c r="C14" s="531"/>
      <c r="D14" s="531"/>
      <c r="E14" s="531"/>
      <c r="F14" s="531"/>
      <c r="G14" s="531"/>
      <c r="H14" s="531"/>
      <c r="I14" s="531"/>
      <c r="J14" s="531"/>
      <c r="K14" s="532"/>
      <c r="L14" s="505" t="s">
        <v>145</v>
      </c>
      <c r="M14" s="522"/>
      <c r="N14" s="522"/>
      <c r="O14" s="522"/>
      <c r="P14" s="522"/>
      <c r="Q14" s="523"/>
      <c r="R14" s="515">
        <v>460148</v>
      </c>
      <c r="S14" s="516"/>
      <c r="T14" s="516"/>
      <c r="U14" s="516"/>
      <c r="V14" s="517"/>
      <c r="W14" s="518"/>
      <c r="X14" s="436"/>
      <c r="Y14" s="436"/>
      <c r="Z14" s="436"/>
      <c r="AA14" s="436"/>
      <c r="AB14" s="437"/>
      <c r="AC14" s="508">
        <v>0.3</v>
      </c>
      <c r="AD14" s="509"/>
      <c r="AE14" s="509"/>
      <c r="AF14" s="509"/>
      <c r="AG14" s="510"/>
      <c r="AH14" s="508">
        <v>0.3</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146</v>
      </c>
      <c r="CE14" s="426"/>
      <c r="CF14" s="426"/>
      <c r="CG14" s="426"/>
      <c r="CH14" s="426"/>
      <c r="CI14" s="426"/>
      <c r="CJ14" s="426"/>
      <c r="CK14" s="426"/>
      <c r="CL14" s="426"/>
      <c r="CM14" s="426"/>
      <c r="CN14" s="426"/>
      <c r="CO14" s="426"/>
      <c r="CP14" s="426"/>
      <c r="CQ14" s="426"/>
      <c r="CR14" s="426"/>
      <c r="CS14" s="427"/>
      <c r="CT14" s="519">
        <v>19.5</v>
      </c>
      <c r="CU14" s="520"/>
      <c r="CV14" s="520"/>
      <c r="CW14" s="520"/>
      <c r="CX14" s="520"/>
      <c r="CY14" s="520"/>
      <c r="CZ14" s="520"/>
      <c r="DA14" s="521"/>
      <c r="DB14" s="519">
        <v>36.299999999999997</v>
      </c>
      <c r="DC14" s="520"/>
      <c r="DD14" s="520"/>
      <c r="DE14" s="520"/>
      <c r="DF14" s="520"/>
      <c r="DG14" s="520"/>
      <c r="DH14" s="520"/>
      <c r="DI14" s="521"/>
    </row>
    <row r="15" spans="1:119" ht="18.75" customHeight="1">
      <c r="A15" s="181"/>
      <c r="B15" s="530"/>
      <c r="C15" s="531"/>
      <c r="D15" s="531"/>
      <c r="E15" s="531"/>
      <c r="F15" s="531"/>
      <c r="G15" s="531"/>
      <c r="H15" s="531"/>
      <c r="I15" s="531"/>
      <c r="J15" s="531"/>
      <c r="K15" s="532"/>
      <c r="L15" s="190"/>
      <c r="M15" s="512" t="s">
        <v>139</v>
      </c>
      <c r="N15" s="513"/>
      <c r="O15" s="513"/>
      <c r="P15" s="513"/>
      <c r="Q15" s="514"/>
      <c r="R15" s="515">
        <v>448425</v>
      </c>
      <c r="S15" s="516"/>
      <c r="T15" s="516"/>
      <c r="U15" s="516"/>
      <c r="V15" s="517"/>
      <c r="W15" s="500" t="s">
        <v>147</v>
      </c>
      <c r="X15" s="433"/>
      <c r="Y15" s="433"/>
      <c r="Z15" s="433"/>
      <c r="AA15" s="433"/>
      <c r="AB15" s="434"/>
      <c r="AC15" s="395">
        <v>44805</v>
      </c>
      <c r="AD15" s="396"/>
      <c r="AE15" s="396"/>
      <c r="AF15" s="396"/>
      <c r="AG15" s="397"/>
      <c r="AH15" s="395">
        <v>48807</v>
      </c>
      <c r="AI15" s="396"/>
      <c r="AJ15" s="396"/>
      <c r="AK15" s="396"/>
      <c r="AL15" s="398"/>
      <c r="AM15" s="489"/>
      <c r="AN15" s="393"/>
      <c r="AO15" s="393"/>
      <c r="AP15" s="393"/>
      <c r="AQ15" s="393"/>
      <c r="AR15" s="393"/>
      <c r="AS15" s="393"/>
      <c r="AT15" s="394"/>
      <c r="AU15" s="469"/>
      <c r="AV15" s="470"/>
      <c r="AW15" s="470"/>
      <c r="AX15" s="470"/>
      <c r="AY15" s="411" t="s">
        <v>148</v>
      </c>
      <c r="AZ15" s="412"/>
      <c r="BA15" s="412"/>
      <c r="BB15" s="412"/>
      <c r="BC15" s="412"/>
      <c r="BD15" s="412"/>
      <c r="BE15" s="412"/>
      <c r="BF15" s="412"/>
      <c r="BG15" s="412"/>
      <c r="BH15" s="412"/>
      <c r="BI15" s="412"/>
      <c r="BJ15" s="412"/>
      <c r="BK15" s="412"/>
      <c r="BL15" s="412"/>
      <c r="BM15" s="413"/>
      <c r="BN15" s="414">
        <v>66911831</v>
      </c>
      <c r="BO15" s="415"/>
      <c r="BP15" s="415"/>
      <c r="BQ15" s="415"/>
      <c r="BR15" s="415"/>
      <c r="BS15" s="415"/>
      <c r="BT15" s="415"/>
      <c r="BU15" s="416"/>
      <c r="BV15" s="414">
        <v>63981151</v>
      </c>
      <c r="BW15" s="415"/>
      <c r="BX15" s="415"/>
      <c r="BY15" s="415"/>
      <c r="BZ15" s="415"/>
      <c r="CA15" s="415"/>
      <c r="CB15" s="415"/>
      <c r="CC15" s="416"/>
      <c r="CD15" s="502" t="s">
        <v>149</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c r="A16" s="181"/>
      <c r="B16" s="530"/>
      <c r="C16" s="531"/>
      <c r="D16" s="531"/>
      <c r="E16" s="531"/>
      <c r="F16" s="531"/>
      <c r="G16" s="531"/>
      <c r="H16" s="531"/>
      <c r="I16" s="531"/>
      <c r="J16" s="531"/>
      <c r="K16" s="532"/>
      <c r="L16" s="505" t="s">
        <v>150</v>
      </c>
      <c r="M16" s="506"/>
      <c r="N16" s="506"/>
      <c r="O16" s="506"/>
      <c r="P16" s="506"/>
      <c r="Q16" s="507"/>
      <c r="R16" s="497" t="s">
        <v>151</v>
      </c>
      <c r="S16" s="498"/>
      <c r="T16" s="498"/>
      <c r="U16" s="498"/>
      <c r="V16" s="499"/>
      <c r="W16" s="518"/>
      <c r="X16" s="436"/>
      <c r="Y16" s="436"/>
      <c r="Z16" s="436"/>
      <c r="AA16" s="436"/>
      <c r="AB16" s="437"/>
      <c r="AC16" s="508">
        <v>25.2</v>
      </c>
      <c r="AD16" s="509"/>
      <c r="AE16" s="509"/>
      <c r="AF16" s="509"/>
      <c r="AG16" s="510"/>
      <c r="AH16" s="508">
        <v>26.9</v>
      </c>
      <c r="AI16" s="509"/>
      <c r="AJ16" s="509"/>
      <c r="AK16" s="509"/>
      <c r="AL16" s="511"/>
      <c r="AM16" s="489"/>
      <c r="AN16" s="393"/>
      <c r="AO16" s="393"/>
      <c r="AP16" s="393"/>
      <c r="AQ16" s="393"/>
      <c r="AR16" s="393"/>
      <c r="AS16" s="393"/>
      <c r="AT16" s="394"/>
      <c r="AU16" s="469"/>
      <c r="AV16" s="470"/>
      <c r="AW16" s="470"/>
      <c r="AX16" s="470"/>
      <c r="AY16" s="399" t="s">
        <v>152</v>
      </c>
      <c r="AZ16" s="400"/>
      <c r="BA16" s="400"/>
      <c r="BB16" s="400"/>
      <c r="BC16" s="400"/>
      <c r="BD16" s="400"/>
      <c r="BE16" s="400"/>
      <c r="BF16" s="400"/>
      <c r="BG16" s="400"/>
      <c r="BH16" s="400"/>
      <c r="BI16" s="400"/>
      <c r="BJ16" s="400"/>
      <c r="BK16" s="400"/>
      <c r="BL16" s="400"/>
      <c r="BM16" s="401"/>
      <c r="BN16" s="419">
        <v>82404716</v>
      </c>
      <c r="BO16" s="420"/>
      <c r="BP16" s="420"/>
      <c r="BQ16" s="420"/>
      <c r="BR16" s="420"/>
      <c r="BS16" s="420"/>
      <c r="BT16" s="420"/>
      <c r="BU16" s="421"/>
      <c r="BV16" s="419">
        <v>79798472</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c r="A17" s="181"/>
      <c r="B17" s="533"/>
      <c r="C17" s="534"/>
      <c r="D17" s="534"/>
      <c r="E17" s="534"/>
      <c r="F17" s="534"/>
      <c r="G17" s="534"/>
      <c r="H17" s="534"/>
      <c r="I17" s="534"/>
      <c r="J17" s="534"/>
      <c r="K17" s="535"/>
      <c r="L17" s="195"/>
      <c r="M17" s="494" t="s">
        <v>153</v>
      </c>
      <c r="N17" s="495"/>
      <c r="O17" s="495"/>
      <c r="P17" s="495"/>
      <c r="Q17" s="496"/>
      <c r="R17" s="497" t="s">
        <v>154</v>
      </c>
      <c r="S17" s="498"/>
      <c r="T17" s="498"/>
      <c r="U17" s="498"/>
      <c r="V17" s="499"/>
      <c r="W17" s="500" t="s">
        <v>155</v>
      </c>
      <c r="X17" s="433"/>
      <c r="Y17" s="433"/>
      <c r="Z17" s="433"/>
      <c r="AA17" s="433"/>
      <c r="AB17" s="434"/>
      <c r="AC17" s="395">
        <v>132677</v>
      </c>
      <c r="AD17" s="396"/>
      <c r="AE17" s="396"/>
      <c r="AF17" s="396"/>
      <c r="AG17" s="397"/>
      <c r="AH17" s="395">
        <v>131965</v>
      </c>
      <c r="AI17" s="396"/>
      <c r="AJ17" s="396"/>
      <c r="AK17" s="396"/>
      <c r="AL17" s="398"/>
      <c r="AM17" s="489"/>
      <c r="AN17" s="393"/>
      <c r="AO17" s="393"/>
      <c r="AP17" s="393"/>
      <c r="AQ17" s="393"/>
      <c r="AR17" s="393"/>
      <c r="AS17" s="393"/>
      <c r="AT17" s="394"/>
      <c r="AU17" s="469"/>
      <c r="AV17" s="470"/>
      <c r="AW17" s="470"/>
      <c r="AX17" s="470"/>
      <c r="AY17" s="399" t="s">
        <v>156</v>
      </c>
      <c r="AZ17" s="400"/>
      <c r="BA17" s="400"/>
      <c r="BB17" s="400"/>
      <c r="BC17" s="400"/>
      <c r="BD17" s="400"/>
      <c r="BE17" s="400"/>
      <c r="BF17" s="400"/>
      <c r="BG17" s="400"/>
      <c r="BH17" s="400"/>
      <c r="BI17" s="400"/>
      <c r="BJ17" s="400"/>
      <c r="BK17" s="400"/>
      <c r="BL17" s="400"/>
      <c r="BM17" s="401"/>
      <c r="BN17" s="419">
        <v>85486833</v>
      </c>
      <c r="BO17" s="420"/>
      <c r="BP17" s="420"/>
      <c r="BQ17" s="420"/>
      <c r="BR17" s="420"/>
      <c r="BS17" s="420"/>
      <c r="BT17" s="420"/>
      <c r="BU17" s="421"/>
      <c r="BV17" s="419">
        <v>81889252</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c r="A18" s="181"/>
      <c r="B18" s="471" t="s">
        <v>157</v>
      </c>
      <c r="C18" s="472"/>
      <c r="D18" s="472"/>
      <c r="E18" s="473"/>
      <c r="F18" s="473"/>
      <c r="G18" s="473"/>
      <c r="H18" s="473"/>
      <c r="I18" s="473"/>
      <c r="J18" s="473"/>
      <c r="K18" s="473"/>
      <c r="L18" s="490">
        <v>50.71</v>
      </c>
      <c r="M18" s="490"/>
      <c r="N18" s="490"/>
      <c r="O18" s="490"/>
      <c r="P18" s="490"/>
      <c r="Q18" s="490"/>
      <c r="R18" s="491"/>
      <c r="S18" s="491"/>
      <c r="T18" s="491"/>
      <c r="U18" s="491"/>
      <c r="V18" s="492"/>
      <c r="W18" s="485"/>
      <c r="X18" s="486"/>
      <c r="Y18" s="486"/>
      <c r="Z18" s="486"/>
      <c r="AA18" s="486"/>
      <c r="AB18" s="501"/>
      <c r="AC18" s="383">
        <v>74.5</v>
      </c>
      <c r="AD18" s="384"/>
      <c r="AE18" s="384"/>
      <c r="AF18" s="384"/>
      <c r="AG18" s="493"/>
      <c r="AH18" s="383">
        <v>72.8</v>
      </c>
      <c r="AI18" s="384"/>
      <c r="AJ18" s="384"/>
      <c r="AK18" s="384"/>
      <c r="AL18" s="385"/>
      <c r="AM18" s="489"/>
      <c r="AN18" s="393"/>
      <c r="AO18" s="393"/>
      <c r="AP18" s="393"/>
      <c r="AQ18" s="393"/>
      <c r="AR18" s="393"/>
      <c r="AS18" s="393"/>
      <c r="AT18" s="394"/>
      <c r="AU18" s="469"/>
      <c r="AV18" s="470"/>
      <c r="AW18" s="470"/>
      <c r="AX18" s="470"/>
      <c r="AY18" s="399" t="s">
        <v>158</v>
      </c>
      <c r="AZ18" s="400"/>
      <c r="BA18" s="400"/>
      <c r="BB18" s="400"/>
      <c r="BC18" s="400"/>
      <c r="BD18" s="400"/>
      <c r="BE18" s="400"/>
      <c r="BF18" s="400"/>
      <c r="BG18" s="400"/>
      <c r="BH18" s="400"/>
      <c r="BI18" s="400"/>
      <c r="BJ18" s="400"/>
      <c r="BK18" s="400"/>
      <c r="BL18" s="400"/>
      <c r="BM18" s="401"/>
      <c r="BN18" s="419">
        <v>105893369</v>
      </c>
      <c r="BO18" s="420"/>
      <c r="BP18" s="420"/>
      <c r="BQ18" s="420"/>
      <c r="BR18" s="420"/>
      <c r="BS18" s="420"/>
      <c r="BT18" s="420"/>
      <c r="BU18" s="421"/>
      <c r="BV18" s="419">
        <v>102859190</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c r="A19" s="181"/>
      <c r="B19" s="471" t="s">
        <v>159</v>
      </c>
      <c r="C19" s="472"/>
      <c r="D19" s="472"/>
      <c r="E19" s="473"/>
      <c r="F19" s="473"/>
      <c r="G19" s="473"/>
      <c r="H19" s="473"/>
      <c r="I19" s="473"/>
      <c r="J19" s="473"/>
      <c r="K19" s="473"/>
      <c r="L19" s="474">
        <v>9063</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160</v>
      </c>
      <c r="AZ19" s="400"/>
      <c r="BA19" s="400"/>
      <c r="BB19" s="400"/>
      <c r="BC19" s="400"/>
      <c r="BD19" s="400"/>
      <c r="BE19" s="400"/>
      <c r="BF19" s="400"/>
      <c r="BG19" s="400"/>
      <c r="BH19" s="400"/>
      <c r="BI19" s="400"/>
      <c r="BJ19" s="400"/>
      <c r="BK19" s="400"/>
      <c r="BL19" s="400"/>
      <c r="BM19" s="401"/>
      <c r="BN19" s="419">
        <v>135778803</v>
      </c>
      <c r="BO19" s="420"/>
      <c r="BP19" s="420"/>
      <c r="BQ19" s="420"/>
      <c r="BR19" s="420"/>
      <c r="BS19" s="420"/>
      <c r="BT19" s="420"/>
      <c r="BU19" s="421"/>
      <c r="BV19" s="419">
        <v>130536338</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c r="A20" s="181"/>
      <c r="B20" s="471" t="s">
        <v>161</v>
      </c>
      <c r="C20" s="472"/>
      <c r="D20" s="472"/>
      <c r="E20" s="473"/>
      <c r="F20" s="473"/>
      <c r="G20" s="473"/>
      <c r="H20" s="473"/>
      <c r="I20" s="473"/>
      <c r="J20" s="473"/>
      <c r="K20" s="473"/>
      <c r="L20" s="474">
        <v>221404</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c r="A21" s="181"/>
      <c r="B21" s="449" t="s">
        <v>162</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c r="A22" s="181"/>
      <c r="B22" s="452" t="s">
        <v>163</v>
      </c>
      <c r="C22" s="453"/>
      <c r="D22" s="454"/>
      <c r="E22" s="461" t="s">
        <v>1</v>
      </c>
      <c r="F22" s="433"/>
      <c r="G22" s="433"/>
      <c r="H22" s="433"/>
      <c r="I22" s="433"/>
      <c r="J22" s="433"/>
      <c r="K22" s="434"/>
      <c r="L22" s="461" t="s">
        <v>164</v>
      </c>
      <c r="M22" s="433"/>
      <c r="N22" s="433"/>
      <c r="O22" s="433"/>
      <c r="P22" s="434"/>
      <c r="Q22" s="443" t="s">
        <v>165</v>
      </c>
      <c r="R22" s="444"/>
      <c r="S22" s="444"/>
      <c r="T22" s="444"/>
      <c r="U22" s="444"/>
      <c r="V22" s="462"/>
      <c r="W22" s="464" t="s">
        <v>166</v>
      </c>
      <c r="X22" s="453"/>
      <c r="Y22" s="454"/>
      <c r="Z22" s="461" t="s">
        <v>1</v>
      </c>
      <c r="AA22" s="433"/>
      <c r="AB22" s="433"/>
      <c r="AC22" s="433"/>
      <c r="AD22" s="433"/>
      <c r="AE22" s="433"/>
      <c r="AF22" s="433"/>
      <c r="AG22" s="434"/>
      <c r="AH22" s="432" t="s">
        <v>167</v>
      </c>
      <c r="AI22" s="433"/>
      <c r="AJ22" s="433"/>
      <c r="AK22" s="433"/>
      <c r="AL22" s="434"/>
      <c r="AM22" s="432" t="s">
        <v>168</v>
      </c>
      <c r="AN22" s="438"/>
      <c r="AO22" s="438"/>
      <c r="AP22" s="438"/>
      <c r="AQ22" s="438"/>
      <c r="AR22" s="439"/>
      <c r="AS22" s="443" t="s">
        <v>165</v>
      </c>
      <c r="AT22" s="444"/>
      <c r="AU22" s="444"/>
      <c r="AV22" s="444"/>
      <c r="AW22" s="444"/>
      <c r="AX22" s="445"/>
      <c r="AY22" s="411" t="s">
        <v>169</v>
      </c>
      <c r="AZ22" s="412"/>
      <c r="BA22" s="412"/>
      <c r="BB22" s="412"/>
      <c r="BC22" s="412"/>
      <c r="BD22" s="412"/>
      <c r="BE22" s="412"/>
      <c r="BF22" s="412"/>
      <c r="BG22" s="412"/>
      <c r="BH22" s="412"/>
      <c r="BI22" s="412"/>
      <c r="BJ22" s="412"/>
      <c r="BK22" s="412"/>
      <c r="BL22" s="412"/>
      <c r="BM22" s="413"/>
      <c r="BN22" s="414">
        <v>193505649</v>
      </c>
      <c r="BO22" s="415"/>
      <c r="BP22" s="415"/>
      <c r="BQ22" s="415"/>
      <c r="BR22" s="415"/>
      <c r="BS22" s="415"/>
      <c r="BT22" s="415"/>
      <c r="BU22" s="416"/>
      <c r="BV22" s="414">
        <v>210479191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170</v>
      </c>
      <c r="AZ23" s="400"/>
      <c r="BA23" s="400"/>
      <c r="BB23" s="400"/>
      <c r="BC23" s="400"/>
      <c r="BD23" s="400"/>
      <c r="BE23" s="400"/>
      <c r="BF23" s="400"/>
      <c r="BG23" s="400"/>
      <c r="BH23" s="400"/>
      <c r="BI23" s="400"/>
      <c r="BJ23" s="400"/>
      <c r="BK23" s="400"/>
      <c r="BL23" s="400"/>
      <c r="BM23" s="401"/>
      <c r="BN23" s="419">
        <v>137701606</v>
      </c>
      <c r="BO23" s="420"/>
      <c r="BP23" s="420"/>
      <c r="BQ23" s="420"/>
      <c r="BR23" s="420"/>
      <c r="BS23" s="420"/>
      <c r="BT23" s="420"/>
      <c r="BU23" s="421"/>
      <c r="BV23" s="419">
        <v>144502205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c r="A24" s="181"/>
      <c r="B24" s="455"/>
      <c r="C24" s="456"/>
      <c r="D24" s="457"/>
      <c r="E24" s="392" t="s">
        <v>171</v>
      </c>
      <c r="F24" s="393"/>
      <c r="G24" s="393"/>
      <c r="H24" s="393"/>
      <c r="I24" s="393"/>
      <c r="J24" s="393"/>
      <c r="K24" s="394"/>
      <c r="L24" s="395">
        <v>1</v>
      </c>
      <c r="M24" s="396"/>
      <c r="N24" s="396"/>
      <c r="O24" s="396"/>
      <c r="P24" s="397"/>
      <c r="Q24" s="395">
        <v>10593</v>
      </c>
      <c r="R24" s="396"/>
      <c r="S24" s="396"/>
      <c r="T24" s="396"/>
      <c r="U24" s="396"/>
      <c r="V24" s="397"/>
      <c r="W24" s="465"/>
      <c r="X24" s="456"/>
      <c r="Y24" s="457"/>
      <c r="Z24" s="392" t="s">
        <v>172</v>
      </c>
      <c r="AA24" s="393"/>
      <c r="AB24" s="393"/>
      <c r="AC24" s="393"/>
      <c r="AD24" s="393"/>
      <c r="AE24" s="393"/>
      <c r="AF24" s="393"/>
      <c r="AG24" s="394"/>
      <c r="AH24" s="395">
        <v>2613</v>
      </c>
      <c r="AI24" s="396"/>
      <c r="AJ24" s="396"/>
      <c r="AK24" s="396"/>
      <c r="AL24" s="397"/>
      <c r="AM24" s="395">
        <v>7930455</v>
      </c>
      <c r="AN24" s="396"/>
      <c r="AO24" s="396"/>
      <c r="AP24" s="396"/>
      <c r="AQ24" s="396"/>
      <c r="AR24" s="397"/>
      <c r="AS24" s="395">
        <v>3035</v>
      </c>
      <c r="AT24" s="396"/>
      <c r="AU24" s="396"/>
      <c r="AV24" s="396"/>
      <c r="AW24" s="396"/>
      <c r="AX24" s="398"/>
      <c r="AY24" s="386" t="s">
        <v>173</v>
      </c>
      <c r="AZ24" s="387"/>
      <c r="BA24" s="387"/>
      <c r="BB24" s="387"/>
      <c r="BC24" s="387"/>
      <c r="BD24" s="387"/>
      <c r="BE24" s="387"/>
      <c r="BF24" s="387"/>
      <c r="BG24" s="387"/>
      <c r="BH24" s="387"/>
      <c r="BI24" s="387"/>
      <c r="BJ24" s="387"/>
      <c r="BK24" s="387"/>
      <c r="BL24" s="387"/>
      <c r="BM24" s="388"/>
      <c r="BN24" s="419">
        <v>108790615</v>
      </c>
      <c r="BO24" s="420"/>
      <c r="BP24" s="420"/>
      <c r="BQ24" s="420"/>
      <c r="BR24" s="420"/>
      <c r="BS24" s="420"/>
      <c r="BT24" s="420"/>
      <c r="BU24" s="421"/>
      <c r="BV24" s="419">
        <v>120355570</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c r="A25" s="181"/>
      <c r="B25" s="455"/>
      <c r="C25" s="456"/>
      <c r="D25" s="457"/>
      <c r="E25" s="392" t="s">
        <v>174</v>
      </c>
      <c r="F25" s="393"/>
      <c r="G25" s="393"/>
      <c r="H25" s="393"/>
      <c r="I25" s="393"/>
      <c r="J25" s="393"/>
      <c r="K25" s="394"/>
      <c r="L25" s="395">
        <v>2</v>
      </c>
      <c r="M25" s="396"/>
      <c r="N25" s="396"/>
      <c r="O25" s="396"/>
      <c r="P25" s="397"/>
      <c r="Q25" s="395">
        <v>8478</v>
      </c>
      <c r="R25" s="396"/>
      <c r="S25" s="396"/>
      <c r="T25" s="396"/>
      <c r="U25" s="396"/>
      <c r="V25" s="397"/>
      <c r="W25" s="465"/>
      <c r="X25" s="456"/>
      <c r="Y25" s="457"/>
      <c r="Z25" s="392" t="s">
        <v>175</v>
      </c>
      <c r="AA25" s="393"/>
      <c r="AB25" s="393"/>
      <c r="AC25" s="393"/>
      <c r="AD25" s="393"/>
      <c r="AE25" s="393"/>
      <c r="AF25" s="393"/>
      <c r="AG25" s="394"/>
      <c r="AH25" s="395">
        <v>446</v>
      </c>
      <c r="AI25" s="396"/>
      <c r="AJ25" s="396"/>
      <c r="AK25" s="396"/>
      <c r="AL25" s="397"/>
      <c r="AM25" s="395">
        <v>1391520</v>
      </c>
      <c r="AN25" s="396"/>
      <c r="AO25" s="396"/>
      <c r="AP25" s="396"/>
      <c r="AQ25" s="396"/>
      <c r="AR25" s="397"/>
      <c r="AS25" s="395">
        <v>3120</v>
      </c>
      <c r="AT25" s="396"/>
      <c r="AU25" s="396"/>
      <c r="AV25" s="396"/>
      <c r="AW25" s="396"/>
      <c r="AX25" s="398"/>
      <c r="AY25" s="411" t="s">
        <v>176</v>
      </c>
      <c r="AZ25" s="412"/>
      <c r="BA25" s="412"/>
      <c r="BB25" s="412"/>
      <c r="BC25" s="412"/>
      <c r="BD25" s="412"/>
      <c r="BE25" s="412"/>
      <c r="BF25" s="412"/>
      <c r="BG25" s="412"/>
      <c r="BH25" s="412"/>
      <c r="BI25" s="412"/>
      <c r="BJ25" s="412"/>
      <c r="BK25" s="412"/>
      <c r="BL25" s="412"/>
      <c r="BM25" s="413"/>
      <c r="BN25" s="414">
        <v>18755368</v>
      </c>
      <c r="BO25" s="415"/>
      <c r="BP25" s="415"/>
      <c r="BQ25" s="415"/>
      <c r="BR25" s="415"/>
      <c r="BS25" s="415"/>
      <c r="BT25" s="415"/>
      <c r="BU25" s="416"/>
      <c r="BV25" s="414">
        <v>18807746</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c r="A26" s="181"/>
      <c r="B26" s="455"/>
      <c r="C26" s="456"/>
      <c r="D26" s="457"/>
      <c r="E26" s="392" t="s">
        <v>177</v>
      </c>
      <c r="F26" s="393"/>
      <c r="G26" s="393"/>
      <c r="H26" s="393"/>
      <c r="I26" s="393"/>
      <c r="J26" s="393"/>
      <c r="K26" s="394"/>
      <c r="L26" s="395">
        <v>1</v>
      </c>
      <c r="M26" s="396"/>
      <c r="N26" s="396"/>
      <c r="O26" s="396"/>
      <c r="P26" s="397"/>
      <c r="Q26" s="395">
        <v>8050</v>
      </c>
      <c r="R26" s="396"/>
      <c r="S26" s="396"/>
      <c r="T26" s="396"/>
      <c r="U26" s="396"/>
      <c r="V26" s="397"/>
      <c r="W26" s="465"/>
      <c r="X26" s="456"/>
      <c r="Y26" s="457"/>
      <c r="Z26" s="392" t="s">
        <v>178</v>
      </c>
      <c r="AA26" s="430"/>
      <c r="AB26" s="430"/>
      <c r="AC26" s="430"/>
      <c r="AD26" s="430"/>
      <c r="AE26" s="430"/>
      <c r="AF26" s="430"/>
      <c r="AG26" s="431"/>
      <c r="AH26" s="395">
        <v>227</v>
      </c>
      <c r="AI26" s="396"/>
      <c r="AJ26" s="396"/>
      <c r="AK26" s="396"/>
      <c r="AL26" s="397"/>
      <c r="AM26" s="395">
        <v>742063</v>
      </c>
      <c r="AN26" s="396"/>
      <c r="AO26" s="396"/>
      <c r="AP26" s="396"/>
      <c r="AQ26" s="396"/>
      <c r="AR26" s="397"/>
      <c r="AS26" s="395">
        <v>3269</v>
      </c>
      <c r="AT26" s="396"/>
      <c r="AU26" s="396"/>
      <c r="AV26" s="396"/>
      <c r="AW26" s="396"/>
      <c r="AX26" s="398"/>
      <c r="AY26" s="428" t="s">
        <v>179</v>
      </c>
      <c r="AZ26" s="373"/>
      <c r="BA26" s="373"/>
      <c r="BB26" s="373"/>
      <c r="BC26" s="373"/>
      <c r="BD26" s="373"/>
      <c r="BE26" s="373"/>
      <c r="BF26" s="373"/>
      <c r="BG26" s="373"/>
      <c r="BH26" s="373"/>
      <c r="BI26" s="373"/>
      <c r="BJ26" s="373"/>
      <c r="BK26" s="373"/>
      <c r="BL26" s="373"/>
      <c r="BM26" s="429"/>
      <c r="BN26" s="419">
        <v>3469439</v>
      </c>
      <c r="BO26" s="420"/>
      <c r="BP26" s="420"/>
      <c r="BQ26" s="420"/>
      <c r="BR26" s="420"/>
      <c r="BS26" s="420"/>
      <c r="BT26" s="420"/>
      <c r="BU26" s="421"/>
      <c r="BV26" s="419">
        <v>1202312</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c r="A27" s="181"/>
      <c r="B27" s="455"/>
      <c r="C27" s="456"/>
      <c r="D27" s="457"/>
      <c r="E27" s="392" t="s">
        <v>180</v>
      </c>
      <c r="F27" s="393"/>
      <c r="G27" s="393"/>
      <c r="H27" s="393"/>
      <c r="I27" s="393"/>
      <c r="J27" s="393"/>
      <c r="K27" s="394"/>
      <c r="L27" s="395">
        <v>1</v>
      </c>
      <c r="M27" s="396"/>
      <c r="N27" s="396"/>
      <c r="O27" s="396"/>
      <c r="P27" s="397"/>
      <c r="Q27" s="395">
        <v>7970</v>
      </c>
      <c r="R27" s="396"/>
      <c r="S27" s="396"/>
      <c r="T27" s="396"/>
      <c r="U27" s="396"/>
      <c r="V27" s="397"/>
      <c r="W27" s="465"/>
      <c r="X27" s="456"/>
      <c r="Y27" s="457"/>
      <c r="Z27" s="392" t="s">
        <v>181</v>
      </c>
      <c r="AA27" s="393"/>
      <c r="AB27" s="393"/>
      <c r="AC27" s="393"/>
      <c r="AD27" s="393"/>
      <c r="AE27" s="393"/>
      <c r="AF27" s="393"/>
      <c r="AG27" s="394"/>
      <c r="AH27" s="395">
        <v>210</v>
      </c>
      <c r="AI27" s="396"/>
      <c r="AJ27" s="396"/>
      <c r="AK27" s="396"/>
      <c r="AL27" s="397"/>
      <c r="AM27" s="395">
        <v>802631</v>
      </c>
      <c r="AN27" s="396"/>
      <c r="AO27" s="396"/>
      <c r="AP27" s="396"/>
      <c r="AQ27" s="396"/>
      <c r="AR27" s="397"/>
      <c r="AS27" s="395">
        <v>3822</v>
      </c>
      <c r="AT27" s="396"/>
      <c r="AU27" s="396"/>
      <c r="AV27" s="396"/>
      <c r="AW27" s="396"/>
      <c r="AX27" s="398"/>
      <c r="AY27" s="425" t="s">
        <v>182</v>
      </c>
      <c r="AZ27" s="426"/>
      <c r="BA27" s="426"/>
      <c r="BB27" s="426"/>
      <c r="BC27" s="426"/>
      <c r="BD27" s="426"/>
      <c r="BE27" s="426"/>
      <c r="BF27" s="426"/>
      <c r="BG27" s="426"/>
      <c r="BH27" s="426"/>
      <c r="BI27" s="426"/>
      <c r="BJ27" s="426"/>
      <c r="BK27" s="426"/>
      <c r="BL27" s="426"/>
      <c r="BM27" s="427"/>
      <c r="BN27" s="422" t="s">
        <v>138</v>
      </c>
      <c r="BO27" s="423"/>
      <c r="BP27" s="423"/>
      <c r="BQ27" s="423"/>
      <c r="BR27" s="423"/>
      <c r="BS27" s="423"/>
      <c r="BT27" s="423"/>
      <c r="BU27" s="424"/>
      <c r="BV27" s="422" t="s">
        <v>183</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c r="A28" s="181"/>
      <c r="B28" s="455"/>
      <c r="C28" s="456"/>
      <c r="D28" s="457"/>
      <c r="E28" s="392" t="s">
        <v>184</v>
      </c>
      <c r="F28" s="393"/>
      <c r="G28" s="393"/>
      <c r="H28" s="393"/>
      <c r="I28" s="393"/>
      <c r="J28" s="393"/>
      <c r="K28" s="394"/>
      <c r="L28" s="395">
        <v>1</v>
      </c>
      <c r="M28" s="396"/>
      <c r="N28" s="396"/>
      <c r="O28" s="396"/>
      <c r="P28" s="397"/>
      <c r="Q28" s="395">
        <v>7170</v>
      </c>
      <c r="R28" s="396"/>
      <c r="S28" s="396"/>
      <c r="T28" s="396"/>
      <c r="U28" s="396"/>
      <c r="V28" s="397"/>
      <c r="W28" s="465"/>
      <c r="X28" s="456"/>
      <c r="Y28" s="457"/>
      <c r="Z28" s="392" t="s">
        <v>185</v>
      </c>
      <c r="AA28" s="393"/>
      <c r="AB28" s="393"/>
      <c r="AC28" s="393"/>
      <c r="AD28" s="393"/>
      <c r="AE28" s="393"/>
      <c r="AF28" s="393"/>
      <c r="AG28" s="394"/>
      <c r="AH28" s="395">
        <v>53</v>
      </c>
      <c r="AI28" s="396"/>
      <c r="AJ28" s="396"/>
      <c r="AK28" s="396"/>
      <c r="AL28" s="397"/>
      <c r="AM28" s="395">
        <v>149248</v>
      </c>
      <c r="AN28" s="396"/>
      <c r="AO28" s="396"/>
      <c r="AP28" s="396"/>
      <c r="AQ28" s="396"/>
      <c r="AR28" s="397"/>
      <c r="AS28" s="395">
        <v>2816</v>
      </c>
      <c r="AT28" s="396"/>
      <c r="AU28" s="396"/>
      <c r="AV28" s="396"/>
      <c r="AW28" s="396"/>
      <c r="AX28" s="398"/>
      <c r="AY28" s="402" t="s">
        <v>186</v>
      </c>
      <c r="AZ28" s="403"/>
      <c r="BA28" s="403"/>
      <c r="BB28" s="404"/>
      <c r="BC28" s="411" t="s">
        <v>49</v>
      </c>
      <c r="BD28" s="412"/>
      <c r="BE28" s="412"/>
      <c r="BF28" s="412"/>
      <c r="BG28" s="412"/>
      <c r="BH28" s="412"/>
      <c r="BI28" s="412"/>
      <c r="BJ28" s="412"/>
      <c r="BK28" s="412"/>
      <c r="BL28" s="412"/>
      <c r="BM28" s="413"/>
      <c r="BN28" s="414">
        <v>11732198</v>
      </c>
      <c r="BO28" s="415"/>
      <c r="BP28" s="415"/>
      <c r="BQ28" s="415"/>
      <c r="BR28" s="415"/>
      <c r="BS28" s="415"/>
      <c r="BT28" s="415"/>
      <c r="BU28" s="416"/>
      <c r="BV28" s="414">
        <v>11514339</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c r="A29" s="181"/>
      <c r="B29" s="455"/>
      <c r="C29" s="456"/>
      <c r="D29" s="457"/>
      <c r="E29" s="392" t="s">
        <v>187</v>
      </c>
      <c r="F29" s="393"/>
      <c r="G29" s="393"/>
      <c r="H29" s="393"/>
      <c r="I29" s="393"/>
      <c r="J29" s="393"/>
      <c r="K29" s="394"/>
      <c r="L29" s="395">
        <v>40</v>
      </c>
      <c r="M29" s="396"/>
      <c r="N29" s="396"/>
      <c r="O29" s="396"/>
      <c r="P29" s="397"/>
      <c r="Q29" s="395">
        <v>6400</v>
      </c>
      <c r="R29" s="396"/>
      <c r="S29" s="396"/>
      <c r="T29" s="396"/>
      <c r="U29" s="396"/>
      <c r="V29" s="397"/>
      <c r="W29" s="466"/>
      <c r="X29" s="467"/>
      <c r="Y29" s="468"/>
      <c r="Z29" s="392" t="s">
        <v>188</v>
      </c>
      <c r="AA29" s="393"/>
      <c r="AB29" s="393"/>
      <c r="AC29" s="393"/>
      <c r="AD29" s="393"/>
      <c r="AE29" s="393"/>
      <c r="AF29" s="393"/>
      <c r="AG29" s="394"/>
      <c r="AH29" s="395">
        <v>2876</v>
      </c>
      <c r="AI29" s="396"/>
      <c r="AJ29" s="396"/>
      <c r="AK29" s="396"/>
      <c r="AL29" s="397"/>
      <c r="AM29" s="395">
        <v>8882334</v>
      </c>
      <c r="AN29" s="396"/>
      <c r="AO29" s="396"/>
      <c r="AP29" s="396"/>
      <c r="AQ29" s="396"/>
      <c r="AR29" s="397"/>
      <c r="AS29" s="395">
        <v>3088</v>
      </c>
      <c r="AT29" s="396"/>
      <c r="AU29" s="396"/>
      <c r="AV29" s="396"/>
      <c r="AW29" s="396"/>
      <c r="AX29" s="398"/>
      <c r="AY29" s="405"/>
      <c r="AZ29" s="406"/>
      <c r="BA29" s="406"/>
      <c r="BB29" s="407"/>
      <c r="BC29" s="399" t="s">
        <v>189</v>
      </c>
      <c r="BD29" s="400"/>
      <c r="BE29" s="400"/>
      <c r="BF29" s="400"/>
      <c r="BG29" s="400"/>
      <c r="BH29" s="400"/>
      <c r="BI29" s="400"/>
      <c r="BJ29" s="400"/>
      <c r="BK29" s="400"/>
      <c r="BL29" s="400"/>
      <c r="BM29" s="401"/>
      <c r="BN29" s="419">
        <v>13745299</v>
      </c>
      <c r="BO29" s="420"/>
      <c r="BP29" s="420"/>
      <c r="BQ29" s="420"/>
      <c r="BR29" s="420"/>
      <c r="BS29" s="420"/>
      <c r="BT29" s="420"/>
      <c r="BU29" s="421"/>
      <c r="BV29" s="419">
        <v>11978162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190</v>
      </c>
      <c r="X30" s="381"/>
      <c r="Y30" s="381"/>
      <c r="Z30" s="381"/>
      <c r="AA30" s="381"/>
      <c r="AB30" s="381"/>
      <c r="AC30" s="381"/>
      <c r="AD30" s="381"/>
      <c r="AE30" s="381"/>
      <c r="AF30" s="381"/>
      <c r="AG30" s="382"/>
      <c r="AH30" s="383">
        <v>97.6</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51</v>
      </c>
      <c r="BD30" s="387"/>
      <c r="BE30" s="387"/>
      <c r="BF30" s="387"/>
      <c r="BG30" s="387"/>
      <c r="BH30" s="387"/>
      <c r="BI30" s="387"/>
      <c r="BJ30" s="387"/>
      <c r="BK30" s="387"/>
      <c r="BL30" s="387"/>
      <c r="BM30" s="388"/>
      <c r="BN30" s="422">
        <v>19109405</v>
      </c>
      <c r="BO30" s="423"/>
      <c r="BP30" s="423"/>
      <c r="BQ30" s="423"/>
      <c r="BR30" s="423"/>
      <c r="BS30" s="423"/>
      <c r="BT30" s="423"/>
      <c r="BU30" s="424"/>
      <c r="BV30" s="422">
        <v>13945499</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2" t="s">
        <v>191</v>
      </c>
      <c r="D32" s="372"/>
      <c r="E32" s="372"/>
      <c r="F32" s="372"/>
      <c r="G32" s="372"/>
      <c r="H32" s="372"/>
      <c r="I32" s="372"/>
      <c r="J32" s="372"/>
      <c r="K32" s="372"/>
      <c r="L32" s="372"/>
      <c r="M32" s="372"/>
      <c r="N32" s="372"/>
      <c r="O32" s="372"/>
      <c r="P32" s="372"/>
      <c r="Q32" s="372"/>
      <c r="R32" s="372"/>
      <c r="S32" s="372"/>
      <c r="U32" s="373" t="s">
        <v>192</v>
      </c>
      <c r="V32" s="373"/>
      <c r="W32" s="373"/>
      <c r="X32" s="373"/>
      <c r="Y32" s="373"/>
      <c r="Z32" s="373"/>
      <c r="AA32" s="373"/>
      <c r="AB32" s="373"/>
      <c r="AC32" s="373"/>
      <c r="AD32" s="373"/>
      <c r="AE32" s="373"/>
      <c r="AF32" s="373"/>
      <c r="AG32" s="373"/>
      <c r="AH32" s="373"/>
      <c r="AI32" s="373"/>
      <c r="AJ32" s="373"/>
      <c r="AK32" s="373"/>
      <c r="AM32" s="373" t="s">
        <v>193</v>
      </c>
      <c r="AN32" s="373"/>
      <c r="AO32" s="373"/>
      <c r="AP32" s="373"/>
      <c r="AQ32" s="373"/>
      <c r="AR32" s="373"/>
      <c r="AS32" s="373"/>
      <c r="AT32" s="373"/>
      <c r="AU32" s="373"/>
      <c r="AV32" s="373"/>
      <c r="AW32" s="373"/>
      <c r="AX32" s="373"/>
      <c r="AY32" s="373"/>
      <c r="AZ32" s="373"/>
      <c r="BA32" s="373"/>
      <c r="BB32" s="373"/>
      <c r="BC32" s="373"/>
      <c r="BE32" s="373" t="s">
        <v>194</v>
      </c>
      <c r="BF32" s="373"/>
      <c r="BG32" s="373"/>
      <c r="BH32" s="373"/>
      <c r="BI32" s="373"/>
      <c r="BJ32" s="373"/>
      <c r="BK32" s="373"/>
      <c r="BL32" s="373"/>
      <c r="BM32" s="373"/>
      <c r="BN32" s="373"/>
      <c r="BO32" s="373"/>
      <c r="BP32" s="373"/>
      <c r="BQ32" s="373"/>
      <c r="BR32" s="373"/>
      <c r="BS32" s="373"/>
      <c r="BT32" s="373"/>
      <c r="BU32" s="373"/>
      <c r="BW32" s="373" t="s">
        <v>195</v>
      </c>
      <c r="BX32" s="373"/>
      <c r="BY32" s="373"/>
      <c r="BZ32" s="373"/>
      <c r="CA32" s="373"/>
      <c r="CB32" s="373"/>
      <c r="CC32" s="373"/>
      <c r="CD32" s="373"/>
      <c r="CE32" s="373"/>
      <c r="CF32" s="373"/>
      <c r="CG32" s="373"/>
      <c r="CH32" s="373"/>
      <c r="CI32" s="373"/>
      <c r="CJ32" s="373"/>
      <c r="CK32" s="373"/>
      <c r="CL32" s="373"/>
      <c r="CM32" s="373"/>
      <c r="CO32" s="373" t="s">
        <v>196</v>
      </c>
      <c r="CP32" s="373"/>
      <c r="CQ32" s="373"/>
      <c r="CR32" s="373"/>
      <c r="CS32" s="373"/>
      <c r="CT32" s="373"/>
      <c r="CU32" s="373"/>
      <c r="CV32" s="373"/>
      <c r="CW32" s="373"/>
      <c r="CX32" s="373"/>
      <c r="CY32" s="373"/>
      <c r="CZ32" s="373"/>
      <c r="DA32" s="373"/>
      <c r="DB32" s="373"/>
      <c r="DC32" s="373"/>
      <c r="DD32" s="373"/>
      <c r="DE32" s="373"/>
      <c r="DI32" s="204"/>
    </row>
    <row r="33" spans="1:113" ht="13.5" customHeight="1">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199</v>
      </c>
      <c r="V33" s="371"/>
      <c r="W33" s="370" t="s">
        <v>198</v>
      </c>
      <c r="X33" s="370"/>
      <c r="Y33" s="370"/>
      <c r="Z33" s="370"/>
      <c r="AA33" s="370"/>
      <c r="AB33" s="370"/>
      <c r="AC33" s="370"/>
      <c r="AD33" s="370"/>
      <c r="AE33" s="370"/>
      <c r="AF33" s="370"/>
      <c r="AG33" s="370"/>
      <c r="AH33" s="370"/>
      <c r="AI33" s="370"/>
      <c r="AJ33" s="370"/>
      <c r="AK33" s="370"/>
      <c r="AL33" s="206"/>
      <c r="AM33" s="371" t="s">
        <v>199</v>
      </c>
      <c r="AN33" s="371"/>
      <c r="AO33" s="370" t="s">
        <v>198</v>
      </c>
      <c r="AP33" s="370"/>
      <c r="AQ33" s="370"/>
      <c r="AR33" s="370"/>
      <c r="AS33" s="370"/>
      <c r="AT33" s="370"/>
      <c r="AU33" s="370"/>
      <c r="AV33" s="370"/>
      <c r="AW33" s="370"/>
      <c r="AX33" s="370"/>
      <c r="AY33" s="370"/>
      <c r="AZ33" s="370"/>
      <c r="BA33" s="370"/>
      <c r="BB33" s="370"/>
      <c r="BC33" s="370"/>
      <c r="BD33" s="207"/>
      <c r="BE33" s="370" t="s">
        <v>200</v>
      </c>
      <c r="BF33" s="370"/>
      <c r="BG33" s="370" t="s">
        <v>201</v>
      </c>
      <c r="BH33" s="370"/>
      <c r="BI33" s="370"/>
      <c r="BJ33" s="370"/>
      <c r="BK33" s="370"/>
      <c r="BL33" s="370"/>
      <c r="BM33" s="370"/>
      <c r="BN33" s="370"/>
      <c r="BO33" s="370"/>
      <c r="BP33" s="370"/>
      <c r="BQ33" s="370"/>
      <c r="BR33" s="370"/>
      <c r="BS33" s="370"/>
      <c r="BT33" s="370"/>
      <c r="BU33" s="370"/>
      <c r="BV33" s="207"/>
      <c r="BW33" s="371" t="s">
        <v>200</v>
      </c>
      <c r="BX33" s="371"/>
      <c r="BY33" s="370" t="s">
        <v>202</v>
      </c>
      <c r="BZ33" s="370"/>
      <c r="CA33" s="370"/>
      <c r="CB33" s="370"/>
      <c r="CC33" s="370"/>
      <c r="CD33" s="370"/>
      <c r="CE33" s="370"/>
      <c r="CF33" s="370"/>
      <c r="CG33" s="370"/>
      <c r="CH33" s="370"/>
      <c r="CI33" s="370"/>
      <c r="CJ33" s="370"/>
      <c r="CK33" s="370"/>
      <c r="CL33" s="370"/>
      <c r="CM33" s="370"/>
      <c r="CN33" s="206"/>
      <c r="CO33" s="371" t="s">
        <v>199</v>
      </c>
      <c r="CP33" s="371"/>
      <c r="CQ33" s="370" t="s">
        <v>203</v>
      </c>
      <c r="CR33" s="370"/>
      <c r="CS33" s="370"/>
      <c r="CT33" s="370"/>
      <c r="CU33" s="370"/>
      <c r="CV33" s="370"/>
      <c r="CW33" s="370"/>
      <c r="CX33" s="370"/>
      <c r="CY33" s="370"/>
      <c r="CZ33" s="370"/>
      <c r="DA33" s="370"/>
      <c r="DB33" s="370"/>
      <c r="DC33" s="370"/>
      <c r="DD33" s="370"/>
      <c r="DE33" s="370"/>
      <c r="DF33" s="206"/>
      <c r="DG33" s="369" t="s">
        <v>204</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7</v>
      </c>
      <c r="V34" s="367"/>
      <c r="W34" s="368" t="str">
        <f>IF('各会計、関係団体の財政状況及び健全化判断比率'!B28="","",'各会計、関係団体の財政状況及び健全化判断比率'!B28)</f>
        <v>国民健康保険事業費会計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f>IF(BG34="","",MAX(C34:D43,U34:V43,AM34:AN43)+1)</f>
        <v>14</v>
      </c>
      <c r="BF34" s="367"/>
      <c r="BG34" s="368" t="str">
        <f>IF('各会計、関係団体の財政状況及び健全化判断比率'!B35="","",'各会計、関係団体の財政状況及び健全化判断比率'!B35)</f>
        <v>地方卸売市場事業費会計</v>
      </c>
      <c r="BH34" s="368"/>
      <c r="BI34" s="368"/>
      <c r="BJ34" s="368"/>
      <c r="BK34" s="368"/>
      <c r="BL34" s="368"/>
      <c r="BM34" s="368"/>
      <c r="BN34" s="368"/>
      <c r="BO34" s="368"/>
      <c r="BP34" s="368"/>
      <c r="BQ34" s="368"/>
      <c r="BR34" s="368"/>
      <c r="BS34" s="368"/>
      <c r="BT34" s="368"/>
      <c r="BU34" s="368"/>
      <c r="BV34" s="181"/>
      <c r="BW34" s="367">
        <f>IF(BY34="","",MAX(C34:D43,U34:V43,AM34:AN43,BE34:BF43)+1)</f>
        <v>15</v>
      </c>
      <c r="BX34" s="367"/>
      <c r="BY34" s="368" t="str">
        <f>IF('各会計、関係団体の財政状況及び健全化判断比率'!B68="","",'各会計、関係団体の財政状況及び健全化判断比率'!B68)</f>
        <v>丹波少年自然の家事務組合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尼健康医療財団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f>IF(E35="","",C34+1)</f>
        <v>2</v>
      </c>
      <c r="D35" s="367"/>
      <c r="E35" s="368" t="str">
        <f>IF('各会計、関係団体の財政状況及び健全化判断比率'!B8="","",'各会計、関係団体の財政状況及び健全化判断比率'!B8)</f>
        <v>育英事業費会計</v>
      </c>
      <c r="F35" s="368"/>
      <c r="G35" s="368"/>
      <c r="H35" s="368"/>
      <c r="I35" s="368"/>
      <c r="J35" s="368"/>
      <c r="K35" s="368"/>
      <c r="L35" s="368"/>
      <c r="M35" s="368"/>
      <c r="N35" s="368"/>
      <c r="O35" s="368"/>
      <c r="P35" s="368"/>
      <c r="Q35" s="368"/>
      <c r="R35" s="368"/>
      <c r="S35" s="368"/>
      <c r="T35" s="181"/>
      <c r="U35" s="367">
        <f>IF(W35="","",U34+1)</f>
        <v>8</v>
      </c>
      <c r="V35" s="367"/>
      <c r="W35" s="368" t="str">
        <f>IF('各会計、関係団体の財政状況及び健全化判断比率'!B29="","",'各会計、関係団体の財政状況及び健全化判断比率'!B29)</f>
        <v>介護保険事業費会計</v>
      </c>
      <c r="X35" s="368"/>
      <c r="Y35" s="368"/>
      <c r="Z35" s="368"/>
      <c r="AA35" s="368"/>
      <c r="AB35" s="368"/>
      <c r="AC35" s="368"/>
      <c r="AD35" s="368"/>
      <c r="AE35" s="368"/>
      <c r="AF35" s="368"/>
      <c r="AG35" s="368"/>
      <c r="AH35" s="368"/>
      <c r="AI35" s="368"/>
      <c r="AJ35" s="368"/>
      <c r="AK35" s="368"/>
      <c r="AL35" s="181"/>
      <c r="AM35" s="367">
        <f t="shared" ref="AM35:AM43" si="0">IF(AO35="","",AM34+1)</f>
        <v>11</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16</v>
      </c>
      <c r="BX35" s="367"/>
      <c r="BY35" s="368" t="str">
        <f>IF('各会計、関係団体の財政状況及び健全化判断比率'!B69="","",'各会計、関係団体の財政状況及び健全化判断比率'!B69)</f>
        <v>兵庫県後期高齢者医療広域連合（一般会計）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尼崎環境財団</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f>IF(E36="","",C35+1)</f>
        <v>3</v>
      </c>
      <c r="D36" s="367"/>
      <c r="E36" s="368" t="str">
        <f>IF('各会計、関係団体の財政状況及び健全化判断比率'!B9="","",'各会計、関係団体の財政状況及び健全化判断比率'!B9)</f>
        <v>公共用地先行取得事業費会計</v>
      </c>
      <c r="F36" s="368"/>
      <c r="G36" s="368"/>
      <c r="H36" s="368"/>
      <c r="I36" s="368"/>
      <c r="J36" s="368"/>
      <c r="K36" s="368"/>
      <c r="L36" s="368"/>
      <c r="M36" s="368"/>
      <c r="N36" s="368"/>
      <c r="O36" s="368"/>
      <c r="P36" s="368"/>
      <c r="Q36" s="368"/>
      <c r="R36" s="368"/>
      <c r="S36" s="368"/>
      <c r="T36" s="181"/>
      <c r="U36" s="367">
        <f t="shared" ref="U36:U43" si="4">IF(W36="","",U35+1)</f>
        <v>9</v>
      </c>
      <c r="V36" s="367"/>
      <c r="W36" s="368" t="str">
        <f>IF('各会計、関係団体の財政状況及び健全化判断比率'!B30="","",'各会計、関係団体の財政状況及び健全化判断比率'!B30)</f>
        <v>後期高齢者医療事業費会計</v>
      </c>
      <c r="X36" s="368"/>
      <c r="Y36" s="368"/>
      <c r="Z36" s="368"/>
      <c r="AA36" s="368"/>
      <c r="AB36" s="368"/>
      <c r="AC36" s="368"/>
      <c r="AD36" s="368"/>
      <c r="AE36" s="368"/>
      <c r="AF36" s="368"/>
      <c r="AG36" s="368"/>
      <c r="AH36" s="368"/>
      <c r="AI36" s="368"/>
      <c r="AJ36" s="368"/>
      <c r="AK36" s="368"/>
      <c r="AL36" s="181"/>
      <c r="AM36" s="367">
        <f t="shared" si="0"/>
        <v>12</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17</v>
      </c>
      <c r="BX36" s="367"/>
      <c r="BY36" s="368" t="str">
        <f>IF('各会計、関係団体の財政状況及び健全化判断比率'!B70="","",'各会計、関係団体の財政状況及び健全化判断比率'!B70)</f>
        <v>兵庫県後期高齢者医療広域連合（特別会計）</v>
      </c>
      <c r="BZ36" s="368"/>
      <c r="CA36" s="368"/>
      <c r="CB36" s="368"/>
      <c r="CC36" s="368"/>
      <c r="CD36" s="368"/>
      <c r="CE36" s="368"/>
      <c r="CF36" s="368"/>
      <c r="CG36" s="368"/>
      <c r="CH36" s="368"/>
      <c r="CI36" s="368"/>
      <c r="CJ36" s="368"/>
      <c r="CK36" s="368"/>
      <c r="CL36" s="368"/>
      <c r="CM36" s="368"/>
      <c r="CN36" s="181"/>
      <c r="CO36" s="367">
        <f t="shared" si="3"/>
        <v>22</v>
      </c>
      <c r="CP36" s="367"/>
      <c r="CQ36" s="368" t="str">
        <f>IF('各会計、関係団体の財政状況及び健全化判断比率'!BS9="","",'各会計、関係団体の財政状況及び健全化判断比率'!BS9)</f>
        <v>尼崎市文化振興財団</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f>IF(E37="","",C36+1)</f>
        <v>4</v>
      </c>
      <c r="D37" s="367"/>
      <c r="E37" s="368" t="str">
        <f>IF('各会計、関係団体の財政状況及び健全化判断比率'!B10="","",'各会計、関係団体の財政状況及び健全化判断比率'!B10)</f>
        <v>公害病認定患者救済事業費会計</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f t="shared" si="0"/>
        <v>13</v>
      </c>
      <c r="AN37" s="367"/>
      <c r="AO37" s="368" t="str">
        <f>IF('各会計、関係団体の財政状況及び健全化判断比率'!B34="","",'各会計、関係団体の財政状況及び健全化判断比率'!B34)</f>
        <v>モーターボート競走事業会計</v>
      </c>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18</v>
      </c>
      <c r="BX37" s="367"/>
      <c r="BY37" s="368" t="str">
        <f>IF('各会計、関係団体の財政状況及び健全化判断比率'!B71="","",'各会計、関係団体の財政状況及び健全化判断比率'!B71)</f>
        <v>阪神水道企業団</v>
      </c>
      <c r="BZ37" s="368"/>
      <c r="CA37" s="368"/>
      <c r="CB37" s="368"/>
      <c r="CC37" s="368"/>
      <c r="CD37" s="368"/>
      <c r="CE37" s="368"/>
      <c r="CF37" s="368"/>
      <c r="CG37" s="368"/>
      <c r="CH37" s="368"/>
      <c r="CI37" s="368"/>
      <c r="CJ37" s="368"/>
      <c r="CK37" s="368"/>
      <c r="CL37" s="368"/>
      <c r="CM37" s="368"/>
      <c r="CN37" s="181"/>
      <c r="CO37" s="367">
        <f t="shared" si="3"/>
        <v>23</v>
      </c>
      <c r="CP37" s="367"/>
      <c r="CQ37" s="368" t="str">
        <f>IF('各会計、関係団体の財政状況及び健全化判断比率'!BS10="","",'各会計、関係団体の財政状況及び健全化判断比率'!BS10)</f>
        <v>尼崎市スポーツ振興事業団</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f t="shared" ref="C38:C43" si="5">IF(E38="","",C37+1)</f>
        <v>5</v>
      </c>
      <c r="D38" s="367"/>
      <c r="E38" s="368" t="str">
        <f>IF('各会計、関係団体の財政状況及び健全化判断比率'!B11="","",'各会計、関係団体の財政状況及び健全化判断比率'!B11)</f>
        <v>母子及び寡婦福祉資金貸付事業費会計</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19</v>
      </c>
      <c r="BX38" s="367"/>
      <c r="BY38" s="368" t="str">
        <f>IF('各会計、関係団体の財政状況及び健全化判断比率'!B72="","",'各会計、関係団体の財政状況及び健全化判断比率'!B72)</f>
        <v>兵庫県競馬組合</v>
      </c>
      <c r="BZ38" s="368"/>
      <c r="CA38" s="368"/>
      <c r="CB38" s="368"/>
      <c r="CC38" s="368"/>
      <c r="CD38" s="368"/>
      <c r="CE38" s="368"/>
      <c r="CF38" s="368"/>
      <c r="CG38" s="368"/>
      <c r="CH38" s="368"/>
      <c r="CI38" s="368"/>
      <c r="CJ38" s="368"/>
      <c r="CK38" s="368"/>
      <c r="CL38" s="368"/>
      <c r="CM38" s="368"/>
      <c r="CN38" s="181"/>
      <c r="CO38" s="367">
        <f t="shared" si="3"/>
        <v>24</v>
      </c>
      <c r="CP38" s="367"/>
      <c r="CQ38" s="368" t="str">
        <f>IF('各会計、関係団体の財政状況及び健全化判断比率'!BS11="","",'各会計、関係団体の財政状況及び健全化判断比率'!BS11)</f>
        <v>尼崎緑化公園協会</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f t="shared" si="5"/>
        <v>6</v>
      </c>
      <c r="D39" s="367"/>
      <c r="E39" s="368" t="str">
        <f>IF('各会計、関係団体の財政状況及び健全化判断比率'!B12="","",'各会計、関係団体の財政状況及び健全化判断比率'!B12)</f>
        <v>青少年健全育成事業費会計</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f t="shared" si="3"/>
        <v>25</v>
      </c>
      <c r="CP39" s="367"/>
      <c r="CQ39" s="368" t="str">
        <f>IF('各会計、関係団体の財政状況及び健全化判断比率'!BS12="","",'各会計、関係団体の財政状況及び健全化判断比率'!BS12)</f>
        <v>尼崎都市開発</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f t="shared" si="3"/>
        <v>26</v>
      </c>
      <c r="CP40" s="367"/>
      <c r="CQ40" s="368" t="str">
        <f>IF('各会計、関係団体の財政状況及び健全化判断比率'!BS13="","",'各会計、関係団体の財政状況及び健全化判断比率'!BS13)</f>
        <v>尼崎交通事業振興</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f t="shared" si="3"/>
        <v>27</v>
      </c>
      <c r="CP41" s="367"/>
      <c r="CQ41" s="368" t="str">
        <f>IF('各会計、関係団体の財政状況及び健全化判断比率'!BS14="","",'各会計、関係団体の財政状況及び健全化判断比率'!BS14)</f>
        <v>尼崎市土地開発公社</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f t="shared" si="3"/>
        <v>28</v>
      </c>
      <c r="CP42" s="367"/>
      <c r="CQ42" s="368" t="str">
        <f>IF('各会計、関係団体の財政状況及び健全化判断比率'!BS15="","",'各会計、関係団体の財政状況及び健全化判断比率'!BS15)</f>
        <v>エーリック</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f t="shared" si="3"/>
        <v>29</v>
      </c>
      <c r="CP43" s="367"/>
      <c r="CQ43" s="368" t="str">
        <f>IF('各会計、関係団体の財政状況及び健全化判断比率'!BS16="","",'各会計、関係団体の財政状況及び健全化判断比率'!BS16)</f>
        <v>尼崎地域産業活性化機構</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205</v>
      </c>
      <c r="E46" s="364" t="s">
        <v>206</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207</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208</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209</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210</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211</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212</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213</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9HQsc+QCrLyE7FfOfeuTrxWfzPRMnZKxsVKzGM07zXWgXooVjYI9HFx0jqgnGGEi9cQR+X6LtFXBhoCqXJ4CFw==" saltValue="fOXHFPpTHrGt81N8q2Euh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election activeCell="C58" sqref="C58:H62"/>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573</v>
      </c>
      <c r="G33" s="29" t="s">
        <v>574</v>
      </c>
      <c r="H33" s="29" t="s">
        <v>575</v>
      </c>
      <c r="I33" s="29" t="s">
        <v>576</v>
      </c>
      <c r="J33" s="30" t="s">
        <v>577</v>
      </c>
      <c r="K33" s="22"/>
      <c r="L33" s="22"/>
      <c r="M33" s="22"/>
      <c r="N33" s="22"/>
      <c r="O33" s="22"/>
      <c r="P33" s="22"/>
    </row>
    <row r="34" spans="1:16" ht="39" customHeight="1">
      <c r="A34" s="22"/>
      <c r="B34" s="31"/>
      <c r="C34" s="1151" t="s">
        <v>578</v>
      </c>
      <c r="D34" s="1151"/>
      <c r="E34" s="1152"/>
      <c r="F34" s="32">
        <v>10.38</v>
      </c>
      <c r="G34" s="33">
        <v>12.19</v>
      </c>
      <c r="H34" s="33">
        <v>12.64</v>
      </c>
      <c r="I34" s="33">
        <v>13.56</v>
      </c>
      <c r="J34" s="34">
        <v>16.600000000000001</v>
      </c>
      <c r="K34" s="22"/>
      <c r="L34" s="22"/>
      <c r="M34" s="22"/>
      <c r="N34" s="22"/>
      <c r="O34" s="22"/>
      <c r="P34" s="22"/>
    </row>
    <row r="35" spans="1:16" ht="39" customHeight="1">
      <c r="A35" s="22"/>
      <c r="B35" s="35"/>
      <c r="C35" s="1145" t="s">
        <v>579</v>
      </c>
      <c r="D35" s="1146"/>
      <c r="E35" s="1147"/>
      <c r="F35" s="36">
        <v>8.5</v>
      </c>
      <c r="G35" s="37">
        <v>9.17</v>
      </c>
      <c r="H35" s="37">
        <v>9.19</v>
      </c>
      <c r="I35" s="37">
        <v>8.69</v>
      </c>
      <c r="J35" s="38">
        <v>10.78</v>
      </c>
      <c r="K35" s="22"/>
      <c r="L35" s="22"/>
      <c r="M35" s="22"/>
      <c r="N35" s="22"/>
      <c r="O35" s="22"/>
      <c r="P35" s="22"/>
    </row>
    <row r="36" spans="1:16" ht="39" customHeight="1">
      <c r="A36" s="22"/>
      <c r="B36" s="35"/>
      <c r="C36" s="1145" t="s">
        <v>580</v>
      </c>
      <c r="D36" s="1146"/>
      <c r="E36" s="1147"/>
      <c r="F36" s="36">
        <v>9.1199999999999992</v>
      </c>
      <c r="G36" s="37">
        <v>8.43</v>
      </c>
      <c r="H36" s="37">
        <v>8.33</v>
      </c>
      <c r="I36" s="37">
        <v>8.0299999999999994</v>
      </c>
      <c r="J36" s="38">
        <v>8.61</v>
      </c>
      <c r="K36" s="22"/>
      <c r="L36" s="22"/>
      <c r="M36" s="22"/>
      <c r="N36" s="22"/>
      <c r="O36" s="22"/>
      <c r="P36" s="22"/>
    </row>
    <row r="37" spans="1:16" ht="39" customHeight="1">
      <c r="A37" s="22"/>
      <c r="B37" s="35"/>
      <c r="C37" s="1145" t="s">
        <v>581</v>
      </c>
      <c r="D37" s="1146"/>
      <c r="E37" s="1147"/>
      <c r="F37" s="36">
        <v>8.86</v>
      </c>
      <c r="G37" s="37">
        <v>9.35</v>
      </c>
      <c r="H37" s="37">
        <v>7.23</v>
      </c>
      <c r="I37" s="37">
        <v>7.5</v>
      </c>
      <c r="J37" s="38">
        <v>8.01</v>
      </c>
      <c r="K37" s="22"/>
      <c r="L37" s="22"/>
      <c r="M37" s="22"/>
      <c r="N37" s="22"/>
      <c r="O37" s="22"/>
      <c r="P37" s="22"/>
    </row>
    <row r="38" spans="1:16" ht="39" customHeight="1">
      <c r="A38" s="22"/>
      <c r="B38" s="35"/>
      <c r="C38" s="1145" t="s">
        <v>582</v>
      </c>
      <c r="D38" s="1146"/>
      <c r="E38" s="1147"/>
      <c r="F38" s="36">
        <v>0.35</v>
      </c>
      <c r="G38" s="37">
        <v>0.32</v>
      </c>
      <c r="H38" s="37">
        <v>0.44</v>
      </c>
      <c r="I38" s="37">
        <v>2.65</v>
      </c>
      <c r="J38" s="38">
        <v>2.2000000000000002</v>
      </c>
      <c r="K38" s="22"/>
      <c r="L38" s="22"/>
      <c r="M38" s="22"/>
      <c r="N38" s="22"/>
      <c r="O38" s="22"/>
      <c r="P38" s="22"/>
    </row>
    <row r="39" spans="1:16" ht="39" customHeight="1">
      <c r="A39" s="22"/>
      <c r="B39" s="35"/>
      <c r="C39" s="1145" t="s">
        <v>583</v>
      </c>
      <c r="D39" s="1146"/>
      <c r="E39" s="1147"/>
      <c r="F39" s="36">
        <v>0.99</v>
      </c>
      <c r="G39" s="37">
        <v>0.46</v>
      </c>
      <c r="H39" s="37">
        <v>0.85</v>
      </c>
      <c r="I39" s="37">
        <v>0.97</v>
      </c>
      <c r="J39" s="38">
        <v>0.49</v>
      </c>
      <c r="K39" s="22"/>
      <c r="L39" s="22"/>
      <c r="M39" s="22"/>
      <c r="N39" s="22"/>
      <c r="O39" s="22"/>
      <c r="P39" s="22"/>
    </row>
    <row r="40" spans="1:16" ht="39" customHeight="1">
      <c r="A40" s="22"/>
      <c r="B40" s="35"/>
      <c r="C40" s="1145" t="s">
        <v>584</v>
      </c>
      <c r="D40" s="1146"/>
      <c r="E40" s="1147"/>
      <c r="F40" s="36">
        <v>4.6100000000000003</v>
      </c>
      <c r="G40" s="37">
        <v>0.53</v>
      </c>
      <c r="H40" s="37">
        <v>0.44</v>
      </c>
      <c r="I40" s="37">
        <v>0.21</v>
      </c>
      <c r="J40" s="38">
        <v>0.33</v>
      </c>
      <c r="K40" s="22"/>
      <c r="L40" s="22"/>
      <c r="M40" s="22"/>
      <c r="N40" s="22"/>
      <c r="O40" s="22"/>
      <c r="P40" s="22"/>
    </row>
    <row r="41" spans="1:16" ht="39" customHeight="1">
      <c r="A41" s="22"/>
      <c r="B41" s="35"/>
      <c r="C41" s="1145" t="s">
        <v>585</v>
      </c>
      <c r="D41" s="1146"/>
      <c r="E41" s="1147"/>
      <c r="F41" s="36">
        <v>0.18</v>
      </c>
      <c r="G41" s="37">
        <v>7.0000000000000007E-2</v>
      </c>
      <c r="H41" s="37">
        <v>0.09</v>
      </c>
      <c r="I41" s="37">
        <v>0.06</v>
      </c>
      <c r="J41" s="38">
        <v>0.21</v>
      </c>
      <c r="K41" s="22"/>
      <c r="L41" s="22"/>
      <c r="M41" s="22"/>
      <c r="N41" s="22"/>
      <c r="O41" s="22"/>
      <c r="P41" s="22"/>
    </row>
    <row r="42" spans="1:16" ht="39" customHeight="1">
      <c r="A42" s="22"/>
      <c r="B42" s="39"/>
      <c r="C42" s="1145" t="s">
        <v>586</v>
      </c>
      <c r="D42" s="1146"/>
      <c r="E42" s="1147"/>
      <c r="F42" s="36" t="s">
        <v>532</v>
      </c>
      <c r="G42" s="37" t="s">
        <v>532</v>
      </c>
      <c r="H42" s="37" t="s">
        <v>532</v>
      </c>
      <c r="I42" s="37" t="s">
        <v>532</v>
      </c>
      <c r="J42" s="38" t="s">
        <v>532</v>
      </c>
      <c r="K42" s="22"/>
      <c r="L42" s="22"/>
      <c r="M42" s="22"/>
      <c r="N42" s="22"/>
      <c r="O42" s="22"/>
      <c r="P42" s="22"/>
    </row>
    <row r="43" spans="1:16" ht="39" customHeight="1" thickBot="1">
      <c r="A43" s="22"/>
      <c r="B43" s="40"/>
      <c r="C43" s="1148" t="s">
        <v>587</v>
      </c>
      <c r="D43" s="1149"/>
      <c r="E43" s="1150"/>
      <c r="F43" s="41">
        <v>0.13</v>
      </c>
      <c r="G43" s="42">
        <v>0.13</v>
      </c>
      <c r="H43" s="42">
        <v>0.11</v>
      </c>
      <c r="I43" s="42">
        <v>0.11</v>
      </c>
      <c r="J43" s="43">
        <v>0.13</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K1ItBloII4ZIvFyOhVt9ZNm1nqWBeQAunnNS7lR6rhQCujAGOmRXpuhQjq7IaUd9kQXpAGVaXl0I0UUzjq7WWg==" saltValue="aW/VlFjzCZTGEVFXwXhUg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topLeftCell="A40" zoomScaleSheetLayoutView="55" workbookViewId="0">
      <selection activeCell="C58" sqref="C58:H6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573</v>
      </c>
      <c r="L44" s="56" t="s">
        <v>574</v>
      </c>
      <c r="M44" s="56" t="s">
        <v>575</v>
      </c>
      <c r="N44" s="56" t="s">
        <v>576</v>
      </c>
      <c r="O44" s="57" t="s">
        <v>577</v>
      </c>
      <c r="P44" s="48"/>
      <c r="Q44" s="48"/>
      <c r="R44" s="48"/>
      <c r="S44" s="48"/>
      <c r="T44" s="48"/>
      <c r="U44" s="48"/>
    </row>
    <row r="45" spans="1:21" ht="30.75" customHeight="1">
      <c r="A45" s="48"/>
      <c r="B45" s="1176" t="s">
        <v>10</v>
      </c>
      <c r="C45" s="1177"/>
      <c r="D45" s="58"/>
      <c r="E45" s="1182" t="s">
        <v>11</v>
      </c>
      <c r="F45" s="1182"/>
      <c r="G45" s="1182"/>
      <c r="H45" s="1182"/>
      <c r="I45" s="1182"/>
      <c r="J45" s="1183"/>
      <c r="K45" s="59">
        <v>23818</v>
      </c>
      <c r="L45" s="60">
        <v>24019</v>
      </c>
      <c r="M45" s="60">
        <v>23016</v>
      </c>
      <c r="N45" s="60">
        <v>22125</v>
      </c>
      <c r="O45" s="61">
        <v>22380</v>
      </c>
      <c r="P45" s="48"/>
      <c r="Q45" s="48"/>
      <c r="R45" s="48"/>
      <c r="S45" s="48"/>
      <c r="T45" s="48"/>
      <c r="U45" s="48"/>
    </row>
    <row r="46" spans="1:21" ht="30.75" customHeight="1">
      <c r="A46" s="48"/>
      <c r="B46" s="1178"/>
      <c r="C46" s="1179"/>
      <c r="D46" s="62"/>
      <c r="E46" s="1155" t="s">
        <v>12</v>
      </c>
      <c r="F46" s="1155"/>
      <c r="G46" s="1155"/>
      <c r="H46" s="1155"/>
      <c r="I46" s="1155"/>
      <c r="J46" s="1156"/>
      <c r="K46" s="63" t="s">
        <v>532</v>
      </c>
      <c r="L46" s="64" t="s">
        <v>532</v>
      </c>
      <c r="M46" s="64" t="s">
        <v>532</v>
      </c>
      <c r="N46" s="64" t="s">
        <v>532</v>
      </c>
      <c r="O46" s="65" t="s">
        <v>532</v>
      </c>
      <c r="P46" s="48"/>
      <c r="Q46" s="48"/>
      <c r="R46" s="48"/>
      <c r="S46" s="48"/>
      <c r="T46" s="48"/>
      <c r="U46" s="48"/>
    </row>
    <row r="47" spans="1:21" ht="30.75" customHeight="1">
      <c r="A47" s="48"/>
      <c r="B47" s="1178"/>
      <c r="C47" s="1179"/>
      <c r="D47" s="62"/>
      <c r="E47" s="1155" t="s">
        <v>13</v>
      </c>
      <c r="F47" s="1155"/>
      <c r="G47" s="1155"/>
      <c r="H47" s="1155"/>
      <c r="I47" s="1155"/>
      <c r="J47" s="1156"/>
      <c r="K47" s="63">
        <v>13</v>
      </c>
      <c r="L47" s="64">
        <v>10</v>
      </c>
      <c r="M47" s="64">
        <v>7</v>
      </c>
      <c r="N47" s="64">
        <v>3</v>
      </c>
      <c r="O47" s="65" t="s">
        <v>532</v>
      </c>
      <c r="P47" s="48"/>
      <c r="Q47" s="48"/>
      <c r="R47" s="48"/>
      <c r="S47" s="48"/>
      <c r="T47" s="48"/>
      <c r="U47" s="48"/>
    </row>
    <row r="48" spans="1:21" ht="30.75" customHeight="1">
      <c r="A48" s="48"/>
      <c r="B48" s="1178"/>
      <c r="C48" s="1179"/>
      <c r="D48" s="62"/>
      <c r="E48" s="1155" t="s">
        <v>14</v>
      </c>
      <c r="F48" s="1155"/>
      <c r="G48" s="1155"/>
      <c r="H48" s="1155"/>
      <c r="I48" s="1155"/>
      <c r="J48" s="1156"/>
      <c r="K48" s="63">
        <v>3453</v>
      </c>
      <c r="L48" s="64">
        <v>3234</v>
      </c>
      <c r="M48" s="64">
        <v>2850</v>
      </c>
      <c r="N48" s="64">
        <v>2661</v>
      </c>
      <c r="O48" s="65">
        <v>2622</v>
      </c>
      <c r="P48" s="48"/>
      <c r="Q48" s="48"/>
      <c r="R48" s="48"/>
      <c r="S48" s="48"/>
      <c r="T48" s="48"/>
      <c r="U48" s="48"/>
    </row>
    <row r="49" spans="1:21" ht="30.75" customHeight="1">
      <c r="A49" s="48"/>
      <c r="B49" s="1178"/>
      <c r="C49" s="1179"/>
      <c r="D49" s="62"/>
      <c r="E49" s="1155" t="s">
        <v>15</v>
      </c>
      <c r="F49" s="1155"/>
      <c r="G49" s="1155"/>
      <c r="H49" s="1155"/>
      <c r="I49" s="1155"/>
      <c r="J49" s="1156"/>
      <c r="K49" s="63">
        <v>27</v>
      </c>
      <c r="L49" s="64">
        <v>21</v>
      </c>
      <c r="M49" s="64">
        <v>19</v>
      </c>
      <c r="N49" s="64">
        <v>8</v>
      </c>
      <c r="O49" s="65">
        <v>12</v>
      </c>
      <c r="P49" s="48"/>
      <c r="Q49" s="48"/>
      <c r="R49" s="48"/>
      <c r="S49" s="48"/>
      <c r="T49" s="48"/>
      <c r="U49" s="48"/>
    </row>
    <row r="50" spans="1:21" ht="30.75" customHeight="1">
      <c r="A50" s="48"/>
      <c r="B50" s="1178"/>
      <c r="C50" s="1179"/>
      <c r="D50" s="62"/>
      <c r="E50" s="1155" t="s">
        <v>16</v>
      </c>
      <c r="F50" s="1155"/>
      <c r="G50" s="1155"/>
      <c r="H50" s="1155"/>
      <c r="I50" s="1155"/>
      <c r="J50" s="1156"/>
      <c r="K50" s="63">
        <v>294</v>
      </c>
      <c r="L50" s="64">
        <v>257</v>
      </c>
      <c r="M50" s="64">
        <v>230</v>
      </c>
      <c r="N50" s="64">
        <v>230</v>
      </c>
      <c r="O50" s="65">
        <v>230</v>
      </c>
      <c r="P50" s="48"/>
      <c r="Q50" s="48"/>
      <c r="R50" s="48"/>
      <c r="S50" s="48"/>
      <c r="T50" s="48"/>
      <c r="U50" s="48"/>
    </row>
    <row r="51" spans="1:21" ht="30.75" customHeight="1">
      <c r="A51" s="48"/>
      <c r="B51" s="1180"/>
      <c r="C51" s="1181"/>
      <c r="D51" s="66"/>
      <c r="E51" s="1155" t="s">
        <v>17</v>
      </c>
      <c r="F51" s="1155"/>
      <c r="G51" s="1155"/>
      <c r="H51" s="1155"/>
      <c r="I51" s="1155"/>
      <c r="J51" s="1156"/>
      <c r="K51" s="63" t="s">
        <v>532</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17558</v>
      </c>
      <c r="L52" s="64">
        <v>17116</v>
      </c>
      <c r="M52" s="64">
        <v>17219</v>
      </c>
      <c r="N52" s="64">
        <v>17719</v>
      </c>
      <c r="O52" s="65">
        <v>17581</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10047</v>
      </c>
      <c r="L53" s="69">
        <v>10425</v>
      </c>
      <c r="M53" s="69">
        <v>8903</v>
      </c>
      <c r="N53" s="69">
        <v>7308</v>
      </c>
      <c r="O53" s="70">
        <v>7663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24</v>
      </c>
      <c r="C56" s="73"/>
      <c r="D56" s="73"/>
      <c r="E56" s="73"/>
      <c r="F56" s="73"/>
      <c r="G56" s="73"/>
      <c r="H56" s="73"/>
      <c r="I56" s="73"/>
      <c r="J56" s="73"/>
      <c r="K56" s="74"/>
      <c r="L56" s="74"/>
      <c r="M56" s="74"/>
      <c r="N56" s="74"/>
      <c r="O56" s="75" t="s">
        <v>588</v>
      </c>
      <c r="P56" s="48"/>
      <c r="Q56" s="48"/>
      <c r="R56" s="48"/>
      <c r="S56" s="48"/>
      <c r="T56" s="48"/>
      <c r="U56" s="48"/>
    </row>
    <row r="57" spans="1:21" ht="31.5" customHeight="1" thickBot="1">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c r="B58" s="1161" t="s">
        <v>25</v>
      </c>
      <c r="C58" s="1162"/>
      <c r="D58" s="1167" t="s">
        <v>26</v>
      </c>
      <c r="E58" s="1168"/>
      <c r="F58" s="1168"/>
      <c r="G58" s="1168"/>
      <c r="H58" s="1168"/>
      <c r="I58" s="1168"/>
      <c r="J58" s="1169"/>
      <c r="K58" s="83">
        <v>12</v>
      </c>
      <c r="L58" s="84">
        <v>12</v>
      </c>
      <c r="M58" s="84">
        <v>12</v>
      </c>
      <c r="N58" s="84">
        <v>12</v>
      </c>
      <c r="O58" s="85" t="s">
        <v>594</v>
      </c>
    </row>
    <row r="59" spans="1:21" ht="31.5" customHeight="1">
      <c r="B59" s="1163"/>
      <c r="C59" s="1164"/>
      <c r="D59" s="1170" t="s">
        <v>27</v>
      </c>
      <c r="E59" s="1171"/>
      <c r="F59" s="1171"/>
      <c r="G59" s="1171"/>
      <c r="H59" s="1171"/>
      <c r="I59" s="1171"/>
      <c r="J59" s="1172"/>
      <c r="K59" s="86">
        <v>8045</v>
      </c>
      <c r="L59" s="87">
        <v>9265</v>
      </c>
      <c r="M59" s="87">
        <v>11705</v>
      </c>
      <c r="N59" s="87">
        <v>13329</v>
      </c>
      <c r="O59" s="88">
        <v>11978</v>
      </c>
    </row>
    <row r="60" spans="1:21" ht="31.5" customHeight="1" thickBot="1">
      <c r="B60" s="1165"/>
      <c r="C60" s="1166"/>
      <c r="D60" s="1173" t="s">
        <v>28</v>
      </c>
      <c r="E60" s="1174"/>
      <c r="F60" s="1174"/>
      <c r="G60" s="1174"/>
      <c r="H60" s="1174"/>
      <c r="I60" s="1174"/>
      <c r="J60" s="1175"/>
      <c r="K60" s="89">
        <v>47</v>
      </c>
      <c r="L60" s="90">
        <v>40</v>
      </c>
      <c r="M60" s="90">
        <v>30</v>
      </c>
      <c r="N60" s="90">
        <v>17</v>
      </c>
      <c r="O60" s="91" t="s">
        <v>594</v>
      </c>
    </row>
    <row r="61" spans="1:21" ht="24" customHeight="1">
      <c r="B61" s="92"/>
      <c r="C61" s="92"/>
      <c r="D61" s="93" t="s">
        <v>29</v>
      </c>
      <c r="E61" s="94"/>
      <c r="F61" s="94"/>
      <c r="G61" s="94"/>
      <c r="H61" s="94"/>
      <c r="I61" s="94"/>
      <c r="J61" s="94"/>
      <c r="K61" s="94"/>
      <c r="L61" s="94"/>
      <c r="M61" s="94"/>
      <c r="N61" s="94"/>
      <c r="O61" s="94"/>
    </row>
    <row r="62" spans="1:21" ht="24" customHeight="1">
      <c r="B62" s="95"/>
      <c r="C62" s="95"/>
      <c r="D62" s="93" t="s">
        <v>30</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DkRJS6xa74Z01gGMUugR0TeC1TIFsIUiIdEgX53LYVdZBAVlTYRj1sTiv3ayFE/eru7yACSgkb1CresP5gkpxw==" saltValue="WoVSwqO47l0mH2nEtPWF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7" zoomScaleSheetLayoutView="100" workbookViewId="0">
      <selection activeCell="C58" sqref="C58:H62"/>
    </sheetView>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8</v>
      </c>
    </row>
    <row r="40" spans="2:13" ht="27.75" customHeight="1" thickBot="1">
      <c r="B40" s="98" t="s">
        <v>9</v>
      </c>
      <c r="C40" s="99"/>
      <c r="D40" s="99"/>
      <c r="E40" s="100"/>
      <c r="F40" s="100"/>
      <c r="G40" s="100"/>
      <c r="H40" s="101" t="s">
        <v>2</v>
      </c>
      <c r="I40" s="102" t="s">
        <v>573</v>
      </c>
      <c r="J40" s="103" t="s">
        <v>574</v>
      </c>
      <c r="K40" s="103" t="s">
        <v>575</v>
      </c>
      <c r="L40" s="103" t="s">
        <v>576</v>
      </c>
      <c r="M40" s="104" t="s">
        <v>577</v>
      </c>
    </row>
    <row r="41" spans="2:13" ht="27.75" customHeight="1">
      <c r="B41" s="1196" t="s">
        <v>31</v>
      </c>
      <c r="C41" s="1197"/>
      <c r="D41" s="105"/>
      <c r="E41" s="1198" t="s">
        <v>32</v>
      </c>
      <c r="F41" s="1198"/>
      <c r="G41" s="1198"/>
      <c r="H41" s="1199"/>
      <c r="I41" s="355">
        <v>245497</v>
      </c>
      <c r="J41" s="356">
        <v>232371</v>
      </c>
      <c r="K41" s="356">
        <v>224923</v>
      </c>
      <c r="L41" s="356">
        <v>210604</v>
      </c>
      <c r="M41" s="357">
        <v>193639</v>
      </c>
    </row>
    <row r="42" spans="2:13" ht="27.75" customHeight="1">
      <c r="B42" s="1186"/>
      <c r="C42" s="1187"/>
      <c r="D42" s="106"/>
      <c r="E42" s="1190" t="s">
        <v>33</v>
      </c>
      <c r="F42" s="1190"/>
      <c r="G42" s="1190"/>
      <c r="H42" s="1191"/>
      <c r="I42" s="358">
        <v>2334</v>
      </c>
      <c r="J42" s="359">
        <v>2423</v>
      </c>
      <c r="K42" s="359">
        <v>1827</v>
      </c>
      <c r="L42" s="359">
        <v>1495</v>
      </c>
      <c r="M42" s="360">
        <v>1179</v>
      </c>
    </row>
    <row r="43" spans="2:13" ht="27.75" customHeight="1">
      <c r="B43" s="1186"/>
      <c r="C43" s="1187"/>
      <c r="D43" s="106"/>
      <c r="E43" s="1190" t="s">
        <v>34</v>
      </c>
      <c r="F43" s="1190"/>
      <c r="G43" s="1190"/>
      <c r="H43" s="1191"/>
      <c r="I43" s="358">
        <v>24877</v>
      </c>
      <c r="J43" s="359">
        <v>26561</v>
      </c>
      <c r="K43" s="359">
        <v>27078</v>
      </c>
      <c r="L43" s="359">
        <v>27767</v>
      </c>
      <c r="M43" s="360">
        <v>27678</v>
      </c>
    </row>
    <row r="44" spans="2:13" ht="27.75" customHeight="1">
      <c r="B44" s="1186"/>
      <c r="C44" s="1187"/>
      <c r="D44" s="106"/>
      <c r="E44" s="1190" t="s">
        <v>35</v>
      </c>
      <c r="F44" s="1190"/>
      <c r="G44" s="1190"/>
      <c r="H44" s="1191"/>
      <c r="I44" s="358">
        <v>70</v>
      </c>
      <c r="J44" s="359">
        <v>49</v>
      </c>
      <c r="K44" s="359">
        <v>30</v>
      </c>
      <c r="L44" s="359">
        <v>23</v>
      </c>
      <c r="M44" s="360">
        <v>11</v>
      </c>
    </row>
    <row r="45" spans="2:13" ht="27.75" customHeight="1">
      <c r="B45" s="1186"/>
      <c r="C45" s="1187"/>
      <c r="D45" s="106"/>
      <c r="E45" s="1190" t="s">
        <v>36</v>
      </c>
      <c r="F45" s="1190"/>
      <c r="G45" s="1190"/>
      <c r="H45" s="1191"/>
      <c r="I45" s="358">
        <v>18904</v>
      </c>
      <c r="J45" s="359">
        <v>19298</v>
      </c>
      <c r="K45" s="359">
        <v>19100</v>
      </c>
      <c r="L45" s="359">
        <v>18784</v>
      </c>
      <c r="M45" s="360">
        <v>18725</v>
      </c>
    </row>
    <row r="46" spans="2:13" ht="27.75" customHeight="1">
      <c r="B46" s="1186"/>
      <c r="C46" s="1187"/>
      <c r="D46" s="107"/>
      <c r="E46" s="1190" t="s">
        <v>37</v>
      </c>
      <c r="F46" s="1190"/>
      <c r="G46" s="1190"/>
      <c r="H46" s="1191"/>
      <c r="I46" s="358">
        <v>33</v>
      </c>
      <c r="J46" s="359">
        <v>214</v>
      </c>
      <c r="K46" s="359">
        <v>195</v>
      </c>
      <c r="L46" s="359">
        <v>182</v>
      </c>
      <c r="M46" s="360">
        <v>171</v>
      </c>
    </row>
    <row r="47" spans="2:13" ht="27.75" customHeight="1">
      <c r="B47" s="1186"/>
      <c r="C47" s="1187"/>
      <c r="D47" s="108"/>
      <c r="E47" s="1200" t="s">
        <v>38</v>
      </c>
      <c r="F47" s="1201"/>
      <c r="G47" s="1201"/>
      <c r="H47" s="1202"/>
      <c r="I47" s="358" t="s">
        <v>532</v>
      </c>
      <c r="J47" s="359" t="s">
        <v>532</v>
      </c>
      <c r="K47" s="359" t="s">
        <v>532</v>
      </c>
      <c r="L47" s="359" t="s">
        <v>532</v>
      </c>
      <c r="M47" s="360" t="s">
        <v>532</v>
      </c>
    </row>
    <row r="48" spans="2:13" ht="27.75" customHeight="1">
      <c r="B48" s="1186"/>
      <c r="C48" s="1187"/>
      <c r="D48" s="106"/>
      <c r="E48" s="1190" t="s">
        <v>39</v>
      </c>
      <c r="F48" s="1190"/>
      <c r="G48" s="1190"/>
      <c r="H48" s="1191"/>
      <c r="I48" s="358" t="s">
        <v>532</v>
      </c>
      <c r="J48" s="359" t="s">
        <v>532</v>
      </c>
      <c r="K48" s="359" t="s">
        <v>532</v>
      </c>
      <c r="L48" s="359" t="s">
        <v>532</v>
      </c>
      <c r="M48" s="360" t="s">
        <v>532</v>
      </c>
    </row>
    <row r="49" spans="2:13" ht="27.75" customHeight="1">
      <c r="B49" s="1188"/>
      <c r="C49" s="1189"/>
      <c r="D49" s="106"/>
      <c r="E49" s="1190" t="s">
        <v>40</v>
      </c>
      <c r="F49" s="1190"/>
      <c r="G49" s="1190"/>
      <c r="H49" s="1191"/>
      <c r="I49" s="358" t="s">
        <v>532</v>
      </c>
      <c r="J49" s="359" t="s">
        <v>532</v>
      </c>
      <c r="K49" s="359" t="s">
        <v>532</v>
      </c>
      <c r="L49" s="359" t="s">
        <v>532</v>
      </c>
      <c r="M49" s="360" t="s">
        <v>532</v>
      </c>
    </row>
    <row r="50" spans="2:13" ht="27.75" customHeight="1">
      <c r="B50" s="1184" t="s">
        <v>41</v>
      </c>
      <c r="C50" s="1185"/>
      <c r="D50" s="109"/>
      <c r="E50" s="1190" t="s">
        <v>42</v>
      </c>
      <c r="F50" s="1190"/>
      <c r="G50" s="1190"/>
      <c r="H50" s="1191"/>
      <c r="I50" s="358">
        <v>26310</v>
      </c>
      <c r="J50" s="359">
        <v>33868</v>
      </c>
      <c r="K50" s="359">
        <v>39408</v>
      </c>
      <c r="L50" s="359">
        <v>41909</v>
      </c>
      <c r="M50" s="360">
        <v>48922</v>
      </c>
    </row>
    <row r="51" spans="2:13" ht="27.75" customHeight="1">
      <c r="B51" s="1186"/>
      <c r="C51" s="1187"/>
      <c r="D51" s="106"/>
      <c r="E51" s="1190" t="s">
        <v>43</v>
      </c>
      <c r="F51" s="1190"/>
      <c r="G51" s="1190"/>
      <c r="H51" s="1191"/>
      <c r="I51" s="358">
        <v>44655</v>
      </c>
      <c r="J51" s="359">
        <v>43848</v>
      </c>
      <c r="K51" s="359">
        <v>43975</v>
      </c>
      <c r="L51" s="359">
        <v>39712</v>
      </c>
      <c r="M51" s="360">
        <v>35157</v>
      </c>
    </row>
    <row r="52" spans="2:13" ht="27.75" customHeight="1">
      <c r="B52" s="1188"/>
      <c r="C52" s="1189"/>
      <c r="D52" s="106"/>
      <c r="E52" s="1190" t="s">
        <v>44</v>
      </c>
      <c r="F52" s="1190"/>
      <c r="G52" s="1190"/>
      <c r="H52" s="1191"/>
      <c r="I52" s="358">
        <v>142832</v>
      </c>
      <c r="J52" s="359">
        <v>142911</v>
      </c>
      <c r="K52" s="359">
        <v>143261</v>
      </c>
      <c r="L52" s="359">
        <v>142403</v>
      </c>
      <c r="M52" s="360">
        <v>139041</v>
      </c>
    </row>
    <row r="53" spans="2:13" ht="27.75" customHeight="1" thickBot="1">
      <c r="B53" s="1192" t="s">
        <v>45</v>
      </c>
      <c r="C53" s="1193"/>
      <c r="D53" s="110"/>
      <c r="E53" s="1194" t="s">
        <v>46</v>
      </c>
      <c r="F53" s="1194"/>
      <c r="G53" s="1194"/>
      <c r="H53" s="1195"/>
      <c r="I53" s="361">
        <v>77919</v>
      </c>
      <c r="J53" s="362">
        <v>60289</v>
      </c>
      <c r="K53" s="362">
        <v>46510</v>
      </c>
      <c r="L53" s="362">
        <v>34830</v>
      </c>
      <c r="M53" s="363">
        <v>18284</v>
      </c>
    </row>
    <row r="54" spans="2:13" ht="27.75" customHeight="1">
      <c r="B54" s="111" t="s">
        <v>47</v>
      </c>
      <c r="C54" s="112"/>
      <c r="D54" s="112"/>
      <c r="E54" s="113"/>
      <c r="F54" s="113"/>
      <c r="G54" s="113"/>
      <c r="H54" s="113"/>
      <c r="I54" s="114"/>
      <c r="J54" s="114"/>
      <c r="K54" s="114"/>
      <c r="L54" s="114"/>
      <c r="M54" s="114"/>
    </row>
    <row r="55" spans="2:13"/>
  </sheetData>
  <sheetProtection algorithmName="SHA-512" hashValue="Kcq4wLn67Ized/CaWfJMw/KMvIAi4ndRAEBWNEEhgGTTji1TDTB8ooeVXlrpsZ2jC0QsCiBGEvVQQTcZvw6Gyg==" saltValue="7KpD2Wc5e4QHZkhHbfPtQ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6" zoomScale="70" zoomScaleNormal="70" zoomScaleSheetLayoutView="100" workbookViewId="0">
      <selection activeCell="C58" sqref="C58:H62"/>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48</v>
      </c>
    </row>
    <row r="54" spans="2:8" ht="29.25" customHeight="1" thickBot="1">
      <c r="B54" s="116" t="s">
        <v>1</v>
      </c>
      <c r="C54" s="117"/>
      <c r="D54" s="117"/>
      <c r="E54" s="118" t="s">
        <v>2</v>
      </c>
      <c r="F54" s="119" t="s">
        <v>575</v>
      </c>
      <c r="G54" s="119" t="s">
        <v>576</v>
      </c>
      <c r="H54" s="120" t="s">
        <v>577</v>
      </c>
    </row>
    <row r="55" spans="2:8" ht="52.5" customHeight="1">
      <c r="B55" s="121"/>
      <c r="C55" s="1211" t="s">
        <v>49</v>
      </c>
      <c r="D55" s="1211"/>
      <c r="E55" s="1212"/>
      <c r="F55" s="122">
        <v>9430</v>
      </c>
      <c r="G55" s="122">
        <v>11514</v>
      </c>
      <c r="H55" s="123">
        <v>11732</v>
      </c>
    </row>
    <row r="56" spans="2:8" ht="52.5" customHeight="1">
      <c r="B56" s="124"/>
      <c r="C56" s="1213" t="s">
        <v>50</v>
      </c>
      <c r="D56" s="1213"/>
      <c r="E56" s="1214"/>
      <c r="F56" s="125">
        <v>13329</v>
      </c>
      <c r="G56" s="125">
        <v>11978</v>
      </c>
      <c r="H56" s="126">
        <v>13745</v>
      </c>
    </row>
    <row r="57" spans="2:8" ht="53.25" customHeight="1">
      <c r="B57" s="124"/>
      <c r="C57" s="1215" t="s">
        <v>51</v>
      </c>
      <c r="D57" s="1215"/>
      <c r="E57" s="1216"/>
      <c r="F57" s="127">
        <v>12071</v>
      </c>
      <c r="G57" s="127">
        <v>13945</v>
      </c>
      <c r="H57" s="128">
        <v>19109</v>
      </c>
    </row>
    <row r="58" spans="2:8" ht="45.75" customHeight="1">
      <c r="B58" s="129"/>
      <c r="C58" s="1203" t="s">
        <v>615</v>
      </c>
      <c r="D58" s="1204"/>
      <c r="E58" s="1205"/>
      <c r="F58" s="130">
        <v>5795</v>
      </c>
      <c r="G58" s="130">
        <v>6905</v>
      </c>
      <c r="H58" s="131">
        <v>11424</v>
      </c>
    </row>
    <row r="59" spans="2:8" ht="45.75" customHeight="1">
      <c r="B59" s="129"/>
      <c r="C59" s="1203" t="s">
        <v>616</v>
      </c>
      <c r="D59" s="1204"/>
      <c r="E59" s="1205"/>
      <c r="F59" s="130">
        <v>1275</v>
      </c>
      <c r="G59" s="130">
        <v>1528</v>
      </c>
      <c r="H59" s="131">
        <v>1782</v>
      </c>
    </row>
    <row r="60" spans="2:8" ht="45.75" customHeight="1">
      <c r="B60" s="129"/>
      <c r="C60" s="1203" t="s">
        <v>617</v>
      </c>
      <c r="D60" s="1204"/>
      <c r="E60" s="1205"/>
      <c r="F60" s="130">
        <v>1699</v>
      </c>
      <c r="G60" s="130">
        <v>1689</v>
      </c>
      <c r="H60" s="131">
        <v>1677</v>
      </c>
    </row>
    <row r="61" spans="2:8" ht="45.75" customHeight="1">
      <c r="B61" s="129"/>
      <c r="C61" s="1203" t="s">
        <v>618</v>
      </c>
      <c r="D61" s="1204"/>
      <c r="E61" s="1205"/>
      <c r="F61" s="130">
        <v>703</v>
      </c>
      <c r="G61" s="130">
        <v>690</v>
      </c>
      <c r="H61" s="131">
        <v>689</v>
      </c>
    </row>
    <row r="62" spans="2:8" ht="45.75" customHeight="1" thickBot="1">
      <c r="B62" s="132"/>
      <c r="C62" s="1206" t="s">
        <v>619</v>
      </c>
      <c r="D62" s="1207"/>
      <c r="E62" s="1208"/>
      <c r="F62" s="133">
        <v>598</v>
      </c>
      <c r="G62" s="133">
        <v>599</v>
      </c>
      <c r="H62" s="134">
        <v>604</v>
      </c>
    </row>
    <row r="63" spans="2:8" ht="52.5" customHeight="1" thickBot="1">
      <c r="B63" s="135"/>
      <c r="C63" s="1209" t="s">
        <v>52</v>
      </c>
      <c r="D63" s="1209"/>
      <c r="E63" s="1210"/>
      <c r="F63" s="136">
        <v>34830</v>
      </c>
      <c r="G63" s="136">
        <v>37438</v>
      </c>
      <c r="H63" s="137">
        <v>44587</v>
      </c>
    </row>
    <row r="64" spans="2:8"/>
  </sheetData>
  <sheetProtection algorithmName="SHA-512" hashValue="1GKA4QYPWR8woY3vK+oO8Sus4vhG5oxzw25c8pFf2sUXEfIqZ7EpR5nG4dqk8yjmQWs9Dw32wOAv5ykfAvGOKA==" saltValue="vbiU6h3T2ogIVriF0SX/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53</v>
      </c>
      <c r="E2" s="149"/>
      <c r="F2" s="150" t="s">
        <v>570</v>
      </c>
      <c r="G2" s="151"/>
      <c r="H2" s="152"/>
    </row>
    <row r="3" spans="1:8">
      <c r="A3" s="148" t="s">
        <v>563</v>
      </c>
      <c r="B3" s="153"/>
      <c r="C3" s="154"/>
      <c r="D3" s="155">
        <v>39359</v>
      </c>
      <c r="E3" s="156"/>
      <c r="F3" s="157">
        <v>46457</v>
      </c>
      <c r="G3" s="158"/>
      <c r="H3" s="159"/>
    </row>
    <row r="4" spans="1:8">
      <c r="A4" s="160"/>
      <c r="B4" s="161"/>
      <c r="C4" s="162"/>
      <c r="D4" s="163">
        <v>19998</v>
      </c>
      <c r="E4" s="164"/>
      <c r="F4" s="165">
        <v>24020</v>
      </c>
      <c r="G4" s="166"/>
      <c r="H4" s="167"/>
    </row>
    <row r="5" spans="1:8">
      <c r="A5" s="148" t="s">
        <v>565</v>
      </c>
      <c r="B5" s="153"/>
      <c r="C5" s="154"/>
      <c r="D5" s="155">
        <v>30736</v>
      </c>
      <c r="E5" s="156"/>
      <c r="F5" s="157">
        <v>51849</v>
      </c>
      <c r="G5" s="158"/>
      <c r="H5" s="159"/>
    </row>
    <row r="6" spans="1:8">
      <c r="A6" s="160"/>
      <c r="B6" s="161"/>
      <c r="C6" s="162"/>
      <c r="D6" s="163">
        <v>16199</v>
      </c>
      <c r="E6" s="164"/>
      <c r="F6" s="165">
        <v>26326</v>
      </c>
      <c r="G6" s="166"/>
      <c r="H6" s="167"/>
    </row>
    <row r="7" spans="1:8">
      <c r="A7" s="148" t="s">
        <v>566</v>
      </c>
      <c r="B7" s="153"/>
      <c r="C7" s="154"/>
      <c r="D7" s="155">
        <v>43385</v>
      </c>
      <c r="E7" s="156"/>
      <c r="F7" s="157">
        <v>52191</v>
      </c>
      <c r="G7" s="158"/>
      <c r="H7" s="159"/>
    </row>
    <row r="8" spans="1:8">
      <c r="A8" s="160"/>
      <c r="B8" s="161"/>
      <c r="C8" s="162"/>
      <c r="D8" s="163">
        <v>22713</v>
      </c>
      <c r="E8" s="164"/>
      <c r="F8" s="165">
        <v>26807</v>
      </c>
      <c r="G8" s="166"/>
      <c r="H8" s="167"/>
    </row>
    <row r="9" spans="1:8">
      <c r="A9" s="148" t="s">
        <v>567</v>
      </c>
      <c r="B9" s="153"/>
      <c r="C9" s="154"/>
      <c r="D9" s="155">
        <v>36378</v>
      </c>
      <c r="E9" s="156"/>
      <c r="F9" s="157">
        <v>48105</v>
      </c>
      <c r="G9" s="158"/>
      <c r="H9" s="159"/>
    </row>
    <row r="10" spans="1:8">
      <c r="A10" s="160"/>
      <c r="B10" s="161"/>
      <c r="C10" s="162"/>
      <c r="D10" s="163">
        <v>23391</v>
      </c>
      <c r="E10" s="164"/>
      <c r="F10" s="165">
        <v>24072</v>
      </c>
      <c r="G10" s="166"/>
      <c r="H10" s="167"/>
    </row>
    <row r="11" spans="1:8">
      <c r="A11" s="148" t="s">
        <v>568</v>
      </c>
      <c r="B11" s="153"/>
      <c r="C11" s="154"/>
      <c r="D11" s="155">
        <v>28814</v>
      </c>
      <c r="E11" s="156"/>
      <c r="F11" s="157">
        <v>47446</v>
      </c>
      <c r="G11" s="158"/>
      <c r="H11" s="159"/>
    </row>
    <row r="12" spans="1:8">
      <c r="A12" s="160"/>
      <c r="B12" s="161"/>
      <c r="C12" s="168"/>
      <c r="D12" s="163">
        <v>19102</v>
      </c>
      <c r="E12" s="164"/>
      <c r="F12" s="165">
        <v>24371</v>
      </c>
      <c r="G12" s="166"/>
      <c r="H12" s="167"/>
    </row>
    <row r="13" spans="1:8">
      <c r="A13" s="148"/>
      <c r="B13" s="153"/>
      <c r="C13" s="169"/>
      <c r="D13" s="170">
        <v>35734</v>
      </c>
      <c r="E13" s="171"/>
      <c r="F13" s="172">
        <v>49210</v>
      </c>
      <c r="G13" s="173"/>
      <c r="H13" s="159"/>
    </row>
    <row r="14" spans="1:8">
      <c r="A14" s="160"/>
      <c r="B14" s="161"/>
      <c r="C14" s="162"/>
      <c r="D14" s="163">
        <v>20281</v>
      </c>
      <c r="E14" s="164"/>
      <c r="F14" s="165">
        <v>25119</v>
      </c>
      <c r="G14" s="166"/>
      <c r="H14" s="167"/>
    </row>
    <row r="17" spans="1:11">
      <c r="A17" s="144" t="s">
        <v>54</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55</v>
      </c>
      <c r="B19" s="174">
        <f>ROUND(VALUE(SUBSTITUTE(実質収支比率等に係る経年分析!F$48,"▲","-")),2)</f>
        <v>0.35</v>
      </c>
      <c r="C19" s="174">
        <f>ROUND(VALUE(SUBSTITUTE(実質収支比率等に係る経年分析!G$48,"▲","-")),2)</f>
        <v>0.32</v>
      </c>
      <c r="D19" s="174">
        <f>ROUND(VALUE(SUBSTITUTE(実質収支比率等に係る経年分析!H$48,"▲","-")),2)</f>
        <v>0.45</v>
      </c>
      <c r="E19" s="174">
        <f>ROUND(VALUE(SUBSTITUTE(実質収支比率等に係る経年分析!I$48,"▲","-")),2)</f>
        <v>2.66</v>
      </c>
      <c r="F19" s="174">
        <f>ROUND(VALUE(SUBSTITUTE(実質収支比率等に係る経年分析!J$48,"▲","-")),2)</f>
        <v>2.2000000000000002</v>
      </c>
    </row>
    <row r="20" spans="1:11">
      <c r="A20" s="174" t="s">
        <v>56</v>
      </c>
      <c r="B20" s="174">
        <f>ROUND(VALUE(SUBSTITUTE(実質収支比率等に係る経年分析!F$47,"▲","-")),2)</f>
        <v>6.77</v>
      </c>
      <c r="C20" s="174">
        <f>ROUND(VALUE(SUBSTITUTE(実質収支比率等に係る経年分析!G$47,"▲","-")),2)</f>
        <v>6.92</v>
      </c>
      <c r="D20" s="174">
        <f>ROUND(VALUE(SUBSTITUTE(実質収支比率等に係る経年分析!H$47,"▲","-")),2)</f>
        <v>9.27</v>
      </c>
      <c r="E20" s="174">
        <f>ROUND(VALUE(SUBSTITUTE(実質収支比率等に係る経年分析!I$47,"▲","-")),2)</f>
        <v>10.71</v>
      </c>
      <c r="F20" s="174">
        <f>ROUND(VALUE(SUBSTITUTE(実質収支比率等に係る経年分析!J$47,"▲","-")),2)</f>
        <v>11.18</v>
      </c>
    </row>
    <row r="21" spans="1:11">
      <c r="A21" s="174" t="s">
        <v>57</v>
      </c>
      <c r="B21" s="174">
        <f>IF(ISNUMBER(VALUE(SUBSTITUTE(実質収支比率等に係る経年分析!F$49,"▲","-"))),ROUND(VALUE(SUBSTITUTE(実質収支比率等に係る経年分析!F$49,"▲","-")),2),NA())</f>
        <v>3.11</v>
      </c>
      <c r="C21" s="174">
        <f>IF(ISNUMBER(VALUE(SUBSTITUTE(実質収支比率等に係る経年分析!G$49,"▲","-"))),ROUND(VALUE(SUBSTITUTE(実質収支比率等に係る経年分析!G$49,"▲","-")),2),NA())</f>
        <v>4.29</v>
      </c>
      <c r="D21" s="174">
        <f>IF(ISNUMBER(VALUE(SUBSTITUTE(実質収支比率等に係る経年分析!H$49,"▲","-"))),ROUND(VALUE(SUBSTITUTE(実質収支比率等に係る経年分析!H$49,"▲","-")),2),NA())</f>
        <v>5.27</v>
      </c>
      <c r="E21" s="174">
        <f>IF(ISNUMBER(VALUE(SUBSTITUTE(実質収支比率等に係る経年分析!I$49,"▲","-"))),ROUND(VALUE(SUBSTITUTE(実質収支比率等に係る経年分析!I$49,"▲","-")),2),NA())</f>
        <v>9.65</v>
      </c>
      <c r="F21" s="174">
        <f>IF(ISNUMBER(VALUE(SUBSTITUTE(実質収支比率等に係る経年分析!J$49,"▲","-"))),ROUND(VALUE(SUBSTITUTE(実質収支比率等に係る経年分析!J$49,"▲","-")),2),NA())</f>
        <v>1.1299999999999999</v>
      </c>
    </row>
    <row r="24" spans="1:11">
      <c r="A24" s="144" t="s">
        <v>58</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59</v>
      </c>
      <c r="C26" s="175" t="s">
        <v>60</v>
      </c>
      <c r="D26" s="175" t="s">
        <v>59</v>
      </c>
      <c r="E26" s="175" t="s">
        <v>60</v>
      </c>
      <c r="F26" s="175" t="s">
        <v>59</v>
      </c>
      <c r="G26" s="175" t="s">
        <v>60</v>
      </c>
      <c r="H26" s="175" t="s">
        <v>59</v>
      </c>
      <c r="I26" s="175" t="s">
        <v>60</v>
      </c>
      <c r="J26" s="175" t="s">
        <v>59</v>
      </c>
      <c r="K26" s="175" t="s">
        <v>60</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0.11</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0.11</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0.13</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後期高齢者医療事業費会計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0.18</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7.0000000000000007E-2</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0.06</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0.21</v>
      </c>
    </row>
    <row r="30" spans="1:11">
      <c r="A30" s="175" t="str">
        <f>IF(連結実質赤字比率に係る赤字・黒字の構成分析!C$40="",NA(),連結実質赤字比率に係る赤字・黒字の構成分析!C$40)</f>
        <v>国民健康保険事業費会計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4.6100000000000003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0.53</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0.44</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0.33</v>
      </c>
    </row>
    <row r="31" spans="1:11">
      <c r="A31" s="175" t="str">
        <f>IF(連結実質赤字比率に係る赤字・黒字の構成分析!C$39="",NA(),連結実質赤字比率に係る赤字・黒字の構成分析!C$39)</f>
        <v>介護保険事業費会計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0.99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0.85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0.97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0.49</v>
      </c>
    </row>
    <row r="32" spans="1:11">
      <c r="A32" s="175" t="str">
        <f>IF(連結実質赤字比率に係る赤字・黒字の構成分析!C$38="",NA(),連結実質赤字比率に係る赤字・黒字の構成分析!C$38)</f>
        <v>一般会計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0.32</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0.44</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2.65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2.2000000000000002</v>
      </c>
    </row>
    <row r="33" spans="1:16">
      <c r="A33" s="175" t="str">
        <f>IF(連結実質赤字比率に係る赤字・黒字の構成分析!C$37="",NA(),連結実質赤字比率に係る赤字・黒字の構成分析!C$37)</f>
        <v>工業用水道事業会計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8.86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9.35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7.23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8.01</v>
      </c>
    </row>
    <row r="34" spans="1:16">
      <c r="A34" s="175" t="str">
        <f>IF(連結実質赤字比率に係る赤字・黒字の構成分析!C$36="",NA(),連結実質赤字比率に係る赤字・黒字の構成分析!C$36)</f>
        <v>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9.1199999999999992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8.43</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8.33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8.0299999999999994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8.61</v>
      </c>
    </row>
    <row r="35" spans="1:16">
      <c r="A35" s="175" t="str">
        <f>IF(連結実質赤字比率に係る赤字・黒字の構成分析!C$35="",NA(),連結実質赤字比率に係る赤字・黒字の構成分析!C$35)</f>
        <v>モーターボート競走事業会計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9.17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9.19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8.69</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10.78</v>
      </c>
    </row>
    <row r="36" spans="1:16">
      <c r="A36" s="175" t="str">
        <f>IF(連結実質赤字比率に係る赤字・黒字の構成分析!C$34="",NA(),連結実質赤字比率に係る赤字・黒字の構成分析!C$34)</f>
        <v>下水道事業会計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10.38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12.19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12.64</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13.56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16.600000000000001</v>
      </c>
    </row>
    <row r="39" spans="1:16">
      <c r="A39" s="144" t="s">
        <v>61</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c r="A42" s="176" t="s">
        <v>64</v>
      </c>
      <c r="B42" s="176"/>
      <c r="C42" s="176"/>
      <c r="D42" s="176">
        <f>'実質公債費比率（分子）の構造'!K$52</f>
        <v>17558</v>
      </c>
      <c r="E42" s="176"/>
      <c r="F42" s="176"/>
      <c r="G42" s="176">
        <f>'実質公債費比率（分子）の構造'!L$52</f>
        <v>17116</v>
      </c>
      <c r="H42" s="176"/>
      <c r="I42" s="176"/>
      <c r="J42" s="176">
        <f>'実質公債費比率（分子）の構造'!M$52</f>
        <v>17219</v>
      </c>
      <c r="K42" s="176"/>
      <c r="L42" s="176"/>
      <c r="M42" s="176">
        <f>'実質公債費比率（分子）の構造'!N$52</f>
        <v>17719</v>
      </c>
      <c r="N42" s="176"/>
      <c r="O42" s="176"/>
      <c r="P42" s="176">
        <f>'実質公債費比率（分子）の構造'!O$52</f>
        <v>17581</v>
      </c>
    </row>
    <row r="43" spans="1:16">
      <c r="A43" s="176" t="s">
        <v>65</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c r="A44" s="176" t="s">
        <v>66</v>
      </c>
      <c r="B44" s="176">
        <f>'実質公債費比率（分子）の構造'!K$50</f>
        <v>294</v>
      </c>
      <c r="C44" s="176"/>
      <c r="D44" s="176"/>
      <c r="E44" s="176">
        <f>'実質公債費比率（分子）の構造'!L$50</f>
        <v>257</v>
      </c>
      <c r="F44" s="176"/>
      <c r="G44" s="176"/>
      <c r="H44" s="176">
        <f>'実質公債費比率（分子）の構造'!M$50</f>
        <v>230</v>
      </c>
      <c r="I44" s="176"/>
      <c r="J44" s="176"/>
      <c r="K44" s="176">
        <f>'実質公債費比率（分子）の構造'!N$50</f>
        <v>230</v>
      </c>
      <c r="L44" s="176"/>
      <c r="M44" s="176"/>
      <c r="N44" s="176">
        <f>'実質公債費比率（分子）の構造'!O$50</f>
        <v>230</v>
      </c>
      <c r="O44" s="176"/>
      <c r="P44" s="176"/>
    </row>
    <row r="45" spans="1:16">
      <c r="A45" s="176" t="s">
        <v>67</v>
      </c>
      <c r="B45" s="176">
        <f>'実質公債費比率（分子）の構造'!K$49</f>
        <v>27</v>
      </c>
      <c r="C45" s="176"/>
      <c r="D45" s="176"/>
      <c r="E45" s="176">
        <f>'実質公債費比率（分子）の構造'!L$49</f>
        <v>21</v>
      </c>
      <c r="F45" s="176"/>
      <c r="G45" s="176"/>
      <c r="H45" s="176">
        <f>'実質公債費比率（分子）の構造'!M$49</f>
        <v>19</v>
      </c>
      <c r="I45" s="176"/>
      <c r="J45" s="176"/>
      <c r="K45" s="176">
        <f>'実質公債費比率（分子）の構造'!N$49</f>
        <v>8</v>
      </c>
      <c r="L45" s="176"/>
      <c r="M45" s="176"/>
      <c r="N45" s="176">
        <f>'実質公債費比率（分子）の構造'!O$49</f>
        <v>12</v>
      </c>
      <c r="O45" s="176"/>
      <c r="P45" s="176"/>
    </row>
    <row r="46" spans="1:16">
      <c r="A46" s="176" t="s">
        <v>68</v>
      </c>
      <c r="B46" s="176">
        <f>'実質公債費比率（分子）の構造'!K$48</f>
        <v>3453</v>
      </c>
      <c r="C46" s="176"/>
      <c r="D46" s="176"/>
      <c r="E46" s="176">
        <f>'実質公債費比率（分子）の構造'!L$48</f>
        <v>3234</v>
      </c>
      <c r="F46" s="176"/>
      <c r="G46" s="176"/>
      <c r="H46" s="176">
        <f>'実質公債費比率（分子）の構造'!M$48</f>
        <v>2850</v>
      </c>
      <c r="I46" s="176"/>
      <c r="J46" s="176"/>
      <c r="K46" s="176">
        <f>'実質公債費比率（分子）の構造'!N$48</f>
        <v>2661</v>
      </c>
      <c r="L46" s="176"/>
      <c r="M46" s="176"/>
      <c r="N46" s="176">
        <f>'実質公債費比率（分子）の構造'!O$48</f>
        <v>2622</v>
      </c>
      <c r="O46" s="176"/>
      <c r="P46" s="176"/>
    </row>
    <row r="47" spans="1:16">
      <c r="A47" s="176" t="s">
        <v>69</v>
      </c>
      <c r="B47" s="176">
        <f>'実質公債費比率（分子）の構造'!K$47</f>
        <v>13</v>
      </c>
      <c r="C47" s="176"/>
      <c r="D47" s="176"/>
      <c r="E47" s="176">
        <f>'実質公債費比率（分子）の構造'!L$47</f>
        <v>10</v>
      </c>
      <c r="F47" s="176"/>
      <c r="G47" s="176"/>
      <c r="H47" s="176">
        <f>'実質公債費比率（分子）の構造'!M$47</f>
        <v>7</v>
      </c>
      <c r="I47" s="176"/>
      <c r="J47" s="176"/>
      <c r="K47" s="176">
        <f>'実質公債費比率（分子）の構造'!N$47</f>
        <v>3</v>
      </c>
      <c r="L47" s="176"/>
      <c r="M47" s="176"/>
      <c r="N47" s="176" t="str">
        <f>'実質公債費比率（分子）の構造'!O$47</f>
        <v>-</v>
      </c>
      <c r="O47" s="176"/>
      <c r="P47" s="176"/>
    </row>
    <row r="48" spans="1:16">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71</v>
      </c>
      <c r="B49" s="176">
        <f>'実質公債費比率（分子）の構造'!K$45</f>
        <v>23818</v>
      </c>
      <c r="C49" s="176"/>
      <c r="D49" s="176"/>
      <c r="E49" s="176">
        <f>'実質公債費比率（分子）の構造'!L$45</f>
        <v>24019</v>
      </c>
      <c r="F49" s="176"/>
      <c r="G49" s="176"/>
      <c r="H49" s="176">
        <f>'実質公債費比率（分子）の構造'!M$45</f>
        <v>23016</v>
      </c>
      <c r="I49" s="176"/>
      <c r="J49" s="176"/>
      <c r="K49" s="176">
        <f>'実質公債費比率（分子）の構造'!N$45</f>
        <v>22125</v>
      </c>
      <c r="L49" s="176"/>
      <c r="M49" s="176"/>
      <c r="N49" s="176">
        <f>'実質公債費比率（分子）の構造'!O$45</f>
        <v>22380</v>
      </c>
      <c r="O49" s="176"/>
      <c r="P49" s="176"/>
    </row>
    <row r="50" spans="1:16">
      <c r="A50" s="176" t="s">
        <v>72</v>
      </c>
      <c r="B50" s="176" t="e">
        <f>NA()</f>
        <v>#N/A</v>
      </c>
      <c r="C50" s="176">
        <f>IF(ISNUMBER('実質公債費比率（分子）の構造'!K$53),'実質公債費比率（分子）の構造'!K$53,NA())</f>
        <v>10047</v>
      </c>
      <c r="D50" s="176" t="e">
        <f>NA()</f>
        <v>#N/A</v>
      </c>
      <c r="E50" s="176" t="e">
        <f>NA()</f>
        <v>#N/A</v>
      </c>
      <c r="F50" s="176">
        <f>IF(ISNUMBER('実質公債費比率（分子）の構造'!L$53),'実質公債費比率（分子）の構造'!L$53,NA())</f>
        <v>10425</v>
      </c>
      <c r="G50" s="176" t="e">
        <f>NA()</f>
        <v>#N/A</v>
      </c>
      <c r="H50" s="176" t="e">
        <f>NA()</f>
        <v>#N/A</v>
      </c>
      <c r="I50" s="176">
        <f>IF(ISNUMBER('実質公債費比率（分子）の構造'!M$53),'実質公債費比率（分子）の構造'!M$53,NA())</f>
        <v>8903</v>
      </c>
      <c r="J50" s="176" t="e">
        <f>NA()</f>
        <v>#N/A</v>
      </c>
      <c r="K50" s="176" t="e">
        <f>NA()</f>
        <v>#N/A</v>
      </c>
      <c r="L50" s="176">
        <f>IF(ISNUMBER('実質公債費比率（分子）の構造'!N$53),'実質公債費比率（分子）の構造'!N$53,NA())</f>
        <v>7308</v>
      </c>
      <c r="M50" s="176" t="e">
        <f>NA()</f>
        <v>#N/A</v>
      </c>
      <c r="N50" s="176" t="e">
        <f>NA()</f>
        <v>#N/A</v>
      </c>
      <c r="O50" s="176">
        <f>IF(ISNUMBER('実質公債費比率（分子）の構造'!O$53),'実質公債費比率（分子）の構造'!O$53,NA())</f>
        <v>7663</v>
      </c>
      <c r="P50" s="176" t="e">
        <f>NA()</f>
        <v>#N/A</v>
      </c>
    </row>
    <row r="53" spans="1:16">
      <c r="A53" s="144" t="s">
        <v>73</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c r="A56" s="175" t="s">
        <v>44</v>
      </c>
      <c r="B56" s="175"/>
      <c r="C56" s="175"/>
      <c r="D56" s="175">
        <f>'将来負担比率（分子）の構造'!I$52</f>
        <v>142832</v>
      </c>
      <c r="E56" s="175"/>
      <c r="F56" s="175"/>
      <c r="G56" s="175">
        <f>'将来負担比率（分子）の構造'!J$52</f>
        <v>142911</v>
      </c>
      <c r="H56" s="175"/>
      <c r="I56" s="175"/>
      <c r="J56" s="175">
        <f>'将来負担比率（分子）の構造'!K$52</f>
        <v>143261</v>
      </c>
      <c r="K56" s="175"/>
      <c r="L56" s="175"/>
      <c r="M56" s="175">
        <f>'将来負担比率（分子）の構造'!L$52</f>
        <v>142403</v>
      </c>
      <c r="N56" s="175"/>
      <c r="O56" s="175"/>
      <c r="P56" s="175">
        <f>'将来負担比率（分子）の構造'!M$52</f>
        <v>139041</v>
      </c>
    </row>
    <row r="57" spans="1:16">
      <c r="A57" s="175" t="s">
        <v>43</v>
      </c>
      <c r="B57" s="175"/>
      <c r="C57" s="175"/>
      <c r="D57" s="175">
        <f>'将来負担比率（分子）の構造'!I$51</f>
        <v>44655</v>
      </c>
      <c r="E57" s="175"/>
      <c r="F57" s="175"/>
      <c r="G57" s="175">
        <f>'将来負担比率（分子）の構造'!J$51</f>
        <v>43848</v>
      </c>
      <c r="H57" s="175"/>
      <c r="I57" s="175"/>
      <c r="J57" s="175">
        <f>'将来負担比率（分子）の構造'!K$51</f>
        <v>43975</v>
      </c>
      <c r="K57" s="175"/>
      <c r="L57" s="175"/>
      <c r="M57" s="175">
        <f>'将来負担比率（分子）の構造'!L$51</f>
        <v>39712</v>
      </c>
      <c r="N57" s="175"/>
      <c r="O57" s="175"/>
      <c r="P57" s="175">
        <f>'将来負担比率（分子）の構造'!M$51</f>
        <v>35157</v>
      </c>
    </row>
    <row r="58" spans="1:16">
      <c r="A58" s="175" t="s">
        <v>42</v>
      </c>
      <c r="B58" s="175"/>
      <c r="C58" s="175"/>
      <c r="D58" s="175">
        <f>'将来負担比率（分子）の構造'!I$50</f>
        <v>26310</v>
      </c>
      <c r="E58" s="175"/>
      <c r="F58" s="175"/>
      <c r="G58" s="175">
        <f>'将来負担比率（分子）の構造'!J$50</f>
        <v>33868</v>
      </c>
      <c r="H58" s="175"/>
      <c r="I58" s="175"/>
      <c r="J58" s="175">
        <f>'将来負担比率（分子）の構造'!K$50</f>
        <v>39408</v>
      </c>
      <c r="K58" s="175"/>
      <c r="L58" s="175"/>
      <c r="M58" s="175">
        <f>'将来負担比率（分子）の構造'!L$50</f>
        <v>41909</v>
      </c>
      <c r="N58" s="175"/>
      <c r="O58" s="175"/>
      <c r="P58" s="175">
        <f>'将来負担比率（分子）の構造'!M$50</f>
        <v>48922</v>
      </c>
    </row>
    <row r="59" spans="1:16">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37</v>
      </c>
      <c r="B61" s="175">
        <f>'将来負担比率（分子）の構造'!I$46</f>
        <v>33</v>
      </c>
      <c r="C61" s="175"/>
      <c r="D61" s="175"/>
      <c r="E61" s="175">
        <f>'将来負担比率（分子）の構造'!J$46</f>
        <v>214</v>
      </c>
      <c r="F61" s="175"/>
      <c r="G61" s="175"/>
      <c r="H61" s="175">
        <f>'将来負担比率（分子）の構造'!K$46</f>
        <v>195</v>
      </c>
      <c r="I61" s="175"/>
      <c r="J61" s="175"/>
      <c r="K61" s="175">
        <f>'将来負担比率（分子）の構造'!L$46</f>
        <v>182</v>
      </c>
      <c r="L61" s="175"/>
      <c r="M61" s="175"/>
      <c r="N61" s="175">
        <f>'将来負担比率（分子）の構造'!M$46</f>
        <v>171</v>
      </c>
      <c r="O61" s="175"/>
      <c r="P61" s="175"/>
    </row>
    <row r="62" spans="1:16">
      <c r="A62" s="175" t="s">
        <v>36</v>
      </c>
      <c r="B62" s="175">
        <f>'将来負担比率（分子）の構造'!I$45</f>
        <v>18904</v>
      </c>
      <c r="C62" s="175"/>
      <c r="D62" s="175"/>
      <c r="E62" s="175">
        <f>'将来負担比率（分子）の構造'!J$45</f>
        <v>19298</v>
      </c>
      <c r="F62" s="175"/>
      <c r="G62" s="175"/>
      <c r="H62" s="175">
        <f>'将来負担比率（分子）の構造'!K$45</f>
        <v>19100</v>
      </c>
      <c r="I62" s="175"/>
      <c r="J62" s="175"/>
      <c r="K62" s="175">
        <f>'将来負担比率（分子）の構造'!L$45</f>
        <v>18784</v>
      </c>
      <c r="L62" s="175"/>
      <c r="M62" s="175"/>
      <c r="N62" s="175">
        <f>'将来負担比率（分子）の構造'!M$45</f>
        <v>18725</v>
      </c>
      <c r="O62" s="175"/>
      <c r="P62" s="175"/>
    </row>
    <row r="63" spans="1:16">
      <c r="A63" s="175" t="s">
        <v>35</v>
      </c>
      <c r="B63" s="175">
        <f>'将来負担比率（分子）の構造'!I$44</f>
        <v>70</v>
      </c>
      <c r="C63" s="175"/>
      <c r="D63" s="175"/>
      <c r="E63" s="175">
        <f>'将来負担比率（分子）の構造'!J$44</f>
        <v>49</v>
      </c>
      <c r="F63" s="175"/>
      <c r="G63" s="175"/>
      <c r="H63" s="175">
        <f>'将来負担比率（分子）の構造'!K$44</f>
        <v>30</v>
      </c>
      <c r="I63" s="175"/>
      <c r="J63" s="175"/>
      <c r="K63" s="175">
        <f>'将来負担比率（分子）の構造'!L$44</f>
        <v>23</v>
      </c>
      <c r="L63" s="175"/>
      <c r="M63" s="175"/>
      <c r="N63" s="175">
        <f>'将来負担比率（分子）の構造'!M$44</f>
        <v>11</v>
      </c>
      <c r="O63" s="175"/>
      <c r="P63" s="175"/>
    </row>
    <row r="64" spans="1:16">
      <c r="A64" s="175" t="s">
        <v>34</v>
      </c>
      <c r="B64" s="175">
        <f>'将来負担比率（分子）の構造'!I$43</f>
        <v>24877</v>
      </c>
      <c r="C64" s="175"/>
      <c r="D64" s="175"/>
      <c r="E64" s="175">
        <f>'将来負担比率（分子）の構造'!J$43</f>
        <v>26561</v>
      </c>
      <c r="F64" s="175"/>
      <c r="G64" s="175"/>
      <c r="H64" s="175">
        <f>'将来負担比率（分子）の構造'!K$43</f>
        <v>27078</v>
      </c>
      <c r="I64" s="175"/>
      <c r="J64" s="175"/>
      <c r="K64" s="175">
        <f>'将来負担比率（分子）の構造'!L$43</f>
        <v>27767</v>
      </c>
      <c r="L64" s="175"/>
      <c r="M64" s="175"/>
      <c r="N64" s="175">
        <f>'将来負担比率（分子）の構造'!M$43</f>
        <v>27678</v>
      </c>
      <c r="O64" s="175"/>
      <c r="P64" s="175"/>
    </row>
    <row r="65" spans="1:16">
      <c r="A65" s="175" t="s">
        <v>33</v>
      </c>
      <c r="B65" s="175">
        <f>'将来負担比率（分子）の構造'!I$42</f>
        <v>2334</v>
      </c>
      <c r="C65" s="175"/>
      <c r="D65" s="175"/>
      <c r="E65" s="175">
        <f>'将来負担比率（分子）の構造'!J$42</f>
        <v>2423</v>
      </c>
      <c r="F65" s="175"/>
      <c r="G65" s="175"/>
      <c r="H65" s="175">
        <f>'将来負担比率（分子）の構造'!K$42</f>
        <v>1827</v>
      </c>
      <c r="I65" s="175"/>
      <c r="J65" s="175"/>
      <c r="K65" s="175">
        <f>'将来負担比率（分子）の構造'!L$42</f>
        <v>1495</v>
      </c>
      <c r="L65" s="175"/>
      <c r="M65" s="175"/>
      <c r="N65" s="175">
        <f>'将来負担比率（分子）の構造'!M$42</f>
        <v>1179</v>
      </c>
      <c r="O65" s="175"/>
      <c r="P65" s="175"/>
    </row>
    <row r="66" spans="1:16">
      <c r="A66" s="175" t="s">
        <v>32</v>
      </c>
      <c r="B66" s="175">
        <f>'将来負担比率（分子）の構造'!I$41</f>
        <v>245497</v>
      </c>
      <c r="C66" s="175"/>
      <c r="D66" s="175"/>
      <c r="E66" s="175">
        <f>'将来負担比率（分子）の構造'!J$41</f>
        <v>232371</v>
      </c>
      <c r="F66" s="175"/>
      <c r="G66" s="175"/>
      <c r="H66" s="175">
        <f>'将来負担比率（分子）の構造'!K$41</f>
        <v>224923</v>
      </c>
      <c r="I66" s="175"/>
      <c r="J66" s="175"/>
      <c r="K66" s="175">
        <f>'将来負担比率（分子）の構造'!L$41</f>
        <v>210604</v>
      </c>
      <c r="L66" s="175"/>
      <c r="M66" s="175"/>
      <c r="N66" s="175">
        <f>'将来負担比率（分子）の構造'!M$41</f>
        <v>193639</v>
      </c>
      <c r="O66" s="175"/>
      <c r="P66" s="175"/>
    </row>
    <row r="67" spans="1:16">
      <c r="A67" s="175" t="s">
        <v>76</v>
      </c>
      <c r="B67" s="175" t="e">
        <f>NA()</f>
        <v>#N/A</v>
      </c>
      <c r="C67" s="175">
        <f>IF(ISNUMBER('将来負担比率（分子）の構造'!I$53), IF('将来負担比率（分子）の構造'!I$53 &lt; 0, 0, '将来負担比率（分子）の構造'!I$53), NA())</f>
        <v>77919</v>
      </c>
      <c r="D67" s="175" t="e">
        <f>NA()</f>
        <v>#N/A</v>
      </c>
      <c r="E67" s="175" t="e">
        <f>NA()</f>
        <v>#N/A</v>
      </c>
      <c r="F67" s="175">
        <f>IF(ISNUMBER('将来負担比率（分子）の構造'!J$53), IF('将来負担比率（分子）の構造'!J$53 &lt; 0, 0, '将来負担比率（分子）の構造'!J$53), NA())</f>
        <v>60289</v>
      </c>
      <c r="G67" s="175" t="e">
        <f>NA()</f>
        <v>#N/A</v>
      </c>
      <c r="H67" s="175" t="e">
        <f>NA()</f>
        <v>#N/A</v>
      </c>
      <c r="I67" s="175">
        <f>IF(ISNUMBER('将来負担比率（分子）の構造'!K$53), IF('将来負担比率（分子）の構造'!K$53 &lt; 0, 0, '将来負担比率（分子）の構造'!K$53), NA())</f>
        <v>46510</v>
      </c>
      <c r="J67" s="175" t="e">
        <f>NA()</f>
        <v>#N/A</v>
      </c>
      <c r="K67" s="175" t="e">
        <f>NA()</f>
        <v>#N/A</v>
      </c>
      <c r="L67" s="175">
        <f>IF(ISNUMBER('将来負担比率（分子）の構造'!L$53), IF('将来負担比率（分子）の構造'!L$53 &lt; 0, 0, '将来負担比率（分子）の構造'!L$53), NA())</f>
        <v>34830</v>
      </c>
      <c r="M67" s="175" t="e">
        <f>NA()</f>
        <v>#N/A</v>
      </c>
      <c r="N67" s="175" t="e">
        <f>NA()</f>
        <v>#N/A</v>
      </c>
      <c r="O67" s="175">
        <f>IF(ISNUMBER('将来負担比率（分子）の構造'!M$53), IF('将来負担比率（分子）の構造'!M$53 &lt; 0, 0, '将来負担比率（分子）の構造'!M$53), NA())</f>
        <v>18284</v>
      </c>
      <c r="P67" s="175" t="e">
        <f>NA()</f>
        <v>#N/A</v>
      </c>
    </row>
    <row r="70" spans="1:16">
      <c r="A70" s="177" t="s">
        <v>77</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78</v>
      </c>
      <c r="B72" s="179">
        <f>基金残高に係る経年分析!F55</f>
        <v>9430</v>
      </c>
      <c r="C72" s="179">
        <f>基金残高に係る経年分析!G55</f>
        <v>11514</v>
      </c>
      <c r="D72" s="179">
        <f>基金残高に係る経年分析!H55</f>
        <v>11732</v>
      </c>
    </row>
    <row r="73" spans="1:16">
      <c r="A73" s="178" t="s">
        <v>79</v>
      </c>
      <c r="B73" s="179">
        <f>基金残高に係る経年分析!F56</f>
        <v>13329</v>
      </c>
      <c r="C73" s="179">
        <f>基金残高に係る経年分析!G56</f>
        <v>11978</v>
      </c>
      <c r="D73" s="179">
        <f>基金残高に係る経年分析!H56</f>
        <v>13745</v>
      </c>
    </row>
    <row r="74" spans="1:16">
      <c r="A74" s="178" t="s">
        <v>80</v>
      </c>
      <c r="B74" s="179">
        <f>基金残高に係る経年分析!F57</f>
        <v>12071</v>
      </c>
      <c r="C74" s="179">
        <f>基金残高に係る経年分析!G57</f>
        <v>13945</v>
      </c>
      <c r="D74" s="179">
        <f>基金残高に係る経年分析!H57</f>
        <v>19109</v>
      </c>
    </row>
  </sheetData>
  <sheetProtection algorithmName="SHA-512" hashValue="+5+LUyhb2UYCoqHEz6JVa0soxcU2G3i5pYuK2gXdbPLedzIDE9E8kXTLMGGZAAVQWVDatRawswR8Mt1qUKoOzw==" saltValue="eOVIGqhMHFD61xbghdwA1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C58" sqref="C58:H62"/>
    </sheetView>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214</v>
      </c>
      <c r="DI1" s="719"/>
      <c r="DJ1" s="719"/>
      <c r="DK1" s="719"/>
      <c r="DL1" s="719"/>
      <c r="DM1" s="719"/>
      <c r="DN1" s="720"/>
      <c r="DO1" s="214"/>
      <c r="DP1" s="718" t="s">
        <v>215</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c r="B2" s="215" t="s">
        <v>216</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9" t="s">
        <v>217</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218</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219</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c r="B4" s="679" t="s">
        <v>1</v>
      </c>
      <c r="C4" s="680"/>
      <c r="D4" s="680"/>
      <c r="E4" s="680"/>
      <c r="F4" s="680"/>
      <c r="G4" s="680"/>
      <c r="H4" s="680"/>
      <c r="I4" s="680"/>
      <c r="J4" s="680"/>
      <c r="K4" s="680"/>
      <c r="L4" s="680"/>
      <c r="M4" s="680"/>
      <c r="N4" s="680"/>
      <c r="O4" s="680"/>
      <c r="P4" s="680"/>
      <c r="Q4" s="681"/>
      <c r="R4" s="679" t="s">
        <v>220</v>
      </c>
      <c r="S4" s="680"/>
      <c r="T4" s="680"/>
      <c r="U4" s="680"/>
      <c r="V4" s="680"/>
      <c r="W4" s="680"/>
      <c r="X4" s="680"/>
      <c r="Y4" s="681"/>
      <c r="Z4" s="679" t="s">
        <v>221</v>
      </c>
      <c r="AA4" s="680"/>
      <c r="AB4" s="680"/>
      <c r="AC4" s="681"/>
      <c r="AD4" s="679" t="s">
        <v>222</v>
      </c>
      <c r="AE4" s="680"/>
      <c r="AF4" s="680"/>
      <c r="AG4" s="680"/>
      <c r="AH4" s="680"/>
      <c r="AI4" s="680"/>
      <c r="AJ4" s="680"/>
      <c r="AK4" s="681"/>
      <c r="AL4" s="679" t="s">
        <v>221</v>
      </c>
      <c r="AM4" s="680"/>
      <c r="AN4" s="680"/>
      <c r="AO4" s="681"/>
      <c r="AP4" s="715" t="s">
        <v>223</v>
      </c>
      <c r="AQ4" s="715"/>
      <c r="AR4" s="715"/>
      <c r="AS4" s="715"/>
      <c r="AT4" s="715"/>
      <c r="AU4" s="715"/>
      <c r="AV4" s="715"/>
      <c r="AW4" s="715"/>
      <c r="AX4" s="715"/>
      <c r="AY4" s="715"/>
      <c r="AZ4" s="715"/>
      <c r="BA4" s="715"/>
      <c r="BB4" s="715"/>
      <c r="BC4" s="715"/>
      <c r="BD4" s="715"/>
      <c r="BE4" s="715"/>
      <c r="BF4" s="715"/>
      <c r="BG4" s="715" t="s">
        <v>224</v>
      </c>
      <c r="BH4" s="715"/>
      <c r="BI4" s="715"/>
      <c r="BJ4" s="715"/>
      <c r="BK4" s="715"/>
      <c r="BL4" s="715"/>
      <c r="BM4" s="715"/>
      <c r="BN4" s="715"/>
      <c r="BO4" s="715" t="s">
        <v>221</v>
      </c>
      <c r="BP4" s="715"/>
      <c r="BQ4" s="715"/>
      <c r="BR4" s="715"/>
      <c r="BS4" s="715" t="s">
        <v>225</v>
      </c>
      <c r="BT4" s="715"/>
      <c r="BU4" s="715"/>
      <c r="BV4" s="715"/>
      <c r="BW4" s="715"/>
      <c r="BX4" s="715"/>
      <c r="BY4" s="715"/>
      <c r="BZ4" s="715"/>
      <c r="CA4" s="715"/>
      <c r="CB4" s="715"/>
      <c r="CD4" s="679" t="s">
        <v>226</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c r="B5" s="676" t="s">
        <v>227</v>
      </c>
      <c r="C5" s="677"/>
      <c r="D5" s="677"/>
      <c r="E5" s="677"/>
      <c r="F5" s="677"/>
      <c r="G5" s="677"/>
      <c r="H5" s="677"/>
      <c r="I5" s="677"/>
      <c r="J5" s="677"/>
      <c r="K5" s="677"/>
      <c r="L5" s="677"/>
      <c r="M5" s="677"/>
      <c r="N5" s="677"/>
      <c r="O5" s="677"/>
      <c r="P5" s="677"/>
      <c r="Q5" s="678"/>
      <c r="R5" s="673">
        <v>82597797</v>
      </c>
      <c r="S5" s="674"/>
      <c r="T5" s="674"/>
      <c r="U5" s="674"/>
      <c r="V5" s="674"/>
      <c r="W5" s="674"/>
      <c r="X5" s="674"/>
      <c r="Y5" s="702"/>
      <c r="Z5" s="716">
        <v>36.299999999999997</v>
      </c>
      <c r="AA5" s="716"/>
      <c r="AB5" s="716"/>
      <c r="AC5" s="716"/>
      <c r="AD5" s="717">
        <v>75227667</v>
      </c>
      <c r="AE5" s="717"/>
      <c r="AF5" s="717"/>
      <c r="AG5" s="717"/>
      <c r="AH5" s="717"/>
      <c r="AI5" s="717"/>
      <c r="AJ5" s="717"/>
      <c r="AK5" s="717"/>
      <c r="AL5" s="703">
        <v>70.2</v>
      </c>
      <c r="AM5" s="686"/>
      <c r="AN5" s="686"/>
      <c r="AO5" s="704"/>
      <c r="AP5" s="676" t="s">
        <v>228</v>
      </c>
      <c r="AQ5" s="677"/>
      <c r="AR5" s="677"/>
      <c r="AS5" s="677"/>
      <c r="AT5" s="677"/>
      <c r="AU5" s="677"/>
      <c r="AV5" s="677"/>
      <c r="AW5" s="677"/>
      <c r="AX5" s="677"/>
      <c r="AY5" s="677"/>
      <c r="AZ5" s="677"/>
      <c r="BA5" s="677"/>
      <c r="BB5" s="677"/>
      <c r="BC5" s="677"/>
      <c r="BD5" s="677"/>
      <c r="BE5" s="677"/>
      <c r="BF5" s="678"/>
      <c r="BG5" s="621">
        <v>71640032</v>
      </c>
      <c r="BH5" s="622"/>
      <c r="BI5" s="622"/>
      <c r="BJ5" s="622"/>
      <c r="BK5" s="622"/>
      <c r="BL5" s="622"/>
      <c r="BM5" s="622"/>
      <c r="BN5" s="623"/>
      <c r="BO5" s="663">
        <v>86.7</v>
      </c>
      <c r="BP5" s="663"/>
      <c r="BQ5" s="663"/>
      <c r="BR5" s="663"/>
      <c r="BS5" s="664">
        <v>1525080</v>
      </c>
      <c r="BT5" s="664"/>
      <c r="BU5" s="664"/>
      <c r="BV5" s="664"/>
      <c r="BW5" s="664"/>
      <c r="BX5" s="664"/>
      <c r="BY5" s="664"/>
      <c r="BZ5" s="664"/>
      <c r="CA5" s="664"/>
      <c r="CB5" s="698"/>
      <c r="CD5" s="679" t="s">
        <v>223</v>
      </c>
      <c r="CE5" s="680"/>
      <c r="CF5" s="680"/>
      <c r="CG5" s="680"/>
      <c r="CH5" s="680"/>
      <c r="CI5" s="680"/>
      <c r="CJ5" s="680"/>
      <c r="CK5" s="680"/>
      <c r="CL5" s="680"/>
      <c r="CM5" s="680"/>
      <c r="CN5" s="680"/>
      <c r="CO5" s="680"/>
      <c r="CP5" s="680"/>
      <c r="CQ5" s="681"/>
      <c r="CR5" s="679" t="s">
        <v>229</v>
      </c>
      <c r="CS5" s="680"/>
      <c r="CT5" s="680"/>
      <c r="CU5" s="680"/>
      <c r="CV5" s="680"/>
      <c r="CW5" s="680"/>
      <c r="CX5" s="680"/>
      <c r="CY5" s="681"/>
      <c r="CZ5" s="679" t="s">
        <v>221</v>
      </c>
      <c r="DA5" s="680"/>
      <c r="DB5" s="680"/>
      <c r="DC5" s="681"/>
      <c r="DD5" s="679" t="s">
        <v>230</v>
      </c>
      <c r="DE5" s="680"/>
      <c r="DF5" s="680"/>
      <c r="DG5" s="680"/>
      <c r="DH5" s="680"/>
      <c r="DI5" s="680"/>
      <c r="DJ5" s="680"/>
      <c r="DK5" s="680"/>
      <c r="DL5" s="680"/>
      <c r="DM5" s="680"/>
      <c r="DN5" s="680"/>
      <c r="DO5" s="680"/>
      <c r="DP5" s="681"/>
      <c r="DQ5" s="679" t="s">
        <v>231</v>
      </c>
      <c r="DR5" s="680"/>
      <c r="DS5" s="680"/>
      <c r="DT5" s="680"/>
      <c r="DU5" s="680"/>
      <c r="DV5" s="680"/>
      <c r="DW5" s="680"/>
      <c r="DX5" s="680"/>
      <c r="DY5" s="680"/>
      <c r="DZ5" s="680"/>
      <c r="EA5" s="680"/>
      <c r="EB5" s="680"/>
      <c r="EC5" s="681"/>
    </row>
    <row r="6" spans="2:143" ht="11.25" customHeight="1">
      <c r="B6" s="618" t="s">
        <v>232</v>
      </c>
      <c r="C6" s="619"/>
      <c r="D6" s="619"/>
      <c r="E6" s="619"/>
      <c r="F6" s="619"/>
      <c r="G6" s="619"/>
      <c r="H6" s="619"/>
      <c r="I6" s="619"/>
      <c r="J6" s="619"/>
      <c r="K6" s="619"/>
      <c r="L6" s="619"/>
      <c r="M6" s="619"/>
      <c r="N6" s="619"/>
      <c r="O6" s="619"/>
      <c r="P6" s="619"/>
      <c r="Q6" s="620"/>
      <c r="R6" s="621">
        <v>809866</v>
      </c>
      <c r="S6" s="622"/>
      <c r="T6" s="622"/>
      <c r="U6" s="622"/>
      <c r="V6" s="622"/>
      <c r="W6" s="622"/>
      <c r="X6" s="622"/>
      <c r="Y6" s="623"/>
      <c r="Z6" s="663">
        <v>0.4</v>
      </c>
      <c r="AA6" s="663"/>
      <c r="AB6" s="663"/>
      <c r="AC6" s="663"/>
      <c r="AD6" s="664">
        <v>809866</v>
      </c>
      <c r="AE6" s="664"/>
      <c r="AF6" s="664"/>
      <c r="AG6" s="664"/>
      <c r="AH6" s="664"/>
      <c r="AI6" s="664"/>
      <c r="AJ6" s="664"/>
      <c r="AK6" s="664"/>
      <c r="AL6" s="624">
        <v>0.8</v>
      </c>
      <c r="AM6" s="625"/>
      <c r="AN6" s="625"/>
      <c r="AO6" s="665"/>
      <c r="AP6" s="618" t="s">
        <v>233</v>
      </c>
      <c r="AQ6" s="619"/>
      <c r="AR6" s="619"/>
      <c r="AS6" s="619"/>
      <c r="AT6" s="619"/>
      <c r="AU6" s="619"/>
      <c r="AV6" s="619"/>
      <c r="AW6" s="619"/>
      <c r="AX6" s="619"/>
      <c r="AY6" s="619"/>
      <c r="AZ6" s="619"/>
      <c r="BA6" s="619"/>
      <c r="BB6" s="619"/>
      <c r="BC6" s="619"/>
      <c r="BD6" s="619"/>
      <c r="BE6" s="619"/>
      <c r="BF6" s="620"/>
      <c r="BG6" s="621">
        <v>71640032</v>
      </c>
      <c r="BH6" s="622"/>
      <c r="BI6" s="622"/>
      <c r="BJ6" s="622"/>
      <c r="BK6" s="622"/>
      <c r="BL6" s="622"/>
      <c r="BM6" s="622"/>
      <c r="BN6" s="623"/>
      <c r="BO6" s="663">
        <v>86.7</v>
      </c>
      <c r="BP6" s="663"/>
      <c r="BQ6" s="663"/>
      <c r="BR6" s="663"/>
      <c r="BS6" s="664">
        <v>1525080</v>
      </c>
      <c r="BT6" s="664"/>
      <c r="BU6" s="664"/>
      <c r="BV6" s="664"/>
      <c r="BW6" s="664"/>
      <c r="BX6" s="664"/>
      <c r="BY6" s="664"/>
      <c r="BZ6" s="664"/>
      <c r="CA6" s="664"/>
      <c r="CB6" s="698"/>
      <c r="CD6" s="676" t="s">
        <v>234</v>
      </c>
      <c r="CE6" s="677"/>
      <c r="CF6" s="677"/>
      <c r="CG6" s="677"/>
      <c r="CH6" s="677"/>
      <c r="CI6" s="677"/>
      <c r="CJ6" s="677"/>
      <c r="CK6" s="677"/>
      <c r="CL6" s="677"/>
      <c r="CM6" s="677"/>
      <c r="CN6" s="677"/>
      <c r="CO6" s="677"/>
      <c r="CP6" s="677"/>
      <c r="CQ6" s="678"/>
      <c r="CR6" s="621">
        <v>799789</v>
      </c>
      <c r="CS6" s="622"/>
      <c r="CT6" s="622"/>
      <c r="CU6" s="622"/>
      <c r="CV6" s="622"/>
      <c r="CW6" s="622"/>
      <c r="CX6" s="622"/>
      <c r="CY6" s="623"/>
      <c r="CZ6" s="703">
        <v>0.4</v>
      </c>
      <c r="DA6" s="686"/>
      <c r="DB6" s="686"/>
      <c r="DC6" s="705"/>
      <c r="DD6" s="627" t="s">
        <v>138</v>
      </c>
      <c r="DE6" s="622"/>
      <c r="DF6" s="622"/>
      <c r="DG6" s="622"/>
      <c r="DH6" s="622"/>
      <c r="DI6" s="622"/>
      <c r="DJ6" s="622"/>
      <c r="DK6" s="622"/>
      <c r="DL6" s="622"/>
      <c r="DM6" s="622"/>
      <c r="DN6" s="622"/>
      <c r="DO6" s="622"/>
      <c r="DP6" s="623"/>
      <c r="DQ6" s="627">
        <v>798963</v>
      </c>
      <c r="DR6" s="622"/>
      <c r="DS6" s="622"/>
      <c r="DT6" s="622"/>
      <c r="DU6" s="622"/>
      <c r="DV6" s="622"/>
      <c r="DW6" s="622"/>
      <c r="DX6" s="622"/>
      <c r="DY6" s="622"/>
      <c r="DZ6" s="622"/>
      <c r="EA6" s="622"/>
      <c r="EB6" s="622"/>
      <c r="EC6" s="662"/>
    </row>
    <row r="7" spans="2:143" ht="11.25" customHeight="1">
      <c r="B7" s="618" t="s">
        <v>235</v>
      </c>
      <c r="C7" s="619"/>
      <c r="D7" s="619"/>
      <c r="E7" s="619"/>
      <c r="F7" s="619"/>
      <c r="G7" s="619"/>
      <c r="H7" s="619"/>
      <c r="I7" s="619"/>
      <c r="J7" s="619"/>
      <c r="K7" s="619"/>
      <c r="L7" s="619"/>
      <c r="M7" s="619"/>
      <c r="N7" s="619"/>
      <c r="O7" s="619"/>
      <c r="P7" s="619"/>
      <c r="Q7" s="620"/>
      <c r="R7" s="621">
        <v>38635</v>
      </c>
      <c r="S7" s="622"/>
      <c r="T7" s="622"/>
      <c r="U7" s="622"/>
      <c r="V7" s="622"/>
      <c r="W7" s="622"/>
      <c r="X7" s="622"/>
      <c r="Y7" s="623"/>
      <c r="Z7" s="663">
        <v>0</v>
      </c>
      <c r="AA7" s="663"/>
      <c r="AB7" s="663"/>
      <c r="AC7" s="663"/>
      <c r="AD7" s="664">
        <v>38635</v>
      </c>
      <c r="AE7" s="664"/>
      <c r="AF7" s="664"/>
      <c r="AG7" s="664"/>
      <c r="AH7" s="664"/>
      <c r="AI7" s="664"/>
      <c r="AJ7" s="664"/>
      <c r="AK7" s="664"/>
      <c r="AL7" s="624">
        <v>0</v>
      </c>
      <c r="AM7" s="625"/>
      <c r="AN7" s="625"/>
      <c r="AO7" s="665"/>
      <c r="AP7" s="618" t="s">
        <v>236</v>
      </c>
      <c r="AQ7" s="619"/>
      <c r="AR7" s="619"/>
      <c r="AS7" s="619"/>
      <c r="AT7" s="619"/>
      <c r="AU7" s="619"/>
      <c r="AV7" s="619"/>
      <c r="AW7" s="619"/>
      <c r="AX7" s="619"/>
      <c r="AY7" s="619"/>
      <c r="AZ7" s="619"/>
      <c r="BA7" s="619"/>
      <c r="BB7" s="619"/>
      <c r="BC7" s="619"/>
      <c r="BD7" s="619"/>
      <c r="BE7" s="619"/>
      <c r="BF7" s="620"/>
      <c r="BG7" s="621">
        <v>32254279</v>
      </c>
      <c r="BH7" s="622"/>
      <c r="BI7" s="622"/>
      <c r="BJ7" s="622"/>
      <c r="BK7" s="622"/>
      <c r="BL7" s="622"/>
      <c r="BM7" s="622"/>
      <c r="BN7" s="623"/>
      <c r="BO7" s="663">
        <v>39</v>
      </c>
      <c r="BP7" s="663"/>
      <c r="BQ7" s="663"/>
      <c r="BR7" s="663"/>
      <c r="BS7" s="664">
        <v>1525080</v>
      </c>
      <c r="BT7" s="664"/>
      <c r="BU7" s="664"/>
      <c r="BV7" s="664"/>
      <c r="BW7" s="664"/>
      <c r="BX7" s="664"/>
      <c r="BY7" s="664"/>
      <c r="BZ7" s="664"/>
      <c r="CA7" s="664"/>
      <c r="CB7" s="698"/>
      <c r="CD7" s="618" t="s">
        <v>237</v>
      </c>
      <c r="CE7" s="619"/>
      <c r="CF7" s="619"/>
      <c r="CG7" s="619"/>
      <c r="CH7" s="619"/>
      <c r="CI7" s="619"/>
      <c r="CJ7" s="619"/>
      <c r="CK7" s="619"/>
      <c r="CL7" s="619"/>
      <c r="CM7" s="619"/>
      <c r="CN7" s="619"/>
      <c r="CO7" s="619"/>
      <c r="CP7" s="619"/>
      <c r="CQ7" s="620"/>
      <c r="CR7" s="621">
        <v>23898969</v>
      </c>
      <c r="CS7" s="622"/>
      <c r="CT7" s="622"/>
      <c r="CU7" s="622"/>
      <c r="CV7" s="622"/>
      <c r="CW7" s="622"/>
      <c r="CX7" s="622"/>
      <c r="CY7" s="623"/>
      <c r="CZ7" s="663">
        <v>10.7</v>
      </c>
      <c r="DA7" s="663"/>
      <c r="DB7" s="663"/>
      <c r="DC7" s="663"/>
      <c r="DD7" s="627">
        <v>2304856</v>
      </c>
      <c r="DE7" s="622"/>
      <c r="DF7" s="622"/>
      <c r="DG7" s="622"/>
      <c r="DH7" s="622"/>
      <c r="DI7" s="622"/>
      <c r="DJ7" s="622"/>
      <c r="DK7" s="622"/>
      <c r="DL7" s="622"/>
      <c r="DM7" s="622"/>
      <c r="DN7" s="622"/>
      <c r="DO7" s="622"/>
      <c r="DP7" s="623"/>
      <c r="DQ7" s="627">
        <v>21159642</v>
      </c>
      <c r="DR7" s="622"/>
      <c r="DS7" s="622"/>
      <c r="DT7" s="622"/>
      <c r="DU7" s="622"/>
      <c r="DV7" s="622"/>
      <c r="DW7" s="622"/>
      <c r="DX7" s="622"/>
      <c r="DY7" s="622"/>
      <c r="DZ7" s="622"/>
      <c r="EA7" s="622"/>
      <c r="EB7" s="622"/>
      <c r="EC7" s="662"/>
    </row>
    <row r="8" spans="2:143" ht="11.25" customHeight="1">
      <c r="B8" s="618" t="s">
        <v>238</v>
      </c>
      <c r="C8" s="619"/>
      <c r="D8" s="619"/>
      <c r="E8" s="619"/>
      <c r="F8" s="619"/>
      <c r="G8" s="619"/>
      <c r="H8" s="619"/>
      <c r="I8" s="619"/>
      <c r="J8" s="619"/>
      <c r="K8" s="619"/>
      <c r="L8" s="619"/>
      <c r="M8" s="619"/>
      <c r="N8" s="619"/>
      <c r="O8" s="619"/>
      <c r="P8" s="619"/>
      <c r="Q8" s="620"/>
      <c r="R8" s="621">
        <v>573449</v>
      </c>
      <c r="S8" s="622"/>
      <c r="T8" s="622"/>
      <c r="U8" s="622"/>
      <c r="V8" s="622"/>
      <c r="W8" s="622"/>
      <c r="X8" s="622"/>
      <c r="Y8" s="623"/>
      <c r="Z8" s="663">
        <v>0.3</v>
      </c>
      <c r="AA8" s="663"/>
      <c r="AB8" s="663"/>
      <c r="AC8" s="663"/>
      <c r="AD8" s="664">
        <v>573449</v>
      </c>
      <c r="AE8" s="664"/>
      <c r="AF8" s="664"/>
      <c r="AG8" s="664"/>
      <c r="AH8" s="664"/>
      <c r="AI8" s="664"/>
      <c r="AJ8" s="664"/>
      <c r="AK8" s="664"/>
      <c r="AL8" s="624">
        <v>0.5</v>
      </c>
      <c r="AM8" s="625"/>
      <c r="AN8" s="625"/>
      <c r="AO8" s="665"/>
      <c r="AP8" s="618" t="s">
        <v>239</v>
      </c>
      <c r="AQ8" s="619"/>
      <c r="AR8" s="619"/>
      <c r="AS8" s="619"/>
      <c r="AT8" s="619"/>
      <c r="AU8" s="619"/>
      <c r="AV8" s="619"/>
      <c r="AW8" s="619"/>
      <c r="AX8" s="619"/>
      <c r="AY8" s="619"/>
      <c r="AZ8" s="619"/>
      <c r="BA8" s="619"/>
      <c r="BB8" s="619"/>
      <c r="BC8" s="619"/>
      <c r="BD8" s="619"/>
      <c r="BE8" s="619"/>
      <c r="BF8" s="620"/>
      <c r="BG8" s="621">
        <v>790927</v>
      </c>
      <c r="BH8" s="622"/>
      <c r="BI8" s="622"/>
      <c r="BJ8" s="622"/>
      <c r="BK8" s="622"/>
      <c r="BL8" s="622"/>
      <c r="BM8" s="622"/>
      <c r="BN8" s="623"/>
      <c r="BO8" s="663">
        <v>1</v>
      </c>
      <c r="BP8" s="663"/>
      <c r="BQ8" s="663"/>
      <c r="BR8" s="663"/>
      <c r="BS8" s="664" t="s">
        <v>138</v>
      </c>
      <c r="BT8" s="664"/>
      <c r="BU8" s="664"/>
      <c r="BV8" s="664"/>
      <c r="BW8" s="664"/>
      <c r="BX8" s="664"/>
      <c r="BY8" s="664"/>
      <c r="BZ8" s="664"/>
      <c r="CA8" s="664"/>
      <c r="CB8" s="698"/>
      <c r="CD8" s="618" t="s">
        <v>240</v>
      </c>
      <c r="CE8" s="619"/>
      <c r="CF8" s="619"/>
      <c r="CG8" s="619"/>
      <c r="CH8" s="619"/>
      <c r="CI8" s="619"/>
      <c r="CJ8" s="619"/>
      <c r="CK8" s="619"/>
      <c r="CL8" s="619"/>
      <c r="CM8" s="619"/>
      <c r="CN8" s="619"/>
      <c r="CO8" s="619"/>
      <c r="CP8" s="619"/>
      <c r="CQ8" s="620"/>
      <c r="CR8" s="621">
        <v>114208278</v>
      </c>
      <c r="CS8" s="622"/>
      <c r="CT8" s="622"/>
      <c r="CU8" s="622"/>
      <c r="CV8" s="622"/>
      <c r="CW8" s="622"/>
      <c r="CX8" s="622"/>
      <c r="CY8" s="623"/>
      <c r="CZ8" s="663">
        <v>50.9</v>
      </c>
      <c r="DA8" s="663"/>
      <c r="DB8" s="663"/>
      <c r="DC8" s="663"/>
      <c r="DD8" s="627">
        <v>1282439</v>
      </c>
      <c r="DE8" s="622"/>
      <c r="DF8" s="622"/>
      <c r="DG8" s="622"/>
      <c r="DH8" s="622"/>
      <c r="DI8" s="622"/>
      <c r="DJ8" s="622"/>
      <c r="DK8" s="622"/>
      <c r="DL8" s="622"/>
      <c r="DM8" s="622"/>
      <c r="DN8" s="622"/>
      <c r="DO8" s="622"/>
      <c r="DP8" s="623"/>
      <c r="DQ8" s="627">
        <v>47464068</v>
      </c>
      <c r="DR8" s="622"/>
      <c r="DS8" s="622"/>
      <c r="DT8" s="622"/>
      <c r="DU8" s="622"/>
      <c r="DV8" s="622"/>
      <c r="DW8" s="622"/>
      <c r="DX8" s="622"/>
      <c r="DY8" s="622"/>
      <c r="DZ8" s="622"/>
      <c r="EA8" s="622"/>
      <c r="EB8" s="622"/>
      <c r="EC8" s="662"/>
    </row>
    <row r="9" spans="2:143" ht="11.25" customHeight="1">
      <c r="B9" s="618" t="s">
        <v>241</v>
      </c>
      <c r="C9" s="619"/>
      <c r="D9" s="619"/>
      <c r="E9" s="619"/>
      <c r="F9" s="619"/>
      <c r="G9" s="619"/>
      <c r="H9" s="619"/>
      <c r="I9" s="619"/>
      <c r="J9" s="619"/>
      <c r="K9" s="619"/>
      <c r="L9" s="619"/>
      <c r="M9" s="619"/>
      <c r="N9" s="619"/>
      <c r="O9" s="619"/>
      <c r="P9" s="619"/>
      <c r="Q9" s="620"/>
      <c r="R9" s="621">
        <v>410977</v>
      </c>
      <c r="S9" s="622"/>
      <c r="T9" s="622"/>
      <c r="U9" s="622"/>
      <c r="V9" s="622"/>
      <c r="W9" s="622"/>
      <c r="X9" s="622"/>
      <c r="Y9" s="623"/>
      <c r="Z9" s="663">
        <v>0.2</v>
      </c>
      <c r="AA9" s="663"/>
      <c r="AB9" s="663"/>
      <c r="AC9" s="663"/>
      <c r="AD9" s="664">
        <v>410977</v>
      </c>
      <c r="AE9" s="664"/>
      <c r="AF9" s="664"/>
      <c r="AG9" s="664"/>
      <c r="AH9" s="664"/>
      <c r="AI9" s="664"/>
      <c r="AJ9" s="664"/>
      <c r="AK9" s="664"/>
      <c r="AL9" s="624">
        <v>0.4</v>
      </c>
      <c r="AM9" s="625"/>
      <c r="AN9" s="625"/>
      <c r="AO9" s="665"/>
      <c r="AP9" s="618" t="s">
        <v>242</v>
      </c>
      <c r="AQ9" s="619"/>
      <c r="AR9" s="619"/>
      <c r="AS9" s="619"/>
      <c r="AT9" s="619"/>
      <c r="AU9" s="619"/>
      <c r="AV9" s="619"/>
      <c r="AW9" s="619"/>
      <c r="AX9" s="619"/>
      <c r="AY9" s="619"/>
      <c r="AZ9" s="619"/>
      <c r="BA9" s="619"/>
      <c r="BB9" s="619"/>
      <c r="BC9" s="619"/>
      <c r="BD9" s="619"/>
      <c r="BE9" s="619"/>
      <c r="BF9" s="620"/>
      <c r="BG9" s="621">
        <v>25297814</v>
      </c>
      <c r="BH9" s="622"/>
      <c r="BI9" s="622"/>
      <c r="BJ9" s="622"/>
      <c r="BK9" s="622"/>
      <c r="BL9" s="622"/>
      <c r="BM9" s="622"/>
      <c r="BN9" s="623"/>
      <c r="BO9" s="663">
        <v>30.6</v>
      </c>
      <c r="BP9" s="663"/>
      <c r="BQ9" s="663"/>
      <c r="BR9" s="663"/>
      <c r="BS9" s="664" t="s">
        <v>138</v>
      </c>
      <c r="BT9" s="664"/>
      <c r="BU9" s="664"/>
      <c r="BV9" s="664"/>
      <c r="BW9" s="664"/>
      <c r="BX9" s="664"/>
      <c r="BY9" s="664"/>
      <c r="BZ9" s="664"/>
      <c r="CA9" s="664"/>
      <c r="CB9" s="698"/>
      <c r="CD9" s="618" t="s">
        <v>243</v>
      </c>
      <c r="CE9" s="619"/>
      <c r="CF9" s="619"/>
      <c r="CG9" s="619"/>
      <c r="CH9" s="619"/>
      <c r="CI9" s="619"/>
      <c r="CJ9" s="619"/>
      <c r="CK9" s="619"/>
      <c r="CL9" s="619"/>
      <c r="CM9" s="619"/>
      <c r="CN9" s="619"/>
      <c r="CO9" s="619"/>
      <c r="CP9" s="619"/>
      <c r="CQ9" s="620"/>
      <c r="CR9" s="621">
        <v>20296004</v>
      </c>
      <c r="CS9" s="622"/>
      <c r="CT9" s="622"/>
      <c r="CU9" s="622"/>
      <c r="CV9" s="622"/>
      <c r="CW9" s="622"/>
      <c r="CX9" s="622"/>
      <c r="CY9" s="623"/>
      <c r="CZ9" s="663">
        <v>9</v>
      </c>
      <c r="DA9" s="663"/>
      <c r="DB9" s="663"/>
      <c r="DC9" s="663"/>
      <c r="DD9" s="627">
        <v>1998632</v>
      </c>
      <c r="DE9" s="622"/>
      <c r="DF9" s="622"/>
      <c r="DG9" s="622"/>
      <c r="DH9" s="622"/>
      <c r="DI9" s="622"/>
      <c r="DJ9" s="622"/>
      <c r="DK9" s="622"/>
      <c r="DL9" s="622"/>
      <c r="DM9" s="622"/>
      <c r="DN9" s="622"/>
      <c r="DO9" s="622"/>
      <c r="DP9" s="623"/>
      <c r="DQ9" s="627">
        <v>11400489</v>
      </c>
      <c r="DR9" s="622"/>
      <c r="DS9" s="622"/>
      <c r="DT9" s="622"/>
      <c r="DU9" s="622"/>
      <c r="DV9" s="622"/>
      <c r="DW9" s="622"/>
      <c r="DX9" s="622"/>
      <c r="DY9" s="622"/>
      <c r="DZ9" s="622"/>
      <c r="EA9" s="622"/>
      <c r="EB9" s="622"/>
      <c r="EC9" s="662"/>
    </row>
    <row r="10" spans="2:143" ht="11.25" customHeight="1">
      <c r="B10" s="618" t="s">
        <v>244</v>
      </c>
      <c r="C10" s="619"/>
      <c r="D10" s="619"/>
      <c r="E10" s="619"/>
      <c r="F10" s="619"/>
      <c r="G10" s="619"/>
      <c r="H10" s="619"/>
      <c r="I10" s="619"/>
      <c r="J10" s="619"/>
      <c r="K10" s="619"/>
      <c r="L10" s="619"/>
      <c r="M10" s="619"/>
      <c r="N10" s="619"/>
      <c r="O10" s="619"/>
      <c r="P10" s="619"/>
      <c r="Q10" s="620"/>
      <c r="R10" s="621" t="s">
        <v>138</v>
      </c>
      <c r="S10" s="622"/>
      <c r="T10" s="622"/>
      <c r="U10" s="622"/>
      <c r="V10" s="622"/>
      <c r="W10" s="622"/>
      <c r="X10" s="622"/>
      <c r="Y10" s="623"/>
      <c r="Z10" s="663" t="s">
        <v>138</v>
      </c>
      <c r="AA10" s="663"/>
      <c r="AB10" s="663"/>
      <c r="AC10" s="663"/>
      <c r="AD10" s="664" t="s">
        <v>138</v>
      </c>
      <c r="AE10" s="664"/>
      <c r="AF10" s="664"/>
      <c r="AG10" s="664"/>
      <c r="AH10" s="664"/>
      <c r="AI10" s="664"/>
      <c r="AJ10" s="664"/>
      <c r="AK10" s="664"/>
      <c r="AL10" s="624" t="s">
        <v>138</v>
      </c>
      <c r="AM10" s="625"/>
      <c r="AN10" s="625"/>
      <c r="AO10" s="665"/>
      <c r="AP10" s="618" t="s">
        <v>245</v>
      </c>
      <c r="AQ10" s="619"/>
      <c r="AR10" s="619"/>
      <c r="AS10" s="619"/>
      <c r="AT10" s="619"/>
      <c r="AU10" s="619"/>
      <c r="AV10" s="619"/>
      <c r="AW10" s="619"/>
      <c r="AX10" s="619"/>
      <c r="AY10" s="619"/>
      <c r="AZ10" s="619"/>
      <c r="BA10" s="619"/>
      <c r="BB10" s="619"/>
      <c r="BC10" s="619"/>
      <c r="BD10" s="619"/>
      <c r="BE10" s="619"/>
      <c r="BF10" s="620"/>
      <c r="BG10" s="621">
        <v>1594177</v>
      </c>
      <c r="BH10" s="622"/>
      <c r="BI10" s="622"/>
      <c r="BJ10" s="622"/>
      <c r="BK10" s="622"/>
      <c r="BL10" s="622"/>
      <c r="BM10" s="622"/>
      <c r="BN10" s="623"/>
      <c r="BO10" s="663">
        <v>1.9</v>
      </c>
      <c r="BP10" s="663"/>
      <c r="BQ10" s="663"/>
      <c r="BR10" s="663"/>
      <c r="BS10" s="664">
        <v>265198</v>
      </c>
      <c r="BT10" s="664"/>
      <c r="BU10" s="664"/>
      <c r="BV10" s="664"/>
      <c r="BW10" s="664"/>
      <c r="BX10" s="664"/>
      <c r="BY10" s="664"/>
      <c r="BZ10" s="664"/>
      <c r="CA10" s="664"/>
      <c r="CB10" s="698"/>
      <c r="CD10" s="618" t="s">
        <v>246</v>
      </c>
      <c r="CE10" s="619"/>
      <c r="CF10" s="619"/>
      <c r="CG10" s="619"/>
      <c r="CH10" s="619"/>
      <c r="CI10" s="619"/>
      <c r="CJ10" s="619"/>
      <c r="CK10" s="619"/>
      <c r="CL10" s="619"/>
      <c r="CM10" s="619"/>
      <c r="CN10" s="619"/>
      <c r="CO10" s="619"/>
      <c r="CP10" s="619"/>
      <c r="CQ10" s="620"/>
      <c r="CR10" s="621">
        <v>165831</v>
      </c>
      <c r="CS10" s="622"/>
      <c r="CT10" s="622"/>
      <c r="CU10" s="622"/>
      <c r="CV10" s="622"/>
      <c r="CW10" s="622"/>
      <c r="CX10" s="622"/>
      <c r="CY10" s="623"/>
      <c r="CZ10" s="663">
        <v>0.1</v>
      </c>
      <c r="DA10" s="663"/>
      <c r="DB10" s="663"/>
      <c r="DC10" s="663"/>
      <c r="DD10" s="627" t="s">
        <v>138</v>
      </c>
      <c r="DE10" s="622"/>
      <c r="DF10" s="622"/>
      <c r="DG10" s="622"/>
      <c r="DH10" s="622"/>
      <c r="DI10" s="622"/>
      <c r="DJ10" s="622"/>
      <c r="DK10" s="622"/>
      <c r="DL10" s="622"/>
      <c r="DM10" s="622"/>
      <c r="DN10" s="622"/>
      <c r="DO10" s="622"/>
      <c r="DP10" s="623"/>
      <c r="DQ10" s="627">
        <v>165251</v>
      </c>
      <c r="DR10" s="622"/>
      <c r="DS10" s="622"/>
      <c r="DT10" s="622"/>
      <c r="DU10" s="622"/>
      <c r="DV10" s="622"/>
      <c r="DW10" s="622"/>
      <c r="DX10" s="622"/>
      <c r="DY10" s="622"/>
      <c r="DZ10" s="622"/>
      <c r="EA10" s="622"/>
      <c r="EB10" s="622"/>
      <c r="EC10" s="662"/>
    </row>
    <row r="11" spans="2:143" ht="11.25" customHeight="1">
      <c r="B11" s="618" t="s">
        <v>247</v>
      </c>
      <c r="C11" s="619"/>
      <c r="D11" s="619"/>
      <c r="E11" s="619"/>
      <c r="F11" s="619"/>
      <c r="G11" s="619"/>
      <c r="H11" s="619"/>
      <c r="I11" s="619"/>
      <c r="J11" s="619"/>
      <c r="K11" s="619"/>
      <c r="L11" s="619"/>
      <c r="M11" s="619"/>
      <c r="N11" s="619"/>
      <c r="O11" s="619"/>
      <c r="P11" s="619"/>
      <c r="Q11" s="620"/>
      <c r="R11" s="621">
        <v>10911528</v>
      </c>
      <c r="S11" s="622"/>
      <c r="T11" s="622"/>
      <c r="U11" s="622"/>
      <c r="V11" s="622"/>
      <c r="W11" s="622"/>
      <c r="X11" s="622"/>
      <c r="Y11" s="623"/>
      <c r="Z11" s="624">
        <v>4.8</v>
      </c>
      <c r="AA11" s="625"/>
      <c r="AB11" s="625"/>
      <c r="AC11" s="626"/>
      <c r="AD11" s="627">
        <v>10911528</v>
      </c>
      <c r="AE11" s="622"/>
      <c r="AF11" s="622"/>
      <c r="AG11" s="622"/>
      <c r="AH11" s="622"/>
      <c r="AI11" s="622"/>
      <c r="AJ11" s="622"/>
      <c r="AK11" s="623"/>
      <c r="AL11" s="624">
        <v>10.199999999999999</v>
      </c>
      <c r="AM11" s="625"/>
      <c r="AN11" s="625"/>
      <c r="AO11" s="665"/>
      <c r="AP11" s="618" t="s">
        <v>248</v>
      </c>
      <c r="AQ11" s="619"/>
      <c r="AR11" s="619"/>
      <c r="AS11" s="619"/>
      <c r="AT11" s="619"/>
      <c r="AU11" s="619"/>
      <c r="AV11" s="619"/>
      <c r="AW11" s="619"/>
      <c r="AX11" s="619"/>
      <c r="AY11" s="619"/>
      <c r="AZ11" s="619"/>
      <c r="BA11" s="619"/>
      <c r="BB11" s="619"/>
      <c r="BC11" s="619"/>
      <c r="BD11" s="619"/>
      <c r="BE11" s="619"/>
      <c r="BF11" s="620"/>
      <c r="BG11" s="621">
        <v>4571361</v>
      </c>
      <c r="BH11" s="622"/>
      <c r="BI11" s="622"/>
      <c r="BJ11" s="622"/>
      <c r="BK11" s="622"/>
      <c r="BL11" s="622"/>
      <c r="BM11" s="622"/>
      <c r="BN11" s="623"/>
      <c r="BO11" s="663">
        <v>5.5</v>
      </c>
      <c r="BP11" s="663"/>
      <c r="BQ11" s="663"/>
      <c r="BR11" s="663"/>
      <c r="BS11" s="664">
        <v>1259882</v>
      </c>
      <c r="BT11" s="664"/>
      <c r="BU11" s="664"/>
      <c r="BV11" s="664"/>
      <c r="BW11" s="664"/>
      <c r="BX11" s="664"/>
      <c r="BY11" s="664"/>
      <c r="BZ11" s="664"/>
      <c r="CA11" s="664"/>
      <c r="CB11" s="698"/>
      <c r="CD11" s="618" t="s">
        <v>249</v>
      </c>
      <c r="CE11" s="619"/>
      <c r="CF11" s="619"/>
      <c r="CG11" s="619"/>
      <c r="CH11" s="619"/>
      <c r="CI11" s="619"/>
      <c r="CJ11" s="619"/>
      <c r="CK11" s="619"/>
      <c r="CL11" s="619"/>
      <c r="CM11" s="619"/>
      <c r="CN11" s="619"/>
      <c r="CO11" s="619"/>
      <c r="CP11" s="619"/>
      <c r="CQ11" s="620"/>
      <c r="CR11" s="621">
        <v>192970</v>
      </c>
      <c r="CS11" s="622"/>
      <c r="CT11" s="622"/>
      <c r="CU11" s="622"/>
      <c r="CV11" s="622"/>
      <c r="CW11" s="622"/>
      <c r="CX11" s="622"/>
      <c r="CY11" s="623"/>
      <c r="CZ11" s="663">
        <v>0.1</v>
      </c>
      <c r="DA11" s="663"/>
      <c r="DB11" s="663"/>
      <c r="DC11" s="663"/>
      <c r="DD11" s="627">
        <v>737</v>
      </c>
      <c r="DE11" s="622"/>
      <c r="DF11" s="622"/>
      <c r="DG11" s="622"/>
      <c r="DH11" s="622"/>
      <c r="DI11" s="622"/>
      <c r="DJ11" s="622"/>
      <c r="DK11" s="622"/>
      <c r="DL11" s="622"/>
      <c r="DM11" s="622"/>
      <c r="DN11" s="622"/>
      <c r="DO11" s="622"/>
      <c r="DP11" s="623"/>
      <c r="DQ11" s="627">
        <v>131097</v>
      </c>
      <c r="DR11" s="622"/>
      <c r="DS11" s="622"/>
      <c r="DT11" s="622"/>
      <c r="DU11" s="622"/>
      <c r="DV11" s="622"/>
      <c r="DW11" s="622"/>
      <c r="DX11" s="622"/>
      <c r="DY11" s="622"/>
      <c r="DZ11" s="622"/>
      <c r="EA11" s="622"/>
      <c r="EB11" s="622"/>
      <c r="EC11" s="662"/>
    </row>
    <row r="12" spans="2:143" ht="11.25" customHeight="1">
      <c r="B12" s="618" t="s">
        <v>250</v>
      </c>
      <c r="C12" s="619"/>
      <c r="D12" s="619"/>
      <c r="E12" s="619"/>
      <c r="F12" s="619"/>
      <c r="G12" s="619"/>
      <c r="H12" s="619"/>
      <c r="I12" s="619"/>
      <c r="J12" s="619"/>
      <c r="K12" s="619"/>
      <c r="L12" s="619"/>
      <c r="M12" s="619"/>
      <c r="N12" s="619"/>
      <c r="O12" s="619"/>
      <c r="P12" s="619"/>
      <c r="Q12" s="620"/>
      <c r="R12" s="621" t="s">
        <v>138</v>
      </c>
      <c r="S12" s="622"/>
      <c r="T12" s="622"/>
      <c r="U12" s="622"/>
      <c r="V12" s="622"/>
      <c r="W12" s="622"/>
      <c r="X12" s="622"/>
      <c r="Y12" s="623"/>
      <c r="Z12" s="663" t="s">
        <v>138</v>
      </c>
      <c r="AA12" s="663"/>
      <c r="AB12" s="663"/>
      <c r="AC12" s="663"/>
      <c r="AD12" s="664" t="s">
        <v>138</v>
      </c>
      <c r="AE12" s="664"/>
      <c r="AF12" s="664"/>
      <c r="AG12" s="664"/>
      <c r="AH12" s="664"/>
      <c r="AI12" s="664"/>
      <c r="AJ12" s="664"/>
      <c r="AK12" s="664"/>
      <c r="AL12" s="624" t="s">
        <v>138</v>
      </c>
      <c r="AM12" s="625"/>
      <c r="AN12" s="625"/>
      <c r="AO12" s="665"/>
      <c r="AP12" s="618" t="s">
        <v>251</v>
      </c>
      <c r="AQ12" s="619"/>
      <c r="AR12" s="619"/>
      <c r="AS12" s="619"/>
      <c r="AT12" s="619"/>
      <c r="AU12" s="619"/>
      <c r="AV12" s="619"/>
      <c r="AW12" s="619"/>
      <c r="AX12" s="619"/>
      <c r="AY12" s="619"/>
      <c r="AZ12" s="619"/>
      <c r="BA12" s="619"/>
      <c r="BB12" s="619"/>
      <c r="BC12" s="619"/>
      <c r="BD12" s="619"/>
      <c r="BE12" s="619"/>
      <c r="BF12" s="620"/>
      <c r="BG12" s="621">
        <v>35281918</v>
      </c>
      <c r="BH12" s="622"/>
      <c r="BI12" s="622"/>
      <c r="BJ12" s="622"/>
      <c r="BK12" s="622"/>
      <c r="BL12" s="622"/>
      <c r="BM12" s="622"/>
      <c r="BN12" s="623"/>
      <c r="BO12" s="663">
        <v>42.7</v>
      </c>
      <c r="BP12" s="663"/>
      <c r="BQ12" s="663"/>
      <c r="BR12" s="663"/>
      <c r="BS12" s="664" t="s">
        <v>138</v>
      </c>
      <c r="BT12" s="664"/>
      <c r="BU12" s="664"/>
      <c r="BV12" s="664"/>
      <c r="BW12" s="664"/>
      <c r="BX12" s="664"/>
      <c r="BY12" s="664"/>
      <c r="BZ12" s="664"/>
      <c r="CA12" s="664"/>
      <c r="CB12" s="698"/>
      <c r="CD12" s="618" t="s">
        <v>252</v>
      </c>
      <c r="CE12" s="619"/>
      <c r="CF12" s="619"/>
      <c r="CG12" s="619"/>
      <c r="CH12" s="619"/>
      <c r="CI12" s="619"/>
      <c r="CJ12" s="619"/>
      <c r="CK12" s="619"/>
      <c r="CL12" s="619"/>
      <c r="CM12" s="619"/>
      <c r="CN12" s="619"/>
      <c r="CO12" s="619"/>
      <c r="CP12" s="619"/>
      <c r="CQ12" s="620"/>
      <c r="CR12" s="621">
        <v>1503746</v>
      </c>
      <c r="CS12" s="622"/>
      <c r="CT12" s="622"/>
      <c r="CU12" s="622"/>
      <c r="CV12" s="622"/>
      <c r="CW12" s="622"/>
      <c r="CX12" s="622"/>
      <c r="CY12" s="623"/>
      <c r="CZ12" s="663">
        <v>0.7</v>
      </c>
      <c r="DA12" s="663"/>
      <c r="DB12" s="663"/>
      <c r="DC12" s="663"/>
      <c r="DD12" s="627">
        <v>5595</v>
      </c>
      <c r="DE12" s="622"/>
      <c r="DF12" s="622"/>
      <c r="DG12" s="622"/>
      <c r="DH12" s="622"/>
      <c r="DI12" s="622"/>
      <c r="DJ12" s="622"/>
      <c r="DK12" s="622"/>
      <c r="DL12" s="622"/>
      <c r="DM12" s="622"/>
      <c r="DN12" s="622"/>
      <c r="DO12" s="622"/>
      <c r="DP12" s="623"/>
      <c r="DQ12" s="627">
        <v>1431340</v>
      </c>
      <c r="DR12" s="622"/>
      <c r="DS12" s="622"/>
      <c r="DT12" s="622"/>
      <c r="DU12" s="622"/>
      <c r="DV12" s="622"/>
      <c r="DW12" s="622"/>
      <c r="DX12" s="622"/>
      <c r="DY12" s="622"/>
      <c r="DZ12" s="622"/>
      <c r="EA12" s="622"/>
      <c r="EB12" s="622"/>
      <c r="EC12" s="662"/>
    </row>
    <row r="13" spans="2:143" ht="11.25" customHeight="1">
      <c r="B13" s="618" t="s">
        <v>253</v>
      </c>
      <c r="C13" s="619"/>
      <c r="D13" s="619"/>
      <c r="E13" s="619"/>
      <c r="F13" s="619"/>
      <c r="G13" s="619"/>
      <c r="H13" s="619"/>
      <c r="I13" s="619"/>
      <c r="J13" s="619"/>
      <c r="K13" s="619"/>
      <c r="L13" s="619"/>
      <c r="M13" s="619"/>
      <c r="N13" s="619"/>
      <c r="O13" s="619"/>
      <c r="P13" s="619"/>
      <c r="Q13" s="620"/>
      <c r="R13" s="621" t="s">
        <v>138</v>
      </c>
      <c r="S13" s="622"/>
      <c r="T13" s="622"/>
      <c r="U13" s="622"/>
      <c r="V13" s="622"/>
      <c r="W13" s="622"/>
      <c r="X13" s="622"/>
      <c r="Y13" s="623"/>
      <c r="Z13" s="663" t="s">
        <v>138</v>
      </c>
      <c r="AA13" s="663"/>
      <c r="AB13" s="663"/>
      <c r="AC13" s="663"/>
      <c r="AD13" s="664" t="s">
        <v>138</v>
      </c>
      <c r="AE13" s="664"/>
      <c r="AF13" s="664"/>
      <c r="AG13" s="664"/>
      <c r="AH13" s="664"/>
      <c r="AI13" s="664"/>
      <c r="AJ13" s="664"/>
      <c r="AK13" s="664"/>
      <c r="AL13" s="624" t="s">
        <v>138</v>
      </c>
      <c r="AM13" s="625"/>
      <c r="AN13" s="625"/>
      <c r="AO13" s="665"/>
      <c r="AP13" s="618" t="s">
        <v>254</v>
      </c>
      <c r="AQ13" s="619"/>
      <c r="AR13" s="619"/>
      <c r="AS13" s="619"/>
      <c r="AT13" s="619"/>
      <c r="AU13" s="619"/>
      <c r="AV13" s="619"/>
      <c r="AW13" s="619"/>
      <c r="AX13" s="619"/>
      <c r="AY13" s="619"/>
      <c r="AZ13" s="619"/>
      <c r="BA13" s="619"/>
      <c r="BB13" s="619"/>
      <c r="BC13" s="619"/>
      <c r="BD13" s="619"/>
      <c r="BE13" s="619"/>
      <c r="BF13" s="620"/>
      <c r="BG13" s="621">
        <v>35070580</v>
      </c>
      <c r="BH13" s="622"/>
      <c r="BI13" s="622"/>
      <c r="BJ13" s="622"/>
      <c r="BK13" s="622"/>
      <c r="BL13" s="622"/>
      <c r="BM13" s="622"/>
      <c r="BN13" s="623"/>
      <c r="BO13" s="663">
        <v>42.5</v>
      </c>
      <c r="BP13" s="663"/>
      <c r="BQ13" s="663"/>
      <c r="BR13" s="663"/>
      <c r="BS13" s="664" t="s">
        <v>138</v>
      </c>
      <c r="BT13" s="664"/>
      <c r="BU13" s="664"/>
      <c r="BV13" s="664"/>
      <c r="BW13" s="664"/>
      <c r="BX13" s="664"/>
      <c r="BY13" s="664"/>
      <c r="BZ13" s="664"/>
      <c r="CA13" s="664"/>
      <c r="CB13" s="698"/>
      <c r="CD13" s="618" t="s">
        <v>255</v>
      </c>
      <c r="CE13" s="619"/>
      <c r="CF13" s="619"/>
      <c r="CG13" s="619"/>
      <c r="CH13" s="619"/>
      <c r="CI13" s="619"/>
      <c r="CJ13" s="619"/>
      <c r="CK13" s="619"/>
      <c r="CL13" s="619"/>
      <c r="CM13" s="619"/>
      <c r="CN13" s="619"/>
      <c r="CO13" s="619"/>
      <c r="CP13" s="619"/>
      <c r="CQ13" s="620"/>
      <c r="CR13" s="621">
        <v>15007989</v>
      </c>
      <c r="CS13" s="622"/>
      <c r="CT13" s="622"/>
      <c r="CU13" s="622"/>
      <c r="CV13" s="622"/>
      <c r="CW13" s="622"/>
      <c r="CX13" s="622"/>
      <c r="CY13" s="623"/>
      <c r="CZ13" s="663">
        <v>6.7</v>
      </c>
      <c r="DA13" s="663"/>
      <c r="DB13" s="663"/>
      <c r="DC13" s="663"/>
      <c r="DD13" s="627">
        <v>4359808</v>
      </c>
      <c r="DE13" s="622"/>
      <c r="DF13" s="622"/>
      <c r="DG13" s="622"/>
      <c r="DH13" s="622"/>
      <c r="DI13" s="622"/>
      <c r="DJ13" s="622"/>
      <c r="DK13" s="622"/>
      <c r="DL13" s="622"/>
      <c r="DM13" s="622"/>
      <c r="DN13" s="622"/>
      <c r="DO13" s="622"/>
      <c r="DP13" s="623"/>
      <c r="DQ13" s="627">
        <v>10413839</v>
      </c>
      <c r="DR13" s="622"/>
      <c r="DS13" s="622"/>
      <c r="DT13" s="622"/>
      <c r="DU13" s="622"/>
      <c r="DV13" s="622"/>
      <c r="DW13" s="622"/>
      <c r="DX13" s="622"/>
      <c r="DY13" s="622"/>
      <c r="DZ13" s="622"/>
      <c r="EA13" s="622"/>
      <c r="EB13" s="622"/>
      <c r="EC13" s="662"/>
    </row>
    <row r="14" spans="2:143" ht="11.25" customHeight="1">
      <c r="B14" s="618" t="s">
        <v>256</v>
      </c>
      <c r="C14" s="619"/>
      <c r="D14" s="619"/>
      <c r="E14" s="619"/>
      <c r="F14" s="619"/>
      <c r="G14" s="619"/>
      <c r="H14" s="619"/>
      <c r="I14" s="619"/>
      <c r="J14" s="619"/>
      <c r="K14" s="619"/>
      <c r="L14" s="619"/>
      <c r="M14" s="619"/>
      <c r="N14" s="619"/>
      <c r="O14" s="619"/>
      <c r="P14" s="619"/>
      <c r="Q14" s="620"/>
      <c r="R14" s="621">
        <v>2168</v>
      </c>
      <c r="S14" s="622"/>
      <c r="T14" s="622"/>
      <c r="U14" s="622"/>
      <c r="V14" s="622"/>
      <c r="W14" s="622"/>
      <c r="X14" s="622"/>
      <c r="Y14" s="623"/>
      <c r="Z14" s="663">
        <v>0</v>
      </c>
      <c r="AA14" s="663"/>
      <c r="AB14" s="663"/>
      <c r="AC14" s="663"/>
      <c r="AD14" s="664">
        <v>2168</v>
      </c>
      <c r="AE14" s="664"/>
      <c r="AF14" s="664"/>
      <c r="AG14" s="664"/>
      <c r="AH14" s="664"/>
      <c r="AI14" s="664"/>
      <c r="AJ14" s="664"/>
      <c r="AK14" s="664"/>
      <c r="AL14" s="624">
        <v>0</v>
      </c>
      <c r="AM14" s="625"/>
      <c r="AN14" s="625"/>
      <c r="AO14" s="665"/>
      <c r="AP14" s="618" t="s">
        <v>257</v>
      </c>
      <c r="AQ14" s="619"/>
      <c r="AR14" s="619"/>
      <c r="AS14" s="619"/>
      <c r="AT14" s="619"/>
      <c r="AU14" s="619"/>
      <c r="AV14" s="619"/>
      <c r="AW14" s="619"/>
      <c r="AX14" s="619"/>
      <c r="AY14" s="619"/>
      <c r="AZ14" s="619"/>
      <c r="BA14" s="619"/>
      <c r="BB14" s="619"/>
      <c r="BC14" s="619"/>
      <c r="BD14" s="619"/>
      <c r="BE14" s="619"/>
      <c r="BF14" s="620"/>
      <c r="BG14" s="621">
        <v>485560</v>
      </c>
      <c r="BH14" s="622"/>
      <c r="BI14" s="622"/>
      <c r="BJ14" s="622"/>
      <c r="BK14" s="622"/>
      <c r="BL14" s="622"/>
      <c r="BM14" s="622"/>
      <c r="BN14" s="623"/>
      <c r="BO14" s="663">
        <v>0.6</v>
      </c>
      <c r="BP14" s="663"/>
      <c r="BQ14" s="663"/>
      <c r="BR14" s="663"/>
      <c r="BS14" s="664" t="s">
        <v>138</v>
      </c>
      <c r="BT14" s="664"/>
      <c r="BU14" s="664"/>
      <c r="BV14" s="664"/>
      <c r="BW14" s="664"/>
      <c r="BX14" s="664"/>
      <c r="BY14" s="664"/>
      <c r="BZ14" s="664"/>
      <c r="CA14" s="664"/>
      <c r="CB14" s="698"/>
      <c r="CD14" s="618" t="s">
        <v>258</v>
      </c>
      <c r="CE14" s="619"/>
      <c r="CF14" s="619"/>
      <c r="CG14" s="619"/>
      <c r="CH14" s="619"/>
      <c r="CI14" s="619"/>
      <c r="CJ14" s="619"/>
      <c r="CK14" s="619"/>
      <c r="CL14" s="619"/>
      <c r="CM14" s="619"/>
      <c r="CN14" s="619"/>
      <c r="CO14" s="619"/>
      <c r="CP14" s="619"/>
      <c r="CQ14" s="620"/>
      <c r="CR14" s="621">
        <v>4948258</v>
      </c>
      <c r="CS14" s="622"/>
      <c r="CT14" s="622"/>
      <c r="CU14" s="622"/>
      <c r="CV14" s="622"/>
      <c r="CW14" s="622"/>
      <c r="CX14" s="622"/>
      <c r="CY14" s="623"/>
      <c r="CZ14" s="663">
        <v>2.2000000000000002</v>
      </c>
      <c r="DA14" s="663"/>
      <c r="DB14" s="663"/>
      <c r="DC14" s="663"/>
      <c r="DD14" s="627">
        <v>417312</v>
      </c>
      <c r="DE14" s="622"/>
      <c r="DF14" s="622"/>
      <c r="DG14" s="622"/>
      <c r="DH14" s="622"/>
      <c r="DI14" s="622"/>
      <c r="DJ14" s="622"/>
      <c r="DK14" s="622"/>
      <c r="DL14" s="622"/>
      <c r="DM14" s="622"/>
      <c r="DN14" s="622"/>
      <c r="DO14" s="622"/>
      <c r="DP14" s="623"/>
      <c r="DQ14" s="627">
        <v>4466447</v>
      </c>
      <c r="DR14" s="622"/>
      <c r="DS14" s="622"/>
      <c r="DT14" s="622"/>
      <c r="DU14" s="622"/>
      <c r="DV14" s="622"/>
      <c r="DW14" s="622"/>
      <c r="DX14" s="622"/>
      <c r="DY14" s="622"/>
      <c r="DZ14" s="622"/>
      <c r="EA14" s="622"/>
      <c r="EB14" s="622"/>
      <c r="EC14" s="662"/>
    </row>
    <row r="15" spans="2:143" ht="11.25" customHeight="1">
      <c r="B15" s="618" t="s">
        <v>259</v>
      </c>
      <c r="C15" s="619"/>
      <c r="D15" s="619"/>
      <c r="E15" s="619"/>
      <c r="F15" s="619"/>
      <c r="G15" s="619"/>
      <c r="H15" s="619"/>
      <c r="I15" s="619"/>
      <c r="J15" s="619"/>
      <c r="K15" s="619"/>
      <c r="L15" s="619"/>
      <c r="M15" s="619"/>
      <c r="N15" s="619"/>
      <c r="O15" s="619"/>
      <c r="P15" s="619"/>
      <c r="Q15" s="620"/>
      <c r="R15" s="621" t="s">
        <v>138</v>
      </c>
      <c r="S15" s="622"/>
      <c r="T15" s="622"/>
      <c r="U15" s="622"/>
      <c r="V15" s="622"/>
      <c r="W15" s="622"/>
      <c r="X15" s="622"/>
      <c r="Y15" s="623"/>
      <c r="Z15" s="663" t="s">
        <v>138</v>
      </c>
      <c r="AA15" s="663"/>
      <c r="AB15" s="663"/>
      <c r="AC15" s="663"/>
      <c r="AD15" s="664" t="s">
        <v>138</v>
      </c>
      <c r="AE15" s="664"/>
      <c r="AF15" s="664"/>
      <c r="AG15" s="664"/>
      <c r="AH15" s="664"/>
      <c r="AI15" s="664"/>
      <c r="AJ15" s="664"/>
      <c r="AK15" s="664"/>
      <c r="AL15" s="624" t="s">
        <v>138</v>
      </c>
      <c r="AM15" s="625"/>
      <c r="AN15" s="625"/>
      <c r="AO15" s="665"/>
      <c r="AP15" s="618" t="s">
        <v>260</v>
      </c>
      <c r="AQ15" s="619"/>
      <c r="AR15" s="619"/>
      <c r="AS15" s="619"/>
      <c r="AT15" s="619"/>
      <c r="AU15" s="619"/>
      <c r="AV15" s="619"/>
      <c r="AW15" s="619"/>
      <c r="AX15" s="619"/>
      <c r="AY15" s="619"/>
      <c r="AZ15" s="619"/>
      <c r="BA15" s="619"/>
      <c r="BB15" s="619"/>
      <c r="BC15" s="619"/>
      <c r="BD15" s="619"/>
      <c r="BE15" s="619"/>
      <c r="BF15" s="620"/>
      <c r="BG15" s="621">
        <v>3618275</v>
      </c>
      <c r="BH15" s="622"/>
      <c r="BI15" s="622"/>
      <c r="BJ15" s="622"/>
      <c r="BK15" s="622"/>
      <c r="BL15" s="622"/>
      <c r="BM15" s="622"/>
      <c r="BN15" s="623"/>
      <c r="BO15" s="663">
        <v>4.4000000000000004</v>
      </c>
      <c r="BP15" s="663"/>
      <c r="BQ15" s="663"/>
      <c r="BR15" s="663"/>
      <c r="BS15" s="664" t="s">
        <v>138</v>
      </c>
      <c r="BT15" s="664"/>
      <c r="BU15" s="664"/>
      <c r="BV15" s="664"/>
      <c r="BW15" s="664"/>
      <c r="BX15" s="664"/>
      <c r="BY15" s="664"/>
      <c r="BZ15" s="664"/>
      <c r="CA15" s="664"/>
      <c r="CB15" s="698"/>
      <c r="CD15" s="618" t="s">
        <v>261</v>
      </c>
      <c r="CE15" s="619"/>
      <c r="CF15" s="619"/>
      <c r="CG15" s="619"/>
      <c r="CH15" s="619"/>
      <c r="CI15" s="619"/>
      <c r="CJ15" s="619"/>
      <c r="CK15" s="619"/>
      <c r="CL15" s="619"/>
      <c r="CM15" s="619"/>
      <c r="CN15" s="619"/>
      <c r="CO15" s="619"/>
      <c r="CP15" s="619"/>
      <c r="CQ15" s="620"/>
      <c r="CR15" s="621">
        <v>19380456</v>
      </c>
      <c r="CS15" s="622"/>
      <c r="CT15" s="622"/>
      <c r="CU15" s="622"/>
      <c r="CV15" s="622"/>
      <c r="CW15" s="622"/>
      <c r="CX15" s="622"/>
      <c r="CY15" s="623"/>
      <c r="CZ15" s="663">
        <v>8.6</v>
      </c>
      <c r="DA15" s="663"/>
      <c r="DB15" s="663"/>
      <c r="DC15" s="663"/>
      <c r="DD15" s="627">
        <v>2853414</v>
      </c>
      <c r="DE15" s="622"/>
      <c r="DF15" s="622"/>
      <c r="DG15" s="622"/>
      <c r="DH15" s="622"/>
      <c r="DI15" s="622"/>
      <c r="DJ15" s="622"/>
      <c r="DK15" s="622"/>
      <c r="DL15" s="622"/>
      <c r="DM15" s="622"/>
      <c r="DN15" s="622"/>
      <c r="DO15" s="622"/>
      <c r="DP15" s="623"/>
      <c r="DQ15" s="627">
        <v>13160035</v>
      </c>
      <c r="DR15" s="622"/>
      <c r="DS15" s="622"/>
      <c r="DT15" s="622"/>
      <c r="DU15" s="622"/>
      <c r="DV15" s="622"/>
      <c r="DW15" s="622"/>
      <c r="DX15" s="622"/>
      <c r="DY15" s="622"/>
      <c r="DZ15" s="622"/>
      <c r="EA15" s="622"/>
      <c r="EB15" s="622"/>
      <c r="EC15" s="662"/>
    </row>
    <row r="16" spans="2:143" ht="11.25" customHeight="1">
      <c r="B16" s="618" t="s">
        <v>262</v>
      </c>
      <c r="C16" s="619"/>
      <c r="D16" s="619"/>
      <c r="E16" s="619"/>
      <c r="F16" s="619"/>
      <c r="G16" s="619"/>
      <c r="H16" s="619"/>
      <c r="I16" s="619"/>
      <c r="J16" s="619"/>
      <c r="K16" s="619"/>
      <c r="L16" s="619"/>
      <c r="M16" s="619"/>
      <c r="N16" s="619"/>
      <c r="O16" s="619"/>
      <c r="P16" s="619"/>
      <c r="Q16" s="620"/>
      <c r="R16" s="621">
        <v>139120</v>
      </c>
      <c r="S16" s="622"/>
      <c r="T16" s="622"/>
      <c r="U16" s="622"/>
      <c r="V16" s="622"/>
      <c r="W16" s="622"/>
      <c r="X16" s="622"/>
      <c r="Y16" s="623"/>
      <c r="Z16" s="663">
        <v>0.1</v>
      </c>
      <c r="AA16" s="663"/>
      <c r="AB16" s="663"/>
      <c r="AC16" s="663"/>
      <c r="AD16" s="664">
        <v>139120</v>
      </c>
      <c r="AE16" s="664"/>
      <c r="AF16" s="664"/>
      <c r="AG16" s="664"/>
      <c r="AH16" s="664"/>
      <c r="AI16" s="664"/>
      <c r="AJ16" s="664"/>
      <c r="AK16" s="664"/>
      <c r="AL16" s="624">
        <v>0.1</v>
      </c>
      <c r="AM16" s="625"/>
      <c r="AN16" s="625"/>
      <c r="AO16" s="665"/>
      <c r="AP16" s="618" t="s">
        <v>263</v>
      </c>
      <c r="AQ16" s="619"/>
      <c r="AR16" s="619"/>
      <c r="AS16" s="619"/>
      <c r="AT16" s="619"/>
      <c r="AU16" s="619"/>
      <c r="AV16" s="619"/>
      <c r="AW16" s="619"/>
      <c r="AX16" s="619"/>
      <c r="AY16" s="619"/>
      <c r="AZ16" s="619"/>
      <c r="BA16" s="619"/>
      <c r="BB16" s="619"/>
      <c r="BC16" s="619"/>
      <c r="BD16" s="619"/>
      <c r="BE16" s="619"/>
      <c r="BF16" s="620"/>
      <c r="BG16" s="621" t="s">
        <v>138</v>
      </c>
      <c r="BH16" s="622"/>
      <c r="BI16" s="622"/>
      <c r="BJ16" s="622"/>
      <c r="BK16" s="622"/>
      <c r="BL16" s="622"/>
      <c r="BM16" s="622"/>
      <c r="BN16" s="623"/>
      <c r="BO16" s="663" t="s">
        <v>138</v>
      </c>
      <c r="BP16" s="663"/>
      <c r="BQ16" s="663"/>
      <c r="BR16" s="663"/>
      <c r="BS16" s="664" t="s">
        <v>138</v>
      </c>
      <c r="BT16" s="664"/>
      <c r="BU16" s="664"/>
      <c r="BV16" s="664"/>
      <c r="BW16" s="664"/>
      <c r="BX16" s="664"/>
      <c r="BY16" s="664"/>
      <c r="BZ16" s="664"/>
      <c r="CA16" s="664"/>
      <c r="CB16" s="698"/>
      <c r="CD16" s="618" t="s">
        <v>264</v>
      </c>
      <c r="CE16" s="619"/>
      <c r="CF16" s="619"/>
      <c r="CG16" s="619"/>
      <c r="CH16" s="619"/>
      <c r="CI16" s="619"/>
      <c r="CJ16" s="619"/>
      <c r="CK16" s="619"/>
      <c r="CL16" s="619"/>
      <c r="CM16" s="619"/>
      <c r="CN16" s="619"/>
      <c r="CO16" s="619"/>
      <c r="CP16" s="619"/>
      <c r="CQ16" s="620"/>
      <c r="CR16" s="621">
        <v>2</v>
      </c>
      <c r="CS16" s="622"/>
      <c r="CT16" s="622"/>
      <c r="CU16" s="622"/>
      <c r="CV16" s="622"/>
      <c r="CW16" s="622"/>
      <c r="CX16" s="622"/>
      <c r="CY16" s="623"/>
      <c r="CZ16" s="663">
        <v>0</v>
      </c>
      <c r="DA16" s="663"/>
      <c r="DB16" s="663"/>
      <c r="DC16" s="663"/>
      <c r="DD16" s="627" t="s">
        <v>138</v>
      </c>
      <c r="DE16" s="622"/>
      <c r="DF16" s="622"/>
      <c r="DG16" s="622"/>
      <c r="DH16" s="622"/>
      <c r="DI16" s="622"/>
      <c r="DJ16" s="622"/>
      <c r="DK16" s="622"/>
      <c r="DL16" s="622"/>
      <c r="DM16" s="622"/>
      <c r="DN16" s="622"/>
      <c r="DO16" s="622"/>
      <c r="DP16" s="623"/>
      <c r="DQ16" s="627">
        <v>2</v>
      </c>
      <c r="DR16" s="622"/>
      <c r="DS16" s="622"/>
      <c r="DT16" s="622"/>
      <c r="DU16" s="622"/>
      <c r="DV16" s="622"/>
      <c r="DW16" s="622"/>
      <c r="DX16" s="622"/>
      <c r="DY16" s="622"/>
      <c r="DZ16" s="622"/>
      <c r="EA16" s="622"/>
      <c r="EB16" s="622"/>
      <c r="EC16" s="662"/>
    </row>
    <row r="17" spans="2:133" ht="11.25" customHeight="1">
      <c r="B17" s="618" t="s">
        <v>265</v>
      </c>
      <c r="C17" s="619"/>
      <c r="D17" s="619"/>
      <c r="E17" s="619"/>
      <c r="F17" s="619"/>
      <c r="G17" s="619"/>
      <c r="H17" s="619"/>
      <c r="I17" s="619"/>
      <c r="J17" s="619"/>
      <c r="K17" s="619"/>
      <c r="L17" s="619"/>
      <c r="M17" s="619"/>
      <c r="N17" s="619"/>
      <c r="O17" s="619"/>
      <c r="P17" s="619"/>
      <c r="Q17" s="620"/>
      <c r="R17" s="621">
        <v>1177451</v>
      </c>
      <c r="S17" s="622"/>
      <c r="T17" s="622"/>
      <c r="U17" s="622"/>
      <c r="V17" s="622"/>
      <c r="W17" s="622"/>
      <c r="X17" s="622"/>
      <c r="Y17" s="623"/>
      <c r="Z17" s="663">
        <v>0.5</v>
      </c>
      <c r="AA17" s="663"/>
      <c r="AB17" s="663"/>
      <c r="AC17" s="663"/>
      <c r="AD17" s="664">
        <v>1177451</v>
      </c>
      <c r="AE17" s="664"/>
      <c r="AF17" s="664"/>
      <c r="AG17" s="664"/>
      <c r="AH17" s="664"/>
      <c r="AI17" s="664"/>
      <c r="AJ17" s="664"/>
      <c r="AK17" s="664"/>
      <c r="AL17" s="624">
        <v>1.1000000000000001</v>
      </c>
      <c r="AM17" s="625"/>
      <c r="AN17" s="625"/>
      <c r="AO17" s="665"/>
      <c r="AP17" s="618" t="s">
        <v>266</v>
      </c>
      <c r="AQ17" s="619"/>
      <c r="AR17" s="619"/>
      <c r="AS17" s="619"/>
      <c r="AT17" s="619"/>
      <c r="AU17" s="619"/>
      <c r="AV17" s="619"/>
      <c r="AW17" s="619"/>
      <c r="AX17" s="619"/>
      <c r="AY17" s="619"/>
      <c r="AZ17" s="619"/>
      <c r="BA17" s="619"/>
      <c r="BB17" s="619"/>
      <c r="BC17" s="619"/>
      <c r="BD17" s="619"/>
      <c r="BE17" s="619"/>
      <c r="BF17" s="620"/>
      <c r="BG17" s="621" t="s">
        <v>138</v>
      </c>
      <c r="BH17" s="622"/>
      <c r="BI17" s="622"/>
      <c r="BJ17" s="622"/>
      <c r="BK17" s="622"/>
      <c r="BL17" s="622"/>
      <c r="BM17" s="622"/>
      <c r="BN17" s="623"/>
      <c r="BO17" s="663" t="s">
        <v>138</v>
      </c>
      <c r="BP17" s="663"/>
      <c r="BQ17" s="663"/>
      <c r="BR17" s="663"/>
      <c r="BS17" s="664" t="s">
        <v>138</v>
      </c>
      <c r="BT17" s="664"/>
      <c r="BU17" s="664"/>
      <c r="BV17" s="664"/>
      <c r="BW17" s="664"/>
      <c r="BX17" s="664"/>
      <c r="BY17" s="664"/>
      <c r="BZ17" s="664"/>
      <c r="CA17" s="664"/>
      <c r="CB17" s="698"/>
      <c r="CD17" s="618" t="s">
        <v>267</v>
      </c>
      <c r="CE17" s="619"/>
      <c r="CF17" s="619"/>
      <c r="CG17" s="619"/>
      <c r="CH17" s="619"/>
      <c r="CI17" s="619"/>
      <c r="CJ17" s="619"/>
      <c r="CK17" s="619"/>
      <c r="CL17" s="619"/>
      <c r="CM17" s="619"/>
      <c r="CN17" s="619"/>
      <c r="CO17" s="619"/>
      <c r="CP17" s="619"/>
      <c r="CQ17" s="620"/>
      <c r="CR17" s="621">
        <v>23897461</v>
      </c>
      <c r="CS17" s="622"/>
      <c r="CT17" s="622"/>
      <c r="CU17" s="622"/>
      <c r="CV17" s="622"/>
      <c r="CW17" s="622"/>
      <c r="CX17" s="622"/>
      <c r="CY17" s="623"/>
      <c r="CZ17" s="663">
        <v>10.7</v>
      </c>
      <c r="DA17" s="663"/>
      <c r="DB17" s="663"/>
      <c r="DC17" s="663"/>
      <c r="DD17" s="627" t="s">
        <v>138</v>
      </c>
      <c r="DE17" s="622"/>
      <c r="DF17" s="622"/>
      <c r="DG17" s="622"/>
      <c r="DH17" s="622"/>
      <c r="DI17" s="622"/>
      <c r="DJ17" s="622"/>
      <c r="DK17" s="622"/>
      <c r="DL17" s="622"/>
      <c r="DM17" s="622"/>
      <c r="DN17" s="622"/>
      <c r="DO17" s="622"/>
      <c r="DP17" s="623"/>
      <c r="DQ17" s="627">
        <v>22132802</v>
      </c>
      <c r="DR17" s="622"/>
      <c r="DS17" s="622"/>
      <c r="DT17" s="622"/>
      <c r="DU17" s="622"/>
      <c r="DV17" s="622"/>
      <c r="DW17" s="622"/>
      <c r="DX17" s="622"/>
      <c r="DY17" s="622"/>
      <c r="DZ17" s="622"/>
      <c r="EA17" s="622"/>
      <c r="EB17" s="622"/>
      <c r="EC17" s="662"/>
    </row>
    <row r="18" spans="2:133" ht="11.25" customHeight="1">
      <c r="B18" s="618" t="s">
        <v>268</v>
      </c>
      <c r="C18" s="619"/>
      <c r="D18" s="619"/>
      <c r="E18" s="619"/>
      <c r="F18" s="619"/>
      <c r="G18" s="619"/>
      <c r="H18" s="619"/>
      <c r="I18" s="619"/>
      <c r="J18" s="619"/>
      <c r="K18" s="619"/>
      <c r="L18" s="619"/>
      <c r="M18" s="619"/>
      <c r="N18" s="619"/>
      <c r="O18" s="619"/>
      <c r="P18" s="619"/>
      <c r="Q18" s="620"/>
      <c r="R18" s="621">
        <v>525275</v>
      </c>
      <c r="S18" s="622"/>
      <c r="T18" s="622"/>
      <c r="U18" s="622"/>
      <c r="V18" s="622"/>
      <c r="W18" s="622"/>
      <c r="X18" s="622"/>
      <c r="Y18" s="623"/>
      <c r="Z18" s="663">
        <v>0.2</v>
      </c>
      <c r="AA18" s="663"/>
      <c r="AB18" s="663"/>
      <c r="AC18" s="663"/>
      <c r="AD18" s="664">
        <v>525275</v>
      </c>
      <c r="AE18" s="664"/>
      <c r="AF18" s="664"/>
      <c r="AG18" s="664"/>
      <c r="AH18" s="664"/>
      <c r="AI18" s="664"/>
      <c r="AJ18" s="664"/>
      <c r="AK18" s="664"/>
      <c r="AL18" s="624">
        <v>0.5</v>
      </c>
      <c r="AM18" s="625"/>
      <c r="AN18" s="625"/>
      <c r="AO18" s="665"/>
      <c r="AP18" s="618" t="s">
        <v>269</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63" t="s">
        <v>138</v>
      </c>
      <c r="BP18" s="663"/>
      <c r="BQ18" s="663"/>
      <c r="BR18" s="663"/>
      <c r="BS18" s="664" t="s">
        <v>138</v>
      </c>
      <c r="BT18" s="664"/>
      <c r="BU18" s="664"/>
      <c r="BV18" s="664"/>
      <c r="BW18" s="664"/>
      <c r="BX18" s="664"/>
      <c r="BY18" s="664"/>
      <c r="BZ18" s="664"/>
      <c r="CA18" s="664"/>
      <c r="CB18" s="698"/>
      <c r="CD18" s="618" t="s">
        <v>270</v>
      </c>
      <c r="CE18" s="619"/>
      <c r="CF18" s="619"/>
      <c r="CG18" s="619"/>
      <c r="CH18" s="619"/>
      <c r="CI18" s="619"/>
      <c r="CJ18" s="619"/>
      <c r="CK18" s="619"/>
      <c r="CL18" s="619"/>
      <c r="CM18" s="619"/>
      <c r="CN18" s="619"/>
      <c r="CO18" s="619"/>
      <c r="CP18" s="619"/>
      <c r="CQ18" s="620"/>
      <c r="CR18" s="621" t="s">
        <v>138</v>
      </c>
      <c r="CS18" s="622"/>
      <c r="CT18" s="622"/>
      <c r="CU18" s="622"/>
      <c r="CV18" s="622"/>
      <c r="CW18" s="622"/>
      <c r="CX18" s="622"/>
      <c r="CY18" s="623"/>
      <c r="CZ18" s="663" t="s">
        <v>138</v>
      </c>
      <c r="DA18" s="663"/>
      <c r="DB18" s="663"/>
      <c r="DC18" s="663"/>
      <c r="DD18" s="627" t="s">
        <v>138</v>
      </c>
      <c r="DE18" s="622"/>
      <c r="DF18" s="622"/>
      <c r="DG18" s="622"/>
      <c r="DH18" s="622"/>
      <c r="DI18" s="622"/>
      <c r="DJ18" s="622"/>
      <c r="DK18" s="622"/>
      <c r="DL18" s="622"/>
      <c r="DM18" s="622"/>
      <c r="DN18" s="622"/>
      <c r="DO18" s="622"/>
      <c r="DP18" s="623"/>
      <c r="DQ18" s="627" t="s">
        <v>138</v>
      </c>
      <c r="DR18" s="622"/>
      <c r="DS18" s="622"/>
      <c r="DT18" s="622"/>
      <c r="DU18" s="622"/>
      <c r="DV18" s="622"/>
      <c r="DW18" s="622"/>
      <c r="DX18" s="622"/>
      <c r="DY18" s="622"/>
      <c r="DZ18" s="622"/>
      <c r="EA18" s="622"/>
      <c r="EB18" s="622"/>
      <c r="EC18" s="662"/>
    </row>
    <row r="19" spans="2:133" ht="11.25" customHeight="1">
      <c r="B19" s="618" t="s">
        <v>271</v>
      </c>
      <c r="C19" s="619"/>
      <c r="D19" s="619"/>
      <c r="E19" s="619"/>
      <c r="F19" s="619"/>
      <c r="G19" s="619"/>
      <c r="H19" s="619"/>
      <c r="I19" s="619"/>
      <c r="J19" s="619"/>
      <c r="K19" s="619"/>
      <c r="L19" s="619"/>
      <c r="M19" s="619"/>
      <c r="N19" s="619"/>
      <c r="O19" s="619"/>
      <c r="P19" s="619"/>
      <c r="Q19" s="620"/>
      <c r="R19" s="621">
        <v>503683</v>
      </c>
      <c r="S19" s="622"/>
      <c r="T19" s="622"/>
      <c r="U19" s="622"/>
      <c r="V19" s="622"/>
      <c r="W19" s="622"/>
      <c r="X19" s="622"/>
      <c r="Y19" s="623"/>
      <c r="Z19" s="663">
        <v>0.2</v>
      </c>
      <c r="AA19" s="663"/>
      <c r="AB19" s="663"/>
      <c r="AC19" s="663"/>
      <c r="AD19" s="664">
        <v>503683</v>
      </c>
      <c r="AE19" s="664"/>
      <c r="AF19" s="664"/>
      <c r="AG19" s="664"/>
      <c r="AH19" s="664"/>
      <c r="AI19" s="664"/>
      <c r="AJ19" s="664"/>
      <c r="AK19" s="664"/>
      <c r="AL19" s="624">
        <v>0.5</v>
      </c>
      <c r="AM19" s="625"/>
      <c r="AN19" s="625"/>
      <c r="AO19" s="665"/>
      <c r="AP19" s="618" t="s">
        <v>272</v>
      </c>
      <c r="AQ19" s="619"/>
      <c r="AR19" s="619"/>
      <c r="AS19" s="619"/>
      <c r="AT19" s="619"/>
      <c r="AU19" s="619"/>
      <c r="AV19" s="619"/>
      <c r="AW19" s="619"/>
      <c r="AX19" s="619"/>
      <c r="AY19" s="619"/>
      <c r="AZ19" s="619"/>
      <c r="BA19" s="619"/>
      <c r="BB19" s="619"/>
      <c r="BC19" s="619"/>
      <c r="BD19" s="619"/>
      <c r="BE19" s="619"/>
      <c r="BF19" s="620"/>
      <c r="BG19" s="621">
        <v>10957765</v>
      </c>
      <c r="BH19" s="622"/>
      <c r="BI19" s="622"/>
      <c r="BJ19" s="622"/>
      <c r="BK19" s="622"/>
      <c r="BL19" s="622"/>
      <c r="BM19" s="622"/>
      <c r="BN19" s="623"/>
      <c r="BO19" s="663">
        <v>13.3</v>
      </c>
      <c r="BP19" s="663"/>
      <c r="BQ19" s="663"/>
      <c r="BR19" s="663"/>
      <c r="BS19" s="664" t="s">
        <v>138</v>
      </c>
      <c r="BT19" s="664"/>
      <c r="BU19" s="664"/>
      <c r="BV19" s="664"/>
      <c r="BW19" s="664"/>
      <c r="BX19" s="664"/>
      <c r="BY19" s="664"/>
      <c r="BZ19" s="664"/>
      <c r="CA19" s="664"/>
      <c r="CB19" s="698"/>
      <c r="CD19" s="618" t="s">
        <v>273</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63" t="s">
        <v>138</v>
      </c>
      <c r="DA19" s="663"/>
      <c r="DB19" s="663"/>
      <c r="DC19" s="663"/>
      <c r="DD19" s="627" t="s">
        <v>138</v>
      </c>
      <c r="DE19" s="622"/>
      <c r="DF19" s="622"/>
      <c r="DG19" s="622"/>
      <c r="DH19" s="622"/>
      <c r="DI19" s="622"/>
      <c r="DJ19" s="622"/>
      <c r="DK19" s="622"/>
      <c r="DL19" s="622"/>
      <c r="DM19" s="622"/>
      <c r="DN19" s="622"/>
      <c r="DO19" s="622"/>
      <c r="DP19" s="623"/>
      <c r="DQ19" s="627" t="s">
        <v>138</v>
      </c>
      <c r="DR19" s="622"/>
      <c r="DS19" s="622"/>
      <c r="DT19" s="622"/>
      <c r="DU19" s="622"/>
      <c r="DV19" s="622"/>
      <c r="DW19" s="622"/>
      <c r="DX19" s="622"/>
      <c r="DY19" s="622"/>
      <c r="DZ19" s="622"/>
      <c r="EA19" s="622"/>
      <c r="EB19" s="622"/>
      <c r="EC19" s="662"/>
    </row>
    <row r="20" spans="2:133" ht="11.25" customHeight="1">
      <c r="B20" s="688" t="s">
        <v>274</v>
      </c>
      <c r="C20" s="689"/>
      <c r="D20" s="689"/>
      <c r="E20" s="689"/>
      <c r="F20" s="689"/>
      <c r="G20" s="689"/>
      <c r="H20" s="689"/>
      <c r="I20" s="689"/>
      <c r="J20" s="689"/>
      <c r="K20" s="689"/>
      <c r="L20" s="689"/>
      <c r="M20" s="689"/>
      <c r="N20" s="689"/>
      <c r="O20" s="689"/>
      <c r="P20" s="689"/>
      <c r="Q20" s="690"/>
      <c r="R20" s="621">
        <v>21592</v>
      </c>
      <c r="S20" s="622"/>
      <c r="T20" s="622"/>
      <c r="U20" s="622"/>
      <c r="V20" s="622"/>
      <c r="W20" s="622"/>
      <c r="X20" s="622"/>
      <c r="Y20" s="623"/>
      <c r="Z20" s="663">
        <v>0</v>
      </c>
      <c r="AA20" s="663"/>
      <c r="AB20" s="663"/>
      <c r="AC20" s="663"/>
      <c r="AD20" s="664">
        <v>21592</v>
      </c>
      <c r="AE20" s="664"/>
      <c r="AF20" s="664"/>
      <c r="AG20" s="664"/>
      <c r="AH20" s="664"/>
      <c r="AI20" s="664"/>
      <c r="AJ20" s="664"/>
      <c r="AK20" s="664"/>
      <c r="AL20" s="624">
        <v>0</v>
      </c>
      <c r="AM20" s="625"/>
      <c r="AN20" s="625"/>
      <c r="AO20" s="665"/>
      <c r="AP20" s="618" t="s">
        <v>275</v>
      </c>
      <c r="AQ20" s="619"/>
      <c r="AR20" s="619"/>
      <c r="AS20" s="619"/>
      <c r="AT20" s="619"/>
      <c r="AU20" s="619"/>
      <c r="AV20" s="619"/>
      <c r="AW20" s="619"/>
      <c r="AX20" s="619"/>
      <c r="AY20" s="619"/>
      <c r="AZ20" s="619"/>
      <c r="BA20" s="619"/>
      <c r="BB20" s="619"/>
      <c r="BC20" s="619"/>
      <c r="BD20" s="619"/>
      <c r="BE20" s="619"/>
      <c r="BF20" s="620"/>
      <c r="BG20" s="621">
        <v>10957765</v>
      </c>
      <c r="BH20" s="622"/>
      <c r="BI20" s="622"/>
      <c r="BJ20" s="622"/>
      <c r="BK20" s="622"/>
      <c r="BL20" s="622"/>
      <c r="BM20" s="622"/>
      <c r="BN20" s="623"/>
      <c r="BO20" s="663">
        <v>13.3</v>
      </c>
      <c r="BP20" s="663"/>
      <c r="BQ20" s="663"/>
      <c r="BR20" s="663"/>
      <c r="BS20" s="664" t="s">
        <v>138</v>
      </c>
      <c r="BT20" s="664"/>
      <c r="BU20" s="664"/>
      <c r="BV20" s="664"/>
      <c r="BW20" s="664"/>
      <c r="BX20" s="664"/>
      <c r="BY20" s="664"/>
      <c r="BZ20" s="664"/>
      <c r="CA20" s="664"/>
      <c r="CB20" s="698"/>
      <c r="CD20" s="618" t="s">
        <v>276</v>
      </c>
      <c r="CE20" s="619"/>
      <c r="CF20" s="619"/>
      <c r="CG20" s="619"/>
      <c r="CH20" s="619"/>
      <c r="CI20" s="619"/>
      <c r="CJ20" s="619"/>
      <c r="CK20" s="619"/>
      <c r="CL20" s="619"/>
      <c r="CM20" s="619"/>
      <c r="CN20" s="619"/>
      <c r="CO20" s="619"/>
      <c r="CP20" s="619"/>
      <c r="CQ20" s="620"/>
      <c r="CR20" s="621">
        <v>224299753</v>
      </c>
      <c r="CS20" s="622"/>
      <c r="CT20" s="622"/>
      <c r="CU20" s="622"/>
      <c r="CV20" s="622"/>
      <c r="CW20" s="622"/>
      <c r="CX20" s="622"/>
      <c r="CY20" s="623"/>
      <c r="CZ20" s="663">
        <v>100</v>
      </c>
      <c r="DA20" s="663"/>
      <c r="DB20" s="663"/>
      <c r="DC20" s="663"/>
      <c r="DD20" s="627">
        <v>13222793</v>
      </c>
      <c r="DE20" s="622"/>
      <c r="DF20" s="622"/>
      <c r="DG20" s="622"/>
      <c r="DH20" s="622"/>
      <c r="DI20" s="622"/>
      <c r="DJ20" s="622"/>
      <c r="DK20" s="622"/>
      <c r="DL20" s="622"/>
      <c r="DM20" s="622"/>
      <c r="DN20" s="622"/>
      <c r="DO20" s="622"/>
      <c r="DP20" s="623"/>
      <c r="DQ20" s="627">
        <v>132723975</v>
      </c>
      <c r="DR20" s="622"/>
      <c r="DS20" s="622"/>
      <c r="DT20" s="622"/>
      <c r="DU20" s="622"/>
      <c r="DV20" s="622"/>
      <c r="DW20" s="622"/>
      <c r="DX20" s="622"/>
      <c r="DY20" s="622"/>
      <c r="DZ20" s="622"/>
      <c r="EA20" s="622"/>
      <c r="EB20" s="622"/>
      <c r="EC20" s="662"/>
    </row>
    <row r="21" spans="2:133" ht="11.25" customHeight="1">
      <c r="B21" s="618" t="s">
        <v>277</v>
      </c>
      <c r="C21" s="619"/>
      <c r="D21" s="619"/>
      <c r="E21" s="619"/>
      <c r="F21" s="619"/>
      <c r="G21" s="619"/>
      <c r="H21" s="619"/>
      <c r="I21" s="619"/>
      <c r="J21" s="619"/>
      <c r="K21" s="619"/>
      <c r="L21" s="619"/>
      <c r="M21" s="619"/>
      <c r="N21" s="619"/>
      <c r="O21" s="619"/>
      <c r="P21" s="619"/>
      <c r="Q21" s="620"/>
      <c r="R21" s="621">
        <v>15658743</v>
      </c>
      <c r="S21" s="622"/>
      <c r="T21" s="622"/>
      <c r="U21" s="622"/>
      <c r="V21" s="622"/>
      <c r="W21" s="622"/>
      <c r="X21" s="622"/>
      <c r="Y21" s="623"/>
      <c r="Z21" s="663">
        <v>6.9</v>
      </c>
      <c r="AA21" s="663"/>
      <c r="AB21" s="663"/>
      <c r="AC21" s="663"/>
      <c r="AD21" s="664">
        <v>15471198</v>
      </c>
      <c r="AE21" s="664"/>
      <c r="AF21" s="664"/>
      <c r="AG21" s="664"/>
      <c r="AH21" s="664"/>
      <c r="AI21" s="664"/>
      <c r="AJ21" s="664"/>
      <c r="AK21" s="664"/>
      <c r="AL21" s="624">
        <v>14.4</v>
      </c>
      <c r="AM21" s="625"/>
      <c r="AN21" s="625"/>
      <c r="AO21" s="665"/>
      <c r="AP21" s="618" t="s">
        <v>278</v>
      </c>
      <c r="AQ21" s="699"/>
      <c r="AR21" s="699"/>
      <c r="AS21" s="699"/>
      <c r="AT21" s="699"/>
      <c r="AU21" s="699"/>
      <c r="AV21" s="699"/>
      <c r="AW21" s="699"/>
      <c r="AX21" s="699"/>
      <c r="AY21" s="699"/>
      <c r="AZ21" s="699"/>
      <c r="BA21" s="699"/>
      <c r="BB21" s="699"/>
      <c r="BC21" s="699"/>
      <c r="BD21" s="699"/>
      <c r="BE21" s="699"/>
      <c r="BF21" s="700"/>
      <c r="BG21" s="621">
        <v>15407</v>
      </c>
      <c r="BH21" s="622"/>
      <c r="BI21" s="622"/>
      <c r="BJ21" s="622"/>
      <c r="BK21" s="622"/>
      <c r="BL21" s="622"/>
      <c r="BM21" s="622"/>
      <c r="BN21" s="623"/>
      <c r="BO21" s="663">
        <v>0</v>
      </c>
      <c r="BP21" s="663"/>
      <c r="BQ21" s="663"/>
      <c r="BR21" s="663"/>
      <c r="BS21" s="664" t="s">
        <v>138</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c r="B22" s="618" t="s">
        <v>279</v>
      </c>
      <c r="C22" s="619"/>
      <c r="D22" s="619"/>
      <c r="E22" s="619"/>
      <c r="F22" s="619"/>
      <c r="G22" s="619"/>
      <c r="H22" s="619"/>
      <c r="I22" s="619"/>
      <c r="J22" s="619"/>
      <c r="K22" s="619"/>
      <c r="L22" s="619"/>
      <c r="M22" s="619"/>
      <c r="N22" s="619"/>
      <c r="O22" s="619"/>
      <c r="P22" s="619"/>
      <c r="Q22" s="620"/>
      <c r="R22" s="621">
        <v>15471198</v>
      </c>
      <c r="S22" s="622"/>
      <c r="T22" s="622"/>
      <c r="U22" s="622"/>
      <c r="V22" s="622"/>
      <c r="W22" s="622"/>
      <c r="X22" s="622"/>
      <c r="Y22" s="623"/>
      <c r="Z22" s="663">
        <v>6.8</v>
      </c>
      <c r="AA22" s="663"/>
      <c r="AB22" s="663"/>
      <c r="AC22" s="663"/>
      <c r="AD22" s="664">
        <v>15471198</v>
      </c>
      <c r="AE22" s="664"/>
      <c r="AF22" s="664"/>
      <c r="AG22" s="664"/>
      <c r="AH22" s="664"/>
      <c r="AI22" s="664"/>
      <c r="AJ22" s="664"/>
      <c r="AK22" s="664"/>
      <c r="AL22" s="624">
        <v>14.4</v>
      </c>
      <c r="AM22" s="625"/>
      <c r="AN22" s="625"/>
      <c r="AO22" s="665"/>
      <c r="AP22" s="618" t="s">
        <v>280</v>
      </c>
      <c r="AQ22" s="699"/>
      <c r="AR22" s="699"/>
      <c r="AS22" s="699"/>
      <c r="AT22" s="699"/>
      <c r="AU22" s="699"/>
      <c r="AV22" s="699"/>
      <c r="AW22" s="699"/>
      <c r="AX22" s="699"/>
      <c r="AY22" s="699"/>
      <c r="AZ22" s="699"/>
      <c r="BA22" s="699"/>
      <c r="BB22" s="699"/>
      <c r="BC22" s="699"/>
      <c r="BD22" s="699"/>
      <c r="BE22" s="699"/>
      <c r="BF22" s="700"/>
      <c r="BG22" s="621">
        <v>3572228</v>
      </c>
      <c r="BH22" s="622"/>
      <c r="BI22" s="622"/>
      <c r="BJ22" s="622"/>
      <c r="BK22" s="622"/>
      <c r="BL22" s="622"/>
      <c r="BM22" s="622"/>
      <c r="BN22" s="623"/>
      <c r="BO22" s="663">
        <v>4.3</v>
      </c>
      <c r="BP22" s="663"/>
      <c r="BQ22" s="663"/>
      <c r="BR22" s="663"/>
      <c r="BS22" s="664" t="s">
        <v>138</v>
      </c>
      <c r="BT22" s="664"/>
      <c r="BU22" s="664"/>
      <c r="BV22" s="664"/>
      <c r="BW22" s="664"/>
      <c r="BX22" s="664"/>
      <c r="BY22" s="664"/>
      <c r="BZ22" s="664"/>
      <c r="CA22" s="664"/>
      <c r="CB22" s="698"/>
      <c r="CD22" s="679" t="s">
        <v>281</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c r="B23" s="618" t="s">
        <v>282</v>
      </c>
      <c r="C23" s="619"/>
      <c r="D23" s="619"/>
      <c r="E23" s="619"/>
      <c r="F23" s="619"/>
      <c r="G23" s="619"/>
      <c r="H23" s="619"/>
      <c r="I23" s="619"/>
      <c r="J23" s="619"/>
      <c r="K23" s="619"/>
      <c r="L23" s="619"/>
      <c r="M23" s="619"/>
      <c r="N23" s="619"/>
      <c r="O23" s="619"/>
      <c r="P23" s="619"/>
      <c r="Q23" s="620"/>
      <c r="R23" s="621">
        <v>187545</v>
      </c>
      <c r="S23" s="622"/>
      <c r="T23" s="622"/>
      <c r="U23" s="622"/>
      <c r="V23" s="622"/>
      <c r="W23" s="622"/>
      <c r="X23" s="622"/>
      <c r="Y23" s="623"/>
      <c r="Z23" s="663">
        <v>0.1</v>
      </c>
      <c r="AA23" s="663"/>
      <c r="AB23" s="663"/>
      <c r="AC23" s="663"/>
      <c r="AD23" s="664" t="s">
        <v>138</v>
      </c>
      <c r="AE23" s="664"/>
      <c r="AF23" s="664"/>
      <c r="AG23" s="664"/>
      <c r="AH23" s="664"/>
      <c r="AI23" s="664"/>
      <c r="AJ23" s="664"/>
      <c r="AK23" s="664"/>
      <c r="AL23" s="624" t="s">
        <v>138</v>
      </c>
      <c r="AM23" s="625"/>
      <c r="AN23" s="625"/>
      <c r="AO23" s="665"/>
      <c r="AP23" s="618" t="s">
        <v>283</v>
      </c>
      <c r="AQ23" s="699"/>
      <c r="AR23" s="699"/>
      <c r="AS23" s="699"/>
      <c r="AT23" s="699"/>
      <c r="AU23" s="699"/>
      <c r="AV23" s="699"/>
      <c r="AW23" s="699"/>
      <c r="AX23" s="699"/>
      <c r="AY23" s="699"/>
      <c r="AZ23" s="699"/>
      <c r="BA23" s="699"/>
      <c r="BB23" s="699"/>
      <c r="BC23" s="699"/>
      <c r="BD23" s="699"/>
      <c r="BE23" s="699"/>
      <c r="BF23" s="700"/>
      <c r="BG23" s="621">
        <v>7370130</v>
      </c>
      <c r="BH23" s="622"/>
      <c r="BI23" s="622"/>
      <c r="BJ23" s="622"/>
      <c r="BK23" s="622"/>
      <c r="BL23" s="622"/>
      <c r="BM23" s="622"/>
      <c r="BN23" s="623"/>
      <c r="BO23" s="663">
        <v>8.9</v>
      </c>
      <c r="BP23" s="663"/>
      <c r="BQ23" s="663"/>
      <c r="BR23" s="663"/>
      <c r="BS23" s="664" t="s">
        <v>138</v>
      </c>
      <c r="BT23" s="664"/>
      <c r="BU23" s="664"/>
      <c r="BV23" s="664"/>
      <c r="BW23" s="664"/>
      <c r="BX23" s="664"/>
      <c r="BY23" s="664"/>
      <c r="BZ23" s="664"/>
      <c r="CA23" s="664"/>
      <c r="CB23" s="698"/>
      <c r="CD23" s="679" t="s">
        <v>223</v>
      </c>
      <c r="CE23" s="680"/>
      <c r="CF23" s="680"/>
      <c r="CG23" s="680"/>
      <c r="CH23" s="680"/>
      <c r="CI23" s="680"/>
      <c r="CJ23" s="680"/>
      <c r="CK23" s="680"/>
      <c r="CL23" s="680"/>
      <c r="CM23" s="680"/>
      <c r="CN23" s="680"/>
      <c r="CO23" s="680"/>
      <c r="CP23" s="680"/>
      <c r="CQ23" s="681"/>
      <c r="CR23" s="679" t="s">
        <v>284</v>
      </c>
      <c r="CS23" s="680"/>
      <c r="CT23" s="680"/>
      <c r="CU23" s="680"/>
      <c r="CV23" s="680"/>
      <c r="CW23" s="680"/>
      <c r="CX23" s="680"/>
      <c r="CY23" s="681"/>
      <c r="CZ23" s="679" t="s">
        <v>285</v>
      </c>
      <c r="DA23" s="680"/>
      <c r="DB23" s="680"/>
      <c r="DC23" s="681"/>
      <c r="DD23" s="679" t="s">
        <v>286</v>
      </c>
      <c r="DE23" s="680"/>
      <c r="DF23" s="680"/>
      <c r="DG23" s="680"/>
      <c r="DH23" s="680"/>
      <c r="DI23" s="680"/>
      <c r="DJ23" s="680"/>
      <c r="DK23" s="681"/>
      <c r="DL23" s="706" t="s">
        <v>287</v>
      </c>
      <c r="DM23" s="707"/>
      <c r="DN23" s="707"/>
      <c r="DO23" s="707"/>
      <c r="DP23" s="707"/>
      <c r="DQ23" s="707"/>
      <c r="DR23" s="707"/>
      <c r="DS23" s="707"/>
      <c r="DT23" s="707"/>
      <c r="DU23" s="707"/>
      <c r="DV23" s="708"/>
      <c r="DW23" s="679" t="s">
        <v>288</v>
      </c>
      <c r="DX23" s="680"/>
      <c r="DY23" s="680"/>
      <c r="DZ23" s="680"/>
      <c r="EA23" s="680"/>
      <c r="EB23" s="680"/>
      <c r="EC23" s="681"/>
    </row>
    <row r="24" spans="2:133" ht="11.25" customHeight="1">
      <c r="B24" s="618" t="s">
        <v>289</v>
      </c>
      <c r="C24" s="619"/>
      <c r="D24" s="619"/>
      <c r="E24" s="619"/>
      <c r="F24" s="619"/>
      <c r="G24" s="619"/>
      <c r="H24" s="619"/>
      <c r="I24" s="619"/>
      <c r="J24" s="619"/>
      <c r="K24" s="619"/>
      <c r="L24" s="619"/>
      <c r="M24" s="619"/>
      <c r="N24" s="619"/>
      <c r="O24" s="619"/>
      <c r="P24" s="619"/>
      <c r="Q24" s="620"/>
      <c r="R24" s="621" t="s">
        <v>138</v>
      </c>
      <c r="S24" s="622"/>
      <c r="T24" s="622"/>
      <c r="U24" s="622"/>
      <c r="V24" s="622"/>
      <c r="W24" s="622"/>
      <c r="X24" s="622"/>
      <c r="Y24" s="623"/>
      <c r="Z24" s="663" t="s">
        <v>138</v>
      </c>
      <c r="AA24" s="663"/>
      <c r="AB24" s="663"/>
      <c r="AC24" s="663"/>
      <c r="AD24" s="664" t="s">
        <v>138</v>
      </c>
      <c r="AE24" s="664"/>
      <c r="AF24" s="664"/>
      <c r="AG24" s="664"/>
      <c r="AH24" s="664"/>
      <c r="AI24" s="664"/>
      <c r="AJ24" s="664"/>
      <c r="AK24" s="664"/>
      <c r="AL24" s="624" t="s">
        <v>138</v>
      </c>
      <c r="AM24" s="625"/>
      <c r="AN24" s="625"/>
      <c r="AO24" s="665"/>
      <c r="AP24" s="618" t="s">
        <v>290</v>
      </c>
      <c r="AQ24" s="699"/>
      <c r="AR24" s="699"/>
      <c r="AS24" s="699"/>
      <c r="AT24" s="699"/>
      <c r="AU24" s="699"/>
      <c r="AV24" s="699"/>
      <c r="AW24" s="699"/>
      <c r="AX24" s="699"/>
      <c r="AY24" s="699"/>
      <c r="AZ24" s="699"/>
      <c r="BA24" s="699"/>
      <c r="BB24" s="699"/>
      <c r="BC24" s="699"/>
      <c r="BD24" s="699"/>
      <c r="BE24" s="699"/>
      <c r="BF24" s="700"/>
      <c r="BG24" s="621" t="s">
        <v>138</v>
      </c>
      <c r="BH24" s="622"/>
      <c r="BI24" s="622"/>
      <c r="BJ24" s="622"/>
      <c r="BK24" s="622"/>
      <c r="BL24" s="622"/>
      <c r="BM24" s="622"/>
      <c r="BN24" s="623"/>
      <c r="BO24" s="663" t="s">
        <v>138</v>
      </c>
      <c r="BP24" s="663"/>
      <c r="BQ24" s="663"/>
      <c r="BR24" s="663"/>
      <c r="BS24" s="664" t="s">
        <v>138</v>
      </c>
      <c r="BT24" s="664"/>
      <c r="BU24" s="664"/>
      <c r="BV24" s="664"/>
      <c r="BW24" s="664"/>
      <c r="BX24" s="664"/>
      <c r="BY24" s="664"/>
      <c r="BZ24" s="664"/>
      <c r="CA24" s="664"/>
      <c r="CB24" s="698"/>
      <c r="CD24" s="676" t="s">
        <v>291</v>
      </c>
      <c r="CE24" s="677"/>
      <c r="CF24" s="677"/>
      <c r="CG24" s="677"/>
      <c r="CH24" s="677"/>
      <c r="CI24" s="677"/>
      <c r="CJ24" s="677"/>
      <c r="CK24" s="677"/>
      <c r="CL24" s="677"/>
      <c r="CM24" s="677"/>
      <c r="CN24" s="677"/>
      <c r="CO24" s="677"/>
      <c r="CP24" s="677"/>
      <c r="CQ24" s="678"/>
      <c r="CR24" s="673">
        <v>138517289</v>
      </c>
      <c r="CS24" s="674"/>
      <c r="CT24" s="674"/>
      <c r="CU24" s="674"/>
      <c r="CV24" s="674"/>
      <c r="CW24" s="674"/>
      <c r="CX24" s="674"/>
      <c r="CY24" s="702"/>
      <c r="CZ24" s="703">
        <v>61.8</v>
      </c>
      <c r="DA24" s="686"/>
      <c r="DB24" s="686"/>
      <c r="DC24" s="705"/>
      <c r="DD24" s="701">
        <v>69767973</v>
      </c>
      <c r="DE24" s="674"/>
      <c r="DF24" s="674"/>
      <c r="DG24" s="674"/>
      <c r="DH24" s="674"/>
      <c r="DI24" s="674"/>
      <c r="DJ24" s="674"/>
      <c r="DK24" s="702"/>
      <c r="DL24" s="701">
        <v>67209800</v>
      </c>
      <c r="DM24" s="674"/>
      <c r="DN24" s="674"/>
      <c r="DO24" s="674"/>
      <c r="DP24" s="674"/>
      <c r="DQ24" s="674"/>
      <c r="DR24" s="674"/>
      <c r="DS24" s="674"/>
      <c r="DT24" s="674"/>
      <c r="DU24" s="674"/>
      <c r="DV24" s="702"/>
      <c r="DW24" s="703">
        <v>61.6</v>
      </c>
      <c r="DX24" s="686"/>
      <c r="DY24" s="686"/>
      <c r="DZ24" s="686"/>
      <c r="EA24" s="686"/>
      <c r="EB24" s="686"/>
      <c r="EC24" s="704"/>
    </row>
    <row r="25" spans="2:133" ht="11.25" customHeight="1">
      <c r="B25" s="618" t="s">
        <v>292</v>
      </c>
      <c r="C25" s="619"/>
      <c r="D25" s="619"/>
      <c r="E25" s="619"/>
      <c r="F25" s="619"/>
      <c r="G25" s="619"/>
      <c r="H25" s="619"/>
      <c r="I25" s="619"/>
      <c r="J25" s="619"/>
      <c r="K25" s="619"/>
      <c r="L25" s="619"/>
      <c r="M25" s="619"/>
      <c r="N25" s="619"/>
      <c r="O25" s="619"/>
      <c r="P25" s="619"/>
      <c r="Q25" s="620"/>
      <c r="R25" s="621">
        <v>112845009</v>
      </c>
      <c r="S25" s="622"/>
      <c r="T25" s="622"/>
      <c r="U25" s="622"/>
      <c r="V25" s="622"/>
      <c r="W25" s="622"/>
      <c r="X25" s="622"/>
      <c r="Y25" s="623"/>
      <c r="Z25" s="663">
        <v>49.6</v>
      </c>
      <c r="AA25" s="663"/>
      <c r="AB25" s="663"/>
      <c r="AC25" s="663"/>
      <c r="AD25" s="664">
        <v>105287334</v>
      </c>
      <c r="AE25" s="664"/>
      <c r="AF25" s="664"/>
      <c r="AG25" s="664"/>
      <c r="AH25" s="664"/>
      <c r="AI25" s="664"/>
      <c r="AJ25" s="664"/>
      <c r="AK25" s="664"/>
      <c r="AL25" s="624">
        <v>98.3</v>
      </c>
      <c r="AM25" s="625"/>
      <c r="AN25" s="625"/>
      <c r="AO25" s="665"/>
      <c r="AP25" s="618" t="s">
        <v>293</v>
      </c>
      <c r="AQ25" s="699"/>
      <c r="AR25" s="699"/>
      <c r="AS25" s="699"/>
      <c r="AT25" s="699"/>
      <c r="AU25" s="699"/>
      <c r="AV25" s="699"/>
      <c r="AW25" s="699"/>
      <c r="AX25" s="699"/>
      <c r="AY25" s="699"/>
      <c r="AZ25" s="699"/>
      <c r="BA25" s="699"/>
      <c r="BB25" s="699"/>
      <c r="BC25" s="699"/>
      <c r="BD25" s="699"/>
      <c r="BE25" s="699"/>
      <c r="BF25" s="700"/>
      <c r="BG25" s="621" t="s">
        <v>138</v>
      </c>
      <c r="BH25" s="622"/>
      <c r="BI25" s="622"/>
      <c r="BJ25" s="622"/>
      <c r="BK25" s="622"/>
      <c r="BL25" s="622"/>
      <c r="BM25" s="622"/>
      <c r="BN25" s="623"/>
      <c r="BO25" s="663" t="s">
        <v>138</v>
      </c>
      <c r="BP25" s="663"/>
      <c r="BQ25" s="663"/>
      <c r="BR25" s="663"/>
      <c r="BS25" s="664" t="s">
        <v>138</v>
      </c>
      <c r="BT25" s="664"/>
      <c r="BU25" s="664"/>
      <c r="BV25" s="664"/>
      <c r="BW25" s="664"/>
      <c r="BX25" s="664"/>
      <c r="BY25" s="664"/>
      <c r="BZ25" s="664"/>
      <c r="CA25" s="664"/>
      <c r="CB25" s="698"/>
      <c r="CD25" s="618" t="s">
        <v>294</v>
      </c>
      <c r="CE25" s="619"/>
      <c r="CF25" s="619"/>
      <c r="CG25" s="619"/>
      <c r="CH25" s="619"/>
      <c r="CI25" s="619"/>
      <c r="CJ25" s="619"/>
      <c r="CK25" s="619"/>
      <c r="CL25" s="619"/>
      <c r="CM25" s="619"/>
      <c r="CN25" s="619"/>
      <c r="CO25" s="619"/>
      <c r="CP25" s="619"/>
      <c r="CQ25" s="620"/>
      <c r="CR25" s="621">
        <v>29497025</v>
      </c>
      <c r="CS25" s="634"/>
      <c r="CT25" s="634"/>
      <c r="CU25" s="634"/>
      <c r="CV25" s="634"/>
      <c r="CW25" s="634"/>
      <c r="CX25" s="634"/>
      <c r="CY25" s="635"/>
      <c r="CZ25" s="624">
        <v>13.2</v>
      </c>
      <c r="DA25" s="636"/>
      <c r="DB25" s="636"/>
      <c r="DC25" s="637"/>
      <c r="DD25" s="627">
        <v>25925191</v>
      </c>
      <c r="DE25" s="634"/>
      <c r="DF25" s="634"/>
      <c r="DG25" s="634"/>
      <c r="DH25" s="634"/>
      <c r="DI25" s="634"/>
      <c r="DJ25" s="634"/>
      <c r="DK25" s="635"/>
      <c r="DL25" s="627">
        <v>25091122</v>
      </c>
      <c r="DM25" s="634"/>
      <c r="DN25" s="634"/>
      <c r="DO25" s="634"/>
      <c r="DP25" s="634"/>
      <c r="DQ25" s="634"/>
      <c r="DR25" s="634"/>
      <c r="DS25" s="634"/>
      <c r="DT25" s="634"/>
      <c r="DU25" s="634"/>
      <c r="DV25" s="635"/>
      <c r="DW25" s="624">
        <v>23</v>
      </c>
      <c r="DX25" s="636"/>
      <c r="DY25" s="636"/>
      <c r="DZ25" s="636"/>
      <c r="EA25" s="636"/>
      <c r="EB25" s="636"/>
      <c r="EC25" s="652"/>
    </row>
    <row r="26" spans="2:133" ht="11.25" customHeight="1">
      <c r="B26" s="618" t="s">
        <v>295</v>
      </c>
      <c r="C26" s="619"/>
      <c r="D26" s="619"/>
      <c r="E26" s="619"/>
      <c r="F26" s="619"/>
      <c r="G26" s="619"/>
      <c r="H26" s="619"/>
      <c r="I26" s="619"/>
      <c r="J26" s="619"/>
      <c r="K26" s="619"/>
      <c r="L26" s="619"/>
      <c r="M26" s="619"/>
      <c r="N26" s="619"/>
      <c r="O26" s="619"/>
      <c r="P26" s="619"/>
      <c r="Q26" s="620"/>
      <c r="R26" s="621">
        <v>56935</v>
      </c>
      <c r="S26" s="622"/>
      <c r="T26" s="622"/>
      <c r="U26" s="622"/>
      <c r="V26" s="622"/>
      <c r="W26" s="622"/>
      <c r="X26" s="622"/>
      <c r="Y26" s="623"/>
      <c r="Z26" s="663">
        <v>0</v>
      </c>
      <c r="AA26" s="663"/>
      <c r="AB26" s="663"/>
      <c r="AC26" s="663"/>
      <c r="AD26" s="664">
        <v>56935</v>
      </c>
      <c r="AE26" s="664"/>
      <c r="AF26" s="664"/>
      <c r="AG26" s="664"/>
      <c r="AH26" s="664"/>
      <c r="AI26" s="664"/>
      <c r="AJ26" s="664"/>
      <c r="AK26" s="664"/>
      <c r="AL26" s="624">
        <v>0.1</v>
      </c>
      <c r="AM26" s="625"/>
      <c r="AN26" s="625"/>
      <c r="AO26" s="665"/>
      <c r="AP26" s="618" t="s">
        <v>296</v>
      </c>
      <c r="AQ26" s="699"/>
      <c r="AR26" s="699"/>
      <c r="AS26" s="699"/>
      <c r="AT26" s="699"/>
      <c r="AU26" s="699"/>
      <c r="AV26" s="699"/>
      <c r="AW26" s="699"/>
      <c r="AX26" s="699"/>
      <c r="AY26" s="699"/>
      <c r="AZ26" s="699"/>
      <c r="BA26" s="699"/>
      <c r="BB26" s="699"/>
      <c r="BC26" s="699"/>
      <c r="BD26" s="699"/>
      <c r="BE26" s="699"/>
      <c r="BF26" s="700"/>
      <c r="BG26" s="621" t="s">
        <v>138</v>
      </c>
      <c r="BH26" s="622"/>
      <c r="BI26" s="622"/>
      <c r="BJ26" s="622"/>
      <c r="BK26" s="622"/>
      <c r="BL26" s="622"/>
      <c r="BM26" s="622"/>
      <c r="BN26" s="623"/>
      <c r="BO26" s="663" t="s">
        <v>138</v>
      </c>
      <c r="BP26" s="663"/>
      <c r="BQ26" s="663"/>
      <c r="BR26" s="663"/>
      <c r="BS26" s="664" t="s">
        <v>138</v>
      </c>
      <c r="BT26" s="664"/>
      <c r="BU26" s="664"/>
      <c r="BV26" s="664"/>
      <c r="BW26" s="664"/>
      <c r="BX26" s="664"/>
      <c r="BY26" s="664"/>
      <c r="BZ26" s="664"/>
      <c r="CA26" s="664"/>
      <c r="CB26" s="698"/>
      <c r="CD26" s="618" t="s">
        <v>297</v>
      </c>
      <c r="CE26" s="619"/>
      <c r="CF26" s="619"/>
      <c r="CG26" s="619"/>
      <c r="CH26" s="619"/>
      <c r="CI26" s="619"/>
      <c r="CJ26" s="619"/>
      <c r="CK26" s="619"/>
      <c r="CL26" s="619"/>
      <c r="CM26" s="619"/>
      <c r="CN26" s="619"/>
      <c r="CO26" s="619"/>
      <c r="CP26" s="619"/>
      <c r="CQ26" s="620"/>
      <c r="CR26" s="621">
        <v>18269611</v>
      </c>
      <c r="CS26" s="622"/>
      <c r="CT26" s="622"/>
      <c r="CU26" s="622"/>
      <c r="CV26" s="622"/>
      <c r="CW26" s="622"/>
      <c r="CX26" s="622"/>
      <c r="CY26" s="623"/>
      <c r="CZ26" s="624">
        <v>8.1</v>
      </c>
      <c r="DA26" s="636"/>
      <c r="DB26" s="636"/>
      <c r="DC26" s="637"/>
      <c r="DD26" s="627">
        <v>14925167</v>
      </c>
      <c r="DE26" s="622"/>
      <c r="DF26" s="622"/>
      <c r="DG26" s="622"/>
      <c r="DH26" s="622"/>
      <c r="DI26" s="622"/>
      <c r="DJ26" s="622"/>
      <c r="DK26" s="623"/>
      <c r="DL26" s="627" t="s">
        <v>138</v>
      </c>
      <c r="DM26" s="622"/>
      <c r="DN26" s="622"/>
      <c r="DO26" s="622"/>
      <c r="DP26" s="622"/>
      <c r="DQ26" s="622"/>
      <c r="DR26" s="622"/>
      <c r="DS26" s="622"/>
      <c r="DT26" s="622"/>
      <c r="DU26" s="622"/>
      <c r="DV26" s="623"/>
      <c r="DW26" s="624" t="s">
        <v>138</v>
      </c>
      <c r="DX26" s="636"/>
      <c r="DY26" s="636"/>
      <c r="DZ26" s="636"/>
      <c r="EA26" s="636"/>
      <c r="EB26" s="636"/>
      <c r="EC26" s="652"/>
    </row>
    <row r="27" spans="2:133" ht="11.25" customHeight="1">
      <c r="B27" s="618" t="s">
        <v>298</v>
      </c>
      <c r="C27" s="619"/>
      <c r="D27" s="619"/>
      <c r="E27" s="619"/>
      <c r="F27" s="619"/>
      <c r="G27" s="619"/>
      <c r="H27" s="619"/>
      <c r="I27" s="619"/>
      <c r="J27" s="619"/>
      <c r="K27" s="619"/>
      <c r="L27" s="619"/>
      <c r="M27" s="619"/>
      <c r="N27" s="619"/>
      <c r="O27" s="619"/>
      <c r="P27" s="619"/>
      <c r="Q27" s="620"/>
      <c r="R27" s="621">
        <v>934393</v>
      </c>
      <c r="S27" s="622"/>
      <c r="T27" s="622"/>
      <c r="U27" s="622"/>
      <c r="V27" s="622"/>
      <c r="W27" s="622"/>
      <c r="X27" s="622"/>
      <c r="Y27" s="623"/>
      <c r="Z27" s="663">
        <v>0.4</v>
      </c>
      <c r="AA27" s="663"/>
      <c r="AB27" s="663"/>
      <c r="AC27" s="663"/>
      <c r="AD27" s="664" t="s">
        <v>138</v>
      </c>
      <c r="AE27" s="664"/>
      <c r="AF27" s="664"/>
      <c r="AG27" s="664"/>
      <c r="AH27" s="664"/>
      <c r="AI27" s="664"/>
      <c r="AJ27" s="664"/>
      <c r="AK27" s="664"/>
      <c r="AL27" s="624" t="s">
        <v>138</v>
      </c>
      <c r="AM27" s="625"/>
      <c r="AN27" s="625"/>
      <c r="AO27" s="665"/>
      <c r="AP27" s="618" t="s">
        <v>299</v>
      </c>
      <c r="AQ27" s="619"/>
      <c r="AR27" s="619"/>
      <c r="AS27" s="619"/>
      <c r="AT27" s="619"/>
      <c r="AU27" s="619"/>
      <c r="AV27" s="619"/>
      <c r="AW27" s="619"/>
      <c r="AX27" s="619"/>
      <c r="AY27" s="619"/>
      <c r="AZ27" s="619"/>
      <c r="BA27" s="619"/>
      <c r="BB27" s="619"/>
      <c r="BC27" s="619"/>
      <c r="BD27" s="619"/>
      <c r="BE27" s="619"/>
      <c r="BF27" s="620"/>
      <c r="BG27" s="621">
        <v>82597797</v>
      </c>
      <c r="BH27" s="622"/>
      <c r="BI27" s="622"/>
      <c r="BJ27" s="622"/>
      <c r="BK27" s="622"/>
      <c r="BL27" s="622"/>
      <c r="BM27" s="622"/>
      <c r="BN27" s="623"/>
      <c r="BO27" s="663">
        <v>100</v>
      </c>
      <c r="BP27" s="663"/>
      <c r="BQ27" s="663"/>
      <c r="BR27" s="663"/>
      <c r="BS27" s="664">
        <v>1525080</v>
      </c>
      <c r="BT27" s="664"/>
      <c r="BU27" s="664"/>
      <c r="BV27" s="664"/>
      <c r="BW27" s="664"/>
      <c r="BX27" s="664"/>
      <c r="BY27" s="664"/>
      <c r="BZ27" s="664"/>
      <c r="CA27" s="664"/>
      <c r="CB27" s="698"/>
      <c r="CD27" s="618" t="s">
        <v>300</v>
      </c>
      <c r="CE27" s="619"/>
      <c r="CF27" s="619"/>
      <c r="CG27" s="619"/>
      <c r="CH27" s="619"/>
      <c r="CI27" s="619"/>
      <c r="CJ27" s="619"/>
      <c r="CK27" s="619"/>
      <c r="CL27" s="619"/>
      <c r="CM27" s="619"/>
      <c r="CN27" s="619"/>
      <c r="CO27" s="619"/>
      <c r="CP27" s="619"/>
      <c r="CQ27" s="620"/>
      <c r="CR27" s="621">
        <v>85122803</v>
      </c>
      <c r="CS27" s="634"/>
      <c r="CT27" s="634"/>
      <c r="CU27" s="634"/>
      <c r="CV27" s="634"/>
      <c r="CW27" s="634"/>
      <c r="CX27" s="634"/>
      <c r="CY27" s="635"/>
      <c r="CZ27" s="624">
        <v>38</v>
      </c>
      <c r="DA27" s="636"/>
      <c r="DB27" s="636"/>
      <c r="DC27" s="637"/>
      <c r="DD27" s="627">
        <v>21709980</v>
      </c>
      <c r="DE27" s="634"/>
      <c r="DF27" s="634"/>
      <c r="DG27" s="634"/>
      <c r="DH27" s="634"/>
      <c r="DI27" s="634"/>
      <c r="DJ27" s="634"/>
      <c r="DK27" s="635"/>
      <c r="DL27" s="627">
        <v>21503676</v>
      </c>
      <c r="DM27" s="634"/>
      <c r="DN27" s="634"/>
      <c r="DO27" s="634"/>
      <c r="DP27" s="634"/>
      <c r="DQ27" s="634"/>
      <c r="DR27" s="634"/>
      <c r="DS27" s="634"/>
      <c r="DT27" s="634"/>
      <c r="DU27" s="634"/>
      <c r="DV27" s="635"/>
      <c r="DW27" s="624">
        <v>19.7</v>
      </c>
      <c r="DX27" s="636"/>
      <c r="DY27" s="636"/>
      <c r="DZ27" s="636"/>
      <c r="EA27" s="636"/>
      <c r="EB27" s="636"/>
      <c r="EC27" s="652"/>
    </row>
    <row r="28" spans="2:133" ht="11.25" customHeight="1">
      <c r="B28" s="618" t="s">
        <v>301</v>
      </c>
      <c r="C28" s="619"/>
      <c r="D28" s="619"/>
      <c r="E28" s="619"/>
      <c r="F28" s="619"/>
      <c r="G28" s="619"/>
      <c r="H28" s="619"/>
      <c r="I28" s="619"/>
      <c r="J28" s="619"/>
      <c r="K28" s="619"/>
      <c r="L28" s="619"/>
      <c r="M28" s="619"/>
      <c r="N28" s="619"/>
      <c r="O28" s="619"/>
      <c r="P28" s="619"/>
      <c r="Q28" s="620"/>
      <c r="R28" s="621">
        <v>5948675</v>
      </c>
      <c r="S28" s="622"/>
      <c r="T28" s="622"/>
      <c r="U28" s="622"/>
      <c r="V28" s="622"/>
      <c r="W28" s="622"/>
      <c r="X28" s="622"/>
      <c r="Y28" s="623"/>
      <c r="Z28" s="663">
        <v>2.6</v>
      </c>
      <c r="AA28" s="663"/>
      <c r="AB28" s="663"/>
      <c r="AC28" s="663"/>
      <c r="AD28" s="664">
        <v>1239854</v>
      </c>
      <c r="AE28" s="664"/>
      <c r="AF28" s="664"/>
      <c r="AG28" s="664"/>
      <c r="AH28" s="664"/>
      <c r="AI28" s="664"/>
      <c r="AJ28" s="664"/>
      <c r="AK28" s="664"/>
      <c r="AL28" s="624">
        <v>1.2</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302</v>
      </c>
      <c r="CE28" s="619"/>
      <c r="CF28" s="619"/>
      <c r="CG28" s="619"/>
      <c r="CH28" s="619"/>
      <c r="CI28" s="619"/>
      <c r="CJ28" s="619"/>
      <c r="CK28" s="619"/>
      <c r="CL28" s="619"/>
      <c r="CM28" s="619"/>
      <c r="CN28" s="619"/>
      <c r="CO28" s="619"/>
      <c r="CP28" s="619"/>
      <c r="CQ28" s="620"/>
      <c r="CR28" s="621">
        <v>23897461</v>
      </c>
      <c r="CS28" s="622"/>
      <c r="CT28" s="622"/>
      <c r="CU28" s="622"/>
      <c r="CV28" s="622"/>
      <c r="CW28" s="622"/>
      <c r="CX28" s="622"/>
      <c r="CY28" s="623"/>
      <c r="CZ28" s="624">
        <v>10.7</v>
      </c>
      <c r="DA28" s="636"/>
      <c r="DB28" s="636"/>
      <c r="DC28" s="637"/>
      <c r="DD28" s="627">
        <v>22132802</v>
      </c>
      <c r="DE28" s="622"/>
      <c r="DF28" s="622"/>
      <c r="DG28" s="622"/>
      <c r="DH28" s="622"/>
      <c r="DI28" s="622"/>
      <c r="DJ28" s="622"/>
      <c r="DK28" s="623"/>
      <c r="DL28" s="627">
        <v>20615002</v>
      </c>
      <c r="DM28" s="622"/>
      <c r="DN28" s="622"/>
      <c r="DO28" s="622"/>
      <c r="DP28" s="622"/>
      <c r="DQ28" s="622"/>
      <c r="DR28" s="622"/>
      <c r="DS28" s="622"/>
      <c r="DT28" s="622"/>
      <c r="DU28" s="622"/>
      <c r="DV28" s="623"/>
      <c r="DW28" s="624">
        <v>18.899999999999999</v>
      </c>
      <c r="DX28" s="636"/>
      <c r="DY28" s="636"/>
      <c r="DZ28" s="636"/>
      <c r="EA28" s="636"/>
      <c r="EB28" s="636"/>
      <c r="EC28" s="652"/>
    </row>
    <row r="29" spans="2:133" ht="11.25" customHeight="1">
      <c r="B29" s="618" t="s">
        <v>303</v>
      </c>
      <c r="C29" s="619"/>
      <c r="D29" s="619"/>
      <c r="E29" s="619"/>
      <c r="F29" s="619"/>
      <c r="G29" s="619"/>
      <c r="H29" s="619"/>
      <c r="I29" s="619"/>
      <c r="J29" s="619"/>
      <c r="K29" s="619"/>
      <c r="L29" s="619"/>
      <c r="M29" s="619"/>
      <c r="N29" s="619"/>
      <c r="O29" s="619"/>
      <c r="P29" s="619"/>
      <c r="Q29" s="620"/>
      <c r="R29" s="621">
        <v>379471</v>
      </c>
      <c r="S29" s="622"/>
      <c r="T29" s="622"/>
      <c r="U29" s="622"/>
      <c r="V29" s="622"/>
      <c r="W29" s="622"/>
      <c r="X29" s="622"/>
      <c r="Y29" s="623"/>
      <c r="Z29" s="663">
        <v>0.2</v>
      </c>
      <c r="AA29" s="663"/>
      <c r="AB29" s="663"/>
      <c r="AC29" s="663"/>
      <c r="AD29" s="664">
        <v>7</v>
      </c>
      <c r="AE29" s="664"/>
      <c r="AF29" s="664"/>
      <c r="AG29" s="664"/>
      <c r="AH29" s="664"/>
      <c r="AI29" s="664"/>
      <c r="AJ29" s="664"/>
      <c r="AK29" s="664"/>
      <c r="AL29" s="624">
        <v>0</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304</v>
      </c>
      <c r="CE29" s="641"/>
      <c r="CF29" s="618" t="s">
        <v>71</v>
      </c>
      <c r="CG29" s="619"/>
      <c r="CH29" s="619"/>
      <c r="CI29" s="619"/>
      <c r="CJ29" s="619"/>
      <c r="CK29" s="619"/>
      <c r="CL29" s="619"/>
      <c r="CM29" s="619"/>
      <c r="CN29" s="619"/>
      <c r="CO29" s="619"/>
      <c r="CP29" s="619"/>
      <c r="CQ29" s="620"/>
      <c r="CR29" s="621">
        <v>23897461</v>
      </c>
      <c r="CS29" s="634"/>
      <c r="CT29" s="634"/>
      <c r="CU29" s="634"/>
      <c r="CV29" s="634"/>
      <c r="CW29" s="634"/>
      <c r="CX29" s="634"/>
      <c r="CY29" s="635"/>
      <c r="CZ29" s="624">
        <v>10.7</v>
      </c>
      <c r="DA29" s="636"/>
      <c r="DB29" s="636"/>
      <c r="DC29" s="637"/>
      <c r="DD29" s="627">
        <v>22132802</v>
      </c>
      <c r="DE29" s="634"/>
      <c r="DF29" s="634"/>
      <c r="DG29" s="634"/>
      <c r="DH29" s="634"/>
      <c r="DI29" s="634"/>
      <c r="DJ29" s="634"/>
      <c r="DK29" s="635"/>
      <c r="DL29" s="627">
        <v>20615002</v>
      </c>
      <c r="DM29" s="634"/>
      <c r="DN29" s="634"/>
      <c r="DO29" s="634"/>
      <c r="DP29" s="634"/>
      <c r="DQ29" s="634"/>
      <c r="DR29" s="634"/>
      <c r="DS29" s="634"/>
      <c r="DT29" s="634"/>
      <c r="DU29" s="634"/>
      <c r="DV29" s="635"/>
      <c r="DW29" s="624">
        <v>18.899999999999999</v>
      </c>
      <c r="DX29" s="636"/>
      <c r="DY29" s="636"/>
      <c r="DZ29" s="636"/>
      <c r="EA29" s="636"/>
      <c r="EB29" s="636"/>
      <c r="EC29" s="652"/>
    </row>
    <row r="30" spans="2:133" ht="11.25" customHeight="1">
      <c r="B30" s="618" t="s">
        <v>305</v>
      </c>
      <c r="C30" s="619"/>
      <c r="D30" s="619"/>
      <c r="E30" s="619"/>
      <c r="F30" s="619"/>
      <c r="G30" s="619"/>
      <c r="H30" s="619"/>
      <c r="I30" s="619"/>
      <c r="J30" s="619"/>
      <c r="K30" s="619"/>
      <c r="L30" s="619"/>
      <c r="M30" s="619"/>
      <c r="N30" s="619"/>
      <c r="O30" s="619"/>
      <c r="P30" s="619"/>
      <c r="Q30" s="620"/>
      <c r="R30" s="621">
        <v>63528111</v>
      </c>
      <c r="S30" s="622"/>
      <c r="T30" s="622"/>
      <c r="U30" s="622"/>
      <c r="V30" s="622"/>
      <c r="W30" s="622"/>
      <c r="X30" s="622"/>
      <c r="Y30" s="623"/>
      <c r="Z30" s="663">
        <v>27.9</v>
      </c>
      <c r="AA30" s="663"/>
      <c r="AB30" s="663"/>
      <c r="AC30" s="663"/>
      <c r="AD30" s="664" t="s">
        <v>138</v>
      </c>
      <c r="AE30" s="664"/>
      <c r="AF30" s="664"/>
      <c r="AG30" s="664"/>
      <c r="AH30" s="664"/>
      <c r="AI30" s="664"/>
      <c r="AJ30" s="664"/>
      <c r="AK30" s="664"/>
      <c r="AL30" s="624" t="s">
        <v>138</v>
      </c>
      <c r="AM30" s="625"/>
      <c r="AN30" s="625"/>
      <c r="AO30" s="665"/>
      <c r="AP30" s="679" t="s">
        <v>223</v>
      </c>
      <c r="AQ30" s="680"/>
      <c r="AR30" s="680"/>
      <c r="AS30" s="680"/>
      <c r="AT30" s="680"/>
      <c r="AU30" s="680"/>
      <c r="AV30" s="680"/>
      <c r="AW30" s="680"/>
      <c r="AX30" s="680"/>
      <c r="AY30" s="680"/>
      <c r="AZ30" s="680"/>
      <c r="BA30" s="680"/>
      <c r="BB30" s="680"/>
      <c r="BC30" s="680"/>
      <c r="BD30" s="680"/>
      <c r="BE30" s="680"/>
      <c r="BF30" s="681"/>
      <c r="BG30" s="679" t="s">
        <v>306</v>
      </c>
      <c r="BH30" s="696"/>
      <c r="BI30" s="696"/>
      <c r="BJ30" s="696"/>
      <c r="BK30" s="696"/>
      <c r="BL30" s="696"/>
      <c r="BM30" s="696"/>
      <c r="BN30" s="696"/>
      <c r="BO30" s="696"/>
      <c r="BP30" s="696"/>
      <c r="BQ30" s="697"/>
      <c r="BR30" s="679" t="s">
        <v>307</v>
      </c>
      <c r="BS30" s="696"/>
      <c r="BT30" s="696"/>
      <c r="BU30" s="696"/>
      <c r="BV30" s="696"/>
      <c r="BW30" s="696"/>
      <c r="BX30" s="696"/>
      <c r="BY30" s="696"/>
      <c r="BZ30" s="696"/>
      <c r="CA30" s="696"/>
      <c r="CB30" s="697"/>
      <c r="CD30" s="642"/>
      <c r="CE30" s="643"/>
      <c r="CF30" s="618" t="s">
        <v>308</v>
      </c>
      <c r="CG30" s="619"/>
      <c r="CH30" s="619"/>
      <c r="CI30" s="619"/>
      <c r="CJ30" s="619"/>
      <c r="CK30" s="619"/>
      <c r="CL30" s="619"/>
      <c r="CM30" s="619"/>
      <c r="CN30" s="619"/>
      <c r="CO30" s="619"/>
      <c r="CP30" s="619"/>
      <c r="CQ30" s="620"/>
      <c r="CR30" s="621">
        <v>23131232</v>
      </c>
      <c r="CS30" s="622"/>
      <c r="CT30" s="622"/>
      <c r="CU30" s="622"/>
      <c r="CV30" s="622"/>
      <c r="CW30" s="622"/>
      <c r="CX30" s="622"/>
      <c r="CY30" s="623"/>
      <c r="CZ30" s="624">
        <v>10.3</v>
      </c>
      <c r="DA30" s="636"/>
      <c r="DB30" s="636"/>
      <c r="DC30" s="637"/>
      <c r="DD30" s="627">
        <v>21469495</v>
      </c>
      <c r="DE30" s="622"/>
      <c r="DF30" s="622"/>
      <c r="DG30" s="622"/>
      <c r="DH30" s="622"/>
      <c r="DI30" s="622"/>
      <c r="DJ30" s="622"/>
      <c r="DK30" s="623"/>
      <c r="DL30" s="627">
        <v>19951695</v>
      </c>
      <c r="DM30" s="622"/>
      <c r="DN30" s="622"/>
      <c r="DO30" s="622"/>
      <c r="DP30" s="622"/>
      <c r="DQ30" s="622"/>
      <c r="DR30" s="622"/>
      <c r="DS30" s="622"/>
      <c r="DT30" s="622"/>
      <c r="DU30" s="622"/>
      <c r="DV30" s="623"/>
      <c r="DW30" s="624">
        <v>18.3</v>
      </c>
      <c r="DX30" s="636"/>
      <c r="DY30" s="636"/>
      <c r="DZ30" s="636"/>
      <c r="EA30" s="636"/>
      <c r="EB30" s="636"/>
      <c r="EC30" s="652"/>
    </row>
    <row r="31" spans="2:133" ht="11.25" customHeight="1">
      <c r="B31" s="688" t="s">
        <v>309</v>
      </c>
      <c r="C31" s="689"/>
      <c r="D31" s="689"/>
      <c r="E31" s="689"/>
      <c r="F31" s="689"/>
      <c r="G31" s="689"/>
      <c r="H31" s="689"/>
      <c r="I31" s="689"/>
      <c r="J31" s="689"/>
      <c r="K31" s="689"/>
      <c r="L31" s="689"/>
      <c r="M31" s="689"/>
      <c r="N31" s="689"/>
      <c r="O31" s="689"/>
      <c r="P31" s="689"/>
      <c r="Q31" s="690"/>
      <c r="R31" s="621" t="s">
        <v>138</v>
      </c>
      <c r="S31" s="622"/>
      <c r="T31" s="622"/>
      <c r="U31" s="622"/>
      <c r="V31" s="622"/>
      <c r="W31" s="622"/>
      <c r="X31" s="622"/>
      <c r="Y31" s="623"/>
      <c r="Z31" s="663" t="s">
        <v>138</v>
      </c>
      <c r="AA31" s="663"/>
      <c r="AB31" s="663"/>
      <c r="AC31" s="663"/>
      <c r="AD31" s="664" t="s">
        <v>138</v>
      </c>
      <c r="AE31" s="664"/>
      <c r="AF31" s="664"/>
      <c r="AG31" s="664"/>
      <c r="AH31" s="664"/>
      <c r="AI31" s="664"/>
      <c r="AJ31" s="664"/>
      <c r="AK31" s="664"/>
      <c r="AL31" s="624" t="s">
        <v>138</v>
      </c>
      <c r="AM31" s="625"/>
      <c r="AN31" s="625"/>
      <c r="AO31" s="665"/>
      <c r="AP31" s="691" t="s">
        <v>310</v>
      </c>
      <c r="AQ31" s="692"/>
      <c r="AR31" s="692"/>
      <c r="AS31" s="692"/>
      <c r="AT31" s="693" t="s">
        <v>311</v>
      </c>
      <c r="AU31" s="218"/>
      <c r="AV31" s="218"/>
      <c r="AW31" s="218"/>
      <c r="AX31" s="676" t="s">
        <v>188</v>
      </c>
      <c r="AY31" s="677"/>
      <c r="AZ31" s="677"/>
      <c r="BA31" s="677"/>
      <c r="BB31" s="677"/>
      <c r="BC31" s="677"/>
      <c r="BD31" s="677"/>
      <c r="BE31" s="677"/>
      <c r="BF31" s="678"/>
      <c r="BG31" s="684">
        <v>99.2</v>
      </c>
      <c r="BH31" s="685"/>
      <c r="BI31" s="685"/>
      <c r="BJ31" s="685"/>
      <c r="BK31" s="685"/>
      <c r="BL31" s="685"/>
      <c r="BM31" s="686">
        <v>97.8</v>
      </c>
      <c r="BN31" s="685"/>
      <c r="BO31" s="685"/>
      <c r="BP31" s="685"/>
      <c r="BQ31" s="687"/>
      <c r="BR31" s="684">
        <v>99.3</v>
      </c>
      <c r="BS31" s="685"/>
      <c r="BT31" s="685"/>
      <c r="BU31" s="685"/>
      <c r="BV31" s="685"/>
      <c r="BW31" s="685"/>
      <c r="BX31" s="686">
        <v>97.5</v>
      </c>
      <c r="BY31" s="685"/>
      <c r="BZ31" s="685"/>
      <c r="CA31" s="685"/>
      <c r="CB31" s="687"/>
      <c r="CD31" s="642"/>
      <c r="CE31" s="643"/>
      <c r="CF31" s="618" t="s">
        <v>312</v>
      </c>
      <c r="CG31" s="619"/>
      <c r="CH31" s="619"/>
      <c r="CI31" s="619"/>
      <c r="CJ31" s="619"/>
      <c r="CK31" s="619"/>
      <c r="CL31" s="619"/>
      <c r="CM31" s="619"/>
      <c r="CN31" s="619"/>
      <c r="CO31" s="619"/>
      <c r="CP31" s="619"/>
      <c r="CQ31" s="620"/>
      <c r="CR31" s="621">
        <v>766229</v>
      </c>
      <c r="CS31" s="634"/>
      <c r="CT31" s="634"/>
      <c r="CU31" s="634"/>
      <c r="CV31" s="634"/>
      <c r="CW31" s="634"/>
      <c r="CX31" s="634"/>
      <c r="CY31" s="635"/>
      <c r="CZ31" s="624">
        <v>0.3</v>
      </c>
      <c r="DA31" s="636"/>
      <c r="DB31" s="636"/>
      <c r="DC31" s="637"/>
      <c r="DD31" s="627">
        <v>663307</v>
      </c>
      <c r="DE31" s="634"/>
      <c r="DF31" s="634"/>
      <c r="DG31" s="634"/>
      <c r="DH31" s="634"/>
      <c r="DI31" s="634"/>
      <c r="DJ31" s="634"/>
      <c r="DK31" s="635"/>
      <c r="DL31" s="627">
        <v>663307</v>
      </c>
      <c r="DM31" s="634"/>
      <c r="DN31" s="634"/>
      <c r="DO31" s="634"/>
      <c r="DP31" s="634"/>
      <c r="DQ31" s="634"/>
      <c r="DR31" s="634"/>
      <c r="DS31" s="634"/>
      <c r="DT31" s="634"/>
      <c r="DU31" s="634"/>
      <c r="DV31" s="635"/>
      <c r="DW31" s="624">
        <v>0.6</v>
      </c>
      <c r="DX31" s="636"/>
      <c r="DY31" s="636"/>
      <c r="DZ31" s="636"/>
      <c r="EA31" s="636"/>
      <c r="EB31" s="636"/>
      <c r="EC31" s="652"/>
    </row>
    <row r="32" spans="2:133" ht="11.25" customHeight="1">
      <c r="B32" s="618" t="s">
        <v>313</v>
      </c>
      <c r="C32" s="619"/>
      <c r="D32" s="619"/>
      <c r="E32" s="619"/>
      <c r="F32" s="619"/>
      <c r="G32" s="619"/>
      <c r="H32" s="619"/>
      <c r="I32" s="619"/>
      <c r="J32" s="619"/>
      <c r="K32" s="619"/>
      <c r="L32" s="619"/>
      <c r="M32" s="619"/>
      <c r="N32" s="619"/>
      <c r="O32" s="619"/>
      <c r="P32" s="619"/>
      <c r="Q32" s="620"/>
      <c r="R32" s="621">
        <v>15095537</v>
      </c>
      <c r="S32" s="622"/>
      <c r="T32" s="622"/>
      <c r="U32" s="622"/>
      <c r="V32" s="622"/>
      <c r="W32" s="622"/>
      <c r="X32" s="622"/>
      <c r="Y32" s="623"/>
      <c r="Z32" s="663">
        <v>6.6</v>
      </c>
      <c r="AA32" s="663"/>
      <c r="AB32" s="663"/>
      <c r="AC32" s="663"/>
      <c r="AD32" s="664" t="s">
        <v>138</v>
      </c>
      <c r="AE32" s="664"/>
      <c r="AF32" s="664"/>
      <c r="AG32" s="664"/>
      <c r="AH32" s="664"/>
      <c r="AI32" s="664"/>
      <c r="AJ32" s="664"/>
      <c r="AK32" s="664"/>
      <c r="AL32" s="624" t="s">
        <v>138</v>
      </c>
      <c r="AM32" s="625"/>
      <c r="AN32" s="625"/>
      <c r="AO32" s="665"/>
      <c r="AP32" s="666"/>
      <c r="AQ32" s="667"/>
      <c r="AR32" s="667"/>
      <c r="AS32" s="667"/>
      <c r="AT32" s="694"/>
      <c r="AU32" s="214" t="s">
        <v>314</v>
      </c>
      <c r="AX32" s="618" t="s">
        <v>315</v>
      </c>
      <c r="AY32" s="619"/>
      <c r="AZ32" s="619"/>
      <c r="BA32" s="619"/>
      <c r="BB32" s="619"/>
      <c r="BC32" s="619"/>
      <c r="BD32" s="619"/>
      <c r="BE32" s="619"/>
      <c r="BF32" s="620"/>
      <c r="BG32" s="683">
        <v>98.8</v>
      </c>
      <c r="BH32" s="634"/>
      <c r="BI32" s="634"/>
      <c r="BJ32" s="634"/>
      <c r="BK32" s="634"/>
      <c r="BL32" s="634"/>
      <c r="BM32" s="625">
        <v>96.5</v>
      </c>
      <c r="BN32" s="634"/>
      <c r="BO32" s="634"/>
      <c r="BP32" s="634"/>
      <c r="BQ32" s="661"/>
      <c r="BR32" s="683">
        <v>98.9</v>
      </c>
      <c r="BS32" s="634"/>
      <c r="BT32" s="634"/>
      <c r="BU32" s="634"/>
      <c r="BV32" s="634"/>
      <c r="BW32" s="634"/>
      <c r="BX32" s="625">
        <v>96.3</v>
      </c>
      <c r="BY32" s="634"/>
      <c r="BZ32" s="634"/>
      <c r="CA32" s="634"/>
      <c r="CB32" s="661"/>
      <c r="CD32" s="644"/>
      <c r="CE32" s="645"/>
      <c r="CF32" s="618" t="s">
        <v>316</v>
      </c>
      <c r="CG32" s="619"/>
      <c r="CH32" s="619"/>
      <c r="CI32" s="619"/>
      <c r="CJ32" s="619"/>
      <c r="CK32" s="619"/>
      <c r="CL32" s="619"/>
      <c r="CM32" s="619"/>
      <c r="CN32" s="619"/>
      <c r="CO32" s="619"/>
      <c r="CP32" s="619"/>
      <c r="CQ32" s="620"/>
      <c r="CR32" s="621" t="s">
        <v>138</v>
      </c>
      <c r="CS32" s="622"/>
      <c r="CT32" s="622"/>
      <c r="CU32" s="622"/>
      <c r="CV32" s="622"/>
      <c r="CW32" s="622"/>
      <c r="CX32" s="622"/>
      <c r="CY32" s="623"/>
      <c r="CZ32" s="624" t="s">
        <v>138</v>
      </c>
      <c r="DA32" s="636"/>
      <c r="DB32" s="636"/>
      <c r="DC32" s="637"/>
      <c r="DD32" s="627" t="s">
        <v>138</v>
      </c>
      <c r="DE32" s="622"/>
      <c r="DF32" s="622"/>
      <c r="DG32" s="622"/>
      <c r="DH32" s="622"/>
      <c r="DI32" s="622"/>
      <c r="DJ32" s="622"/>
      <c r="DK32" s="623"/>
      <c r="DL32" s="627" t="s">
        <v>138</v>
      </c>
      <c r="DM32" s="622"/>
      <c r="DN32" s="622"/>
      <c r="DO32" s="622"/>
      <c r="DP32" s="622"/>
      <c r="DQ32" s="622"/>
      <c r="DR32" s="622"/>
      <c r="DS32" s="622"/>
      <c r="DT32" s="622"/>
      <c r="DU32" s="622"/>
      <c r="DV32" s="623"/>
      <c r="DW32" s="624" t="s">
        <v>138</v>
      </c>
      <c r="DX32" s="636"/>
      <c r="DY32" s="636"/>
      <c r="DZ32" s="636"/>
      <c r="EA32" s="636"/>
      <c r="EB32" s="636"/>
      <c r="EC32" s="652"/>
    </row>
    <row r="33" spans="2:133" ht="11.25" customHeight="1">
      <c r="B33" s="618" t="s">
        <v>317</v>
      </c>
      <c r="C33" s="619"/>
      <c r="D33" s="619"/>
      <c r="E33" s="619"/>
      <c r="F33" s="619"/>
      <c r="G33" s="619"/>
      <c r="H33" s="619"/>
      <c r="I33" s="619"/>
      <c r="J33" s="619"/>
      <c r="K33" s="619"/>
      <c r="L33" s="619"/>
      <c r="M33" s="619"/>
      <c r="N33" s="619"/>
      <c r="O33" s="619"/>
      <c r="P33" s="619"/>
      <c r="Q33" s="620"/>
      <c r="R33" s="621">
        <v>3479896</v>
      </c>
      <c r="S33" s="622"/>
      <c r="T33" s="622"/>
      <c r="U33" s="622"/>
      <c r="V33" s="622"/>
      <c r="W33" s="622"/>
      <c r="X33" s="622"/>
      <c r="Y33" s="623"/>
      <c r="Z33" s="663">
        <v>1.5</v>
      </c>
      <c r="AA33" s="663"/>
      <c r="AB33" s="663"/>
      <c r="AC33" s="663"/>
      <c r="AD33" s="664">
        <v>370773</v>
      </c>
      <c r="AE33" s="664"/>
      <c r="AF33" s="664"/>
      <c r="AG33" s="664"/>
      <c r="AH33" s="664"/>
      <c r="AI33" s="664"/>
      <c r="AJ33" s="664"/>
      <c r="AK33" s="664"/>
      <c r="AL33" s="624">
        <v>0.3</v>
      </c>
      <c r="AM33" s="625"/>
      <c r="AN33" s="625"/>
      <c r="AO33" s="665"/>
      <c r="AP33" s="668"/>
      <c r="AQ33" s="669"/>
      <c r="AR33" s="669"/>
      <c r="AS33" s="669"/>
      <c r="AT33" s="695"/>
      <c r="AU33" s="219"/>
      <c r="AV33" s="219"/>
      <c r="AW33" s="219"/>
      <c r="AX33" s="602" t="s">
        <v>318</v>
      </c>
      <c r="AY33" s="603"/>
      <c r="AZ33" s="603"/>
      <c r="BA33" s="603"/>
      <c r="BB33" s="603"/>
      <c r="BC33" s="603"/>
      <c r="BD33" s="603"/>
      <c r="BE33" s="603"/>
      <c r="BF33" s="604"/>
      <c r="BG33" s="682">
        <v>99.5</v>
      </c>
      <c r="BH33" s="606"/>
      <c r="BI33" s="606"/>
      <c r="BJ33" s="606"/>
      <c r="BK33" s="606"/>
      <c r="BL33" s="606"/>
      <c r="BM33" s="656">
        <v>98.6</v>
      </c>
      <c r="BN33" s="606"/>
      <c r="BO33" s="606"/>
      <c r="BP33" s="606"/>
      <c r="BQ33" s="650"/>
      <c r="BR33" s="682">
        <v>99.4</v>
      </c>
      <c r="BS33" s="606"/>
      <c r="BT33" s="606"/>
      <c r="BU33" s="606"/>
      <c r="BV33" s="606"/>
      <c r="BW33" s="606"/>
      <c r="BX33" s="656">
        <v>98.2</v>
      </c>
      <c r="BY33" s="606"/>
      <c r="BZ33" s="606"/>
      <c r="CA33" s="606"/>
      <c r="CB33" s="650"/>
      <c r="CD33" s="618" t="s">
        <v>319</v>
      </c>
      <c r="CE33" s="619"/>
      <c r="CF33" s="619"/>
      <c r="CG33" s="619"/>
      <c r="CH33" s="619"/>
      <c r="CI33" s="619"/>
      <c r="CJ33" s="619"/>
      <c r="CK33" s="619"/>
      <c r="CL33" s="619"/>
      <c r="CM33" s="619"/>
      <c r="CN33" s="619"/>
      <c r="CO33" s="619"/>
      <c r="CP33" s="619"/>
      <c r="CQ33" s="620"/>
      <c r="CR33" s="621">
        <v>72559669</v>
      </c>
      <c r="CS33" s="634"/>
      <c r="CT33" s="634"/>
      <c r="CU33" s="634"/>
      <c r="CV33" s="634"/>
      <c r="CW33" s="634"/>
      <c r="CX33" s="634"/>
      <c r="CY33" s="635"/>
      <c r="CZ33" s="624">
        <v>32.299999999999997</v>
      </c>
      <c r="DA33" s="636"/>
      <c r="DB33" s="636"/>
      <c r="DC33" s="637"/>
      <c r="DD33" s="627">
        <v>57927717</v>
      </c>
      <c r="DE33" s="634"/>
      <c r="DF33" s="634"/>
      <c r="DG33" s="634"/>
      <c r="DH33" s="634"/>
      <c r="DI33" s="634"/>
      <c r="DJ33" s="634"/>
      <c r="DK33" s="635"/>
      <c r="DL33" s="627">
        <v>38683569</v>
      </c>
      <c r="DM33" s="634"/>
      <c r="DN33" s="634"/>
      <c r="DO33" s="634"/>
      <c r="DP33" s="634"/>
      <c r="DQ33" s="634"/>
      <c r="DR33" s="634"/>
      <c r="DS33" s="634"/>
      <c r="DT33" s="634"/>
      <c r="DU33" s="634"/>
      <c r="DV33" s="635"/>
      <c r="DW33" s="624">
        <v>35.4</v>
      </c>
      <c r="DX33" s="636"/>
      <c r="DY33" s="636"/>
      <c r="DZ33" s="636"/>
      <c r="EA33" s="636"/>
      <c r="EB33" s="636"/>
      <c r="EC33" s="652"/>
    </row>
    <row r="34" spans="2:133" ht="11.25" customHeight="1">
      <c r="B34" s="618" t="s">
        <v>320</v>
      </c>
      <c r="C34" s="619"/>
      <c r="D34" s="619"/>
      <c r="E34" s="619"/>
      <c r="F34" s="619"/>
      <c r="G34" s="619"/>
      <c r="H34" s="619"/>
      <c r="I34" s="619"/>
      <c r="J34" s="619"/>
      <c r="K34" s="619"/>
      <c r="L34" s="619"/>
      <c r="M34" s="619"/>
      <c r="N34" s="619"/>
      <c r="O34" s="619"/>
      <c r="P34" s="619"/>
      <c r="Q34" s="620"/>
      <c r="R34" s="621">
        <v>582391</v>
      </c>
      <c r="S34" s="622"/>
      <c r="T34" s="622"/>
      <c r="U34" s="622"/>
      <c r="V34" s="622"/>
      <c r="W34" s="622"/>
      <c r="X34" s="622"/>
      <c r="Y34" s="623"/>
      <c r="Z34" s="663">
        <v>0.3</v>
      </c>
      <c r="AA34" s="663"/>
      <c r="AB34" s="663"/>
      <c r="AC34" s="663"/>
      <c r="AD34" s="664" t="s">
        <v>138</v>
      </c>
      <c r="AE34" s="664"/>
      <c r="AF34" s="664"/>
      <c r="AG34" s="664"/>
      <c r="AH34" s="664"/>
      <c r="AI34" s="664"/>
      <c r="AJ34" s="664"/>
      <c r="AK34" s="664"/>
      <c r="AL34" s="624" t="s">
        <v>138</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321</v>
      </c>
      <c r="CE34" s="619"/>
      <c r="CF34" s="619"/>
      <c r="CG34" s="619"/>
      <c r="CH34" s="619"/>
      <c r="CI34" s="619"/>
      <c r="CJ34" s="619"/>
      <c r="CK34" s="619"/>
      <c r="CL34" s="619"/>
      <c r="CM34" s="619"/>
      <c r="CN34" s="619"/>
      <c r="CO34" s="619"/>
      <c r="CP34" s="619"/>
      <c r="CQ34" s="620"/>
      <c r="CR34" s="621">
        <v>25182623</v>
      </c>
      <c r="CS34" s="622"/>
      <c r="CT34" s="622"/>
      <c r="CU34" s="622"/>
      <c r="CV34" s="622"/>
      <c r="CW34" s="622"/>
      <c r="CX34" s="622"/>
      <c r="CY34" s="623"/>
      <c r="CZ34" s="624">
        <v>11.2</v>
      </c>
      <c r="DA34" s="636"/>
      <c r="DB34" s="636"/>
      <c r="DC34" s="637"/>
      <c r="DD34" s="627">
        <v>16609208</v>
      </c>
      <c r="DE34" s="622"/>
      <c r="DF34" s="622"/>
      <c r="DG34" s="622"/>
      <c r="DH34" s="622"/>
      <c r="DI34" s="622"/>
      <c r="DJ34" s="622"/>
      <c r="DK34" s="623"/>
      <c r="DL34" s="627">
        <v>15732900</v>
      </c>
      <c r="DM34" s="622"/>
      <c r="DN34" s="622"/>
      <c r="DO34" s="622"/>
      <c r="DP34" s="622"/>
      <c r="DQ34" s="622"/>
      <c r="DR34" s="622"/>
      <c r="DS34" s="622"/>
      <c r="DT34" s="622"/>
      <c r="DU34" s="622"/>
      <c r="DV34" s="623"/>
      <c r="DW34" s="624">
        <v>14.4</v>
      </c>
      <c r="DX34" s="636"/>
      <c r="DY34" s="636"/>
      <c r="DZ34" s="636"/>
      <c r="EA34" s="636"/>
      <c r="EB34" s="636"/>
      <c r="EC34" s="652"/>
    </row>
    <row r="35" spans="2:133" ht="11.25" customHeight="1">
      <c r="B35" s="618" t="s">
        <v>322</v>
      </c>
      <c r="C35" s="619"/>
      <c r="D35" s="619"/>
      <c r="E35" s="619"/>
      <c r="F35" s="619"/>
      <c r="G35" s="619"/>
      <c r="H35" s="619"/>
      <c r="I35" s="619"/>
      <c r="J35" s="619"/>
      <c r="K35" s="619"/>
      <c r="L35" s="619"/>
      <c r="M35" s="619"/>
      <c r="N35" s="619"/>
      <c r="O35" s="619"/>
      <c r="P35" s="619"/>
      <c r="Q35" s="620"/>
      <c r="R35" s="621">
        <v>3950650</v>
      </c>
      <c r="S35" s="622"/>
      <c r="T35" s="622"/>
      <c r="U35" s="622"/>
      <c r="V35" s="622"/>
      <c r="W35" s="622"/>
      <c r="X35" s="622"/>
      <c r="Y35" s="623"/>
      <c r="Z35" s="663">
        <v>1.7</v>
      </c>
      <c r="AA35" s="663"/>
      <c r="AB35" s="663"/>
      <c r="AC35" s="663"/>
      <c r="AD35" s="664" t="s">
        <v>138</v>
      </c>
      <c r="AE35" s="664"/>
      <c r="AF35" s="664"/>
      <c r="AG35" s="664"/>
      <c r="AH35" s="664"/>
      <c r="AI35" s="664"/>
      <c r="AJ35" s="664"/>
      <c r="AK35" s="664"/>
      <c r="AL35" s="624" t="s">
        <v>138</v>
      </c>
      <c r="AM35" s="625"/>
      <c r="AN35" s="625"/>
      <c r="AO35" s="665"/>
      <c r="AP35" s="222"/>
      <c r="AQ35" s="679" t="s">
        <v>323</v>
      </c>
      <c r="AR35" s="680"/>
      <c r="AS35" s="680"/>
      <c r="AT35" s="680"/>
      <c r="AU35" s="680"/>
      <c r="AV35" s="680"/>
      <c r="AW35" s="680"/>
      <c r="AX35" s="680"/>
      <c r="AY35" s="680"/>
      <c r="AZ35" s="680"/>
      <c r="BA35" s="680"/>
      <c r="BB35" s="680"/>
      <c r="BC35" s="680"/>
      <c r="BD35" s="680"/>
      <c r="BE35" s="680"/>
      <c r="BF35" s="681"/>
      <c r="BG35" s="679" t="s">
        <v>324</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325</v>
      </c>
      <c r="CE35" s="619"/>
      <c r="CF35" s="619"/>
      <c r="CG35" s="619"/>
      <c r="CH35" s="619"/>
      <c r="CI35" s="619"/>
      <c r="CJ35" s="619"/>
      <c r="CK35" s="619"/>
      <c r="CL35" s="619"/>
      <c r="CM35" s="619"/>
      <c r="CN35" s="619"/>
      <c r="CO35" s="619"/>
      <c r="CP35" s="619"/>
      <c r="CQ35" s="620"/>
      <c r="CR35" s="621">
        <v>1439818</v>
      </c>
      <c r="CS35" s="634"/>
      <c r="CT35" s="634"/>
      <c r="CU35" s="634"/>
      <c r="CV35" s="634"/>
      <c r="CW35" s="634"/>
      <c r="CX35" s="634"/>
      <c r="CY35" s="635"/>
      <c r="CZ35" s="624">
        <v>0.6</v>
      </c>
      <c r="DA35" s="636"/>
      <c r="DB35" s="636"/>
      <c r="DC35" s="637"/>
      <c r="DD35" s="627">
        <v>1407842</v>
      </c>
      <c r="DE35" s="634"/>
      <c r="DF35" s="634"/>
      <c r="DG35" s="634"/>
      <c r="DH35" s="634"/>
      <c r="DI35" s="634"/>
      <c r="DJ35" s="634"/>
      <c r="DK35" s="635"/>
      <c r="DL35" s="627">
        <v>1273857</v>
      </c>
      <c r="DM35" s="634"/>
      <c r="DN35" s="634"/>
      <c r="DO35" s="634"/>
      <c r="DP35" s="634"/>
      <c r="DQ35" s="634"/>
      <c r="DR35" s="634"/>
      <c r="DS35" s="634"/>
      <c r="DT35" s="634"/>
      <c r="DU35" s="634"/>
      <c r="DV35" s="635"/>
      <c r="DW35" s="624">
        <v>1.2</v>
      </c>
      <c r="DX35" s="636"/>
      <c r="DY35" s="636"/>
      <c r="DZ35" s="636"/>
      <c r="EA35" s="636"/>
      <c r="EB35" s="636"/>
      <c r="EC35" s="652"/>
    </row>
    <row r="36" spans="2:133" ht="11.25" customHeight="1">
      <c r="B36" s="618" t="s">
        <v>326</v>
      </c>
      <c r="C36" s="619"/>
      <c r="D36" s="619"/>
      <c r="E36" s="619"/>
      <c r="F36" s="619"/>
      <c r="G36" s="619"/>
      <c r="H36" s="619"/>
      <c r="I36" s="619"/>
      <c r="J36" s="619"/>
      <c r="K36" s="619"/>
      <c r="L36" s="619"/>
      <c r="M36" s="619"/>
      <c r="N36" s="619"/>
      <c r="O36" s="619"/>
      <c r="P36" s="619"/>
      <c r="Q36" s="620"/>
      <c r="R36" s="621">
        <v>3503021</v>
      </c>
      <c r="S36" s="622"/>
      <c r="T36" s="622"/>
      <c r="U36" s="622"/>
      <c r="V36" s="622"/>
      <c r="W36" s="622"/>
      <c r="X36" s="622"/>
      <c r="Y36" s="623"/>
      <c r="Z36" s="663">
        <v>1.5</v>
      </c>
      <c r="AA36" s="663"/>
      <c r="AB36" s="663"/>
      <c r="AC36" s="663"/>
      <c r="AD36" s="664" t="s">
        <v>138</v>
      </c>
      <c r="AE36" s="664"/>
      <c r="AF36" s="664"/>
      <c r="AG36" s="664"/>
      <c r="AH36" s="664"/>
      <c r="AI36" s="664"/>
      <c r="AJ36" s="664"/>
      <c r="AK36" s="664"/>
      <c r="AL36" s="624" t="s">
        <v>138</v>
      </c>
      <c r="AM36" s="625"/>
      <c r="AN36" s="625"/>
      <c r="AO36" s="665"/>
      <c r="AP36" s="222"/>
      <c r="AQ36" s="670" t="s">
        <v>327</v>
      </c>
      <c r="AR36" s="671"/>
      <c r="AS36" s="671"/>
      <c r="AT36" s="671"/>
      <c r="AU36" s="671"/>
      <c r="AV36" s="671"/>
      <c r="AW36" s="671"/>
      <c r="AX36" s="671"/>
      <c r="AY36" s="672"/>
      <c r="AZ36" s="673">
        <v>25265898</v>
      </c>
      <c r="BA36" s="674"/>
      <c r="BB36" s="674"/>
      <c r="BC36" s="674"/>
      <c r="BD36" s="674"/>
      <c r="BE36" s="674"/>
      <c r="BF36" s="675"/>
      <c r="BG36" s="676" t="s">
        <v>328</v>
      </c>
      <c r="BH36" s="677"/>
      <c r="BI36" s="677"/>
      <c r="BJ36" s="677"/>
      <c r="BK36" s="677"/>
      <c r="BL36" s="677"/>
      <c r="BM36" s="677"/>
      <c r="BN36" s="677"/>
      <c r="BO36" s="677"/>
      <c r="BP36" s="677"/>
      <c r="BQ36" s="677"/>
      <c r="BR36" s="677"/>
      <c r="BS36" s="677"/>
      <c r="BT36" s="677"/>
      <c r="BU36" s="678"/>
      <c r="BV36" s="673">
        <v>354443</v>
      </c>
      <c r="BW36" s="674"/>
      <c r="BX36" s="674"/>
      <c r="BY36" s="674"/>
      <c r="BZ36" s="674"/>
      <c r="CA36" s="674"/>
      <c r="CB36" s="675"/>
      <c r="CD36" s="618" t="s">
        <v>329</v>
      </c>
      <c r="CE36" s="619"/>
      <c r="CF36" s="619"/>
      <c r="CG36" s="619"/>
      <c r="CH36" s="619"/>
      <c r="CI36" s="619"/>
      <c r="CJ36" s="619"/>
      <c r="CK36" s="619"/>
      <c r="CL36" s="619"/>
      <c r="CM36" s="619"/>
      <c r="CN36" s="619"/>
      <c r="CO36" s="619"/>
      <c r="CP36" s="619"/>
      <c r="CQ36" s="620"/>
      <c r="CR36" s="621">
        <v>15659270</v>
      </c>
      <c r="CS36" s="622"/>
      <c r="CT36" s="622"/>
      <c r="CU36" s="622"/>
      <c r="CV36" s="622"/>
      <c r="CW36" s="622"/>
      <c r="CX36" s="622"/>
      <c r="CY36" s="623"/>
      <c r="CZ36" s="624">
        <v>7</v>
      </c>
      <c r="DA36" s="636"/>
      <c r="DB36" s="636"/>
      <c r="DC36" s="637"/>
      <c r="DD36" s="627">
        <v>14010744</v>
      </c>
      <c r="DE36" s="622"/>
      <c r="DF36" s="622"/>
      <c r="DG36" s="622"/>
      <c r="DH36" s="622"/>
      <c r="DI36" s="622"/>
      <c r="DJ36" s="622"/>
      <c r="DK36" s="623"/>
      <c r="DL36" s="627">
        <v>7654392</v>
      </c>
      <c r="DM36" s="622"/>
      <c r="DN36" s="622"/>
      <c r="DO36" s="622"/>
      <c r="DP36" s="622"/>
      <c r="DQ36" s="622"/>
      <c r="DR36" s="622"/>
      <c r="DS36" s="622"/>
      <c r="DT36" s="622"/>
      <c r="DU36" s="622"/>
      <c r="DV36" s="623"/>
      <c r="DW36" s="624">
        <v>7</v>
      </c>
      <c r="DX36" s="636"/>
      <c r="DY36" s="636"/>
      <c r="DZ36" s="636"/>
      <c r="EA36" s="636"/>
      <c r="EB36" s="636"/>
      <c r="EC36" s="652"/>
    </row>
    <row r="37" spans="2:133" ht="11.25" customHeight="1">
      <c r="B37" s="618" t="s">
        <v>330</v>
      </c>
      <c r="C37" s="619"/>
      <c r="D37" s="619"/>
      <c r="E37" s="619"/>
      <c r="F37" s="619"/>
      <c r="G37" s="619"/>
      <c r="H37" s="619"/>
      <c r="I37" s="619"/>
      <c r="J37" s="619"/>
      <c r="K37" s="619"/>
      <c r="L37" s="619"/>
      <c r="M37" s="619"/>
      <c r="N37" s="619"/>
      <c r="O37" s="619"/>
      <c r="P37" s="619"/>
      <c r="Q37" s="620"/>
      <c r="R37" s="621">
        <v>9849715</v>
      </c>
      <c r="S37" s="622"/>
      <c r="T37" s="622"/>
      <c r="U37" s="622"/>
      <c r="V37" s="622"/>
      <c r="W37" s="622"/>
      <c r="X37" s="622"/>
      <c r="Y37" s="623"/>
      <c r="Z37" s="663">
        <v>4.3</v>
      </c>
      <c r="AA37" s="663"/>
      <c r="AB37" s="663"/>
      <c r="AC37" s="663"/>
      <c r="AD37" s="664">
        <v>166752</v>
      </c>
      <c r="AE37" s="664"/>
      <c r="AF37" s="664"/>
      <c r="AG37" s="664"/>
      <c r="AH37" s="664"/>
      <c r="AI37" s="664"/>
      <c r="AJ37" s="664"/>
      <c r="AK37" s="664"/>
      <c r="AL37" s="624">
        <v>0.2</v>
      </c>
      <c r="AM37" s="625"/>
      <c r="AN37" s="625"/>
      <c r="AO37" s="665"/>
      <c r="AQ37" s="658" t="s">
        <v>331</v>
      </c>
      <c r="AR37" s="659"/>
      <c r="AS37" s="659"/>
      <c r="AT37" s="659"/>
      <c r="AU37" s="659"/>
      <c r="AV37" s="659"/>
      <c r="AW37" s="659"/>
      <c r="AX37" s="659"/>
      <c r="AY37" s="660"/>
      <c r="AZ37" s="621">
        <v>5279058</v>
      </c>
      <c r="BA37" s="622"/>
      <c r="BB37" s="622"/>
      <c r="BC37" s="622"/>
      <c r="BD37" s="634"/>
      <c r="BE37" s="634"/>
      <c r="BF37" s="661"/>
      <c r="BG37" s="618" t="s">
        <v>332</v>
      </c>
      <c r="BH37" s="619"/>
      <c r="BI37" s="619"/>
      <c r="BJ37" s="619"/>
      <c r="BK37" s="619"/>
      <c r="BL37" s="619"/>
      <c r="BM37" s="619"/>
      <c r="BN37" s="619"/>
      <c r="BO37" s="619"/>
      <c r="BP37" s="619"/>
      <c r="BQ37" s="619"/>
      <c r="BR37" s="619"/>
      <c r="BS37" s="619"/>
      <c r="BT37" s="619"/>
      <c r="BU37" s="620"/>
      <c r="BV37" s="621">
        <v>-700934</v>
      </c>
      <c r="BW37" s="622"/>
      <c r="BX37" s="622"/>
      <c r="BY37" s="622"/>
      <c r="BZ37" s="622"/>
      <c r="CA37" s="622"/>
      <c r="CB37" s="662"/>
      <c r="CD37" s="618" t="s">
        <v>333</v>
      </c>
      <c r="CE37" s="619"/>
      <c r="CF37" s="619"/>
      <c r="CG37" s="619"/>
      <c r="CH37" s="619"/>
      <c r="CI37" s="619"/>
      <c r="CJ37" s="619"/>
      <c r="CK37" s="619"/>
      <c r="CL37" s="619"/>
      <c r="CM37" s="619"/>
      <c r="CN37" s="619"/>
      <c r="CO37" s="619"/>
      <c r="CP37" s="619"/>
      <c r="CQ37" s="620"/>
      <c r="CR37" s="621">
        <v>56178</v>
      </c>
      <c r="CS37" s="634"/>
      <c r="CT37" s="634"/>
      <c r="CU37" s="634"/>
      <c r="CV37" s="634"/>
      <c r="CW37" s="634"/>
      <c r="CX37" s="634"/>
      <c r="CY37" s="635"/>
      <c r="CZ37" s="624">
        <v>0</v>
      </c>
      <c r="DA37" s="636"/>
      <c r="DB37" s="636"/>
      <c r="DC37" s="637"/>
      <c r="DD37" s="627">
        <v>56178</v>
      </c>
      <c r="DE37" s="634"/>
      <c r="DF37" s="634"/>
      <c r="DG37" s="634"/>
      <c r="DH37" s="634"/>
      <c r="DI37" s="634"/>
      <c r="DJ37" s="634"/>
      <c r="DK37" s="635"/>
      <c r="DL37" s="627">
        <v>56178</v>
      </c>
      <c r="DM37" s="634"/>
      <c r="DN37" s="634"/>
      <c r="DO37" s="634"/>
      <c r="DP37" s="634"/>
      <c r="DQ37" s="634"/>
      <c r="DR37" s="634"/>
      <c r="DS37" s="634"/>
      <c r="DT37" s="634"/>
      <c r="DU37" s="634"/>
      <c r="DV37" s="635"/>
      <c r="DW37" s="624">
        <v>0.1</v>
      </c>
      <c r="DX37" s="636"/>
      <c r="DY37" s="636"/>
      <c r="DZ37" s="636"/>
      <c r="EA37" s="636"/>
      <c r="EB37" s="636"/>
      <c r="EC37" s="652"/>
    </row>
    <row r="38" spans="2:133" ht="11.25" customHeight="1">
      <c r="B38" s="618" t="s">
        <v>334</v>
      </c>
      <c r="C38" s="619"/>
      <c r="D38" s="619"/>
      <c r="E38" s="619"/>
      <c r="F38" s="619"/>
      <c r="G38" s="619"/>
      <c r="H38" s="619"/>
      <c r="I38" s="619"/>
      <c r="J38" s="619"/>
      <c r="K38" s="619"/>
      <c r="L38" s="619"/>
      <c r="M38" s="619"/>
      <c r="N38" s="619"/>
      <c r="O38" s="619"/>
      <c r="P38" s="619"/>
      <c r="Q38" s="620"/>
      <c r="R38" s="621">
        <v>7200777</v>
      </c>
      <c r="S38" s="622"/>
      <c r="T38" s="622"/>
      <c r="U38" s="622"/>
      <c r="V38" s="622"/>
      <c r="W38" s="622"/>
      <c r="X38" s="622"/>
      <c r="Y38" s="623"/>
      <c r="Z38" s="663">
        <v>3.2</v>
      </c>
      <c r="AA38" s="663"/>
      <c r="AB38" s="663"/>
      <c r="AC38" s="663"/>
      <c r="AD38" s="664" t="s">
        <v>138</v>
      </c>
      <c r="AE38" s="664"/>
      <c r="AF38" s="664"/>
      <c r="AG38" s="664"/>
      <c r="AH38" s="664"/>
      <c r="AI38" s="664"/>
      <c r="AJ38" s="664"/>
      <c r="AK38" s="664"/>
      <c r="AL38" s="624" t="s">
        <v>138</v>
      </c>
      <c r="AM38" s="625"/>
      <c r="AN38" s="625"/>
      <c r="AO38" s="665"/>
      <c r="AQ38" s="658" t="s">
        <v>335</v>
      </c>
      <c r="AR38" s="659"/>
      <c r="AS38" s="659"/>
      <c r="AT38" s="659"/>
      <c r="AU38" s="659"/>
      <c r="AV38" s="659"/>
      <c r="AW38" s="659"/>
      <c r="AX38" s="659"/>
      <c r="AY38" s="660"/>
      <c r="AZ38" s="621">
        <v>757528</v>
      </c>
      <c r="BA38" s="622"/>
      <c r="BB38" s="622"/>
      <c r="BC38" s="622"/>
      <c r="BD38" s="634"/>
      <c r="BE38" s="634"/>
      <c r="BF38" s="661"/>
      <c r="BG38" s="618" t="s">
        <v>336</v>
      </c>
      <c r="BH38" s="619"/>
      <c r="BI38" s="619"/>
      <c r="BJ38" s="619"/>
      <c r="BK38" s="619"/>
      <c r="BL38" s="619"/>
      <c r="BM38" s="619"/>
      <c r="BN38" s="619"/>
      <c r="BO38" s="619"/>
      <c r="BP38" s="619"/>
      <c r="BQ38" s="619"/>
      <c r="BR38" s="619"/>
      <c r="BS38" s="619"/>
      <c r="BT38" s="619"/>
      <c r="BU38" s="620"/>
      <c r="BV38" s="621">
        <v>60261</v>
      </c>
      <c r="BW38" s="622"/>
      <c r="BX38" s="622"/>
      <c r="BY38" s="622"/>
      <c r="BZ38" s="622"/>
      <c r="CA38" s="622"/>
      <c r="CB38" s="662"/>
      <c r="CD38" s="618" t="s">
        <v>337</v>
      </c>
      <c r="CE38" s="619"/>
      <c r="CF38" s="619"/>
      <c r="CG38" s="619"/>
      <c r="CH38" s="619"/>
      <c r="CI38" s="619"/>
      <c r="CJ38" s="619"/>
      <c r="CK38" s="619"/>
      <c r="CL38" s="619"/>
      <c r="CM38" s="619"/>
      <c r="CN38" s="619"/>
      <c r="CO38" s="619"/>
      <c r="CP38" s="619"/>
      <c r="CQ38" s="620"/>
      <c r="CR38" s="621">
        <v>19228416</v>
      </c>
      <c r="CS38" s="622"/>
      <c r="CT38" s="622"/>
      <c r="CU38" s="622"/>
      <c r="CV38" s="622"/>
      <c r="CW38" s="622"/>
      <c r="CX38" s="622"/>
      <c r="CY38" s="623"/>
      <c r="CZ38" s="624">
        <v>8.6</v>
      </c>
      <c r="DA38" s="636"/>
      <c r="DB38" s="636"/>
      <c r="DC38" s="637"/>
      <c r="DD38" s="627">
        <v>15347589</v>
      </c>
      <c r="DE38" s="622"/>
      <c r="DF38" s="622"/>
      <c r="DG38" s="622"/>
      <c r="DH38" s="622"/>
      <c r="DI38" s="622"/>
      <c r="DJ38" s="622"/>
      <c r="DK38" s="623"/>
      <c r="DL38" s="627">
        <v>14017898</v>
      </c>
      <c r="DM38" s="622"/>
      <c r="DN38" s="622"/>
      <c r="DO38" s="622"/>
      <c r="DP38" s="622"/>
      <c r="DQ38" s="622"/>
      <c r="DR38" s="622"/>
      <c r="DS38" s="622"/>
      <c r="DT38" s="622"/>
      <c r="DU38" s="622"/>
      <c r="DV38" s="623"/>
      <c r="DW38" s="624">
        <v>12.8</v>
      </c>
      <c r="DX38" s="636"/>
      <c r="DY38" s="636"/>
      <c r="DZ38" s="636"/>
      <c r="EA38" s="636"/>
      <c r="EB38" s="636"/>
      <c r="EC38" s="652"/>
    </row>
    <row r="39" spans="2:133" ht="11.25" customHeight="1">
      <c r="B39" s="618" t="s">
        <v>338</v>
      </c>
      <c r="C39" s="619"/>
      <c r="D39" s="619"/>
      <c r="E39" s="619"/>
      <c r="F39" s="619"/>
      <c r="G39" s="619"/>
      <c r="H39" s="619"/>
      <c r="I39" s="619"/>
      <c r="J39" s="619"/>
      <c r="K39" s="619"/>
      <c r="L39" s="619"/>
      <c r="M39" s="619"/>
      <c r="N39" s="619"/>
      <c r="O39" s="619"/>
      <c r="P39" s="619"/>
      <c r="Q39" s="620"/>
      <c r="R39" s="621" t="s">
        <v>138</v>
      </c>
      <c r="S39" s="622"/>
      <c r="T39" s="622"/>
      <c r="U39" s="622"/>
      <c r="V39" s="622"/>
      <c r="W39" s="622"/>
      <c r="X39" s="622"/>
      <c r="Y39" s="623"/>
      <c r="Z39" s="663" t="s">
        <v>138</v>
      </c>
      <c r="AA39" s="663"/>
      <c r="AB39" s="663"/>
      <c r="AC39" s="663"/>
      <c r="AD39" s="664" t="s">
        <v>138</v>
      </c>
      <c r="AE39" s="664"/>
      <c r="AF39" s="664"/>
      <c r="AG39" s="664"/>
      <c r="AH39" s="664"/>
      <c r="AI39" s="664"/>
      <c r="AJ39" s="664"/>
      <c r="AK39" s="664"/>
      <c r="AL39" s="624" t="s">
        <v>138</v>
      </c>
      <c r="AM39" s="625"/>
      <c r="AN39" s="625"/>
      <c r="AO39" s="665"/>
      <c r="AQ39" s="658" t="s">
        <v>339</v>
      </c>
      <c r="AR39" s="659"/>
      <c r="AS39" s="659"/>
      <c r="AT39" s="659"/>
      <c r="AU39" s="659"/>
      <c r="AV39" s="659"/>
      <c r="AW39" s="659"/>
      <c r="AX39" s="659"/>
      <c r="AY39" s="660"/>
      <c r="AZ39" s="621">
        <v>32557</v>
      </c>
      <c r="BA39" s="622"/>
      <c r="BB39" s="622"/>
      <c r="BC39" s="622"/>
      <c r="BD39" s="634"/>
      <c r="BE39" s="634"/>
      <c r="BF39" s="661"/>
      <c r="BG39" s="618" t="s">
        <v>340</v>
      </c>
      <c r="BH39" s="619"/>
      <c r="BI39" s="619"/>
      <c r="BJ39" s="619"/>
      <c r="BK39" s="619"/>
      <c r="BL39" s="619"/>
      <c r="BM39" s="619"/>
      <c r="BN39" s="619"/>
      <c r="BO39" s="619"/>
      <c r="BP39" s="619"/>
      <c r="BQ39" s="619"/>
      <c r="BR39" s="619"/>
      <c r="BS39" s="619"/>
      <c r="BT39" s="619"/>
      <c r="BU39" s="620"/>
      <c r="BV39" s="621">
        <v>85911</v>
      </c>
      <c r="BW39" s="622"/>
      <c r="BX39" s="622"/>
      <c r="BY39" s="622"/>
      <c r="BZ39" s="622"/>
      <c r="CA39" s="622"/>
      <c r="CB39" s="662"/>
      <c r="CD39" s="618" t="s">
        <v>341</v>
      </c>
      <c r="CE39" s="619"/>
      <c r="CF39" s="619"/>
      <c r="CG39" s="619"/>
      <c r="CH39" s="619"/>
      <c r="CI39" s="619"/>
      <c r="CJ39" s="619"/>
      <c r="CK39" s="619"/>
      <c r="CL39" s="619"/>
      <c r="CM39" s="619"/>
      <c r="CN39" s="619"/>
      <c r="CO39" s="619"/>
      <c r="CP39" s="619"/>
      <c r="CQ39" s="620"/>
      <c r="CR39" s="621">
        <v>10984184</v>
      </c>
      <c r="CS39" s="634"/>
      <c r="CT39" s="634"/>
      <c r="CU39" s="634"/>
      <c r="CV39" s="634"/>
      <c r="CW39" s="634"/>
      <c r="CX39" s="634"/>
      <c r="CY39" s="635"/>
      <c r="CZ39" s="624">
        <v>4.9000000000000004</v>
      </c>
      <c r="DA39" s="636"/>
      <c r="DB39" s="636"/>
      <c r="DC39" s="637"/>
      <c r="DD39" s="627">
        <v>10547117</v>
      </c>
      <c r="DE39" s="634"/>
      <c r="DF39" s="634"/>
      <c r="DG39" s="634"/>
      <c r="DH39" s="634"/>
      <c r="DI39" s="634"/>
      <c r="DJ39" s="634"/>
      <c r="DK39" s="635"/>
      <c r="DL39" s="627" t="s">
        <v>138</v>
      </c>
      <c r="DM39" s="634"/>
      <c r="DN39" s="634"/>
      <c r="DO39" s="634"/>
      <c r="DP39" s="634"/>
      <c r="DQ39" s="634"/>
      <c r="DR39" s="634"/>
      <c r="DS39" s="634"/>
      <c r="DT39" s="634"/>
      <c r="DU39" s="634"/>
      <c r="DV39" s="635"/>
      <c r="DW39" s="624" t="s">
        <v>138</v>
      </c>
      <c r="DX39" s="636"/>
      <c r="DY39" s="636"/>
      <c r="DZ39" s="636"/>
      <c r="EA39" s="636"/>
      <c r="EB39" s="636"/>
      <c r="EC39" s="652"/>
    </row>
    <row r="40" spans="2:133" ht="11.25" customHeight="1">
      <c r="B40" s="618" t="s">
        <v>342</v>
      </c>
      <c r="C40" s="619"/>
      <c r="D40" s="619"/>
      <c r="E40" s="619"/>
      <c r="F40" s="619"/>
      <c r="G40" s="619"/>
      <c r="H40" s="619"/>
      <c r="I40" s="619"/>
      <c r="J40" s="619"/>
      <c r="K40" s="619"/>
      <c r="L40" s="619"/>
      <c r="M40" s="619"/>
      <c r="N40" s="619"/>
      <c r="O40" s="619"/>
      <c r="P40" s="619"/>
      <c r="Q40" s="620"/>
      <c r="R40" s="621">
        <v>2018477</v>
      </c>
      <c r="S40" s="622"/>
      <c r="T40" s="622"/>
      <c r="U40" s="622"/>
      <c r="V40" s="622"/>
      <c r="W40" s="622"/>
      <c r="X40" s="622"/>
      <c r="Y40" s="623"/>
      <c r="Z40" s="663">
        <v>0.9</v>
      </c>
      <c r="AA40" s="663"/>
      <c r="AB40" s="663"/>
      <c r="AC40" s="663"/>
      <c r="AD40" s="664" t="s">
        <v>138</v>
      </c>
      <c r="AE40" s="664"/>
      <c r="AF40" s="664"/>
      <c r="AG40" s="664"/>
      <c r="AH40" s="664"/>
      <c r="AI40" s="664"/>
      <c r="AJ40" s="664"/>
      <c r="AK40" s="664"/>
      <c r="AL40" s="624" t="s">
        <v>138</v>
      </c>
      <c r="AM40" s="625"/>
      <c r="AN40" s="625"/>
      <c r="AO40" s="665"/>
      <c r="AQ40" s="658" t="s">
        <v>343</v>
      </c>
      <c r="AR40" s="659"/>
      <c r="AS40" s="659"/>
      <c r="AT40" s="659"/>
      <c r="AU40" s="659"/>
      <c r="AV40" s="659"/>
      <c r="AW40" s="659"/>
      <c r="AX40" s="659"/>
      <c r="AY40" s="660"/>
      <c r="AZ40" s="621">
        <v>896</v>
      </c>
      <c r="BA40" s="622"/>
      <c r="BB40" s="622"/>
      <c r="BC40" s="622"/>
      <c r="BD40" s="634"/>
      <c r="BE40" s="634"/>
      <c r="BF40" s="661"/>
      <c r="BG40" s="666" t="s">
        <v>344</v>
      </c>
      <c r="BH40" s="667"/>
      <c r="BI40" s="667"/>
      <c r="BJ40" s="667"/>
      <c r="BK40" s="667"/>
      <c r="BL40" s="223"/>
      <c r="BM40" s="619" t="s">
        <v>345</v>
      </c>
      <c r="BN40" s="619"/>
      <c r="BO40" s="619"/>
      <c r="BP40" s="619"/>
      <c r="BQ40" s="619"/>
      <c r="BR40" s="619"/>
      <c r="BS40" s="619"/>
      <c r="BT40" s="619"/>
      <c r="BU40" s="620"/>
      <c r="BV40" s="621">
        <v>96</v>
      </c>
      <c r="BW40" s="622"/>
      <c r="BX40" s="622"/>
      <c r="BY40" s="622"/>
      <c r="BZ40" s="622"/>
      <c r="CA40" s="622"/>
      <c r="CB40" s="662"/>
      <c r="CD40" s="618" t="s">
        <v>346</v>
      </c>
      <c r="CE40" s="619"/>
      <c r="CF40" s="619"/>
      <c r="CG40" s="619"/>
      <c r="CH40" s="619"/>
      <c r="CI40" s="619"/>
      <c r="CJ40" s="619"/>
      <c r="CK40" s="619"/>
      <c r="CL40" s="619"/>
      <c r="CM40" s="619"/>
      <c r="CN40" s="619"/>
      <c r="CO40" s="619"/>
      <c r="CP40" s="619"/>
      <c r="CQ40" s="620"/>
      <c r="CR40" s="621">
        <v>65358</v>
      </c>
      <c r="CS40" s="622"/>
      <c r="CT40" s="622"/>
      <c r="CU40" s="622"/>
      <c r="CV40" s="622"/>
      <c r="CW40" s="622"/>
      <c r="CX40" s="622"/>
      <c r="CY40" s="623"/>
      <c r="CZ40" s="624">
        <v>0</v>
      </c>
      <c r="DA40" s="636"/>
      <c r="DB40" s="636"/>
      <c r="DC40" s="637"/>
      <c r="DD40" s="627">
        <v>5217</v>
      </c>
      <c r="DE40" s="622"/>
      <c r="DF40" s="622"/>
      <c r="DG40" s="622"/>
      <c r="DH40" s="622"/>
      <c r="DI40" s="622"/>
      <c r="DJ40" s="622"/>
      <c r="DK40" s="623"/>
      <c r="DL40" s="627">
        <v>4522</v>
      </c>
      <c r="DM40" s="622"/>
      <c r="DN40" s="622"/>
      <c r="DO40" s="622"/>
      <c r="DP40" s="622"/>
      <c r="DQ40" s="622"/>
      <c r="DR40" s="622"/>
      <c r="DS40" s="622"/>
      <c r="DT40" s="622"/>
      <c r="DU40" s="622"/>
      <c r="DV40" s="623"/>
      <c r="DW40" s="624">
        <v>0</v>
      </c>
      <c r="DX40" s="636"/>
      <c r="DY40" s="636"/>
      <c r="DZ40" s="636"/>
      <c r="EA40" s="636"/>
      <c r="EB40" s="636"/>
      <c r="EC40" s="652"/>
    </row>
    <row r="41" spans="2:133" ht="11.25" customHeight="1">
      <c r="B41" s="602" t="s">
        <v>347</v>
      </c>
      <c r="C41" s="603"/>
      <c r="D41" s="603"/>
      <c r="E41" s="603"/>
      <c r="F41" s="603"/>
      <c r="G41" s="603"/>
      <c r="H41" s="603"/>
      <c r="I41" s="603"/>
      <c r="J41" s="603"/>
      <c r="K41" s="603"/>
      <c r="L41" s="603"/>
      <c r="M41" s="603"/>
      <c r="N41" s="603"/>
      <c r="O41" s="603"/>
      <c r="P41" s="603"/>
      <c r="Q41" s="604"/>
      <c r="R41" s="605">
        <v>227354581</v>
      </c>
      <c r="S41" s="649"/>
      <c r="T41" s="649"/>
      <c r="U41" s="649"/>
      <c r="V41" s="649"/>
      <c r="W41" s="649"/>
      <c r="X41" s="649"/>
      <c r="Y41" s="653"/>
      <c r="Z41" s="654">
        <v>100</v>
      </c>
      <c r="AA41" s="654"/>
      <c r="AB41" s="654"/>
      <c r="AC41" s="654"/>
      <c r="AD41" s="655">
        <v>107121655</v>
      </c>
      <c r="AE41" s="655"/>
      <c r="AF41" s="655"/>
      <c r="AG41" s="655"/>
      <c r="AH41" s="655"/>
      <c r="AI41" s="655"/>
      <c r="AJ41" s="655"/>
      <c r="AK41" s="655"/>
      <c r="AL41" s="608">
        <v>100</v>
      </c>
      <c r="AM41" s="656"/>
      <c r="AN41" s="656"/>
      <c r="AO41" s="657"/>
      <c r="AQ41" s="658" t="s">
        <v>348</v>
      </c>
      <c r="AR41" s="659"/>
      <c r="AS41" s="659"/>
      <c r="AT41" s="659"/>
      <c r="AU41" s="659"/>
      <c r="AV41" s="659"/>
      <c r="AW41" s="659"/>
      <c r="AX41" s="659"/>
      <c r="AY41" s="660"/>
      <c r="AZ41" s="621">
        <v>4772496</v>
      </c>
      <c r="BA41" s="622"/>
      <c r="BB41" s="622"/>
      <c r="BC41" s="622"/>
      <c r="BD41" s="634"/>
      <c r="BE41" s="634"/>
      <c r="BF41" s="661"/>
      <c r="BG41" s="666"/>
      <c r="BH41" s="667"/>
      <c r="BI41" s="667"/>
      <c r="BJ41" s="667"/>
      <c r="BK41" s="667"/>
      <c r="BL41" s="223"/>
      <c r="BM41" s="619" t="s">
        <v>349</v>
      </c>
      <c r="BN41" s="619"/>
      <c r="BO41" s="619"/>
      <c r="BP41" s="619"/>
      <c r="BQ41" s="619"/>
      <c r="BR41" s="619"/>
      <c r="BS41" s="619"/>
      <c r="BT41" s="619"/>
      <c r="BU41" s="620"/>
      <c r="BV41" s="621" t="s">
        <v>138</v>
      </c>
      <c r="BW41" s="622"/>
      <c r="BX41" s="622"/>
      <c r="BY41" s="622"/>
      <c r="BZ41" s="622"/>
      <c r="CA41" s="622"/>
      <c r="CB41" s="662"/>
      <c r="CD41" s="618" t="s">
        <v>350</v>
      </c>
      <c r="CE41" s="619"/>
      <c r="CF41" s="619"/>
      <c r="CG41" s="619"/>
      <c r="CH41" s="619"/>
      <c r="CI41" s="619"/>
      <c r="CJ41" s="619"/>
      <c r="CK41" s="619"/>
      <c r="CL41" s="619"/>
      <c r="CM41" s="619"/>
      <c r="CN41" s="619"/>
      <c r="CO41" s="619"/>
      <c r="CP41" s="619"/>
      <c r="CQ41" s="620"/>
      <c r="CR41" s="621" t="s">
        <v>138</v>
      </c>
      <c r="CS41" s="634"/>
      <c r="CT41" s="634"/>
      <c r="CU41" s="634"/>
      <c r="CV41" s="634"/>
      <c r="CW41" s="634"/>
      <c r="CX41" s="634"/>
      <c r="CY41" s="635"/>
      <c r="CZ41" s="624" t="s">
        <v>138</v>
      </c>
      <c r="DA41" s="636"/>
      <c r="DB41" s="636"/>
      <c r="DC41" s="637"/>
      <c r="DD41" s="627" t="s">
        <v>138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46" t="s">
        <v>351</v>
      </c>
      <c r="AR42" s="647"/>
      <c r="AS42" s="647"/>
      <c r="AT42" s="647"/>
      <c r="AU42" s="647"/>
      <c r="AV42" s="647"/>
      <c r="AW42" s="647"/>
      <c r="AX42" s="647"/>
      <c r="AY42" s="648"/>
      <c r="AZ42" s="605">
        <v>14423363</v>
      </c>
      <c r="BA42" s="649"/>
      <c r="BB42" s="649"/>
      <c r="BC42" s="649"/>
      <c r="BD42" s="606"/>
      <c r="BE42" s="606"/>
      <c r="BF42" s="650"/>
      <c r="BG42" s="668"/>
      <c r="BH42" s="669"/>
      <c r="BI42" s="669"/>
      <c r="BJ42" s="669"/>
      <c r="BK42" s="669"/>
      <c r="BL42" s="224"/>
      <c r="BM42" s="603" t="s">
        <v>352</v>
      </c>
      <c r="BN42" s="603"/>
      <c r="BO42" s="603"/>
      <c r="BP42" s="603"/>
      <c r="BQ42" s="603"/>
      <c r="BR42" s="603"/>
      <c r="BS42" s="603"/>
      <c r="BT42" s="603"/>
      <c r="BU42" s="604"/>
      <c r="BV42" s="605">
        <v>379</v>
      </c>
      <c r="BW42" s="649"/>
      <c r="BX42" s="649"/>
      <c r="BY42" s="649"/>
      <c r="BZ42" s="649"/>
      <c r="CA42" s="649"/>
      <c r="CB42" s="651"/>
      <c r="CD42" s="618" t="s">
        <v>353</v>
      </c>
      <c r="CE42" s="619"/>
      <c r="CF42" s="619"/>
      <c r="CG42" s="619"/>
      <c r="CH42" s="619"/>
      <c r="CI42" s="619"/>
      <c r="CJ42" s="619"/>
      <c r="CK42" s="619"/>
      <c r="CL42" s="619"/>
      <c r="CM42" s="619"/>
      <c r="CN42" s="619"/>
      <c r="CO42" s="619"/>
      <c r="CP42" s="619"/>
      <c r="CQ42" s="620"/>
      <c r="CR42" s="621">
        <v>13222795</v>
      </c>
      <c r="CS42" s="634"/>
      <c r="CT42" s="634"/>
      <c r="CU42" s="634"/>
      <c r="CV42" s="634"/>
      <c r="CW42" s="634"/>
      <c r="CX42" s="634"/>
      <c r="CY42" s="635"/>
      <c r="CZ42" s="624">
        <v>5.9</v>
      </c>
      <c r="DA42" s="636"/>
      <c r="DB42" s="636"/>
      <c r="DC42" s="637"/>
      <c r="DD42" s="627">
        <v>5028285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354</v>
      </c>
      <c r="CD43" s="618" t="s">
        <v>355</v>
      </c>
      <c r="CE43" s="619"/>
      <c r="CF43" s="619"/>
      <c r="CG43" s="619"/>
      <c r="CH43" s="619"/>
      <c r="CI43" s="619"/>
      <c r="CJ43" s="619"/>
      <c r="CK43" s="619"/>
      <c r="CL43" s="619"/>
      <c r="CM43" s="619"/>
      <c r="CN43" s="619"/>
      <c r="CO43" s="619"/>
      <c r="CP43" s="619"/>
      <c r="CQ43" s="620"/>
      <c r="CR43" s="621">
        <v>343104</v>
      </c>
      <c r="CS43" s="634"/>
      <c r="CT43" s="634"/>
      <c r="CU43" s="634"/>
      <c r="CV43" s="634"/>
      <c r="CW43" s="634"/>
      <c r="CX43" s="634"/>
      <c r="CY43" s="635"/>
      <c r="CZ43" s="624">
        <v>0.2</v>
      </c>
      <c r="DA43" s="636"/>
      <c r="DB43" s="636"/>
      <c r="DC43" s="637"/>
      <c r="DD43" s="627">
        <v>343104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356</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304</v>
      </c>
      <c r="CE44" s="641"/>
      <c r="CF44" s="618" t="s">
        <v>357</v>
      </c>
      <c r="CG44" s="619"/>
      <c r="CH44" s="619"/>
      <c r="CI44" s="619"/>
      <c r="CJ44" s="619"/>
      <c r="CK44" s="619"/>
      <c r="CL44" s="619"/>
      <c r="CM44" s="619"/>
      <c r="CN44" s="619"/>
      <c r="CO44" s="619"/>
      <c r="CP44" s="619"/>
      <c r="CQ44" s="620"/>
      <c r="CR44" s="621">
        <v>13222793</v>
      </c>
      <c r="CS44" s="622"/>
      <c r="CT44" s="622"/>
      <c r="CU44" s="622"/>
      <c r="CV44" s="622"/>
      <c r="CW44" s="622"/>
      <c r="CX44" s="622"/>
      <c r="CY44" s="623"/>
      <c r="CZ44" s="624">
        <v>5.9</v>
      </c>
      <c r="DA44" s="625"/>
      <c r="DB44" s="625"/>
      <c r="DC44" s="626"/>
      <c r="DD44" s="627">
        <v>5028283</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358</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359</v>
      </c>
      <c r="CG45" s="619"/>
      <c r="CH45" s="619"/>
      <c r="CI45" s="619"/>
      <c r="CJ45" s="619"/>
      <c r="CK45" s="619"/>
      <c r="CL45" s="619"/>
      <c r="CM45" s="619"/>
      <c r="CN45" s="619"/>
      <c r="CO45" s="619"/>
      <c r="CP45" s="619"/>
      <c r="CQ45" s="620"/>
      <c r="CR45" s="621">
        <v>4162634</v>
      </c>
      <c r="CS45" s="634"/>
      <c r="CT45" s="634"/>
      <c r="CU45" s="634"/>
      <c r="CV45" s="634"/>
      <c r="CW45" s="634"/>
      <c r="CX45" s="634"/>
      <c r="CY45" s="635"/>
      <c r="CZ45" s="624">
        <v>1.9</v>
      </c>
      <c r="DA45" s="636"/>
      <c r="DB45" s="636"/>
      <c r="DC45" s="637"/>
      <c r="DD45" s="627">
        <v>774610</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360</v>
      </c>
      <c r="CG46" s="619"/>
      <c r="CH46" s="619"/>
      <c r="CI46" s="619"/>
      <c r="CJ46" s="619"/>
      <c r="CK46" s="619"/>
      <c r="CL46" s="619"/>
      <c r="CM46" s="619"/>
      <c r="CN46" s="619"/>
      <c r="CO46" s="619"/>
      <c r="CP46" s="619"/>
      <c r="CQ46" s="620"/>
      <c r="CR46" s="621">
        <v>8765821</v>
      </c>
      <c r="CS46" s="622"/>
      <c r="CT46" s="622"/>
      <c r="CU46" s="622"/>
      <c r="CV46" s="622"/>
      <c r="CW46" s="622"/>
      <c r="CX46" s="622"/>
      <c r="CY46" s="623"/>
      <c r="CZ46" s="624">
        <v>3.9</v>
      </c>
      <c r="DA46" s="625"/>
      <c r="DB46" s="625"/>
      <c r="DC46" s="626"/>
      <c r="DD46" s="627">
        <v>4188035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361</v>
      </c>
      <c r="CG47" s="619"/>
      <c r="CH47" s="619"/>
      <c r="CI47" s="619"/>
      <c r="CJ47" s="619"/>
      <c r="CK47" s="619"/>
      <c r="CL47" s="619"/>
      <c r="CM47" s="619"/>
      <c r="CN47" s="619"/>
      <c r="CO47" s="619"/>
      <c r="CP47" s="619"/>
      <c r="CQ47" s="620"/>
      <c r="CR47" s="621">
        <v>2</v>
      </c>
      <c r="CS47" s="634"/>
      <c r="CT47" s="634"/>
      <c r="CU47" s="634"/>
      <c r="CV47" s="634"/>
      <c r="CW47" s="634"/>
      <c r="CX47" s="634"/>
      <c r="CY47" s="635"/>
      <c r="CZ47" s="624">
        <v>0</v>
      </c>
      <c r="DA47" s="636"/>
      <c r="DB47" s="636"/>
      <c r="DC47" s="637"/>
      <c r="DD47" s="627">
        <v>2</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362</v>
      </c>
      <c r="CG48" s="619"/>
      <c r="CH48" s="619"/>
      <c r="CI48" s="619"/>
      <c r="CJ48" s="619"/>
      <c r="CK48" s="619"/>
      <c r="CL48" s="619"/>
      <c r="CM48" s="619"/>
      <c r="CN48" s="619"/>
      <c r="CO48" s="619"/>
      <c r="CP48" s="619"/>
      <c r="CQ48" s="620"/>
      <c r="CR48" s="621" t="s">
        <v>363</v>
      </c>
      <c r="CS48" s="622"/>
      <c r="CT48" s="622"/>
      <c r="CU48" s="622"/>
      <c r="CV48" s="622"/>
      <c r="CW48" s="622"/>
      <c r="CX48" s="622"/>
      <c r="CY48" s="623"/>
      <c r="CZ48" s="624" t="s">
        <v>363</v>
      </c>
      <c r="DA48" s="625"/>
      <c r="DB48" s="625"/>
      <c r="DC48" s="626"/>
      <c r="DD48" s="627" t="s">
        <v>363</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364</v>
      </c>
      <c r="CE49" s="603"/>
      <c r="CF49" s="603"/>
      <c r="CG49" s="603"/>
      <c r="CH49" s="603"/>
      <c r="CI49" s="603"/>
      <c r="CJ49" s="603"/>
      <c r="CK49" s="603"/>
      <c r="CL49" s="603"/>
      <c r="CM49" s="603"/>
      <c r="CN49" s="603"/>
      <c r="CO49" s="603"/>
      <c r="CP49" s="603"/>
      <c r="CQ49" s="604"/>
      <c r="CR49" s="605">
        <v>224299753</v>
      </c>
      <c r="CS49" s="606"/>
      <c r="CT49" s="606"/>
      <c r="CU49" s="606"/>
      <c r="CV49" s="606"/>
      <c r="CW49" s="606"/>
      <c r="CX49" s="606"/>
      <c r="CY49" s="607"/>
      <c r="CZ49" s="608">
        <v>100</v>
      </c>
      <c r="DA49" s="609"/>
      <c r="DB49" s="609"/>
      <c r="DC49" s="610"/>
      <c r="DD49" s="611">
        <v>132723975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jrr0zhhbmglLr144hs2Y8zZKHsYV2vHG5pqpkyEGs9ZzP15yT1+JgP0m7SYTv3onzC0aiWy8nc+w/3wAa7ksEw==" saltValue="gOxRBpbUNWk8Lqf5V3rxE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C58" sqref="C58:H62"/>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107" t="s">
        <v>365</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366</v>
      </c>
      <c r="DK2" s="1109"/>
      <c r="DL2" s="1109"/>
      <c r="DM2" s="1109"/>
      <c r="DN2" s="1109"/>
      <c r="DO2" s="1110"/>
      <c r="DP2" s="228"/>
      <c r="DQ2" s="1108" t="s">
        <v>367</v>
      </c>
      <c r="DR2" s="1109"/>
      <c r="DS2" s="1109"/>
      <c r="DT2" s="1109"/>
      <c r="DU2" s="1109"/>
      <c r="DV2" s="1109"/>
      <c r="DW2" s="1109"/>
      <c r="DX2" s="1109"/>
      <c r="DY2" s="1109"/>
      <c r="DZ2" s="1110"/>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368</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369</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1003" t="s">
        <v>370</v>
      </c>
      <c r="B5" s="1004"/>
      <c r="C5" s="1004"/>
      <c r="D5" s="1004"/>
      <c r="E5" s="1004"/>
      <c r="F5" s="1004"/>
      <c r="G5" s="1004"/>
      <c r="H5" s="1004"/>
      <c r="I5" s="1004"/>
      <c r="J5" s="1004"/>
      <c r="K5" s="1004"/>
      <c r="L5" s="1004"/>
      <c r="M5" s="1004"/>
      <c r="N5" s="1004"/>
      <c r="O5" s="1004"/>
      <c r="P5" s="1005"/>
      <c r="Q5" s="989" t="s">
        <v>371</v>
      </c>
      <c r="R5" s="990"/>
      <c r="S5" s="990"/>
      <c r="T5" s="990"/>
      <c r="U5" s="991"/>
      <c r="V5" s="989" t="s">
        <v>372</v>
      </c>
      <c r="W5" s="990"/>
      <c r="X5" s="990"/>
      <c r="Y5" s="990"/>
      <c r="Z5" s="991"/>
      <c r="AA5" s="989" t="s">
        <v>373</v>
      </c>
      <c r="AB5" s="990"/>
      <c r="AC5" s="990"/>
      <c r="AD5" s="990"/>
      <c r="AE5" s="990"/>
      <c r="AF5" s="1111" t="s">
        <v>374</v>
      </c>
      <c r="AG5" s="990"/>
      <c r="AH5" s="990"/>
      <c r="AI5" s="990"/>
      <c r="AJ5" s="995"/>
      <c r="AK5" s="990" t="s">
        <v>375</v>
      </c>
      <c r="AL5" s="990"/>
      <c r="AM5" s="990"/>
      <c r="AN5" s="990"/>
      <c r="AO5" s="991"/>
      <c r="AP5" s="989" t="s">
        <v>376</v>
      </c>
      <c r="AQ5" s="990"/>
      <c r="AR5" s="990"/>
      <c r="AS5" s="990"/>
      <c r="AT5" s="991"/>
      <c r="AU5" s="989" t="s">
        <v>377</v>
      </c>
      <c r="AV5" s="990"/>
      <c r="AW5" s="990"/>
      <c r="AX5" s="990"/>
      <c r="AY5" s="995"/>
      <c r="AZ5" s="232"/>
      <c r="BA5" s="232"/>
      <c r="BB5" s="232"/>
      <c r="BC5" s="232"/>
      <c r="BD5" s="232"/>
      <c r="BE5" s="233"/>
      <c r="BF5" s="233"/>
      <c r="BG5" s="233"/>
      <c r="BH5" s="233"/>
      <c r="BI5" s="233"/>
      <c r="BJ5" s="233"/>
      <c r="BK5" s="233"/>
      <c r="BL5" s="233"/>
      <c r="BM5" s="233"/>
      <c r="BN5" s="233"/>
      <c r="BO5" s="233"/>
      <c r="BP5" s="233"/>
      <c r="BQ5" s="1003" t="s">
        <v>378</v>
      </c>
      <c r="BR5" s="1004"/>
      <c r="BS5" s="1004"/>
      <c r="BT5" s="1004"/>
      <c r="BU5" s="1004"/>
      <c r="BV5" s="1004"/>
      <c r="BW5" s="1004"/>
      <c r="BX5" s="1004"/>
      <c r="BY5" s="1004"/>
      <c r="BZ5" s="1004"/>
      <c r="CA5" s="1004"/>
      <c r="CB5" s="1004"/>
      <c r="CC5" s="1004"/>
      <c r="CD5" s="1004"/>
      <c r="CE5" s="1004"/>
      <c r="CF5" s="1004"/>
      <c r="CG5" s="1005"/>
      <c r="CH5" s="989" t="s">
        <v>379</v>
      </c>
      <c r="CI5" s="990"/>
      <c r="CJ5" s="990"/>
      <c r="CK5" s="990"/>
      <c r="CL5" s="991"/>
      <c r="CM5" s="989" t="s">
        <v>380</v>
      </c>
      <c r="CN5" s="990"/>
      <c r="CO5" s="990"/>
      <c r="CP5" s="990"/>
      <c r="CQ5" s="991"/>
      <c r="CR5" s="989" t="s">
        <v>381</v>
      </c>
      <c r="CS5" s="990"/>
      <c r="CT5" s="990"/>
      <c r="CU5" s="990"/>
      <c r="CV5" s="991"/>
      <c r="CW5" s="989" t="s">
        <v>382</v>
      </c>
      <c r="CX5" s="990"/>
      <c r="CY5" s="990"/>
      <c r="CZ5" s="990"/>
      <c r="DA5" s="991"/>
      <c r="DB5" s="989" t="s">
        <v>383</v>
      </c>
      <c r="DC5" s="990"/>
      <c r="DD5" s="990"/>
      <c r="DE5" s="990"/>
      <c r="DF5" s="991"/>
      <c r="DG5" s="1101" t="s">
        <v>384</v>
      </c>
      <c r="DH5" s="1102"/>
      <c r="DI5" s="1102"/>
      <c r="DJ5" s="1102"/>
      <c r="DK5" s="1103"/>
      <c r="DL5" s="1101" t="s">
        <v>385</v>
      </c>
      <c r="DM5" s="1102"/>
      <c r="DN5" s="1102"/>
      <c r="DO5" s="1102"/>
      <c r="DP5" s="1103"/>
      <c r="DQ5" s="989" t="s">
        <v>386</v>
      </c>
      <c r="DR5" s="990"/>
      <c r="DS5" s="990"/>
      <c r="DT5" s="990"/>
      <c r="DU5" s="991"/>
      <c r="DV5" s="989" t="s">
        <v>377</v>
      </c>
      <c r="DW5" s="990"/>
      <c r="DX5" s="990"/>
      <c r="DY5" s="990"/>
      <c r="DZ5" s="995"/>
      <c r="EA5" s="234"/>
    </row>
    <row r="6" spans="1:131" s="235" customFormat="1" ht="26.25" customHeight="1" thickBot="1">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c r="A7" s="236">
        <v>1</v>
      </c>
      <c r="B7" s="1044" t="s">
        <v>387</v>
      </c>
      <c r="C7" s="1045"/>
      <c r="D7" s="1045"/>
      <c r="E7" s="1045"/>
      <c r="F7" s="1045"/>
      <c r="G7" s="1045"/>
      <c r="H7" s="1045"/>
      <c r="I7" s="1045"/>
      <c r="J7" s="1045"/>
      <c r="K7" s="1045"/>
      <c r="L7" s="1045"/>
      <c r="M7" s="1045"/>
      <c r="N7" s="1045"/>
      <c r="O7" s="1045"/>
      <c r="P7" s="1046"/>
      <c r="Q7" s="1090">
        <v>227246</v>
      </c>
      <c r="R7" s="1091"/>
      <c r="S7" s="1091"/>
      <c r="T7" s="1091"/>
      <c r="U7" s="1091"/>
      <c r="V7" s="1091">
        <v>224210</v>
      </c>
      <c r="W7" s="1091"/>
      <c r="X7" s="1091"/>
      <c r="Y7" s="1091"/>
      <c r="Z7" s="1091"/>
      <c r="AA7" s="1091">
        <v>3036</v>
      </c>
      <c r="AB7" s="1091"/>
      <c r="AC7" s="1091"/>
      <c r="AD7" s="1091"/>
      <c r="AE7" s="1092"/>
      <c r="AF7" s="1093">
        <v>2313</v>
      </c>
      <c r="AG7" s="1094"/>
      <c r="AH7" s="1094"/>
      <c r="AI7" s="1094"/>
      <c r="AJ7" s="1095"/>
      <c r="AK7" s="1096">
        <v>4095</v>
      </c>
      <c r="AL7" s="1097"/>
      <c r="AM7" s="1097"/>
      <c r="AN7" s="1097"/>
      <c r="AO7" s="1097"/>
      <c r="AP7" s="1097">
        <v>193506</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600</v>
      </c>
      <c r="BT7" s="1088"/>
      <c r="BU7" s="1088"/>
      <c r="BV7" s="1088"/>
      <c r="BW7" s="1088"/>
      <c r="BX7" s="1088"/>
      <c r="BY7" s="1088"/>
      <c r="BZ7" s="1088"/>
      <c r="CA7" s="1088"/>
      <c r="CB7" s="1088"/>
      <c r="CC7" s="1088"/>
      <c r="CD7" s="1088"/>
      <c r="CE7" s="1088"/>
      <c r="CF7" s="1088"/>
      <c r="CG7" s="1100"/>
      <c r="CH7" s="1084">
        <v>43</v>
      </c>
      <c r="CI7" s="1085"/>
      <c r="CJ7" s="1085"/>
      <c r="CK7" s="1085"/>
      <c r="CL7" s="1086"/>
      <c r="CM7" s="1084">
        <v>3680</v>
      </c>
      <c r="CN7" s="1085"/>
      <c r="CO7" s="1085"/>
      <c r="CP7" s="1085"/>
      <c r="CQ7" s="1086"/>
      <c r="CR7" s="1084">
        <v>148</v>
      </c>
      <c r="CS7" s="1085"/>
      <c r="CT7" s="1085"/>
      <c r="CU7" s="1085"/>
      <c r="CV7" s="1086"/>
      <c r="CW7" s="1084">
        <v>183</v>
      </c>
      <c r="CX7" s="1085"/>
      <c r="CY7" s="1085"/>
      <c r="CZ7" s="1085"/>
      <c r="DA7" s="1086"/>
      <c r="DB7" s="1084" t="s">
        <v>601</v>
      </c>
      <c r="DC7" s="1085"/>
      <c r="DD7" s="1085"/>
      <c r="DE7" s="1085"/>
      <c r="DF7" s="1086"/>
      <c r="DG7" s="1084" t="s">
        <v>601</v>
      </c>
      <c r="DH7" s="1085"/>
      <c r="DI7" s="1085"/>
      <c r="DJ7" s="1085"/>
      <c r="DK7" s="1086"/>
      <c r="DL7" s="1084" t="s">
        <v>601</v>
      </c>
      <c r="DM7" s="1085"/>
      <c r="DN7" s="1085"/>
      <c r="DO7" s="1085"/>
      <c r="DP7" s="1086"/>
      <c r="DQ7" s="1084" t="s">
        <v>601</v>
      </c>
      <c r="DR7" s="1085"/>
      <c r="DS7" s="1085"/>
      <c r="DT7" s="1085"/>
      <c r="DU7" s="1086"/>
      <c r="DV7" s="1087"/>
      <c r="DW7" s="1088"/>
      <c r="DX7" s="1088"/>
      <c r="DY7" s="1088"/>
      <c r="DZ7" s="1089"/>
      <c r="EA7" s="234"/>
    </row>
    <row r="8" spans="1:131" s="235" customFormat="1" ht="26.25" customHeight="1">
      <c r="A8" s="238">
        <v>2</v>
      </c>
      <c r="B8" s="1030" t="s">
        <v>388</v>
      </c>
      <c r="C8" s="1031"/>
      <c r="D8" s="1031"/>
      <c r="E8" s="1031"/>
      <c r="F8" s="1031"/>
      <c r="G8" s="1031"/>
      <c r="H8" s="1031"/>
      <c r="I8" s="1031"/>
      <c r="J8" s="1031"/>
      <c r="K8" s="1031"/>
      <c r="L8" s="1031"/>
      <c r="M8" s="1031"/>
      <c r="N8" s="1031"/>
      <c r="O8" s="1031"/>
      <c r="P8" s="1032"/>
      <c r="Q8" s="1038">
        <v>16</v>
      </c>
      <c r="R8" s="1039"/>
      <c r="S8" s="1039"/>
      <c r="T8" s="1039"/>
      <c r="U8" s="1039"/>
      <c r="V8" s="1039">
        <v>16</v>
      </c>
      <c r="W8" s="1039"/>
      <c r="X8" s="1039"/>
      <c r="Y8" s="1039"/>
      <c r="Z8" s="1039"/>
      <c r="AA8" s="1039">
        <v>0</v>
      </c>
      <c r="AB8" s="1039"/>
      <c r="AC8" s="1039"/>
      <c r="AD8" s="1039"/>
      <c r="AE8" s="1040"/>
      <c r="AF8" s="1035">
        <v>0</v>
      </c>
      <c r="AG8" s="1036"/>
      <c r="AH8" s="1036"/>
      <c r="AI8" s="1036"/>
      <c r="AJ8" s="1037"/>
      <c r="AK8" s="1080">
        <v>10</v>
      </c>
      <c r="AL8" s="1081"/>
      <c r="AM8" s="1081"/>
      <c r="AN8" s="1081"/>
      <c r="AO8" s="1081"/>
      <c r="AP8" s="1081" t="s">
        <v>594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t="s">
        <v>602</v>
      </c>
      <c r="BT8" s="1001"/>
      <c r="BU8" s="1001"/>
      <c r="BV8" s="1001"/>
      <c r="BW8" s="1001"/>
      <c r="BX8" s="1001"/>
      <c r="BY8" s="1001"/>
      <c r="BZ8" s="1001"/>
      <c r="CA8" s="1001"/>
      <c r="CB8" s="1001"/>
      <c r="CC8" s="1001"/>
      <c r="CD8" s="1001"/>
      <c r="CE8" s="1001"/>
      <c r="CF8" s="1001"/>
      <c r="CG8" s="1016"/>
      <c r="CH8" s="997">
        <v>37</v>
      </c>
      <c r="CI8" s="998"/>
      <c r="CJ8" s="998"/>
      <c r="CK8" s="998"/>
      <c r="CL8" s="999"/>
      <c r="CM8" s="997">
        <v>322</v>
      </c>
      <c r="CN8" s="998"/>
      <c r="CO8" s="998"/>
      <c r="CP8" s="998"/>
      <c r="CQ8" s="999"/>
      <c r="CR8" s="997">
        <v>60</v>
      </c>
      <c r="CS8" s="998"/>
      <c r="CT8" s="998"/>
      <c r="CU8" s="998"/>
      <c r="CV8" s="999"/>
      <c r="CW8" s="997">
        <v>8</v>
      </c>
      <c r="CX8" s="998"/>
      <c r="CY8" s="998"/>
      <c r="CZ8" s="998"/>
      <c r="DA8" s="999"/>
      <c r="DB8" s="997" t="s">
        <v>601</v>
      </c>
      <c r="DC8" s="998"/>
      <c r="DD8" s="998"/>
      <c r="DE8" s="998"/>
      <c r="DF8" s="999"/>
      <c r="DG8" s="997" t="s">
        <v>601</v>
      </c>
      <c r="DH8" s="998"/>
      <c r="DI8" s="998"/>
      <c r="DJ8" s="998"/>
      <c r="DK8" s="999"/>
      <c r="DL8" s="997" t="s">
        <v>601</v>
      </c>
      <c r="DM8" s="998"/>
      <c r="DN8" s="998"/>
      <c r="DO8" s="998"/>
      <c r="DP8" s="999"/>
      <c r="DQ8" s="997" t="s">
        <v>601</v>
      </c>
      <c r="DR8" s="998"/>
      <c r="DS8" s="998"/>
      <c r="DT8" s="998"/>
      <c r="DU8" s="999"/>
      <c r="DV8" s="1000"/>
      <c r="DW8" s="1001"/>
      <c r="DX8" s="1001"/>
      <c r="DY8" s="1001"/>
      <c r="DZ8" s="1002"/>
      <c r="EA8" s="234"/>
    </row>
    <row r="9" spans="1:131" s="235" customFormat="1" ht="26.25" customHeight="1">
      <c r="A9" s="238">
        <v>3</v>
      </c>
      <c r="B9" s="1030" t="s">
        <v>389</v>
      </c>
      <c r="C9" s="1031"/>
      <c r="D9" s="1031"/>
      <c r="E9" s="1031"/>
      <c r="F9" s="1031"/>
      <c r="G9" s="1031"/>
      <c r="H9" s="1031"/>
      <c r="I9" s="1031"/>
      <c r="J9" s="1031"/>
      <c r="K9" s="1031"/>
      <c r="L9" s="1031"/>
      <c r="M9" s="1031"/>
      <c r="N9" s="1031"/>
      <c r="O9" s="1031"/>
      <c r="P9" s="1032"/>
      <c r="Q9" s="1038">
        <v>854</v>
      </c>
      <c r="R9" s="1039"/>
      <c r="S9" s="1039"/>
      <c r="T9" s="1039"/>
      <c r="U9" s="1039"/>
      <c r="V9" s="1039">
        <v>854</v>
      </c>
      <c r="W9" s="1039"/>
      <c r="X9" s="1039"/>
      <c r="Y9" s="1039"/>
      <c r="Z9" s="1039"/>
      <c r="AA9" s="1039" t="s">
        <v>594</v>
      </c>
      <c r="AB9" s="1039"/>
      <c r="AC9" s="1039"/>
      <c r="AD9" s="1039"/>
      <c r="AE9" s="1040"/>
      <c r="AF9" s="1035" t="s">
        <v>128</v>
      </c>
      <c r="AG9" s="1036"/>
      <c r="AH9" s="1036"/>
      <c r="AI9" s="1036"/>
      <c r="AJ9" s="1037"/>
      <c r="AK9" s="1080">
        <v>666</v>
      </c>
      <c r="AL9" s="1081"/>
      <c r="AM9" s="1081"/>
      <c r="AN9" s="1081"/>
      <c r="AO9" s="1081"/>
      <c r="AP9" s="1081" t="s">
        <v>594</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t="s">
        <v>603</v>
      </c>
      <c r="BT9" s="1001"/>
      <c r="BU9" s="1001"/>
      <c r="BV9" s="1001"/>
      <c r="BW9" s="1001"/>
      <c r="BX9" s="1001"/>
      <c r="BY9" s="1001"/>
      <c r="BZ9" s="1001"/>
      <c r="CA9" s="1001"/>
      <c r="CB9" s="1001"/>
      <c r="CC9" s="1001"/>
      <c r="CD9" s="1001"/>
      <c r="CE9" s="1001"/>
      <c r="CF9" s="1001"/>
      <c r="CG9" s="1016"/>
      <c r="CH9" s="997">
        <v>-248</v>
      </c>
      <c r="CI9" s="998"/>
      <c r="CJ9" s="998"/>
      <c r="CK9" s="998"/>
      <c r="CL9" s="999"/>
      <c r="CM9" s="997">
        <v>3667</v>
      </c>
      <c r="CN9" s="998"/>
      <c r="CO9" s="998"/>
      <c r="CP9" s="998"/>
      <c r="CQ9" s="999"/>
      <c r="CR9" s="997">
        <v>199</v>
      </c>
      <c r="CS9" s="998"/>
      <c r="CT9" s="998"/>
      <c r="CU9" s="998"/>
      <c r="CV9" s="999"/>
      <c r="CW9" s="997">
        <v>283</v>
      </c>
      <c r="CX9" s="998"/>
      <c r="CY9" s="998"/>
      <c r="CZ9" s="998"/>
      <c r="DA9" s="999"/>
      <c r="DB9" s="997" t="s">
        <v>601</v>
      </c>
      <c r="DC9" s="998"/>
      <c r="DD9" s="998"/>
      <c r="DE9" s="998"/>
      <c r="DF9" s="999"/>
      <c r="DG9" s="997" t="s">
        <v>601</v>
      </c>
      <c r="DH9" s="998"/>
      <c r="DI9" s="998"/>
      <c r="DJ9" s="998"/>
      <c r="DK9" s="999"/>
      <c r="DL9" s="997" t="s">
        <v>601</v>
      </c>
      <c r="DM9" s="998"/>
      <c r="DN9" s="998"/>
      <c r="DO9" s="998"/>
      <c r="DP9" s="999"/>
      <c r="DQ9" s="997" t="s">
        <v>601</v>
      </c>
      <c r="DR9" s="998"/>
      <c r="DS9" s="998"/>
      <c r="DT9" s="998"/>
      <c r="DU9" s="999"/>
      <c r="DV9" s="1000"/>
      <c r="DW9" s="1001"/>
      <c r="DX9" s="1001"/>
      <c r="DY9" s="1001"/>
      <c r="DZ9" s="1002"/>
      <c r="EA9" s="234"/>
    </row>
    <row r="10" spans="1:131" s="235" customFormat="1" ht="26.25" customHeight="1">
      <c r="A10" s="238">
        <v>4</v>
      </c>
      <c r="B10" s="1030" t="s">
        <v>390</v>
      </c>
      <c r="C10" s="1031"/>
      <c r="D10" s="1031"/>
      <c r="E10" s="1031"/>
      <c r="F10" s="1031"/>
      <c r="G10" s="1031"/>
      <c r="H10" s="1031"/>
      <c r="I10" s="1031"/>
      <c r="J10" s="1031"/>
      <c r="K10" s="1031"/>
      <c r="L10" s="1031"/>
      <c r="M10" s="1031"/>
      <c r="N10" s="1031"/>
      <c r="O10" s="1031"/>
      <c r="P10" s="1032"/>
      <c r="Q10" s="1038">
        <v>19</v>
      </c>
      <c r="R10" s="1039"/>
      <c r="S10" s="1039"/>
      <c r="T10" s="1039"/>
      <c r="U10" s="1039"/>
      <c r="V10" s="1039">
        <v>17</v>
      </c>
      <c r="W10" s="1039"/>
      <c r="X10" s="1039"/>
      <c r="Y10" s="1039"/>
      <c r="Z10" s="1039"/>
      <c r="AA10" s="1039">
        <v>1</v>
      </c>
      <c r="AB10" s="1039"/>
      <c r="AC10" s="1039"/>
      <c r="AD10" s="1039"/>
      <c r="AE10" s="1040"/>
      <c r="AF10" s="1035">
        <v>1</v>
      </c>
      <c r="AG10" s="1036"/>
      <c r="AH10" s="1036"/>
      <c r="AI10" s="1036"/>
      <c r="AJ10" s="1037"/>
      <c r="AK10" s="1080">
        <v>12</v>
      </c>
      <c r="AL10" s="1081"/>
      <c r="AM10" s="1081"/>
      <c r="AN10" s="1081"/>
      <c r="AO10" s="1081"/>
      <c r="AP10" s="1081" t="s">
        <v>594</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t="s">
        <v>604</v>
      </c>
      <c r="BT10" s="1001"/>
      <c r="BU10" s="1001"/>
      <c r="BV10" s="1001"/>
      <c r="BW10" s="1001"/>
      <c r="BX10" s="1001"/>
      <c r="BY10" s="1001"/>
      <c r="BZ10" s="1001"/>
      <c r="CA10" s="1001"/>
      <c r="CB10" s="1001"/>
      <c r="CC10" s="1001"/>
      <c r="CD10" s="1001"/>
      <c r="CE10" s="1001"/>
      <c r="CF10" s="1001"/>
      <c r="CG10" s="1016"/>
      <c r="CH10" s="997">
        <v>-65</v>
      </c>
      <c r="CI10" s="998"/>
      <c r="CJ10" s="998"/>
      <c r="CK10" s="998"/>
      <c r="CL10" s="999"/>
      <c r="CM10" s="997">
        <v>2123</v>
      </c>
      <c r="CN10" s="998"/>
      <c r="CO10" s="998"/>
      <c r="CP10" s="998"/>
      <c r="CQ10" s="999"/>
      <c r="CR10" s="997">
        <v>100</v>
      </c>
      <c r="CS10" s="998"/>
      <c r="CT10" s="998"/>
      <c r="CU10" s="998"/>
      <c r="CV10" s="999"/>
      <c r="CW10" s="997">
        <v>17</v>
      </c>
      <c r="CX10" s="998"/>
      <c r="CY10" s="998"/>
      <c r="CZ10" s="998"/>
      <c r="DA10" s="999"/>
      <c r="DB10" s="997" t="s">
        <v>601</v>
      </c>
      <c r="DC10" s="998"/>
      <c r="DD10" s="998"/>
      <c r="DE10" s="998"/>
      <c r="DF10" s="999"/>
      <c r="DG10" s="997" t="s">
        <v>601</v>
      </c>
      <c r="DH10" s="998"/>
      <c r="DI10" s="998"/>
      <c r="DJ10" s="998"/>
      <c r="DK10" s="999"/>
      <c r="DL10" s="997" t="s">
        <v>601</v>
      </c>
      <c r="DM10" s="998"/>
      <c r="DN10" s="998"/>
      <c r="DO10" s="998"/>
      <c r="DP10" s="999"/>
      <c r="DQ10" s="997" t="s">
        <v>601</v>
      </c>
      <c r="DR10" s="998"/>
      <c r="DS10" s="998"/>
      <c r="DT10" s="998"/>
      <c r="DU10" s="999"/>
      <c r="DV10" s="1000"/>
      <c r="DW10" s="1001"/>
      <c r="DX10" s="1001"/>
      <c r="DY10" s="1001"/>
      <c r="DZ10" s="1002"/>
      <c r="EA10" s="234"/>
    </row>
    <row r="11" spans="1:131" s="235" customFormat="1" ht="26.25" customHeight="1">
      <c r="A11" s="238">
        <v>5</v>
      </c>
      <c r="B11" s="1030" t="s">
        <v>391</v>
      </c>
      <c r="C11" s="1031"/>
      <c r="D11" s="1031"/>
      <c r="E11" s="1031"/>
      <c r="F11" s="1031"/>
      <c r="G11" s="1031"/>
      <c r="H11" s="1031"/>
      <c r="I11" s="1031"/>
      <c r="J11" s="1031"/>
      <c r="K11" s="1031"/>
      <c r="L11" s="1031"/>
      <c r="M11" s="1031"/>
      <c r="N11" s="1031"/>
      <c r="O11" s="1031"/>
      <c r="P11" s="1032"/>
      <c r="Q11" s="1038">
        <v>39</v>
      </c>
      <c r="R11" s="1039"/>
      <c r="S11" s="1039"/>
      <c r="T11" s="1039"/>
      <c r="U11" s="1039"/>
      <c r="V11" s="1039">
        <v>22</v>
      </c>
      <c r="W11" s="1039"/>
      <c r="X11" s="1039"/>
      <c r="Y11" s="1039"/>
      <c r="Z11" s="1039"/>
      <c r="AA11" s="1039">
        <v>18</v>
      </c>
      <c r="AB11" s="1039"/>
      <c r="AC11" s="1039"/>
      <c r="AD11" s="1039"/>
      <c r="AE11" s="1040"/>
      <c r="AF11" s="1035" t="s">
        <v>128</v>
      </c>
      <c r="AG11" s="1036"/>
      <c r="AH11" s="1036"/>
      <c r="AI11" s="1036"/>
      <c r="AJ11" s="1037"/>
      <c r="AK11" s="1080">
        <v>8</v>
      </c>
      <c r="AL11" s="1081"/>
      <c r="AM11" s="1081"/>
      <c r="AN11" s="1081"/>
      <c r="AO11" s="1081"/>
      <c r="AP11" s="1081">
        <v>134</v>
      </c>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t="s">
        <v>605</v>
      </c>
      <c r="BT11" s="1001"/>
      <c r="BU11" s="1001"/>
      <c r="BV11" s="1001"/>
      <c r="BW11" s="1001"/>
      <c r="BX11" s="1001"/>
      <c r="BY11" s="1001"/>
      <c r="BZ11" s="1001"/>
      <c r="CA11" s="1001"/>
      <c r="CB11" s="1001"/>
      <c r="CC11" s="1001"/>
      <c r="CD11" s="1001"/>
      <c r="CE11" s="1001"/>
      <c r="CF11" s="1001"/>
      <c r="CG11" s="1016"/>
      <c r="CH11" s="997">
        <v>-10</v>
      </c>
      <c r="CI11" s="998"/>
      <c r="CJ11" s="998"/>
      <c r="CK11" s="998"/>
      <c r="CL11" s="999"/>
      <c r="CM11" s="997">
        <v>778</v>
      </c>
      <c r="CN11" s="998"/>
      <c r="CO11" s="998"/>
      <c r="CP11" s="998"/>
      <c r="CQ11" s="999"/>
      <c r="CR11" s="997">
        <v>63</v>
      </c>
      <c r="CS11" s="998"/>
      <c r="CT11" s="998"/>
      <c r="CU11" s="998"/>
      <c r="CV11" s="999"/>
      <c r="CW11" s="997">
        <v>11</v>
      </c>
      <c r="CX11" s="998"/>
      <c r="CY11" s="998"/>
      <c r="CZ11" s="998"/>
      <c r="DA11" s="999"/>
      <c r="DB11" s="997" t="s">
        <v>601</v>
      </c>
      <c r="DC11" s="998"/>
      <c r="DD11" s="998"/>
      <c r="DE11" s="998"/>
      <c r="DF11" s="999"/>
      <c r="DG11" s="997" t="s">
        <v>601</v>
      </c>
      <c r="DH11" s="998"/>
      <c r="DI11" s="998"/>
      <c r="DJ11" s="998"/>
      <c r="DK11" s="999"/>
      <c r="DL11" s="997" t="s">
        <v>601</v>
      </c>
      <c r="DM11" s="998"/>
      <c r="DN11" s="998"/>
      <c r="DO11" s="998"/>
      <c r="DP11" s="999"/>
      <c r="DQ11" s="997" t="s">
        <v>601</v>
      </c>
      <c r="DR11" s="998"/>
      <c r="DS11" s="998"/>
      <c r="DT11" s="998"/>
      <c r="DU11" s="999"/>
      <c r="DV11" s="1000"/>
      <c r="DW11" s="1001"/>
      <c r="DX11" s="1001"/>
      <c r="DY11" s="1001"/>
      <c r="DZ11" s="1002"/>
      <c r="EA11" s="234"/>
    </row>
    <row r="12" spans="1:131" s="235" customFormat="1" ht="26.25" customHeight="1">
      <c r="A12" s="238">
        <v>6</v>
      </c>
      <c r="B12" s="1030" t="s">
        <v>392</v>
      </c>
      <c r="C12" s="1031"/>
      <c r="D12" s="1031"/>
      <c r="E12" s="1031"/>
      <c r="F12" s="1031"/>
      <c r="G12" s="1031"/>
      <c r="H12" s="1031"/>
      <c r="I12" s="1031"/>
      <c r="J12" s="1031"/>
      <c r="K12" s="1031"/>
      <c r="L12" s="1031"/>
      <c r="M12" s="1031"/>
      <c r="N12" s="1031"/>
      <c r="O12" s="1031"/>
      <c r="P12" s="1032"/>
      <c r="Q12" s="1038">
        <v>18</v>
      </c>
      <c r="R12" s="1039"/>
      <c r="S12" s="1039"/>
      <c r="T12" s="1039"/>
      <c r="U12" s="1039"/>
      <c r="V12" s="1039">
        <v>18</v>
      </c>
      <c r="W12" s="1039"/>
      <c r="X12" s="1039"/>
      <c r="Y12" s="1039"/>
      <c r="Z12" s="1039"/>
      <c r="AA12" s="1039" t="s">
        <v>594</v>
      </c>
      <c r="AB12" s="1039"/>
      <c r="AC12" s="1039"/>
      <c r="AD12" s="1039"/>
      <c r="AE12" s="1040"/>
      <c r="AF12" s="1035" t="s">
        <v>128</v>
      </c>
      <c r="AG12" s="1036"/>
      <c r="AH12" s="1036"/>
      <c r="AI12" s="1036"/>
      <c r="AJ12" s="1037"/>
      <c r="AK12" s="1080">
        <v>1</v>
      </c>
      <c r="AL12" s="1081"/>
      <c r="AM12" s="1081"/>
      <c r="AN12" s="1081"/>
      <c r="AO12" s="1081"/>
      <c r="AP12" s="1081" t="s">
        <v>594</v>
      </c>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t="s">
        <v>606</v>
      </c>
      <c r="BT12" s="1001"/>
      <c r="BU12" s="1001"/>
      <c r="BV12" s="1001"/>
      <c r="BW12" s="1001"/>
      <c r="BX12" s="1001"/>
      <c r="BY12" s="1001"/>
      <c r="BZ12" s="1001"/>
      <c r="CA12" s="1001"/>
      <c r="CB12" s="1001"/>
      <c r="CC12" s="1001"/>
      <c r="CD12" s="1001"/>
      <c r="CE12" s="1001"/>
      <c r="CF12" s="1001"/>
      <c r="CG12" s="1016"/>
      <c r="CH12" s="997">
        <v>21</v>
      </c>
      <c r="CI12" s="998"/>
      <c r="CJ12" s="998"/>
      <c r="CK12" s="998"/>
      <c r="CL12" s="999"/>
      <c r="CM12" s="997">
        <v>739</v>
      </c>
      <c r="CN12" s="998"/>
      <c r="CO12" s="998"/>
      <c r="CP12" s="998"/>
      <c r="CQ12" s="999"/>
      <c r="CR12" s="997">
        <v>83</v>
      </c>
      <c r="CS12" s="998"/>
      <c r="CT12" s="998"/>
      <c r="CU12" s="998"/>
      <c r="CV12" s="999"/>
      <c r="CW12" s="997" t="s">
        <v>601</v>
      </c>
      <c r="CX12" s="998"/>
      <c r="CY12" s="998"/>
      <c r="CZ12" s="998"/>
      <c r="DA12" s="999"/>
      <c r="DB12" s="997">
        <v>9</v>
      </c>
      <c r="DC12" s="998"/>
      <c r="DD12" s="998"/>
      <c r="DE12" s="998"/>
      <c r="DF12" s="999"/>
      <c r="DG12" s="997" t="s">
        <v>601</v>
      </c>
      <c r="DH12" s="998"/>
      <c r="DI12" s="998"/>
      <c r="DJ12" s="998"/>
      <c r="DK12" s="999"/>
      <c r="DL12" s="997" t="s">
        <v>601</v>
      </c>
      <c r="DM12" s="998"/>
      <c r="DN12" s="998"/>
      <c r="DO12" s="998"/>
      <c r="DP12" s="999"/>
      <c r="DQ12" s="997" t="s">
        <v>601</v>
      </c>
      <c r="DR12" s="998"/>
      <c r="DS12" s="998"/>
      <c r="DT12" s="998"/>
      <c r="DU12" s="999"/>
      <c r="DV12" s="1000"/>
      <c r="DW12" s="1001"/>
      <c r="DX12" s="1001"/>
      <c r="DY12" s="1001"/>
      <c r="DZ12" s="1002"/>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t="s">
        <v>607</v>
      </c>
      <c r="BT13" s="1001"/>
      <c r="BU13" s="1001"/>
      <c r="BV13" s="1001"/>
      <c r="BW13" s="1001"/>
      <c r="BX13" s="1001"/>
      <c r="BY13" s="1001"/>
      <c r="BZ13" s="1001"/>
      <c r="CA13" s="1001"/>
      <c r="CB13" s="1001"/>
      <c r="CC13" s="1001"/>
      <c r="CD13" s="1001"/>
      <c r="CE13" s="1001"/>
      <c r="CF13" s="1001"/>
      <c r="CG13" s="1016"/>
      <c r="CH13" s="997">
        <v>20</v>
      </c>
      <c r="CI13" s="998"/>
      <c r="CJ13" s="998"/>
      <c r="CK13" s="998"/>
      <c r="CL13" s="999"/>
      <c r="CM13" s="997">
        <v>446</v>
      </c>
      <c r="CN13" s="998"/>
      <c r="CO13" s="998"/>
      <c r="CP13" s="998"/>
      <c r="CQ13" s="999"/>
      <c r="CR13" s="997">
        <v>7</v>
      </c>
      <c r="CS13" s="998"/>
      <c r="CT13" s="998"/>
      <c r="CU13" s="998"/>
      <c r="CV13" s="999"/>
      <c r="CW13" s="997" t="s">
        <v>601</v>
      </c>
      <c r="CX13" s="998"/>
      <c r="CY13" s="998"/>
      <c r="CZ13" s="998"/>
      <c r="DA13" s="999"/>
      <c r="DB13" s="997" t="s">
        <v>601</v>
      </c>
      <c r="DC13" s="998"/>
      <c r="DD13" s="998"/>
      <c r="DE13" s="998"/>
      <c r="DF13" s="999"/>
      <c r="DG13" s="997" t="s">
        <v>601</v>
      </c>
      <c r="DH13" s="998"/>
      <c r="DI13" s="998"/>
      <c r="DJ13" s="998"/>
      <c r="DK13" s="999"/>
      <c r="DL13" s="997" t="s">
        <v>601</v>
      </c>
      <c r="DM13" s="998"/>
      <c r="DN13" s="998"/>
      <c r="DO13" s="998"/>
      <c r="DP13" s="999"/>
      <c r="DQ13" s="997" t="s">
        <v>601</v>
      </c>
      <c r="DR13" s="998"/>
      <c r="DS13" s="998"/>
      <c r="DT13" s="998"/>
      <c r="DU13" s="999"/>
      <c r="DV13" s="1000"/>
      <c r="DW13" s="1001"/>
      <c r="DX13" s="1001"/>
      <c r="DY13" s="1001"/>
      <c r="DZ13" s="1002"/>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t="s">
        <v>608</v>
      </c>
      <c r="BT14" s="1001"/>
      <c r="BU14" s="1001"/>
      <c r="BV14" s="1001"/>
      <c r="BW14" s="1001"/>
      <c r="BX14" s="1001"/>
      <c r="BY14" s="1001"/>
      <c r="BZ14" s="1001"/>
      <c r="CA14" s="1001"/>
      <c r="CB14" s="1001"/>
      <c r="CC14" s="1001"/>
      <c r="CD14" s="1001"/>
      <c r="CE14" s="1001"/>
      <c r="CF14" s="1001"/>
      <c r="CG14" s="1016"/>
      <c r="CH14" s="997">
        <v>0</v>
      </c>
      <c r="CI14" s="998"/>
      <c r="CJ14" s="998"/>
      <c r="CK14" s="998"/>
      <c r="CL14" s="999"/>
      <c r="CM14" s="997">
        <v>698</v>
      </c>
      <c r="CN14" s="998"/>
      <c r="CO14" s="998"/>
      <c r="CP14" s="998"/>
      <c r="CQ14" s="999"/>
      <c r="CR14" s="997">
        <v>6</v>
      </c>
      <c r="CS14" s="998"/>
      <c r="CT14" s="998"/>
      <c r="CU14" s="998"/>
      <c r="CV14" s="999"/>
      <c r="CW14" s="997" t="s">
        <v>594</v>
      </c>
      <c r="CX14" s="998"/>
      <c r="CY14" s="998"/>
      <c r="CZ14" s="998"/>
      <c r="DA14" s="999"/>
      <c r="DB14" s="997" t="s">
        <v>601</v>
      </c>
      <c r="DC14" s="998"/>
      <c r="DD14" s="998"/>
      <c r="DE14" s="998"/>
      <c r="DF14" s="999"/>
      <c r="DG14" s="997" t="s">
        <v>601</v>
      </c>
      <c r="DH14" s="998"/>
      <c r="DI14" s="998"/>
      <c r="DJ14" s="998"/>
      <c r="DK14" s="999"/>
      <c r="DL14" s="997" t="s">
        <v>601</v>
      </c>
      <c r="DM14" s="998"/>
      <c r="DN14" s="998"/>
      <c r="DO14" s="998"/>
      <c r="DP14" s="999"/>
      <c r="DQ14" s="997" t="s">
        <v>601</v>
      </c>
      <c r="DR14" s="998"/>
      <c r="DS14" s="998"/>
      <c r="DT14" s="998"/>
      <c r="DU14" s="999"/>
      <c r="DV14" s="1000"/>
      <c r="DW14" s="1001"/>
      <c r="DX14" s="1001"/>
      <c r="DY14" s="1001"/>
      <c r="DZ14" s="1002"/>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t="s">
        <v>609</v>
      </c>
      <c r="BT15" s="1001"/>
      <c r="BU15" s="1001"/>
      <c r="BV15" s="1001"/>
      <c r="BW15" s="1001"/>
      <c r="BX15" s="1001"/>
      <c r="BY15" s="1001"/>
      <c r="BZ15" s="1001"/>
      <c r="CA15" s="1001"/>
      <c r="CB15" s="1001"/>
      <c r="CC15" s="1001"/>
      <c r="CD15" s="1001"/>
      <c r="CE15" s="1001"/>
      <c r="CF15" s="1001"/>
      <c r="CG15" s="1016"/>
      <c r="CH15" s="997">
        <v>29</v>
      </c>
      <c r="CI15" s="998"/>
      <c r="CJ15" s="998"/>
      <c r="CK15" s="998"/>
      <c r="CL15" s="999"/>
      <c r="CM15" s="997">
        <v>664</v>
      </c>
      <c r="CN15" s="998"/>
      <c r="CO15" s="998"/>
      <c r="CP15" s="998"/>
      <c r="CQ15" s="999"/>
      <c r="CR15" s="997">
        <v>450</v>
      </c>
      <c r="CS15" s="998"/>
      <c r="CT15" s="998"/>
      <c r="CU15" s="998"/>
      <c r="CV15" s="999"/>
      <c r="CW15" s="997" t="s">
        <v>594</v>
      </c>
      <c r="CX15" s="998"/>
      <c r="CY15" s="998"/>
      <c r="CZ15" s="998"/>
      <c r="DA15" s="999"/>
      <c r="DB15" s="997">
        <v>240</v>
      </c>
      <c r="DC15" s="998"/>
      <c r="DD15" s="998"/>
      <c r="DE15" s="998"/>
      <c r="DF15" s="999"/>
      <c r="DG15" s="997" t="s">
        <v>601</v>
      </c>
      <c r="DH15" s="998"/>
      <c r="DI15" s="998"/>
      <c r="DJ15" s="998"/>
      <c r="DK15" s="999"/>
      <c r="DL15" s="997" t="s">
        <v>601</v>
      </c>
      <c r="DM15" s="998"/>
      <c r="DN15" s="998"/>
      <c r="DO15" s="998"/>
      <c r="DP15" s="999"/>
      <c r="DQ15" s="997" t="s">
        <v>601</v>
      </c>
      <c r="DR15" s="998"/>
      <c r="DS15" s="998"/>
      <c r="DT15" s="998"/>
      <c r="DU15" s="999"/>
      <c r="DV15" s="1000"/>
      <c r="DW15" s="1001"/>
      <c r="DX15" s="1001"/>
      <c r="DY15" s="1001"/>
      <c r="DZ15" s="1002"/>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t="s">
        <v>610</v>
      </c>
      <c r="BT16" s="1001"/>
      <c r="BU16" s="1001"/>
      <c r="BV16" s="1001"/>
      <c r="BW16" s="1001"/>
      <c r="BX16" s="1001"/>
      <c r="BY16" s="1001"/>
      <c r="BZ16" s="1001"/>
      <c r="CA16" s="1001"/>
      <c r="CB16" s="1001"/>
      <c r="CC16" s="1001"/>
      <c r="CD16" s="1001"/>
      <c r="CE16" s="1001"/>
      <c r="CF16" s="1001"/>
      <c r="CG16" s="1016"/>
      <c r="CH16" s="997">
        <v>-36</v>
      </c>
      <c r="CI16" s="998"/>
      <c r="CJ16" s="998"/>
      <c r="CK16" s="998"/>
      <c r="CL16" s="999"/>
      <c r="CM16" s="997">
        <v>1541</v>
      </c>
      <c r="CN16" s="998"/>
      <c r="CO16" s="998"/>
      <c r="CP16" s="998"/>
      <c r="CQ16" s="999"/>
      <c r="CR16" s="997">
        <v>300</v>
      </c>
      <c r="CS16" s="998"/>
      <c r="CT16" s="998"/>
      <c r="CU16" s="998"/>
      <c r="CV16" s="999"/>
      <c r="CW16" s="997">
        <v>29</v>
      </c>
      <c r="CX16" s="998"/>
      <c r="CY16" s="998"/>
      <c r="CZ16" s="998"/>
      <c r="DA16" s="999"/>
      <c r="DB16" s="997" t="s">
        <v>601</v>
      </c>
      <c r="DC16" s="998"/>
      <c r="DD16" s="998"/>
      <c r="DE16" s="998"/>
      <c r="DF16" s="999"/>
      <c r="DG16" s="997" t="s">
        <v>601</v>
      </c>
      <c r="DH16" s="998"/>
      <c r="DI16" s="998"/>
      <c r="DJ16" s="998"/>
      <c r="DK16" s="999"/>
      <c r="DL16" s="997" t="s">
        <v>601</v>
      </c>
      <c r="DM16" s="998"/>
      <c r="DN16" s="998"/>
      <c r="DO16" s="998"/>
      <c r="DP16" s="999"/>
      <c r="DQ16" s="997" t="s">
        <v>601</v>
      </c>
      <c r="DR16" s="998"/>
      <c r="DS16" s="998"/>
      <c r="DT16" s="998"/>
      <c r="DU16" s="999"/>
      <c r="DV16" s="1000"/>
      <c r="DW16" s="1001"/>
      <c r="DX16" s="1001"/>
      <c r="DY16" s="1001"/>
      <c r="DZ16" s="1002"/>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t="s">
        <v>611</v>
      </c>
      <c r="BT17" s="1001"/>
      <c r="BU17" s="1001"/>
      <c r="BV17" s="1001"/>
      <c r="BW17" s="1001"/>
      <c r="BX17" s="1001"/>
      <c r="BY17" s="1001"/>
      <c r="BZ17" s="1001"/>
      <c r="CA17" s="1001"/>
      <c r="CB17" s="1001"/>
      <c r="CC17" s="1001"/>
      <c r="CD17" s="1001"/>
      <c r="CE17" s="1001"/>
      <c r="CF17" s="1001"/>
      <c r="CG17" s="1016"/>
      <c r="CH17" s="997">
        <v>-2</v>
      </c>
      <c r="CI17" s="998"/>
      <c r="CJ17" s="998"/>
      <c r="CK17" s="998"/>
      <c r="CL17" s="999"/>
      <c r="CM17" s="997">
        <v>670</v>
      </c>
      <c r="CN17" s="998"/>
      <c r="CO17" s="998"/>
      <c r="CP17" s="998"/>
      <c r="CQ17" s="999"/>
      <c r="CR17" s="997">
        <v>12</v>
      </c>
      <c r="CS17" s="998"/>
      <c r="CT17" s="998"/>
      <c r="CU17" s="998"/>
      <c r="CV17" s="999"/>
      <c r="CW17" s="997">
        <v>62</v>
      </c>
      <c r="CX17" s="998"/>
      <c r="CY17" s="998"/>
      <c r="CZ17" s="998"/>
      <c r="DA17" s="999"/>
      <c r="DB17" s="997" t="s">
        <v>601</v>
      </c>
      <c r="DC17" s="998"/>
      <c r="DD17" s="998"/>
      <c r="DE17" s="998"/>
      <c r="DF17" s="999"/>
      <c r="DG17" s="997" t="s">
        <v>601</v>
      </c>
      <c r="DH17" s="998"/>
      <c r="DI17" s="998"/>
      <c r="DJ17" s="998"/>
      <c r="DK17" s="999"/>
      <c r="DL17" s="997" t="s">
        <v>601</v>
      </c>
      <c r="DM17" s="998"/>
      <c r="DN17" s="998"/>
      <c r="DO17" s="998"/>
      <c r="DP17" s="999"/>
      <c r="DQ17" s="997" t="s">
        <v>601</v>
      </c>
      <c r="DR17" s="998"/>
      <c r="DS17" s="998"/>
      <c r="DT17" s="998"/>
      <c r="DU17" s="999"/>
      <c r="DV17" s="1000"/>
      <c r="DW17" s="1001"/>
      <c r="DX17" s="1001"/>
      <c r="DY17" s="1001"/>
      <c r="DZ17" s="1002"/>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t="s">
        <v>612</v>
      </c>
      <c r="BT18" s="1001"/>
      <c r="BU18" s="1001"/>
      <c r="BV18" s="1001"/>
      <c r="BW18" s="1001"/>
      <c r="BX18" s="1001"/>
      <c r="BY18" s="1001"/>
      <c r="BZ18" s="1001"/>
      <c r="CA18" s="1001"/>
      <c r="CB18" s="1001"/>
      <c r="CC18" s="1001"/>
      <c r="CD18" s="1001"/>
      <c r="CE18" s="1001"/>
      <c r="CF18" s="1001"/>
      <c r="CG18" s="1016"/>
      <c r="CH18" s="997">
        <v>1</v>
      </c>
      <c r="CI18" s="998"/>
      <c r="CJ18" s="998"/>
      <c r="CK18" s="998"/>
      <c r="CL18" s="999"/>
      <c r="CM18" s="997">
        <v>13</v>
      </c>
      <c r="CN18" s="998"/>
      <c r="CO18" s="998"/>
      <c r="CP18" s="998"/>
      <c r="CQ18" s="999"/>
      <c r="CR18" s="997">
        <v>10</v>
      </c>
      <c r="CS18" s="998"/>
      <c r="CT18" s="998"/>
      <c r="CU18" s="998"/>
      <c r="CV18" s="999"/>
      <c r="CW18" s="997">
        <v>72</v>
      </c>
      <c r="CX18" s="998"/>
      <c r="CY18" s="998"/>
      <c r="CZ18" s="998"/>
      <c r="DA18" s="999"/>
      <c r="DB18" s="997" t="s">
        <v>601</v>
      </c>
      <c r="DC18" s="998"/>
      <c r="DD18" s="998"/>
      <c r="DE18" s="998"/>
      <c r="DF18" s="999"/>
      <c r="DG18" s="997" t="s">
        <v>601</v>
      </c>
      <c r="DH18" s="998"/>
      <c r="DI18" s="998"/>
      <c r="DJ18" s="998"/>
      <c r="DK18" s="999"/>
      <c r="DL18" s="997" t="s">
        <v>601</v>
      </c>
      <c r="DM18" s="998"/>
      <c r="DN18" s="998"/>
      <c r="DO18" s="998"/>
      <c r="DP18" s="999"/>
      <c r="DQ18" s="997" t="s">
        <v>601</v>
      </c>
      <c r="DR18" s="998"/>
      <c r="DS18" s="998"/>
      <c r="DT18" s="998"/>
      <c r="DU18" s="999"/>
      <c r="DV18" s="1000"/>
      <c r="DW18" s="1001"/>
      <c r="DX18" s="1001"/>
      <c r="DY18" s="1001"/>
      <c r="DZ18" s="1002"/>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t="s">
        <v>613</v>
      </c>
      <c r="BT19" s="1001"/>
      <c r="BU19" s="1001"/>
      <c r="BV19" s="1001"/>
      <c r="BW19" s="1001"/>
      <c r="BX19" s="1001"/>
      <c r="BY19" s="1001"/>
      <c r="BZ19" s="1001"/>
      <c r="CA19" s="1001"/>
      <c r="CB19" s="1001"/>
      <c r="CC19" s="1001"/>
      <c r="CD19" s="1001"/>
      <c r="CE19" s="1001"/>
      <c r="CF19" s="1001"/>
      <c r="CG19" s="1016"/>
      <c r="CH19" s="997">
        <v>-9</v>
      </c>
      <c r="CI19" s="998"/>
      <c r="CJ19" s="998"/>
      <c r="CK19" s="998"/>
      <c r="CL19" s="999"/>
      <c r="CM19" s="997">
        <v>410</v>
      </c>
      <c r="CN19" s="998"/>
      <c r="CO19" s="998"/>
      <c r="CP19" s="998"/>
      <c r="CQ19" s="999"/>
      <c r="CR19" s="997" t="s">
        <v>601</v>
      </c>
      <c r="CS19" s="998"/>
      <c r="CT19" s="998"/>
      <c r="CU19" s="998"/>
      <c r="CV19" s="999"/>
      <c r="CW19" s="997">
        <v>43</v>
      </c>
      <c r="CX19" s="998"/>
      <c r="CY19" s="998"/>
      <c r="CZ19" s="998"/>
      <c r="DA19" s="999"/>
      <c r="DB19" s="997" t="s">
        <v>601</v>
      </c>
      <c r="DC19" s="998"/>
      <c r="DD19" s="998"/>
      <c r="DE19" s="998"/>
      <c r="DF19" s="999"/>
      <c r="DG19" s="997" t="s">
        <v>601</v>
      </c>
      <c r="DH19" s="998"/>
      <c r="DI19" s="998"/>
      <c r="DJ19" s="998"/>
      <c r="DK19" s="999"/>
      <c r="DL19" s="997" t="s">
        <v>601</v>
      </c>
      <c r="DM19" s="998"/>
      <c r="DN19" s="998"/>
      <c r="DO19" s="998"/>
      <c r="DP19" s="999"/>
      <c r="DQ19" s="997" t="s">
        <v>601</v>
      </c>
      <c r="DR19" s="998"/>
      <c r="DS19" s="998"/>
      <c r="DT19" s="998"/>
      <c r="DU19" s="999"/>
      <c r="DV19" s="1000"/>
      <c r="DW19" s="1001"/>
      <c r="DX19" s="1001"/>
      <c r="DY19" s="1001"/>
      <c r="DZ19" s="1002"/>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t="s">
        <v>614</v>
      </c>
      <c r="BT20" s="1001"/>
      <c r="BU20" s="1001"/>
      <c r="BV20" s="1001"/>
      <c r="BW20" s="1001"/>
      <c r="BX20" s="1001"/>
      <c r="BY20" s="1001"/>
      <c r="BZ20" s="1001"/>
      <c r="CA20" s="1001"/>
      <c r="CB20" s="1001"/>
      <c r="CC20" s="1001"/>
      <c r="CD20" s="1001"/>
      <c r="CE20" s="1001"/>
      <c r="CF20" s="1001"/>
      <c r="CG20" s="1016"/>
      <c r="CH20" s="997">
        <v>2</v>
      </c>
      <c r="CI20" s="998"/>
      <c r="CJ20" s="998"/>
      <c r="CK20" s="998"/>
      <c r="CL20" s="999"/>
      <c r="CM20" s="997">
        <v>25</v>
      </c>
      <c r="CN20" s="998"/>
      <c r="CO20" s="998"/>
      <c r="CP20" s="998"/>
      <c r="CQ20" s="999"/>
      <c r="CR20" s="997" t="s">
        <v>601</v>
      </c>
      <c r="CS20" s="998"/>
      <c r="CT20" s="998"/>
      <c r="CU20" s="998"/>
      <c r="CV20" s="999"/>
      <c r="CW20" s="997">
        <v>39</v>
      </c>
      <c r="CX20" s="998"/>
      <c r="CY20" s="998"/>
      <c r="CZ20" s="998"/>
      <c r="DA20" s="999"/>
      <c r="DB20" s="997" t="s">
        <v>601</v>
      </c>
      <c r="DC20" s="998"/>
      <c r="DD20" s="998"/>
      <c r="DE20" s="998"/>
      <c r="DF20" s="999"/>
      <c r="DG20" s="997" t="s">
        <v>601</v>
      </c>
      <c r="DH20" s="998"/>
      <c r="DI20" s="998"/>
      <c r="DJ20" s="998"/>
      <c r="DK20" s="999"/>
      <c r="DL20" s="997" t="s">
        <v>601</v>
      </c>
      <c r="DM20" s="998"/>
      <c r="DN20" s="998"/>
      <c r="DO20" s="998"/>
      <c r="DP20" s="999"/>
      <c r="DQ20" s="997" t="s">
        <v>601</v>
      </c>
      <c r="DR20" s="998"/>
      <c r="DS20" s="998"/>
      <c r="DT20" s="998"/>
      <c r="DU20" s="999"/>
      <c r="DV20" s="1000"/>
      <c r="DW20" s="1001"/>
      <c r="DX20" s="1001"/>
      <c r="DY20" s="1001"/>
      <c r="DZ20" s="1002"/>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c r="A23" s="240" t="s">
        <v>394</v>
      </c>
      <c r="B23" s="937" t="s">
        <v>395</v>
      </c>
      <c r="C23" s="938"/>
      <c r="D23" s="938"/>
      <c r="E23" s="938"/>
      <c r="F23" s="938"/>
      <c r="G23" s="938"/>
      <c r="H23" s="938"/>
      <c r="I23" s="938"/>
      <c r="J23" s="938"/>
      <c r="K23" s="938"/>
      <c r="L23" s="938"/>
      <c r="M23" s="938"/>
      <c r="N23" s="938"/>
      <c r="O23" s="938"/>
      <c r="P23" s="948"/>
      <c r="Q23" s="1067">
        <v>227355</v>
      </c>
      <c r="R23" s="1061"/>
      <c r="S23" s="1061"/>
      <c r="T23" s="1061"/>
      <c r="U23" s="1061"/>
      <c r="V23" s="1061">
        <v>224300</v>
      </c>
      <c r="W23" s="1061"/>
      <c r="X23" s="1061"/>
      <c r="Y23" s="1061"/>
      <c r="Z23" s="1061"/>
      <c r="AA23" s="1061">
        <v>3055</v>
      </c>
      <c r="AB23" s="1061"/>
      <c r="AC23" s="1061"/>
      <c r="AD23" s="1061"/>
      <c r="AE23" s="1068"/>
      <c r="AF23" s="1069">
        <v>2315</v>
      </c>
      <c r="AG23" s="1061"/>
      <c r="AH23" s="1061"/>
      <c r="AI23" s="1061"/>
      <c r="AJ23" s="1070"/>
      <c r="AK23" s="1071"/>
      <c r="AL23" s="1072"/>
      <c r="AM23" s="1072"/>
      <c r="AN23" s="1072"/>
      <c r="AO23" s="1072"/>
      <c r="AP23" s="1061"/>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c r="A26" s="1003" t="s">
        <v>370</v>
      </c>
      <c r="B26" s="1004"/>
      <c r="C26" s="1004"/>
      <c r="D26" s="1004"/>
      <c r="E26" s="1004"/>
      <c r="F26" s="1004"/>
      <c r="G26" s="1004"/>
      <c r="H26" s="1004"/>
      <c r="I26" s="1004"/>
      <c r="J26" s="1004"/>
      <c r="K26" s="1004"/>
      <c r="L26" s="1004"/>
      <c r="M26" s="1004"/>
      <c r="N26" s="1004"/>
      <c r="O26" s="1004"/>
      <c r="P26" s="1005"/>
      <c r="Q26" s="989" t="s">
        <v>399</v>
      </c>
      <c r="R26" s="990"/>
      <c r="S26" s="990"/>
      <c r="T26" s="990"/>
      <c r="U26" s="991"/>
      <c r="V26" s="989" t="s">
        <v>400</v>
      </c>
      <c r="W26" s="990"/>
      <c r="X26" s="990"/>
      <c r="Y26" s="990"/>
      <c r="Z26" s="991"/>
      <c r="AA26" s="989" t="s">
        <v>401</v>
      </c>
      <c r="AB26" s="990"/>
      <c r="AC26" s="990"/>
      <c r="AD26" s="990"/>
      <c r="AE26" s="990"/>
      <c r="AF26" s="1055" t="s">
        <v>402</v>
      </c>
      <c r="AG26" s="1010"/>
      <c r="AH26" s="1010"/>
      <c r="AI26" s="1010"/>
      <c r="AJ26" s="1056"/>
      <c r="AK26" s="990" t="s">
        <v>403</v>
      </c>
      <c r="AL26" s="990"/>
      <c r="AM26" s="990"/>
      <c r="AN26" s="990"/>
      <c r="AO26" s="991"/>
      <c r="AP26" s="989" t="s">
        <v>404</v>
      </c>
      <c r="AQ26" s="990"/>
      <c r="AR26" s="990"/>
      <c r="AS26" s="990"/>
      <c r="AT26" s="991"/>
      <c r="AU26" s="989" t="s">
        <v>405</v>
      </c>
      <c r="AV26" s="990"/>
      <c r="AW26" s="990"/>
      <c r="AX26" s="990"/>
      <c r="AY26" s="991"/>
      <c r="AZ26" s="989" t="s">
        <v>406</v>
      </c>
      <c r="BA26" s="990"/>
      <c r="BB26" s="990"/>
      <c r="BC26" s="990"/>
      <c r="BD26" s="991"/>
      <c r="BE26" s="989" t="s">
        <v>377</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c r="A28" s="242">
        <v>1</v>
      </c>
      <c r="B28" s="1044" t="s">
        <v>407</v>
      </c>
      <c r="C28" s="1045"/>
      <c r="D28" s="1045"/>
      <c r="E28" s="1045"/>
      <c r="F28" s="1045"/>
      <c r="G28" s="1045"/>
      <c r="H28" s="1045"/>
      <c r="I28" s="1045"/>
      <c r="J28" s="1045"/>
      <c r="K28" s="1045"/>
      <c r="L28" s="1045"/>
      <c r="M28" s="1045"/>
      <c r="N28" s="1045"/>
      <c r="O28" s="1045"/>
      <c r="P28" s="1046"/>
      <c r="Q28" s="1047">
        <v>47596</v>
      </c>
      <c r="R28" s="1048"/>
      <c r="S28" s="1048"/>
      <c r="T28" s="1048"/>
      <c r="U28" s="1048"/>
      <c r="V28" s="1048">
        <v>47241</v>
      </c>
      <c r="W28" s="1048"/>
      <c r="X28" s="1048"/>
      <c r="Y28" s="1048"/>
      <c r="Z28" s="1048"/>
      <c r="AA28" s="1048">
        <v>354</v>
      </c>
      <c r="AB28" s="1048"/>
      <c r="AC28" s="1048"/>
      <c r="AD28" s="1048"/>
      <c r="AE28" s="1049"/>
      <c r="AF28" s="1050">
        <v>354</v>
      </c>
      <c r="AG28" s="1048"/>
      <c r="AH28" s="1048"/>
      <c r="AI28" s="1048"/>
      <c r="AJ28" s="1051"/>
      <c r="AK28" s="1052">
        <v>5261</v>
      </c>
      <c r="AL28" s="1053"/>
      <c r="AM28" s="1053"/>
      <c r="AN28" s="1053"/>
      <c r="AO28" s="1053"/>
      <c r="AP28" s="1053" t="s">
        <v>594</v>
      </c>
      <c r="AQ28" s="1053"/>
      <c r="AR28" s="1053"/>
      <c r="AS28" s="1053"/>
      <c r="AT28" s="1053"/>
      <c r="AU28" s="1053"/>
      <c r="AV28" s="1053"/>
      <c r="AW28" s="1053"/>
      <c r="AX28" s="1053"/>
      <c r="AY28" s="1053"/>
      <c r="AZ28" s="1054"/>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c r="A29" s="242">
        <v>2</v>
      </c>
      <c r="B29" s="1030" t="s">
        <v>408</v>
      </c>
      <c r="C29" s="1031"/>
      <c r="D29" s="1031"/>
      <c r="E29" s="1031"/>
      <c r="F29" s="1031"/>
      <c r="G29" s="1031"/>
      <c r="H29" s="1031"/>
      <c r="I29" s="1031"/>
      <c r="J29" s="1031"/>
      <c r="K29" s="1031"/>
      <c r="L29" s="1031"/>
      <c r="M29" s="1031"/>
      <c r="N29" s="1031"/>
      <c r="O29" s="1031"/>
      <c r="P29" s="1032"/>
      <c r="Q29" s="1038">
        <v>47244</v>
      </c>
      <c r="R29" s="1039"/>
      <c r="S29" s="1039"/>
      <c r="T29" s="1039"/>
      <c r="U29" s="1039"/>
      <c r="V29" s="1039">
        <v>46724</v>
      </c>
      <c r="W29" s="1039"/>
      <c r="X29" s="1039"/>
      <c r="Y29" s="1039"/>
      <c r="Z29" s="1039"/>
      <c r="AA29" s="1039">
        <v>520</v>
      </c>
      <c r="AB29" s="1039"/>
      <c r="AC29" s="1039"/>
      <c r="AD29" s="1039"/>
      <c r="AE29" s="1040"/>
      <c r="AF29" s="1035">
        <v>520</v>
      </c>
      <c r="AG29" s="1036"/>
      <c r="AH29" s="1036"/>
      <c r="AI29" s="1036"/>
      <c r="AJ29" s="1037"/>
      <c r="AK29" s="980">
        <v>7313</v>
      </c>
      <c r="AL29" s="971"/>
      <c r="AM29" s="971"/>
      <c r="AN29" s="971"/>
      <c r="AO29" s="971"/>
      <c r="AP29" s="971" t="s">
        <v>594</v>
      </c>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c r="A30" s="242">
        <v>3</v>
      </c>
      <c r="B30" s="1030" t="s">
        <v>409</v>
      </c>
      <c r="C30" s="1031"/>
      <c r="D30" s="1031"/>
      <c r="E30" s="1031"/>
      <c r="F30" s="1031"/>
      <c r="G30" s="1031"/>
      <c r="H30" s="1031"/>
      <c r="I30" s="1031"/>
      <c r="J30" s="1031"/>
      <c r="K30" s="1031"/>
      <c r="L30" s="1031"/>
      <c r="M30" s="1031"/>
      <c r="N30" s="1031"/>
      <c r="O30" s="1031"/>
      <c r="P30" s="1032"/>
      <c r="Q30" s="1038">
        <v>6824</v>
      </c>
      <c r="R30" s="1039"/>
      <c r="S30" s="1039"/>
      <c r="T30" s="1039"/>
      <c r="U30" s="1039"/>
      <c r="V30" s="1039">
        <v>6599</v>
      </c>
      <c r="W30" s="1039"/>
      <c r="X30" s="1039"/>
      <c r="Y30" s="1039"/>
      <c r="Z30" s="1039"/>
      <c r="AA30" s="1039">
        <v>224</v>
      </c>
      <c r="AB30" s="1039"/>
      <c r="AC30" s="1039"/>
      <c r="AD30" s="1039"/>
      <c r="AE30" s="1040"/>
      <c r="AF30" s="1035">
        <v>224</v>
      </c>
      <c r="AG30" s="1036"/>
      <c r="AH30" s="1036"/>
      <c r="AI30" s="1036"/>
      <c r="AJ30" s="1037"/>
      <c r="AK30" s="980">
        <v>1420</v>
      </c>
      <c r="AL30" s="971"/>
      <c r="AM30" s="971"/>
      <c r="AN30" s="971"/>
      <c r="AO30" s="971"/>
      <c r="AP30" s="971" t="s">
        <v>594</v>
      </c>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c r="A31" s="242">
        <v>4</v>
      </c>
      <c r="B31" s="1030" t="s">
        <v>410</v>
      </c>
      <c r="C31" s="1031"/>
      <c r="D31" s="1031"/>
      <c r="E31" s="1031"/>
      <c r="F31" s="1031"/>
      <c r="G31" s="1031"/>
      <c r="H31" s="1031"/>
      <c r="I31" s="1031"/>
      <c r="J31" s="1031"/>
      <c r="K31" s="1031"/>
      <c r="L31" s="1031"/>
      <c r="M31" s="1031"/>
      <c r="N31" s="1031"/>
      <c r="O31" s="1031"/>
      <c r="P31" s="1032"/>
      <c r="Q31" s="1038">
        <v>10228</v>
      </c>
      <c r="R31" s="1039"/>
      <c r="S31" s="1039"/>
      <c r="T31" s="1039"/>
      <c r="U31" s="1039"/>
      <c r="V31" s="1039">
        <v>1183</v>
      </c>
      <c r="W31" s="1039"/>
      <c r="X31" s="1039"/>
      <c r="Y31" s="1039"/>
      <c r="Z31" s="1039"/>
      <c r="AA31" s="1039">
        <v>9045</v>
      </c>
      <c r="AB31" s="1039"/>
      <c r="AC31" s="1039"/>
      <c r="AD31" s="1039"/>
      <c r="AE31" s="1040"/>
      <c r="AF31" s="1035">
        <v>9045</v>
      </c>
      <c r="AG31" s="1036"/>
      <c r="AH31" s="1036"/>
      <c r="AI31" s="1036"/>
      <c r="AJ31" s="1037"/>
      <c r="AK31" s="980">
        <v>63</v>
      </c>
      <c r="AL31" s="971"/>
      <c r="AM31" s="971"/>
      <c r="AN31" s="971"/>
      <c r="AO31" s="971"/>
      <c r="AP31" s="971">
        <v>11638</v>
      </c>
      <c r="AQ31" s="971"/>
      <c r="AR31" s="971"/>
      <c r="AS31" s="971"/>
      <c r="AT31" s="971"/>
      <c r="AU31" s="971"/>
      <c r="AV31" s="971"/>
      <c r="AW31" s="971"/>
      <c r="AX31" s="971"/>
      <c r="AY31" s="971"/>
      <c r="AZ31" s="1041"/>
      <c r="BA31" s="1041"/>
      <c r="BB31" s="1041"/>
      <c r="BC31" s="1041"/>
      <c r="BD31" s="1041"/>
      <c r="BE31" s="972" t="s">
        <v>411</v>
      </c>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c r="A32" s="242">
        <v>5</v>
      </c>
      <c r="B32" s="1030" t="s">
        <v>412</v>
      </c>
      <c r="C32" s="1031"/>
      <c r="D32" s="1031"/>
      <c r="E32" s="1031"/>
      <c r="F32" s="1031"/>
      <c r="G32" s="1031"/>
      <c r="H32" s="1031"/>
      <c r="I32" s="1031"/>
      <c r="J32" s="1031"/>
      <c r="K32" s="1031"/>
      <c r="L32" s="1031"/>
      <c r="M32" s="1031"/>
      <c r="N32" s="1031"/>
      <c r="O32" s="1031"/>
      <c r="P32" s="1032"/>
      <c r="Q32" s="1038">
        <v>8768</v>
      </c>
      <c r="R32" s="1039"/>
      <c r="S32" s="1039"/>
      <c r="T32" s="1039"/>
      <c r="U32" s="1039"/>
      <c r="V32" s="1039">
        <v>349</v>
      </c>
      <c r="W32" s="1039"/>
      <c r="X32" s="1039"/>
      <c r="Y32" s="1039"/>
      <c r="Z32" s="1039"/>
      <c r="AA32" s="1039">
        <v>8419</v>
      </c>
      <c r="AB32" s="1039"/>
      <c r="AC32" s="1039"/>
      <c r="AD32" s="1039"/>
      <c r="AE32" s="1040"/>
      <c r="AF32" s="1035">
        <v>8419</v>
      </c>
      <c r="AG32" s="1036"/>
      <c r="AH32" s="1036"/>
      <c r="AI32" s="1036"/>
      <c r="AJ32" s="1037"/>
      <c r="AK32" s="980">
        <v>1</v>
      </c>
      <c r="AL32" s="971"/>
      <c r="AM32" s="971"/>
      <c r="AN32" s="971"/>
      <c r="AO32" s="971"/>
      <c r="AP32" s="971" t="s">
        <v>594</v>
      </c>
      <c r="AQ32" s="971"/>
      <c r="AR32" s="971"/>
      <c r="AS32" s="971"/>
      <c r="AT32" s="971"/>
      <c r="AU32" s="971"/>
      <c r="AV32" s="971"/>
      <c r="AW32" s="971"/>
      <c r="AX32" s="971"/>
      <c r="AY32" s="971"/>
      <c r="AZ32" s="1041"/>
      <c r="BA32" s="1041"/>
      <c r="BB32" s="1041"/>
      <c r="BC32" s="1041"/>
      <c r="BD32" s="1041"/>
      <c r="BE32" s="972" t="s">
        <v>411</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c r="A33" s="242">
        <v>6</v>
      </c>
      <c r="B33" s="1030" t="s">
        <v>413</v>
      </c>
      <c r="C33" s="1031"/>
      <c r="D33" s="1031"/>
      <c r="E33" s="1031"/>
      <c r="F33" s="1031"/>
      <c r="G33" s="1031"/>
      <c r="H33" s="1031"/>
      <c r="I33" s="1031"/>
      <c r="J33" s="1031"/>
      <c r="K33" s="1031"/>
      <c r="L33" s="1031"/>
      <c r="M33" s="1031"/>
      <c r="N33" s="1031"/>
      <c r="O33" s="1031"/>
      <c r="P33" s="1032"/>
      <c r="Q33" s="1038">
        <v>21630</v>
      </c>
      <c r="R33" s="1039"/>
      <c r="S33" s="1039"/>
      <c r="T33" s="1039"/>
      <c r="U33" s="1039"/>
      <c r="V33" s="1039">
        <v>4203</v>
      </c>
      <c r="W33" s="1039"/>
      <c r="X33" s="1039"/>
      <c r="Y33" s="1039"/>
      <c r="Z33" s="1039"/>
      <c r="AA33" s="1039">
        <v>17427</v>
      </c>
      <c r="AB33" s="1039"/>
      <c r="AC33" s="1039"/>
      <c r="AD33" s="1039"/>
      <c r="AE33" s="1040"/>
      <c r="AF33" s="1035">
        <v>17427</v>
      </c>
      <c r="AG33" s="1036"/>
      <c r="AH33" s="1036"/>
      <c r="AI33" s="1036"/>
      <c r="AJ33" s="1037"/>
      <c r="AK33" s="980">
        <v>5279</v>
      </c>
      <c r="AL33" s="971"/>
      <c r="AM33" s="971"/>
      <c r="AN33" s="971"/>
      <c r="AO33" s="971"/>
      <c r="AP33" s="971">
        <v>27341</v>
      </c>
      <c r="AQ33" s="971"/>
      <c r="AR33" s="971"/>
      <c r="AS33" s="971"/>
      <c r="AT33" s="971"/>
      <c r="AU33" s="971"/>
      <c r="AV33" s="971"/>
      <c r="AW33" s="971"/>
      <c r="AX33" s="971"/>
      <c r="AY33" s="971"/>
      <c r="AZ33" s="1041"/>
      <c r="BA33" s="1041"/>
      <c r="BB33" s="1041"/>
      <c r="BC33" s="1041"/>
      <c r="BD33" s="1041"/>
      <c r="BE33" s="972" t="s">
        <v>411</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c r="A34" s="242">
        <v>7</v>
      </c>
      <c r="B34" s="1030" t="s">
        <v>414</v>
      </c>
      <c r="C34" s="1031"/>
      <c r="D34" s="1031"/>
      <c r="E34" s="1031"/>
      <c r="F34" s="1031"/>
      <c r="G34" s="1031"/>
      <c r="H34" s="1031"/>
      <c r="I34" s="1031"/>
      <c r="J34" s="1031"/>
      <c r="K34" s="1031"/>
      <c r="L34" s="1031"/>
      <c r="M34" s="1031"/>
      <c r="N34" s="1031"/>
      <c r="O34" s="1031"/>
      <c r="P34" s="1032"/>
      <c r="Q34" s="1038">
        <v>13030</v>
      </c>
      <c r="R34" s="1039"/>
      <c r="S34" s="1039"/>
      <c r="T34" s="1039"/>
      <c r="U34" s="1039"/>
      <c r="V34" s="1039">
        <v>1704</v>
      </c>
      <c r="W34" s="1039"/>
      <c r="X34" s="1039"/>
      <c r="Y34" s="1039"/>
      <c r="Z34" s="1039"/>
      <c r="AA34" s="1039">
        <v>11326</v>
      </c>
      <c r="AB34" s="1039"/>
      <c r="AC34" s="1039"/>
      <c r="AD34" s="1039"/>
      <c r="AE34" s="1040"/>
      <c r="AF34" s="1035">
        <v>11326</v>
      </c>
      <c r="AG34" s="1036"/>
      <c r="AH34" s="1036"/>
      <c r="AI34" s="1036"/>
      <c r="AJ34" s="1037"/>
      <c r="AK34" s="980" t="s">
        <v>594</v>
      </c>
      <c r="AL34" s="971"/>
      <c r="AM34" s="971"/>
      <c r="AN34" s="971"/>
      <c r="AO34" s="971"/>
      <c r="AP34" s="971" t="s">
        <v>594</v>
      </c>
      <c r="AQ34" s="971"/>
      <c r="AR34" s="971"/>
      <c r="AS34" s="971"/>
      <c r="AT34" s="971"/>
      <c r="AU34" s="971"/>
      <c r="AV34" s="971"/>
      <c r="AW34" s="971"/>
      <c r="AX34" s="971"/>
      <c r="AY34" s="971"/>
      <c r="AZ34" s="1041"/>
      <c r="BA34" s="1041"/>
      <c r="BB34" s="1041"/>
      <c r="BC34" s="1041"/>
      <c r="BD34" s="1041"/>
      <c r="BE34" s="972" t="s">
        <v>411</v>
      </c>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c r="A35" s="242">
        <v>8</v>
      </c>
      <c r="B35" s="1030" t="s">
        <v>415</v>
      </c>
      <c r="C35" s="1031"/>
      <c r="D35" s="1031"/>
      <c r="E35" s="1031"/>
      <c r="F35" s="1031"/>
      <c r="G35" s="1031"/>
      <c r="H35" s="1031"/>
      <c r="I35" s="1031"/>
      <c r="J35" s="1031"/>
      <c r="K35" s="1031"/>
      <c r="L35" s="1031"/>
      <c r="M35" s="1031"/>
      <c r="N35" s="1031"/>
      <c r="O35" s="1031"/>
      <c r="P35" s="1032"/>
      <c r="Q35" s="1038">
        <v>446</v>
      </c>
      <c r="R35" s="1039"/>
      <c r="S35" s="1039"/>
      <c r="T35" s="1039"/>
      <c r="U35" s="1039"/>
      <c r="V35" s="1039">
        <v>311</v>
      </c>
      <c r="W35" s="1039"/>
      <c r="X35" s="1039"/>
      <c r="Y35" s="1039"/>
      <c r="Z35" s="1039"/>
      <c r="AA35" s="1039">
        <v>135</v>
      </c>
      <c r="AB35" s="1039"/>
      <c r="AC35" s="1039"/>
      <c r="AD35" s="1039"/>
      <c r="AE35" s="1040"/>
      <c r="AF35" s="1035">
        <v>135</v>
      </c>
      <c r="AG35" s="1036"/>
      <c r="AH35" s="1036"/>
      <c r="AI35" s="1036"/>
      <c r="AJ35" s="1037"/>
      <c r="AK35" s="980">
        <v>33</v>
      </c>
      <c r="AL35" s="971"/>
      <c r="AM35" s="971"/>
      <c r="AN35" s="971"/>
      <c r="AO35" s="971"/>
      <c r="AP35" s="971" t="s">
        <v>594</v>
      </c>
      <c r="AQ35" s="971"/>
      <c r="AR35" s="971"/>
      <c r="AS35" s="971"/>
      <c r="AT35" s="971"/>
      <c r="AU35" s="971"/>
      <c r="AV35" s="971"/>
      <c r="AW35" s="971"/>
      <c r="AX35" s="971"/>
      <c r="AY35" s="971"/>
      <c r="AZ35" s="1041"/>
      <c r="BA35" s="1041"/>
      <c r="BB35" s="1041"/>
      <c r="BC35" s="1041"/>
      <c r="BD35" s="1041"/>
      <c r="BE35" s="972" t="s">
        <v>416</v>
      </c>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417</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c r="A63" s="240" t="s">
        <v>394</v>
      </c>
      <c r="B63" s="937" t="s">
        <v>418</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47450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419</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c r="A65" s="232" t="s">
        <v>420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c r="A66" s="1003" t="s">
        <v>421</v>
      </c>
      <c r="B66" s="1004"/>
      <c r="C66" s="1004"/>
      <c r="D66" s="1004"/>
      <c r="E66" s="1004"/>
      <c r="F66" s="1004"/>
      <c r="G66" s="1004"/>
      <c r="H66" s="1004"/>
      <c r="I66" s="1004"/>
      <c r="J66" s="1004"/>
      <c r="K66" s="1004"/>
      <c r="L66" s="1004"/>
      <c r="M66" s="1004"/>
      <c r="N66" s="1004"/>
      <c r="O66" s="1004"/>
      <c r="P66" s="1005"/>
      <c r="Q66" s="989" t="s">
        <v>422</v>
      </c>
      <c r="R66" s="990"/>
      <c r="S66" s="990"/>
      <c r="T66" s="990"/>
      <c r="U66" s="991"/>
      <c r="V66" s="989" t="s">
        <v>423</v>
      </c>
      <c r="W66" s="990"/>
      <c r="X66" s="990"/>
      <c r="Y66" s="990"/>
      <c r="Z66" s="991"/>
      <c r="AA66" s="989" t="s">
        <v>424</v>
      </c>
      <c r="AB66" s="990"/>
      <c r="AC66" s="990"/>
      <c r="AD66" s="990"/>
      <c r="AE66" s="991"/>
      <c r="AF66" s="1009" t="s">
        <v>425</v>
      </c>
      <c r="AG66" s="1010"/>
      <c r="AH66" s="1010"/>
      <c r="AI66" s="1010"/>
      <c r="AJ66" s="1011"/>
      <c r="AK66" s="989" t="s">
        <v>426</v>
      </c>
      <c r="AL66" s="1004"/>
      <c r="AM66" s="1004"/>
      <c r="AN66" s="1004"/>
      <c r="AO66" s="1005"/>
      <c r="AP66" s="989" t="s">
        <v>427</v>
      </c>
      <c r="AQ66" s="990"/>
      <c r="AR66" s="990"/>
      <c r="AS66" s="990"/>
      <c r="AT66" s="991"/>
      <c r="AU66" s="989" t="s">
        <v>428</v>
      </c>
      <c r="AV66" s="990"/>
      <c r="AW66" s="990"/>
      <c r="AX66" s="990"/>
      <c r="AY66" s="991"/>
      <c r="AZ66" s="989" t="s">
        <v>377</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595</v>
      </c>
      <c r="C68" s="986"/>
      <c r="D68" s="986"/>
      <c r="E68" s="986"/>
      <c r="F68" s="986"/>
      <c r="G68" s="986"/>
      <c r="H68" s="986"/>
      <c r="I68" s="986"/>
      <c r="J68" s="986"/>
      <c r="K68" s="986"/>
      <c r="L68" s="986"/>
      <c r="M68" s="986"/>
      <c r="N68" s="986"/>
      <c r="O68" s="986"/>
      <c r="P68" s="987"/>
      <c r="Q68" s="988">
        <v>273</v>
      </c>
      <c r="R68" s="982"/>
      <c r="S68" s="982"/>
      <c r="T68" s="982"/>
      <c r="U68" s="982"/>
      <c r="V68" s="982">
        <v>162</v>
      </c>
      <c r="W68" s="982"/>
      <c r="X68" s="982"/>
      <c r="Y68" s="982"/>
      <c r="Z68" s="982"/>
      <c r="AA68" s="982">
        <v>112</v>
      </c>
      <c r="AB68" s="982"/>
      <c r="AC68" s="982"/>
      <c r="AD68" s="982"/>
      <c r="AE68" s="982"/>
      <c r="AF68" s="982">
        <v>112</v>
      </c>
      <c r="AG68" s="982"/>
      <c r="AH68" s="982"/>
      <c r="AI68" s="982"/>
      <c r="AJ68" s="982"/>
      <c r="AK68" s="982">
        <v>102</v>
      </c>
      <c r="AL68" s="982"/>
      <c r="AM68" s="982"/>
      <c r="AN68" s="982"/>
      <c r="AO68" s="982"/>
      <c r="AP68" s="982">
        <v>21</v>
      </c>
      <c r="AQ68" s="982"/>
      <c r="AR68" s="982"/>
      <c r="AS68" s="982"/>
      <c r="AT68" s="982"/>
      <c r="AU68" s="982"/>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596</v>
      </c>
      <c r="C69" s="975"/>
      <c r="D69" s="975"/>
      <c r="E69" s="975"/>
      <c r="F69" s="975"/>
      <c r="G69" s="975"/>
      <c r="H69" s="975"/>
      <c r="I69" s="975"/>
      <c r="J69" s="975"/>
      <c r="K69" s="975"/>
      <c r="L69" s="975"/>
      <c r="M69" s="975"/>
      <c r="N69" s="975"/>
      <c r="O69" s="975"/>
      <c r="P69" s="976"/>
      <c r="Q69" s="977">
        <v>561</v>
      </c>
      <c r="R69" s="971"/>
      <c r="S69" s="971"/>
      <c r="T69" s="971"/>
      <c r="U69" s="971"/>
      <c r="V69" s="971">
        <v>328</v>
      </c>
      <c r="W69" s="971"/>
      <c r="X69" s="971"/>
      <c r="Y69" s="971"/>
      <c r="Z69" s="971"/>
      <c r="AA69" s="971">
        <v>232</v>
      </c>
      <c r="AB69" s="971"/>
      <c r="AC69" s="971"/>
      <c r="AD69" s="971"/>
      <c r="AE69" s="971"/>
      <c r="AF69" s="971">
        <v>232</v>
      </c>
      <c r="AG69" s="971"/>
      <c r="AH69" s="971"/>
      <c r="AI69" s="971"/>
      <c r="AJ69" s="971"/>
      <c r="AK69" s="971" t="s">
        <v>594</v>
      </c>
      <c r="AL69" s="971"/>
      <c r="AM69" s="971"/>
      <c r="AN69" s="971"/>
      <c r="AO69" s="971"/>
      <c r="AP69" s="971" t="s">
        <v>594</v>
      </c>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597</v>
      </c>
      <c r="C70" s="975"/>
      <c r="D70" s="975"/>
      <c r="E70" s="975"/>
      <c r="F70" s="975"/>
      <c r="G70" s="975"/>
      <c r="H70" s="975"/>
      <c r="I70" s="975"/>
      <c r="J70" s="975"/>
      <c r="K70" s="975"/>
      <c r="L70" s="975"/>
      <c r="M70" s="975"/>
      <c r="N70" s="975"/>
      <c r="O70" s="975"/>
      <c r="P70" s="976"/>
      <c r="Q70" s="977">
        <v>843822</v>
      </c>
      <c r="R70" s="971"/>
      <c r="S70" s="971"/>
      <c r="T70" s="971"/>
      <c r="U70" s="971"/>
      <c r="V70" s="971">
        <v>825694</v>
      </c>
      <c r="W70" s="971"/>
      <c r="X70" s="971"/>
      <c r="Y70" s="971"/>
      <c r="Z70" s="971"/>
      <c r="AA70" s="971">
        <v>18128</v>
      </c>
      <c r="AB70" s="971"/>
      <c r="AC70" s="971"/>
      <c r="AD70" s="971"/>
      <c r="AE70" s="971"/>
      <c r="AF70" s="971">
        <v>18128</v>
      </c>
      <c r="AG70" s="971"/>
      <c r="AH70" s="971"/>
      <c r="AI70" s="971"/>
      <c r="AJ70" s="971"/>
      <c r="AK70" s="971">
        <v>9864</v>
      </c>
      <c r="AL70" s="971"/>
      <c r="AM70" s="971"/>
      <c r="AN70" s="971"/>
      <c r="AO70" s="971"/>
      <c r="AP70" s="971" t="s">
        <v>594</v>
      </c>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598</v>
      </c>
      <c r="C71" s="975"/>
      <c r="D71" s="975"/>
      <c r="E71" s="975"/>
      <c r="F71" s="975"/>
      <c r="G71" s="975"/>
      <c r="H71" s="975"/>
      <c r="I71" s="975"/>
      <c r="J71" s="975"/>
      <c r="K71" s="975"/>
      <c r="L71" s="975"/>
      <c r="M71" s="975"/>
      <c r="N71" s="975"/>
      <c r="O71" s="975"/>
      <c r="P71" s="976"/>
      <c r="Q71" s="977">
        <v>20942</v>
      </c>
      <c r="R71" s="971"/>
      <c r="S71" s="971"/>
      <c r="T71" s="971"/>
      <c r="U71" s="971"/>
      <c r="V71" s="971">
        <v>25667</v>
      </c>
      <c r="W71" s="971"/>
      <c r="X71" s="971"/>
      <c r="Y71" s="971"/>
      <c r="Z71" s="971"/>
      <c r="AA71" s="971">
        <v>-4725</v>
      </c>
      <c r="AB71" s="971"/>
      <c r="AC71" s="971"/>
      <c r="AD71" s="971"/>
      <c r="AE71" s="971"/>
      <c r="AF71" s="971">
        <v>-14078</v>
      </c>
      <c r="AG71" s="971"/>
      <c r="AH71" s="971"/>
      <c r="AI71" s="971"/>
      <c r="AJ71" s="971"/>
      <c r="AK71" s="971">
        <v>10</v>
      </c>
      <c r="AL71" s="971"/>
      <c r="AM71" s="971"/>
      <c r="AN71" s="971"/>
      <c r="AO71" s="971"/>
      <c r="AP71" s="971">
        <v>30284</v>
      </c>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599</v>
      </c>
      <c r="C72" s="975"/>
      <c r="D72" s="975"/>
      <c r="E72" s="975"/>
      <c r="F72" s="975"/>
      <c r="G72" s="975"/>
      <c r="H72" s="975"/>
      <c r="I72" s="975"/>
      <c r="J72" s="975"/>
      <c r="K72" s="975"/>
      <c r="L72" s="975"/>
      <c r="M72" s="975"/>
      <c r="N72" s="975"/>
      <c r="O72" s="975"/>
      <c r="P72" s="976"/>
      <c r="Q72" s="977">
        <v>126884</v>
      </c>
      <c r="R72" s="971"/>
      <c r="S72" s="971"/>
      <c r="T72" s="971"/>
      <c r="U72" s="971"/>
      <c r="V72" s="971">
        <v>126880</v>
      </c>
      <c r="W72" s="971"/>
      <c r="X72" s="971"/>
      <c r="Y72" s="971"/>
      <c r="Z72" s="971"/>
      <c r="AA72" s="971">
        <v>4</v>
      </c>
      <c r="AB72" s="971"/>
      <c r="AC72" s="971"/>
      <c r="AD72" s="971"/>
      <c r="AE72" s="971"/>
      <c r="AF72" s="971">
        <v>4</v>
      </c>
      <c r="AG72" s="971"/>
      <c r="AH72" s="971"/>
      <c r="AI72" s="971"/>
      <c r="AJ72" s="971"/>
      <c r="AK72" s="971" t="s">
        <v>594</v>
      </c>
      <c r="AL72" s="971"/>
      <c r="AM72" s="971"/>
      <c r="AN72" s="971"/>
      <c r="AO72" s="971"/>
      <c r="AP72" s="971" t="s">
        <v>594</v>
      </c>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394</v>
      </c>
      <c r="B88" s="937" t="s">
        <v>429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430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438</v>
      </c>
      <c r="AB109" s="896"/>
      <c r="AC109" s="896"/>
      <c r="AD109" s="896"/>
      <c r="AE109" s="897"/>
      <c r="AF109" s="898" t="s">
        <v>439</v>
      </c>
      <c r="AG109" s="896"/>
      <c r="AH109" s="896"/>
      <c r="AI109" s="896"/>
      <c r="AJ109" s="897"/>
      <c r="AK109" s="898" t="s">
        <v>306</v>
      </c>
      <c r="AL109" s="896"/>
      <c r="AM109" s="896"/>
      <c r="AN109" s="896"/>
      <c r="AO109" s="897"/>
      <c r="AP109" s="898" t="s">
        <v>440</v>
      </c>
      <c r="AQ109" s="896"/>
      <c r="AR109" s="896"/>
      <c r="AS109" s="896"/>
      <c r="AT109" s="929"/>
      <c r="AU109" s="895" t="s">
        <v>437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438</v>
      </c>
      <c r="BR109" s="896"/>
      <c r="BS109" s="896"/>
      <c r="BT109" s="896"/>
      <c r="BU109" s="897"/>
      <c r="BV109" s="898" t="s">
        <v>439</v>
      </c>
      <c r="BW109" s="896"/>
      <c r="BX109" s="896"/>
      <c r="BY109" s="896"/>
      <c r="BZ109" s="897"/>
      <c r="CA109" s="898" t="s">
        <v>306</v>
      </c>
      <c r="CB109" s="896"/>
      <c r="CC109" s="896"/>
      <c r="CD109" s="896"/>
      <c r="CE109" s="897"/>
      <c r="CF109" s="936" t="s">
        <v>440</v>
      </c>
      <c r="CG109" s="936"/>
      <c r="CH109" s="936"/>
      <c r="CI109" s="936"/>
      <c r="CJ109" s="936"/>
      <c r="CK109" s="898" t="s">
        <v>441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438</v>
      </c>
      <c r="DH109" s="896"/>
      <c r="DI109" s="896"/>
      <c r="DJ109" s="896"/>
      <c r="DK109" s="897"/>
      <c r="DL109" s="898" t="s">
        <v>439</v>
      </c>
      <c r="DM109" s="896"/>
      <c r="DN109" s="896"/>
      <c r="DO109" s="896"/>
      <c r="DP109" s="897"/>
      <c r="DQ109" s="898" t="s">
        <v>306</v>
      </c>
      <c r="DR109" s="896"/>
      <c r="DS109" s="896"/>
      <c r="DT109" s="896"/>
      <c r="DU109" s="897"/>
      <c r="DV109" s="898" t="s">
        <v>440</v>
      </c>
      <c r="DW109" s="896"/>
      <c r="DX109" s="896"/>
      <c r="DY109" s="896"/>
      <c r="DZ109" s="929"/>
    </row>
    <row r="110" spans="1:131" s="230" customFormat="1" ht="26.25" customHeight="1">
      <c r="A110" s="807" t="s">
        <v>442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23016028</v>
      </c>
      <c r="AB110" s="889"/>
      <c r="AC110" s="889"/>
      <c r="AD110" s="889"/>
      <c r="AE110" s="890"/>
      <c r="AF110" s="891">
        <v>22125426</v>
      </c>
      <c r="AG110" s="889"/>
      <c r="AH110" s="889"/>
      <c r="AI110" s="889"/>
      <c r="AJ110" s="890"/>
      <c r="AK110" s="891">
        <v>22379595</v>
      </c>
      <c r="AL110" s="889"/>
      <c r="AM110" s="889"/>
      <c r="AN110" s="889"/>
      <c r="AO110" s="890"/>
      <c r="AP110" s="892">
        <v>24</v>
      </c>
      <c r="AQ110" s="893"/>
      <c r="AR110" s="893"/>
      <c r="AS110" s="893"/>
      <c r="AT110" s="894"/>
      <c r="AU110" s="930" t="s">
        <v>74</v>
      </c>
      <c r="AV110" s="931"/>
      <c r="AW110" s="931"/>
      <c r="AX110" s="931"/>
      <c r="AY110" s="931"/>
      <c r="AZ110" s="840" t="s">
        <v>443</v>
      </c>
      <c r="BA110" s="808"/>
      <c r="BB110" s="808"/>
      <c r="BC110" s="808"/>
      <c r="BD110" s="808"/>
      <c r="BE110" s="808"/>
      <c r="BF110" s="808"/>
      <c r="BG110" s="808"/>
      <c r="BH110" s="808"/>
      <c r="BI110" s="808"/>
      <c r="BJ110" s="808"/>
      <c r="BK110" s="808"/>
      <c r="BL110" s="808"/>
      <c r="BM110" s="808"/>
      <c r="BN110" s="808"/>
      <c r="BO110" s="808"/>
      <c r="BP110" s="809"/>
      <c r="BQ110" s="841">
        <v>224923490</v>
      </c>
      <c r="BR110" s="825"/>
      <c r="BS110" s="825"/>
      <c r="BT110" s="825"/>
      <c r="BU110" s="825"/>
      <c r="BV110" s="825">
        <v>210603691</v>
      </c>
      <c r="BW110" s="825"/>
      <c r="BX110" s="825"/>
      <c r="BY110" s="825"/>
      <c r="BZ110" s="825"/>
      <c r="CA110" s="825">
        <v>193639193</v>
      </c>
      <c r="CB110" s="825"/>
      <c r="CC110" s="825"/>
      <c r="CD110" s="825"/>
      <c r="CE110" s="825"/>
      <c r="CF110" s="863">
        <v>207.2</v>
      </c>
      <c r="CG110" s="864"/>
      <c r="CH110" s="864"/>
      <c r="CI110" s="864"/>
      <c r="CJ110" s="864"/>
      <c r="CK110" s="926" t="s">
        <v>444</v>
      </c>
      <c r="CL110" s="883"/>
      <c r="CM110" s="840" t="s">
        <v>445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v>558812</v>
      </c>
      <c r="DH110" s="825"/>
      <c r="DI110" s="825"/>
      <c r="DJ110" s="825"/>
      <c r="DK110" s="825"/>
      <c r="DL110" s="825">
        <v>508853</v>
      </c>
      <c r="DM110" s="825"/>
      <c r="DN110" s="825"/>
      <c r="DO110" s="825"/>
      <c r="DP110" s="825"/>
      <c r="DQ110" s="825">
        <v>473351</v>
      </c>
      <c r="DR110" s="825"/>
      <c r="DS110" s="825"/>
      <c r="DT110" s="825"/>
      <c r="DU110" s="825"/>
      <c r="DV110" s="826">
        <v>0.5</v>
      </c>
      <c r="DW110" s="826"/>
      <c r="DX110" s="826"/>
      <c r="DY110" s="826"/>
      <c r="DZ110" s="827"/>
    </row>
    <row r="111" spans="1:131" s="230" customFormat="1" ht="26.25" customHeight="1">
      <c r="A111" s="774" t="s">
        <v>446</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419</v>
      </c>
      <c r="AB111" s="913"/>
      <c r="AC111" s="913"/>
      <c r="AD111" s="913"/>
      <c r="AE111" s="914"/>
      <c r="AF111" s="915" t="s">
        <v>447</v>
      </c>
      <c r="AG111" s="913"/>
      <c r="AH111" s="913"/>
      <c r="AI111" s="913"/>
      <c r="AJ111" s="914"/>
      <c r="AK111" s="915" t="s">
        <v>448</v>
      </c>
      <c r="AL111" s="913"/>
      <c r="AM111" s="913"/>
      <c r="AN111" s="913"/>
      <c r="AO111" s="914"/>
      <c r="AP111" s="916" t="s">
        <v>447</v>
      </c>
      <c r="AQ111" s="917"/>
      <c r="AR111" s="917"/>
      <c r="AS111" s="917"/>
      <c r="AT111" s="918"/>
      <c r="AU111" s="932"/>
      <c r="AV111" s="933"/>
      <c r="AW111" s="933"/>
      <c r="AX111" s="933"/>
      <c r="AY111" s="933"/>
      <c r="AZ111" s="815" t="s">
        <v>449</v>
      </c>
      <c r="BA111" s="752"/>
      <c r="BB111" s="752"/>
      <c r="BC111" s="752"/>
      <c r="BD111" s="752"/>
      <c r="BE111" s="752"/>
      <c r="BF111" s="752"/>
      <c r="BG111" s="752"/>
      <c r="BH111" s="752"/>
      <c r="BI111" s="752"/>
      <c r="BJ111" s="752"/>
      <c r="BK111" s="752"/>
      <c r="BL111" s="752"/>
      <c r="BM111" s="752"/>
      <c r="BN111" s="752"/>
      <c r="BO111" s="752"/>
      <c r="BP111" s="753"/>
      <c r="BQ111" s="816">
        <v>1826718</v>
      </c>
      <c r="BR111" s="817"/>
      <c r="BS111" s="817"/>
      <c r="BT111" s="817"/>
      <c r="BU111" s="817"/>
      <c r="BV111" s="817">
        <v>1495254</v>
      </c>
      <c r="BW111" s="817"/>
      <c r="BX111" s="817"/>
      <c r="BY111" s="817"/>
      <c r="BZ111" s="817"/>
      <c r="CA111" s="817">
        <v>1179117</v>
      </c>
      <c r="CB111" s="817"/>
      <c r="CC111" s="817"/>
      <c r="CD111" s="817"/>
      <c r="CE111" s="817"/>
      <c r="CF111" s="872">
        <v>1.3</v>
      </c>
      <c r="CG111" s="873"/>
      <c r="CH111" s="873"/>
      <c r="CI111" s="873"/>
      <c r="CJ111" s="873"/>
      <c r="CK111" s="927"/>
      <c r="CL111" s="885"/>
      <c r="CM111" s="815" t="s">
        <v>450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1267906</v>
      </c>
      <c r="DH111" s="817"/>
      <c r="DI111" s="817"/>
      <c r="DJ111" s="817"/>
      <c r="DK111" s="817"/>
      <c r="DL111" s="817">
        <v>986401</v>
      </c>
      <c r="DM111" s="817"/>
      <c r="DN111" s="817"/>
      <c r="DO111" s="817"/>
      <c r="DP111" s="817"/>
      <c r="DQ111" s="817">
        <v>705766</v>
      </c>
      <c r="DR111" s="817"/>
      <c r="DS111" s="817"/>
      <c r="DT111" s="817"/>
      <c r="DU111" s="817"/>
      <c r="DV111" s="794">
        <v>0.8</v>
      </c>
      <c r="DW111" s="794"/>
      <c r="DX111" s="794"/>
      <c r="DY111" s="794"/>
      <c r="DZ111" s="795"/>
    </row>
    <row r="112" spans="1:131" s="230" customFormat="1" ht="26.25" customHeight="1">
      <c r="A112" s="919" t="s">
        <v>451</v>
      </c>
      <c r="B112" s="920"/>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v>6667</v>
      </c>
      <c r="AB112" s="780"/>
      <c r="AC112" s="780"/>
      <c r="AD112" s="780"/>
      <c r="AE112" s="781"/>
      <c r="AF112" s="782">
        <v>3333</v>
      </c>
      <c r="AG112" s="780"/>
      <c r="AH112" s="780"/>
      <c r="AI112" s="780"/>
      <c r="AJ112" s="781"/>
      <c r="AK112" s="782" t="s">
        <v>448</v>
      </c>
      <c r="AL112" s="780"/>
      <c r="AM112" s="780"/>
      <c r="AN112" s="780"/>
      <c r="AO112" s="781"/>
      <c r="AP112" s="821" t="s">
        <v>453</v>
      </c>
      <c r="AQ112" s="822"/>
      <c r="AR112" s="822"/>
      <c r="AS112" s="822"/>
      <c r="AT112" s="823"/>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27078311</v>
      </c>
      <c r="BR112" s="817"/>
      <c r="BS112" s="817"/>
      <c r="BT112" s="817"/>
      <c r="BU112" s="817"/>
      <c r="BV112" s="817">
        <v>27766953</v>
      </c>
      <c r="BW112" s="817"/>
      <c r="BX112" s="817"/>
      <c r="BY112" s="817"/>
      <c r="BZ112" s="817"/>
      <c r="CA112" s="817">
        <v>27678474</v>
      </c>
      <c r="CB112" s="817"/>
      <c r="CC112" s="817"/>
      <c r="CD112" s="817"/>
      <c r="CE112" s="817"/>
      <c r="CF112" s="872">
        <v>29.6</v>
      </c>
      <c r="CG112" s="873"/>
      <c r="CH112" s="873"/>
      <c r="CI112" s="873"/>
      <c r="CJ112" s="873"/>
      <c r="CK112" s="927"/>
      <c r="CL112" s="885"/>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453</v>
      </c>
      <c r="DH112" s="817"/>
      <c r="DI112" s="817"/>
      <c r="DJ112" s="817"/>
      <c r="DK112" s="817"/>
      <c r="DL112" s="817" t="s">
        <v>447</v>
      </c>
      <c r="DM112" s="817"/>
      <c r="DN112" s="817"/>
      <c r="DO112" s="817"/>
      <c r="DP112" s="817"/>
      <c r="DQ112" s="817" t="s">
        <v>453</v>
      </c>
      <c r="DR112" s="817"/>
      <c r="DS112" s="817"/>
      <c r="DT112" s="817"/>
      <c r="DU112" s="817"/>
      <c r="DV112" s="794" t="s">
        <v>453</v>
      </c>
      <c r="DW112" s="794"/>
      <c r="DX112" s="794"/>
      <c r="DY112" s="794"/>
      <c r="DZ112" s="795"/>
    </row>
    <row r="113" spans="1:130" s="230" customFormat="1" ht="26.25" customHeight="1">
      <c r="A113" s="921"/>
      <c r="B113" s="922"/>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2849811</v>
      </c>
      <c r="AB113" s="913"/>
      <c r="AC113" s="913"/>
      <c r="AD113" s="913"/>
      <c r="AE113" s="914"/>
      <c r="AF113" s="915">
        <v>2661340</v>
      </c>
      <c r="AG113" s="913"/>
      <c r="AH113" s="913"/>
      <c r="AI113" s="913"/>
      <c r="AJ113" s="914"/>
      <c r="AK113" s="915">
        <v>2622079</v>
      </c>
      <c r="AL113" s="913"/>
      <c r="AM113" s="913"/>
      <c r="AN113" s="913"/>
      <c r="AO113" s="914"/>
      <c r="AP113" s="916">
        <v>2.8</v>
      </c>
      <c r="AQ113" s="917"/>
      <c r="AR113" s="917"/>
      <c r="AS113" s="917"/>
      <c r="AT113" s="918"/>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30403</v>
      </c>
      <c r="BR113" s="817"/>
      <c r="BS113" s="817"/>
      <c r="BT113" s="817"/>
      <c r="BU113" s="817"/>
      <c r="BV113" s="817">
        <v>22921</v>
      </c>
      <c r="BW113" s="817"/>
      <c r="BX113" s="817"/>
      <c r="BY113" s="817"/>
      <c r="BZ113" s="817"/>
      <c r="CA113" s="817">
        <v>11427</v>
      </c>
      <c r="CB113" s="817"/>
      <c r="CC113" s="817"/>
      <c r="CD113" s="817"/>
      <c r="CE113" s="817"/>
      <c r="CF113" s="872">
        <v>0</v>
      </c>
      <c r="CG113" s="873"/>
      <c r="CH113" s="873"/>
      <c r="CI113" s="873"/>
      <c r="CJ113" s="873"/>
      <c r="CK113" s="927"/>
      <c r="CL113" s="885"/>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453</v>
      </c>
      <c r="DM113" s="780"/>
      <c r="DN113" s="780"/>
      <c r="DO113" s="780"/>
      <c r="DP113" s="781"/>
      <c r="DQ113" s="782" t="s">
        <v>448</v>
      </c>
      <c r="DR113" s="780"/>
      <c r="DS113" s="780"/>
      <c r="DT113" s="780"/>
      <c r="DU113" s="781"/>
      <c r="DV113" s="821" t="s">
        <v>448</v>
      </c>
      <c r="DW113" s="822"/>
      <c r="DX113" s="822"/>
      <c r="DY113" s="822"/>
      <c r="DZ113" s="823"/>
    </row>
    <row r="114" spans="1:130" s="230" customFormat="1" ht="26.25" customHeight="1">
      <c r="A114" s="921"/>
      <c r="B114" s="922"/>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19495</v>
      </c>
      <c r="AB114" s="780"/>
      <c r="AC114" s="780"/>
      <c r="AD114" s="780"/>
      <c r="AE114" s="781"/>
      <c r="AF114" s="782">
        <v>7783</v>
      </c>
      <c r="AG114" s="780"/>
      <c r="AH114" s="780"/>
      <c r="AI114" s="780"/>
      <c r="AJ114" s="781"/>
      <c r="AK114" s="782">
        <v>11854</v>
      </c>
      <c r="AL114" s="780"/>
      <c r="AM114" s="780"/>
      <c r="AN114" s="780"/>
      <c r="AO114" s="781"/>
      <c r="AP114" s="821">
        <v>0</v>
      </c>
      <c r="AQ114" s="822"/>
      <c r="AR114" s="822"/>
      <c r="AS114" s="822"/>
      <c r="AT114" s="823"/>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19099643</v>
      </c>
      <c r="BR114" s="817"/>
      <c r="BS114" s="817"/>
      <c r="BT114" s="817"/>
      <c r="BU114" s="817"/>
      <c r="BV114" s="817">
        <v>18784090</v>
      </c>
      <c r="BW114" s="817"/>
      <c r="BX114" s="817"/>
      <c r="BY114" s="817"/>
      <c r="BZ114" s="817"/>
      <c r="CA114" s="817">
        <v>18724837</v>
      </c>
      <c r="CB114" s="817"/>
      <c r="CC114" s="817"/>
      <c r="CD114" s="817"/>
      <c r="CE114" s="817"/>
      <c r="CF114" s="872">
        <v>20</v>
      </c>
      <c r="CG114" s="873"/>
      <c r="CH114" s="873"/>
      <c r="CI114" s="873"/>
      <c r="CJ114" s="873"/>
      <c r="CK114" s="927"/>
      <c r="CL114" s="885"/>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447</v>
      </c>
      <c r="DM114" s="780"/>
      <c r="DN114" s="780"/>
      <c r="DO114" s="780"/>
      <c r="DP114" s="781"/>
      <c r="DQ114" s="782" t="s">
        <v>453</v>
      </c>
      <c r="DR114" s="780"/>
      <c r="DS114" s="780"/>
      <c r="DT114" s="780"/>
      <c r="DU114" s="781"/>
      <c r="DV114" s="821" t="s">
        <v>453</v>
      </c>
      <c r="DW114" s="822"/>
      <c r="DX114" s="822"/>
      <c r="DY114" s="822"/>
      <c r="DZ114" s="823"/>
    </row>
    <row r="115" spans="1:130" s="230" customFormat="1" ht="26.25" customHeight="1">
      <c r="A115" s="921"/>
      <c r="B115" s="922"/>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v>230217</v>
      </c>
      <c r="AB115" s="913"/>
      <c r="AC115" s="913"/>
      <c r="AD115" s="913"/>
      <c r="AE115" s="914"/>
      <c r="AF115" s="915">
        <v>230217</v>
      </c>
      <c r="AG115" s="913"/>
      <c r="AH115" s="913"/>
      <c r="AI115" s="913"/>
      <c r="AJ115" s="914"/>
      <c r="AK115" s="915">
        <v>230217</v>
      </c>
      <c r="AL115" s="913"/>
      <c r="AM115" s="913"/>
      <c r="AN115" s="913"/>
      <c r="AO115" s="914"/>
      <c r="AP115" s="916">
        <v>0.2</v>
      </c>
      <c r="AQ115" s="917"/>
      <c r="AR115" s="917"/>
      <c r="AS115" s="917"/>
      <c r="AT115" s="918"/>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194822</v>
      </c>
      <c r="BR115" s="817"/>
      <c r="BS115" s="817"/>
      <c r="BT115" s="817"/>
      <c r="BU115" s="817"/>
      <c r="BV115" s="817">
        <v>181888</v>
      </c>
      <c r="BW115" s="817"/>
      <c r="BX115" s="817"/>
      <c r="BY115" s="817"/>
      <c r="BZ115" s="817"/>
      <c r="CA115" s="817">
        <v>171087</v>
      </c>
      <c r="CB115" s="817"/>
      <c r="CC115" s="817"/>
      <c r="CD115" s="817"/>
      <c r="CE115" s="817"/>
      <c r="CF115" s="872">
        <v>0.2</v>
      </c>
      <c r="CG115" s="873"/>
      <c r="CH115" s="873"/>
      <c r="CI115" s="873"/>
      <c r="CJ115" s="873"/>
      <c r="CK115" s="927"/>
      <c r="CL115" s="885"/>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448</v>
      </c>
      <c r="DH115" s="780"/>
      <c r="DI115" s="780"/>
      <c r="DJ115" s="780"/>
      <c r="DK115" s="781"/>
      <c r="DL115" s="782" t="s">
        <v>419</v>
      </c>
      <c r="DM115" s="780"/>
      <c r="DN115" s="780"/>
      <c r="DO115" s="780"/>
      <c r="DP115" s="781"/>
      <c r="DQ115" s="782" t="s">
        <v>453</v>
      </c>
      <c r="DR115" s="780"/>
      <c r="DS115" s="780"/>
      <c r="DT115" s="780"/>
      <c r="DU115" s="781"/>
      <c r="DV115" s="821" t="s">
        <v>465</v>
      </c>
      <c r="DW115" s="822"/>
      <c r="DX115" s="822"/>
      <c r="DY115" s="822"/>
      <c r="DZ115" s="823"/>
    </row>
    <row r="116" spans="1:130" s="230" customFormat="1" ht="26.25" customHeight="1">
      <c r="A116" s="923"/>
      <c r="B116" s="924"/>
      <c r="C116" s="819" t="s">
        <v>466</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31</v>
      </c>
      <c r="AB116" s="780"/>
      <c r="AC116" s="780"/>
      <c r="AD116" s="780"/>
      <c r="AE116" s="781"/>
      <c r="AF116" s="782">
        <v>7</v>
      </c>
      <c r="AG116" s="780"/>
      <c r="AH116" s="780"/>
      <c r="AI116" s="780"/>
      <c r="AJ116" s="781"/>
      <c r="AK116" s="782">
        <v>66</v>
      </c>
      <c r="AL116" s="780"/>
      <c r="AM116" s="780"/>
      <c r="AN116" s="780"/>
      <c r="AO116" s="781"/>
      <c r="AP116" s="821">
        <v>0</v>
      </c>
      <c r="AQ116" s="822"/>
      <c r="AR116" s="822"/>
      <c r="AS116" s="822"/>
      <c r="AT116" s="823"/>
      <c r="AU116" s="932"/>
      <c r="AV116" s="933"/>
      <c r="AW116" s="933"/>
      <c r="AX116" s="933"/>
      <c r="AY116" s="933"/>
      <c r="AZ116" s="909" t="s">
        <v>467</v>
      </c>
      <c r="BA116" s="910"/>
      <c r="BB116" s="910"/>
      <c r="BC116" s="910"/>
      <c r="BD116" s="910"/>
      <c r="BE116" s="910"/>
      <c r="BF116" s="910"/>
      <c r="BG116" s="910"/>
      <c r="BH116" s="910"/>
      <c r="BI116" s="910"/>
      <c r="BJ116" s="910"/>
      <c r="BK116" s="910"/>
      <c r="BL116" s="910"/>
      <c r="BM116" s="910"/>
      <c r="BN116" s="910"/>
      <c r="BO116" s="910"/>
      <c r="BP116" s="911"/>
      <c r="BQ116" s="816" t="s">
        <v>448</v>
      </c>
      <c r="BR116" s="817"/>
      <c r="BS116" s="817"/>
      <c r="BT116" s="817"/>
      <c r="BU116" s="817"/>
      <c r="BV116" s="817" t="s">
        <v>465</v>
      </c>
      <c r="BW116" s="817"/>
      <c r="BX116" s="817"/>
      <c r="BY116" s="817"/>
      <c r="BZ116" s="817"/>
      <c r="CA116" s="817" t="s">
        <v>465</v>
      </c>
      <c r="CB116" s="817"/>
      <c r="CC116" s="817"/>
      <c r="CD116" s="817"/>
      <c r="CE116" s="817"/>
      <c r="CF116" s="872" t="s">
        <v>419</v>
      </c>
      <c r="CG116" s="873"/>
      <c r="CH116" s="873"/>
      <c r="CI116" s="873"/>
      <c r="CJ116" s="873"/>
      <c r="CK116" s="927"/>
      <c r="CL116" s="885"/>
      <c r="CM116" s="815" t="s">
        <v>468</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453</v>
      </c>
      <c r="DH116" s="780"/>
      <c r="DI116" s="780"/>
      <c r="DJ116" s="780"/>
      <c r="DK116" s="781"/>
      <c r="DL116" s="782" t="s">
        <v>465</v>
      </c>
      <c r="DM116" s="780"/>
      <c r="DN116" s="780"/>
      <c r="DO116" s="780"/>
      <c r="DP116" s="781"/>
      <c r="DQ116" s="782" t="s">
        <v>447</v>
      </c>
      <c r="DR116" s="780"/>
      <c r="DS116" s="780"/>
      <c r="DT116" s="780"/>
      <c r="DU116" s="781"/>
      <c r="DV116" s="821" t="s">
        <v>447</v>
      </c>
      <c r="DW116" s="822"/>
      <c r="DX116" s="822"/>
      <c r="DY116" s="822"/>
      <c r="DZ116" s="823"/>
    </row>
    <row r="117" spans="1:130" s="230" customFormat="1" ht="26.25" customHeight="1">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469</v>
      </c>
      <c r="Z117" s="897"/>
      <c r="AA117" s="902">
        <v>26122249</v>
      </c>
      <c r="AB117" s="903"/>
      <c r="AC117" s="903"/>
      <c r="AD117" s="903"/>
      <c r="AE117" s="904"/>
      <c r="AF117" s="905">
        <v>25028106</v>
      </c>
      <c r="AG117" s="903"/>
      <c r="AH117" s="903"/>
      <c r="AI117" s="903"/>
      <c r="AJ117" s="904"/>
      <c r="AK117" s="905">
        <v>25243811</v>
      </c>
      <c r="AL117" s="903"/>
      <c r="AM117" s="903"/>
      <c r="AN117" s="903"/>
      <c r="AO117" s="904"/>
      <c r="AP117" s="906"/>
      <c r="AQ117" s="907"/>
      <c r="AR117" s="907"/>
      <c r="AS117" s="907"/>
      <c r="AT117" s="908"/>
      <c r="AU117" s="932"/>
      <c r="AV117" s="933"/>
      <c r="AW117" s="933"/>
      <c r="AX117" s="933"/>
      <c r="AY117" s="933"/>
      <c r="AZ117" s="860" t="s">
        <v>470</v>
      </c>
      <c r="BA117" s="861"/>
      <c r="BB117" s="861"/>
      <c r="BC117" s="861"/>
      <c r="BD117" s="861"/>
      <c r="BE117" s="861"/>
      <c r="BF117" s="861"/>
      <c r="BG117" s="861"/>
      <c r="BH117" s="861"/>
      <c r="BI117" s="861"/>
      <c r="BJ117" s="861"/>
      <c r="BK117" s="861"/>
      <c r="BL117" s="861"/>
      <c r="BM117" s="861"/>
      <c r="BN117" s="861"/>
      <c r="BO117" s="861"/>
      <c r="BP117" s="862"/>
      <c r="BQ117" s="816" t="s">
        <v>447</v>
      </c>
      <c r="BR117" s="817"/>
      <c r="BS117" s="817"/>
      <c r="BT117" s="817"/>
      <c r="BU117" s="817"/>
      <c r="BV117" s="817" t="s">
        <v>447</v>
      </c>
      <c r="BW117" s="817"/>
      <c r="BX117" s="817"/>
      <c r="BY117" s="817"/>
      <c r="BZ117" s="817"/>
      <c r="CA117" s="817" t="s">
        <v>447</v>
      </c>
      <c r="CB117" s="817"/>
      <c r="CC117" s="817"/>
      <c r="CD117" s="817"/>
      <c r="CE117" s="817"/>
      <c r="CF117" s="872" t="s">
        <v>447</v>
      </c>
      <c r="CG117" s="873"/>
      <c r="CH117" s="873"/>
      <c r="CI117" s="873"/>
      <c r="CJ117" s="873"/>
      <c r="CK117" s="927"/>
      <c r="CL117" s="885"/>
      <c r="CM117" s="815" t="s">
        <v>471</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447</v>
      </c>
      <c r="DH117" s="780"/>
      <c r="DI117" s="780"/>
      <c r="DJ117" s="780"/>
      <c r="DK117" s="781"/>
      <c r="DL117" s="782" t="s">
        <v>447</v>
      </c>
      <c r="DM117" s="780"/>
      <c r="DN117" s="780"/>
      <c r="DO117" s="780"/>
      <c r="DP117" s="781"/>
      <c r="DQ117" s="782" t="s">
        <v>447</v>
      </c>
      <c r="DR117" s="780"/>
      <c r="DS117" s="780"/>
      <c r="DT117" s="780"/>
      <c r="DU117" s="781"/>
      <c r="DV117" s="821" t="s">
        <v>447</v>
      </c>
      <c r="DW117" s="822"/>
      <c r="DX117" s="822"/>
      <c r="DY117" s="822"/>
      <c r="DZ117" s="823"/>
    </row>
    <row r="118" spans="1:130" s="230" customFormat="1" ht="26.25" customHeight="1">
      <c r="A118" s="895" t="s">
        <v>441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438</v>
      </c>
      <c r="AB118" s="896"/>
      <c r="AC118" s="896"/>
      <c r="AD118" s="896"/>
      <c r="AE118" s="897"/>
      <c r="AF118" s="898" t="s">
        <v>439</v>
      </c>
      <c r="AG118" s="896"/>
      <c r="AH118" s="896"/>
      <c r="AI118" s="896"/>
      <c r="AJ118" s="897"/>
      <c r="AK118" s="898" t="s">
        <v>306</v>
      </c>
      <c r="AL118" s="896"/>
      <c r="AM118" s="896"/>
      <c r="AN118" s="896"/>
      <c r="AO118" s="897"/>
      <c r="AP118" s="899" t="s">
        <v>440</v>
      </c>
      <c r="AQ118" s="900"/>
      <c r="AR118" s="900"/>
      <c r="AS118" s="900"/>
      <c r="AT118" s="901"/>
      <c r="AU118" s="932"/>
      <c r="AV118" s="933"/>
      <c r="AW118" s="933"/>
      <c r="AX118" s="933"/>
      <c r="AY118" s="933"/>
      <c r="AZ118" s="818" t="s">
        <v>472</v>
      </c>
      <c r="BA118" s="819"/>
      <c r="BB118" s="819"/>
      <c r="BC118" s="819"/>
      <c r="BD118" s="819"/>
      <c r="BE118" s="819"/>
      <c r="BF118" s="819"/>
      <c r="BG118" s="819"/>
      <c r="BH118" s="819"/>
      <c r="BI118" s="819"/>
      <c r="BJ118" s="819"/>
      <c r="BK118" s="819"/>
      <c r="BL118" s="819"/>
      <c r="BM118" s="819"/>
      <c r="BN118" s="819"/>
      <c r="BO118" s="819"/>
      <c r="BP118" s="820"/>
      <c r="BQ118" s="856" t="s">
        <v>453</v>
      </c>
      <c r="BR118" s="857"/>
      <c r="BS118" s="857"/>
      <c r="BT118" s="857"/>
      <c r="BU118" s="857"/>
      <c r="BV118" s="857" t="s">
        <v>396</v>
      </c>
      <c r="BW118" s="857"/>
      <c r="BX118" s="857"/>
      <c r="BY118" s="857"/>
      <c r="BZ118" s="857"/>
      <c r="CA118" s="857" t="s">
        <v>473</v>
      </c>
      <c r="CB118" s="857"/>
      <c r="CC118" s="857"/>
      <c r="CD118" s="857"/>
      <c r="CE118" s="857"/>
      <c r="CF118" s="872" t="s">
        <v>474</v>
      </c>
      <c r="CG118" s="873"/>
      <c r="CH118" s="873"/>
      <c r="CI118" s="873"/>
      <c r="CJ118" s="873"/>
      <c r="CK118" s="927"/>
      <c r="CL118" s="885"/>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476</v>
      </c>
      <c r="DH118" s="780"/>
      <c r="DI118" s="780"/>
      <c r="DJ118" s="780"/>
      <c r="DK118" s="781"/>
      <c r="DL118" s="782" t="s">
        <v>396</v>
      </c>
      <c r="DM118" s="780"/>
      <c r="DN118" s="780"/>
      <c r="DO118" s="780"/>
      <c r="DP118" s="781"/>
      <c r="DQ118" s="782" t="s">
        <v>465</v>
      </c>
      <c r="DR118" s="780"/>
      <c r="DS118" s="780"/>
      <c r="DT118" s="780"/>
      <c r="DU118" s="781"/>
      <c r="DV118" s="821" t="s">
        <v>477</v>
      </c>
      <c r="DW118" s="822"/>
      <c r="DX118" s="822"/>
      <c r="DY118" s="822"/>
      <c r="DZ118" s="823"/>
    </row>
    <row r="119" spans="1:130" s="230" customFormat="1" ht="26.25" customHeight="1">
      <c r="A119" s="882" t="s">
        <v>444</v>
      </c>
      <c r="B119" s="883"/>
      <c r="C119" s="840" t="s">
        <v>445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474</v>
      </c>
      <c r="AG119" s="889"/>
      <c r="AH119" s="889"/>
      <c r="AI119" s="889"/>
      <c r="AJ119" s="890"/>
      <c r="AK119" s="891" t="s">
        <v>447</v>
      </c>
      <c r="AL119" s="889"/>
      <c r="AM119" s="889"/>
      <c r="AN119" s="889"/>
      <c r="AO119" s="890"/>
      <c r="AP119" s="892" t="s">
        <v>477</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54" t="s">
        <v>478</v>
      </c>
      <c r="BP119" s="855"/>
      <c r="BQ119" s="856">
        <v>273153387</v>
      </c>
      <c r="BR119" s="857"/>
      <c r="BS119" s="857"/>
      <c r="BT119" s="857"/>
      <c r="BU119" s="857"/>
      <c r="BV119" s="857">
        <v>258854797</v>
      </c>
      <c r="BW119" s="857"/>
      <c r="BX119" s="857"/>
      <c r="BY119" s="857"/>
      <c r="BZ119" s="857"/>
      <c r="CA119" s="857">
        <v>241404135</v>
      </c>
      <c r="CB119" s="857"/>
      <c r="CC119" s="857"/>
      <c r="CD119" s="857"/>
      <c r="CE119" s="857"/>
      <c r="CF119" s="748"/>
      <c r="CG119" s="749"/>
      <c r="CH119" s="749"/>
      <c r="CI119" s="749"/>
      <c r="CJ119" s="853"/>
      <c r="CK119" s="928"/>
      <c r="CL119" s="887"/>
      <c r="CM119" s="818" t="s">
        <v>479</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447</v>
      </c>
      <c r="DH119" s="764"/>
      <c r="DI119" s="764"/>
      <c r="DJ119" s="764"/>
      <c r="DK119" s="765"/>
      <c r="DL119" s="766" t="s">
        <v>447</v>
      </c>
      <c r="DM119" s="764"/>
      <c r="DN119" s="764"/>
      <c r="DO119" s="764"/>
      <c r="DP119" s="765"/>
      <c r="DQ119" s="766" t="s">
        <v>474</v>
      </c>
      <c r="DR119" s="764"/>
      <c r="DS119" s="764"/>
      <c r="DT119" s="764"/>
      <c r="DU119" s="765"/>
      <c r="DV119" s="828" t="s">
        <v>473</v>
      </c>
      <c r="DW119" s="829"/>
      <c r="DX119" s="829"/>
      <c r="DY119" s="829"/>
      <c r="DZ119" s="830"/>
    </row>
    <row r="120" spans="1:130" s="230" customFormat="1" ht="26.25" customHeight="1">
      <c r="A120" s="884"/>
      <c r="B120" s="885"/>
      <c r="C120" s="815" t="s">
        <v>450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480</v>
      </c>
      <c r="AB120" s="780"/>
      <c r="AC120" s="780"/>
      <c r="AD120" s="780"/>
      <c r="AE120" s="781"/>
      <c r="AF120" s="782" t="s">
        <v>447</v>
      </c>
      <c r="AG120" s="780"/>
      <c r="AH120" s="780"/>
      <c r="AI120" s="780"/>
      <c r="AJ120" s="781"/>
      <c r="AK120" s="782" t="s">
        <v>447</v>
      </c>
      <c r="AL120" s="780"/>
      <c r="AM120" s="780"/>
      <c r="AN120" s="780"/>
      <c r="AO120" s="781"/>
      <c r="AP120" s="821" t="s">
        <v>447</v>
      </c>
      <c r="AQ120" s="822"/>
      <c r="AR120" s="822"/>
      <c r="AS120" s="822"/>
      <c r="AT120" s="823"/>
      <c r="AU120" s="874" t="s">
        <v>481</v>
      </c>
      <c r="AV120" s="875"/>
      <c r="AW120" s="875"/>
      <c r="AX120" s="875"/>
      <c r="AY120" s="876"/>
      <c r="AZ120" s="840" t="s">
        <v>482</v>
      </c>
      <c r="BA120" s="808"/>
      <c r="BB120" s="808"/>
      <c r="BC120" s="808"/>
      <c r="BD120" s="808"/>
      <c r="BE120" s="808"/>
      <c r="BF120" s="808"/>
      <c r="BG120" s="808"/>
      <c r="BH120" s="808"/>
      <c r="BI120" s="808"/>
      <c r="BJ120" s="808"/>
      <c r="BK120" s="808"/>
      <c r="BL120" s="808"/>
      <c r="BM120" s="808"/>
      <c r="BN120" s="808"/>
      <c r="BO120" s="808"/>
      <c r="BP120" s="809"/>
      <c r="BQ120" s="841">
        <v>39407671</v>
      </c>
      <c r="BR120" s="825"/>
      <c r="BS120" s="825"/>
      <c r="BT120" s="825"/>
      <c r="BU120" s="825"/>
      <c r="BV120" s="825">
        <v>41909440</v>
      </c>
      <c r="BW120" s="825"/>
      <c r="BX120" s="825"/>
      <c r="BY120" s="825"/>
      <c r="BZ120" s="825"/>
      <c r="CA120" s="825">
        <v>48922275</v>
      </c>
      <c r="CB120" s="825"/>
      <c r="CC120" s="825"/>
      <c r="CD120" s="825"/>
      <c r="CE120" s="825"/>
      <c r="CF120" s="863">
        <v>52.4</v>
      </c>
      <c r="CG120" s="864"/>
      <c r="CH120" s="864"/>
      <c r="CI120" s="864"/>
      <c r="CJ120" s="864"/>
      <c r="CK120" s="865" t="s">
        <v>483</v>
      </c>
      <c r="CL120" s="832"/>
      <c r="CM120" s="832"/>
      <c r="CN120" s="832"/>
      <c r="CO120" s="833"/>
      <c r="CP120" s="869" t="s">
        <v>484</v>
      </c>
      <c r="CQ120" s="870"/>
      <c r="CR120" s="870"/>
      <c r="CS120" s="870"/>
      <c r="CT120" s="870"/>
      <c r="CU120" s="870"/>
      <c r="CV120" s="870"/>
      <c r="CW120" s="870"/>
      <c r="CX120" s="870"/>
      <c r="CY120" s="870"/>
      <c r="CZ120" s="870"/>
      <c r="DA120" s="870"/>
      <c r="DB120" s="870"/>
      <c r="DC120" s="870"/>
      <c r="DD120" s="870"/>
      <c r="DE120" s="870"/>
      <c r="DF120" s="871"/>
      <c r="DG120" s="841">
        <v>27059050</v>
      </c>
      <c r="DH120" s="825"/>
      <c r="DI120" s="825"/>
      <c r="DJ120" s="825"/>
      <c r="DK120" s="825"/>
      <c r="DL120" s="825">
        <v>27755079</v>
      </c>
      <c r="DM120" s="825"/>
      <c r="DN120" s="825"/>
      <c r="DO120" s="825"/>
      <c r="DP120" s="825"/>
      <c r="DQ120" s="825">
        <v>27340961</v>
      </c>
      <c r="DR120" s="825"/>
      <c r="DS120" s="825"/>
      <c r="DT120" s="825"/>
      <c r="DU120" s="825"/>
      <c r="DV120" s="826">
        <v>29.3</v>
      </c>
      <c r="DW120" s="826"/>
      <c r="DX120" s="826"/>
      <c r="DY120" s="826"/>
      <c r="DZ120" s="827"/>
    </row>
    <row r="121" spans="1:130" s="230" customFormat="1" ht="26.25" customHeight="1">
      <c r="A121" s="884"/>
      <c r="B121" s="885"/>
      <c r="C121" s="860" t="s">
        <v>485</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396</v>
      </c>
      <c r="AB121" s="780"/>
      <c r="AC121" s="780"/>
      <c r="AD121" s="780"/>
      <c r="AE121" s="781"/>
      <c r="AF121" s="782" t="s">
        <v>486</v>
      </c>
      <c r="AG121" s="780"/>
      <c r="AH121" s="780"/>
      <c r="AI121" s="780"/>
      <c r="AJ121" s="781"/>
      <c r="AK121" s="782" t="s">
        <v>447</v>
      </c>
      <c r="AL121" s="780"/>
      <c r="AM121" s="780"/>
      <c r="AN121" s="780"/>
      <c r="AO121" s="781"/>
      <c r="AP121" s="821" t="s">
        <v>396</v>
      </c>
      <c r="AQ121" s="822"/>
      <c r="AR121" s="822"/>
      <c r="AS121" s="822"/>
      <c r="AT121" s="823"/>
      <c r="AU121" s="877"/>
      <c r="AV121" s="878"/>
      <c r="AW121" s="878"/>
      <c r="AX121" s="878"/>
      <c r="AY121" s="879"/>
      <c r="AZ121" s="815" t="s">
        <v>487</v>
      </c>
      <c r="BA121" s="752"/>
      <c r="BB121" s="752"/>
      <c r="BC121" s="752"/>
      <c r="BD121" s="752"/>
      <c r="BE121" s="752"/>
      <c r="BF121" s="752"/>
      <c r="BG121" s="752"/>
      <c r="BH121" s="752"/>
      <c r="BI121" s="752"/>
      <c r="BJ121" s="752"/>
      <c r="BK121" s="752"/>
      <c r="BL121" s="752"/>
      <c r="BM121" s="752"/>
      <c r="BN121" s="752"/>
      <c r="BO121" s="752"/>
      <c r="BP121" s="753"/>
      <c r="BQ121" s="816">
        <v>43975314</v>
      </c>
      <c r="BR121" s="817"/>
      <c r="BS121" s="817"/>
      <c r="BT121" s="817"/>
      <c r="BU121" s="817"/>
      <c r="BV121" s="817">
        <v>39711895</v>
      </c>
      <c r="BW121" s="817"/>
      <c r="BX121" s="817"/>
      <c r="BY121" s="817"/>
      <c r="BZ121" s="817"/>
      <c r="CA121" s="817">
        <v>35157001</v>
      </c>
      <c r="CB121" s="817"/>
      <c r="CC121" s="817"/>
      <c r="CD121" s="817"/>
      <c r="CE121" s="817"/>
      <c r="CF121" s="872">
        <v>37.6</v>
      </c>
      <c r="CG121" s="873"/>
      <c r="CH121" s="873"/>
      <c r="CI121" s="873"/>
      <c r="CJ121" s="873"/>
      <c r="CK121" s="866"/>
      <c r="CL121" s="835"/>
      <c r="CM121" s="835"/>
      <c r="CN121" s="835"/>
      <c r="CO121" s="836"/>
      <c r="CP121" s="844" t="s">
        <v>488</v>
      </c>
      <c r="CQ121" s="845"/>
      <c r="CR121" s="845"/>
      <c r="CS121" s="845"/>
      <c r="CT121" s="845"/>
      <c r="CU121" s="845"/>
      <c r="CV121" s="845"/>
      <c r="CW121" s="845"/>
      <c r="CX121" s="845"/>
      <c r="CY121" s="845"/>
      <c r="CZ121" s="845"/>
      <c r="DA121" s="845"/>
      <c r="DB121" s="845"/>
      <c r="DC121" s="845"/>
      <c r="DD121" s="845"/>
      <c r="DE121" s="845"/>
      <c r="DF121" s="846"/>
      <c r="DG121" s="816">
        <v>12779</v>
      </c>
      <c r="DH121" s="817"/>
      <c r="DI121" s="817"/>
      <c r="DJ121" s="817"/>
      <c r="DK121" s="817"/>
      <c r="DL121" s="817">
        <v>11874</v>
      </c>
      <c r="DM121" s="817"/>
      <c r="DN121" s="817"/>
      <c r="DO121" s="817"/>
      <c r="DP121" s="817"/>
      <c r="DQ121" s="817">
        <v>337513</v>
      </c>
      <c r="DR121" s="817"/>
      <c r="DS121" s="817"/>
      <c r="DT121" s="817"/>
      <c r="DU121" s="817"/>
      <c r="DV121" s="794">
        <v>0.4</v>
      </c>
      <c r="DW121" s="794"/>
      <c r="DX121" s="794"/>
      <c r="DY121" s="794"/>
      <c r="DZ121" s="795"/>
    </row>
    <row r="122" spans="1:130" s="230" customFormat="1" ht="26.25" customHeight="1">
      <c r="A122" s="884"/>
      <c r="B122" s="885"/>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473</v>
      </c>
      <c r="AB122" s="780"/>
      <c r="AC122" s="780"/>
      <c r="AD122" s="780"/>
      <c r="AE122" s="781"/>
      <c r="AF122" s="782" t="s">
        <v>465</v>
      </c>
      <c r="AG122" s="780"/>
      <c r="AH122" s="780"/>
      <c r="AI122" s="780"/>
      <c r="AJ122" s="781"/>
      <c r="AK122" s="782" t="s">
        <v>447</v>
      </c>
      <c r="AL122" s="780"/>
      <c r="AM122" s="780"/>
      <c r="AN122" s="780"/>
      <c r="AO122" s="781"/>
      <c r="AP122" s="821" t="s">
        <v>447</v>
      </c>
      <c r="AQ122" s="822"/>
      <c r="AR122" s="822"/>
      <c r="AS122" s="822"/>
      <c r="AT122" s="823"/>
      <c r="AU122" s="877"/>
      <c r="AV122" s="878"/>
      <c r="AW122" s="878"/>
      <c r="AX122" s="878"/>
      <c r="AY122" s="879"/>
      <c r="AZ122" s="818" t="s">
        <v>489</v>
      </c>
      <c r="BA122" s="819"/>
      <c r="BB122" s="819"/>
      <c r="BC122" s="819"/>
      <c r="BD122" s="819"/>
      <c r="BE122" s="819"/>
      <c r="BF122" s="819"/>
      <c r="BG122" s="819"/>
      <c r="BH122" s="819"/>
      <c r="BI122" s="819"/>
      <c r="BJ122" s="819"/>
      <c r="BK122" s="819"/>
      <c r="BL122" s="819"/>
      <c r="BM122" s="819"/>
      <c r="BN122" s="819"/>
      <c r="BO122" s="819"/>
      <c r="BP122" s="820"/>
      <c r="BQ122" s="856">
        <v>143260669</v>
      </c>
      <c r="BR122" s="857"/>
      <c r="BS122" s="857"/>
      <c r="BT122" s="857"/>
      <c r="BU122" s="857"/>
      <c r="BV122" s="857">
        <v>142403024</v>
      </c>
      <c r="BW122" s="857"/>
      <c r="BX122" s="857"/>
      <c r="BY122" s="857"/>
      <c r="BZ122" s="857"/>
      <c r="CA122" s="857">
        <v>139040975</v>
      </c>
      <c r="CB122" s="857"/>
      <c r="CC122" s="857"/>
      <c r="CD122" s="857"/>
      <c r="CE122" s="857"/>
      <c r="CF122" s="858">
        <v>148.80000000000001</v>
      </c>
      <c r="CG122" s="859"/>
      <c r="CH122" s="859"/>
      <c r="CI122" s="859"/>
      <c r="CJ122" s="859"/>
      <c r="CK122" s="866"/>
      <c r="CL122" s="835"/>
      <c r="CM122" s="835"/>
      <c r="CN122" s="835"/>
      <c r="CO122" s="836"/>
      <c r="CP122" s="844" t="s">
        <v>490</v>
      </c>
      <c r="CQ122" s="845"/>
      <c r="CR122" s="845"/>
      <c r="CS122" s="845"/>
      <c r="CT122" s="845"/>
      <c r="CU122" s="845"/>
      <c r="CV122" s="845"/>
      <c r="CW122" s="845"/>
      <c r="CX122" s="845"/>
      <c r="CY122" s="845"/>
      <c r="CZ122" s="845"/>
      <c r="DA122" s="845"/>
      <c r="DB122" s="845"/>
      <c r="DC122" s="845"/>
      <c r="DD122" s="845"/>
      <c r="DE122" s="845"/>
      <c r="DF122" s="846"/>
      <c r="DG122" s="816" t="s">
        <v>465</v>
      </c>
      <c r="DH122" s="817"/>
      <c r="DI122" s="817"/>
      <c r="DJ122" s="817"/>
      <c r="DK122" s="817"/>
      <c r="DL122" s="817" t="s">
        <v>447</v>
      </c>
      <c r="DM122" s="817"/>
      <c r="DN122" s="817"/>
      <c r="DO122" s="817"/>
      <c r="DP122" s="817"/>
      <c r="DQ122" s="817" t="s">
        <v>491</v>
      </c>
      <c r="DR122" s="817"/>
      <c r="DS122" s="817"/>
      <c r="DT122" s="817"/>
      <c r="DU122" s="817"/>
      <c r="DV122" s="794" t="s">
        <v>396</v>
      </c>
      <c r="DW122" s="794"/>
      <c r="DX122" s="794"/>
      <c r="DY122" s="794"/>
      <c r="DZ122" s="795"/>
    </row>
    <row r="123" spans="1:130" s="230" customFormat="1" ht="26.25" customHeight="1">
      <c r="A123" s="884"/>
      <c r="B123" s="885"/>
      <c r="C123" s="815" t="s">
        <v>468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486</v>
      </c>
      <c r="AB123" s="780"/>
      <c r="AC123" s="780"/>
      <c r="AD123" s="780"/>
      <c r="AE123" s="781"/>
      <c r="AF123" s="782" t="s">
        <v>465</v>
      </c>
      <c r="AG123" s="780"/>
      <c r="AH123" s="780"/>
      <c r="AI123" s="780"/>
      <c r="AJ123" s="781"/>
      <c r="AK123" s="782" t="s">
        <v>465</v>
      </c>
      <c r="AL123" s="780"/>
      <c r="AM123" s="780"/>
      <c r="AN123" s="780"/>
      <c r="AO123" s="781"/>
      <c r="AP123" s="821" t="s">
        <v>447</v>
      </c>
      <c r="AQ123" s="822"/>
      <c r="AR123" s="822"/>
      <c r="AS123" s="822"/>
      <c r="AT123" s="823"/>
      <c r="AU123" s="880"/>
      <c r="AV123" s="881"/>
      <c r="AW123" s="881"/>
      <c r="AX123" s="881"/>
      <c r="AY123" s="881"/>
      <c r="AZ123" s="251" t="s">
        <v>188</v>
      </c>
      <c r="BA123" s="251"/>
      <c r="BB123" s="251"/>
      <c r="BC123" s="251"/>
      <c r="BD123" s="251"/>
      <c r="BE123" s="251"/>
      <c r="BF123" s="251"/>
      <c r="BG123" s="251"/>
      <c r="BH123" s="251"/>
      <c r="BI123" s="251"/>
      <c r="BJ123" s="251"/>
      <c r="BK123" s="251"/>
      <c r="BL123" s="251"/>
      <c r="BM123" s="251"/>
      <c r="BN123" s="251"/>
      <c r="BO123" s="854" t="s">
        <v>492</v>
      </c>
      <c r="BP123" s="855"/>
      <c r="BQ123" s="851">
        <v>226643654</v>
      </c>
      <c r="BR123" s="852"/>
      <c r="BS123" s="852"/>
      <c r="BT123" s="852"/>
      <c r="BU123" s="852"/>
      <c r="BV123" s="852">
        <v>224024359</v>
      </c>
      <c r="BW123" s="852"/>
      <c r="BX123" s="852"/>
      <c r="BY123" s="852"/>
      <c r="BZ123" s="852"/>
      <c r="CA123" s="852">
        <v>223120251</v>
      </c>
      <c r="CB123" s="852"/>
      <c r="CC123" s="852"/>
      <c r="CD123" s="852"/>
      <c r="CE123" s="852"/>
      <c r="CF123" s="748"/>
      <c r="CG123" s="749"/>
      <c r="CH123" s="749"/>
      <c r="CI123" s="749"/>
      <c r="CJ123" s="853"/>
      <c r="CK123" s="866"/>
      <c r="CL123" s="835"/>
      <c r="CM123" s="835"/>
      <c r="CN123" s="835"/>
      <c r="CO123" s="836"/>
      <c r="CP123" s="844" t="s">
        <v>493</v>
      </c>
      <c r="CQ123" s="845"/>
      <c r="CR123" s="845"/>
      <c r="CS123" s="845"/>
      <c r="CT123" s="845"/>
      <c r="CU123" s="845"/>
      <c r="CV123" s="845"/>
      <c r="CW123" s="845"/>
      <c r="CX123" s="845"/>
      <c r="CY123" s="845"/>
      <c r="CZ123" s="845"/>
      <c r="DA123" s="845"/>
      <c r="DB123" s="845"/>
      <c r="DC123" s="845"/>
      <c r="DD123" s="845"/>
      <c r="DE123" s="845"/>
      <c r="DF123" s="846"/>
      <c r="DG123" s="779" t="s">
        <v>494</v>
      </c>
      <c r="DH123" s="780"/>
      <c r="DI123" s="780"/>
      <c r="DJ123" s="780"/>
      <c r="DK123" s="781"/>
      <c r="DL123" s="782" t="s">
        <v>494</v>
      </c>
      <c r="DM123" s="780"/>
      <c r="DN123" s="780"/>
      <c r="DO123" s="780"/>
      <c r="DP123" s="781"/>
      <c r="DQ123" s="782" t="s">
        <v>447</v>
      </c>
      <c r="DR123" s="780"/>
      <c r="DS123" s="780"/>
      <c r="DT123" s="780"/>
      <c r="DU123" s="781"/>
      <c r="DV123" s="821" t="s">
        <v>465</v>
      </c>
      <c r="DW123" s="822"/>
      <c r="DX123" s="822"/>
      <c r="DY123" s="822"/>
      <c r="DZ123" s="823"/>
    </row>
    <row r="124" spans="1:130" s="230" customFormat="1" ht="26.25" customHeight="1" thickBot="1">
      <c r="A124" s="884"/>
      <c r="B124" s="885"/>
      <c r="C124" s="815" t="s">
        <v>471</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447</v>
      </c>
      <c r="AB124" s="780"/>
      <c r="AC124" s="780"/>
      <c r="AD124" s="780"/>
      <c r="AE124" s="781"/>
      <c r="AF124" s="782" t="s">
        <v>447</v>
      </c>
      <c r="AG124" s="780"/>
      <c r="AH124" s="780"/>
      <c r="AI124" s="780"/>
      <c r="AJ124" s="781"/>
      <c r="AK124" s="782" t="s">
        <v>396</v>
      </c>
      <c r="AL124" s="780"/>
      <c r="AM124" s="780"/>
      <c r="AN124" s="780"/>
      <c r="AO124" s="781"/>
      <c r="AP124" s="821" t="s">
        <v>494</v>
      </c>
      <c r="AQ124" s="822"/>
      <c r="AR124" s="822"/>
      <c r="AS124" s="822"/>
      <c r="AT124" s="823"/>
      <c r="AU124" s="847" t="s">
        <v>495</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v>51.4</v>
      </c>
      <c r="BR124" s="842"/>
      <c r="BS124" s="842"/>
      <c r="BT124" s="842"/>
      <c r="BU124" s="842"/>
      <c r="BV124" s="842">
        <v>36.299999999999997</v>
      </c>
      <c r="BW124" s="842"/>
      <c r="BX124" s="842"/>
      <c r="BY124" s="842"/>
      <c r="BZ124" s="842"/>
      <c r="CA124" s="842">
        <v>19.5</v>
      </c>
      <c r="CB124" s="842"/>
      <c r="CC124" s="842"/>
      <c r="CD124" s="842"/>
      <c r="CE124" s="842"/>
      <c r="CF124" s="726"/>
      <c r="CG124" s="727"/>
      <c r="CH124" s="727"/>
      <c r="CI124" s="727"/>
      <c r="CJ124" s="843"/>
      <c r="CK124" s="867"/>
      <c r="CL124" s="867"/>
      <c r="CM124" s="867"/>
      <c r="CN124" s="867"/>
      <c r="CO124" s="868"/>
      <c r="CP124" s="844" t="s">
        <v>496</v>
      </c>
      <c r="CQ124" s="845"/>
      <c r="CR124" s="845"/>
      <c r="CS124" s="845"/>
      <c r="CT124" s="845"/>
      <c r="CU124" s="845"/>
      <c r="CV124" s="845"/>
      <c r="CW124" s="845"/>
      <c r="CX124" s="845"/>
      <c r="CY124" s="845"/>
      <c r="CZ124" s="845"/>
      <c r="DA124" s="845"/>
      <c r="DB124" s="845"/>
      <c r="DC124" s="845"/>
      <c r="DD124" s="845"/>
      <c r="DE124" s="845"/>
      <c r="DF124" s="846"/>
      <c r="DG124" s="763">
        <v>6482</v>
      </c>
      <c r="DH124" s="764"/>
      <c r="DI124" s="764"/>
      <c r="DJ124" s="764"/>
      <c r="DK124" s="765"/>
      <c r="DL124" s="766" t="s">
        <v>477</v>
      </c>
      <c r="DM124" s="764"/>
      <c r="DN124" s="764"/>
      <c r="DO124" s="764"/>
      <c r="DP124" s="765"/>
      <c r="DQ124" s="766" t="s">
        <v>396</v>
      </c>
      <c r="DR124" s="764"/>
      <c r="DS124" s="764"/>
      <c r="DT124" s="764"/>
      <c r="DU124" s="765"/>
      <c r="DV124" s="828" t="s">
        <v>447</v>
      </c>
      <c r="DW124" s="829"/>
      <c r="DX124" s="829"/>
      <c r="DY124" s="829"/>
      <c r="DZ124" s="830"/>
    </row>
    <row r="125" spans="1:130" s="230" customFormat="1" ht="26.25" customHeight="1">
      <c r="A125" s="884"/>
      <c r="B125" s="885"/>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494</v>
      </c>
      <c r="AB125" s="780"/>
      <c r="AC125" s="780"/>
      <c r="AD125" s="780"/>
      <c r="AE125" s="781"/>
      <c r="AF125" s="782" t="s">
        <v>447</v>
      </c>
      <c r="AG125" s="780"/>
      <c r="AH125" s="780"/>
      <c r="AI125" s="780"/>
      <c r="AJ125" s="781"/>
      <c r="AK125" s="782" t="s">
        <v>465</v>
      </c>
      <c r="AL125" s="780"/>
      <c r="AM125" s="780"/>
      <c r="AN125" s="780"/>
      <c r="AO125" s="781"/>
      <c r="AP125" s="821" t="s">
        <v>447</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497</v>
      </c>
      <c r="CL125" s="832"/>
      <c r="CM125" s="832"/>
      <c r="CN125" s="832"/>
      <c r="CO125" s="833"/>
      <c r="CP125" s="840" t="s">
        <v>498</v>
      </c>
      <c r="CQ125" s="808"/>
      <c r="CR125" s="808"/>
      <c r="CS125" s="808"/>
      <c r="CT125" s="808"/>
      <c r="CU125" s="808"/>
      <c r="CV125" s="808"/>
      <c r="CW125" s="808"/>
      <c r="CX125" s="808"/>
      <c r="CY125" s="808"/>
      <c r="CZ125" s="808"/>
      <c r="DA125" s="808"/>
      <c r="DB125" s="808"/>
      <c r="DC125" s="808"/>
      <c r="DD125" s="808"/>
      <c r="DE125" s="808"/>
      <c r="DF125" s="809"/>
      <c r="DG125" s="841" t="s">
        <v>476</v>
      </c>
      <c r="DH125" s="825"/>
      <c r="DI125" s="825"/>
      <c r="DJ125" s="825"/>
      <c r="DK125" s="825"/>
      <c r="DL125" s="825" t="s">
        <v>447</v>
      </c>
      <c r="DM125" s="825"/>
      <c r="DN125" s="825"/>
      <c r="DO125" s="825"/>
      <c r="DP125" s="825"/>
      <c r="DQ125" s="825" t="s">
        <v>447</v>
      </c>
      <c r="DR125" s="825"/>
      <c r="DS125" s="825"/>
      <c r="DT125" s="825"/>
      <c r="DU125" s="825"/>
      <c r="DV125" s="826" t="s">
        <v>476</v>
      </c>
      <c r="DW125" s="826"/>
      <c r="DX125" s="826"/>
      <c r="DY125" s="826"/>
      <c r="DZ125" s="827"/>
    </row>
    <row r="126" spans="1:130" s="230" customFormat="1" ht="26.25" customHeight="1" thickBot="1">
      <c r="A126" s="884"/>
      <c r="B126" s="885"/>
      <c r="C126" s="815" t="s">
        <v>479</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230217</v>
      </c>
      <c r="AB126" s="780"/>
      <c r="AC126" s="780"/>
      <c r="AD126" s="780"/>
      <c r="AE126" s="781"/>
      <c r="AF126" s="782">
        <v>230217</v>
      </c>
      <c r="AG126" s="780"/>
      <c r="AH126" s="780"/>
      <c r="AI126" s="780"/>
      <c r="AJ126" s="781"/>
      <c r="AK126" s="782">
        <v>230217</v>
      </c>
      <c r="AL126" s="780"/>
      <c r="AM126" s="780"/>
      <c r="AN126" s="780"/>
      <c r="AO126" s="781"/>
      <c r="AP126" s="821">
        <v>0.2</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499</v>
      </c>
      <c r="CQ126" s="752"/>
      <c r="CR126" s="752"/>
      <c r="CS126" s="752"/>
      <c r="CT126" s="752"/>
      <c r="CU126" s="752"/>
      <c r="CV126" s="752"/>
      <c r="CW126" s="752"/>
      <c r="CX126" s="752"/>
      <c r="CY126" s="752"/>
      <c r="CZ126" s="752"/>
      <c r="DA126" s="752"/>
      <c r="DB126" s="752"/>
      <c r="DC126" s="752"/>
      <c r="DD126" s="752"/>
      <c r="DE126" s="752"/>
      <c r="DF126" s="753"/>
      <c r="DG126" s="816" t="s">
        <v>447</v>
      </c>
      <c r="DH126" s="817"/>
      <c r="DI126" s="817"/>
      <c r="DJ126" s="817"/>
      <c r="DK126" s="817"/>
      <c r="DL126" s="817" t="s">
        <v>447</v>
      </c>
      <c r="DM126" s="817"/>
      <c r="DN126" s="817"/>
      <c r="DO126" s="817"/>
      <c r="DP126" s="817"/>
      <c r="DQ126" s="817" t="s">
        <v>447</v>
      </c>
      <c r="DR126" s="817"/>
      <c r="DS126" s="817"/>
      <c r="DT126" s="817"/>
      <c r="DU126" s="817"/>
      <c r="DV126" s="794" t="s">
        <v>474</v>
      </c>
      <c r="DW126" s="794"/>
      <c r="DX126" s="794"/>
      <c r="DY126" s="794"/>
      <c r="DZ126" s="795"/>
    </row>
    <row r="127" spans="1:130" s="230" customFormat="1" ht="26.25" customHeight="1">
      <c r="A127" s="886"/>
      <c r="B127" s="887"/>
      <c r="C127" s="818" t="s">
        <v>500</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494</v>
      </c>
      <c r="AB127" s="780"/>
      <c r="AC127" s="780"/>
      <c r="AD127" s="780"/>
      <c r="AE127" s="781"/>
      <c r="AF127" s="782" t="s">
        <v>474</v>
      </c>
      <c r="AG127" s="780"/>
      <c r="AH127" s="780"/>
      <c r="AI127" s="780"/>
      <c r="AJ127" s="781"/>
      <c r="AK127" s="782" t="s">
        <v>476</v>
      </c>
      <c r="AL127" s="780"/>
      <c r="AM127" s="780"/>
      <c r="AN127" s="780"/>
      <c r="AO127" s="781"/>
      <c r="AP127" s="821" t="s">
        <v>476</v>
      </c>
      <c r="AQ127" s="822"/>
      <c r="AR127" s="822"/>
      <c r="AS127" s="822"/>
      <c r="AT127" s="823"/>
      <c r="AU127" s="232"/>
      <c r="AV127" s="232"/>
      <c r="AW127" s="232"/>
      <c r="AX127" s="824" t="s">
        <v>501</v>
      </c>
      <c r="AY127" s="812"/>
      <c r="AZ127" s="812"/>
      <c r="BA127" s="812"/>
      <c r="BB127" s="812"/>
      <c r="BC127" s="812"/>
      <c r="BD127" s="812"/>
      <c r="BE127" s="813"/>
      <c r="BF127" s="811" t="s">
        <v>502</v>
      </c>
      <c r="BG127" s="812"/>
      <c r="BH127" s="812"/>
      <c r="BI127" s="812"/>
      <c r="BJ127" s="812"/>
      <c r="BK127" s="812"/>
      <c r="BL127" s="813"/>
      <c r="BM127" s="811" t="s">
        <v>503</v>
      </c>
      <c r="BN127" s="812"/>
      <c r="BO127" s="812"/>
      <c r="BP127" s="812"/>
      <c r="BQ127" s="812"/>
      <c r="BR127" s="812"/>
      <c r="BS127" s="813"/>
      <c r="BT127" s="811" t="s">
        <v>504</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505</v>
      </c>
      <c r="CQ127" s="752"/>
      <c r="CR127" s="752"/>
      <c r="CS127" s="752"/>
      <c r="CT127" s="752"/>
      <c r="CU127" s="752"/>
      <c r="CV127" s="752"/>
      <c r="CW127" s="752"/>
      <c r="CX127" s="752"/>
      <c r="CY127" s="752"/>
      <c r="CZ127" s="752"/>
      <c r="DA127" s="752"/>
      <c r="DB127" s="752"/>
      <c r="DC127" s="752"/>
      <c r="DD127" s="752"/>
      <c r="DE127" s="752"/>
      <c r="DF127" s="753"/>
      <c r="DG127" s="816" t="s">
        <v>494</v>
      </c>
      <c r="DH127" s="817"/>
      <c r="DI127" s="817"/>
      <c r="DJ127" s="817"/>
      <c r="DK127" s="817"/>
      <c r="DL127" s="817" t="s">
        <v>465</v>
      </c>
      <c r="DM127" s="817"/>
      <c r="DN127" s="817"/>
      <c r="DO127" s="817"/>
      <c r="DP127" s="817"/>
      <c r="DQ127" s="817" t="s">
        <v>465</v>
      </c>
      <c r="DR127" s="817"/>
      <c r="DS127" s="817"/>
      <c r="DT127" s="817"/>
      <c r="DU127" s="817"/>
      <c r="DV127" s="794" t="s">
        <v>465</v>
      </c>
      <c r="DW127" s="794"/>
      <c r="DX127" s="794"/>
      <c r="DY127" s="794"/>
      <c r="DZ127" s="795"/>
    </row>
    <row r="128" spans="1:130" s="230" customFormat="1" ht="26.25" customHeight="1" thickBot="1">
      <c r="A128" s="796" t="s">
        <v>506</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507</v>
      </c>
      <c r="X128" s="798"/>
      <c r="Y128" s="798"/>
      <c r="Z128" s="799"/>
      <c r="AA128" s="800">
        <v>5765419</v>
      </c>
      <c r="AB128" s="801"/>
      <c r="AC128" s="801"/>
      <c r="AD128" s="801"/>
      <c r="AE128" s="802"/>
      <c r="AF128" s="803">
        <v>6041485</v>
      </c>
      <c r="AG128" s="801"/>
      <c r="AH128" s="801"/>
      <c r="AI128" s="801"/>
      <c r="AJ128" s="802"/>
      <c r="AK128" s="803">
        <v>6038026</v>
      </c>
      <c r="AL128" s="801"/>
      <c r="AM128" s="801"/>
      <c r="AN128" s="801"/>
      <c r="AO128" s="802"/>
      <c r="AP128" s="804"/>
      <c r="AQ128" s="805"/>
      <c r="AR128" s="805"/>
      <c r="AS128" s="805"/>
      <c r="AT128" s="806"/>
      <c r="AU128" s="232"/>
      <c r="AV128" s="232"/>
      <c r="AW128" s="232"/>
      <c r="AX128" s="807" t="s">
        <v>508</v>
      </c>
      <c r="AY128" s="808"/>
      <c r="AZ128" s="808"/>
      <c r="BA128" s="808"/>
      <c r="BB128" s="808"/>
      <c r="BC128" s="808"/>
      <c r="BD128" s="808"/>
      <c r="BE128" s="809"/>
      <c r="BF128" s="786" t="s">
        <v>494</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509</v>
      </c>
      <c r="CQ128" s="730"/>
      <c r="CR128" s="730"/>
      <c r="CS128" s="730"/>
      <c r="CT128" s="730"/>
      <c r="CU128" s="730"/>
      <c r="CV128" s="730"/>
      <c r="CW128" s="730"/>
      <c r="CX128" s="730"/>
      <c r="CY128" s="730"/>
      <c r="CZ128" s="730"/>
      <c r="DA128" s="730"/>
      <c r="DB128" s="730"/>
      <c r="DC128" s="730"/>
      <c r="DD128" s="730"/>
      <c r="DE128" s="730"/>
      <c r="DF128" s="731"/>
      <c r="DG128" s="790">
        <v>194822</v>
      </c>
      <c r="DH128" s="791"/>
      <c r="DI128" s="791"/>
      <c r="DJ128" s="791"/>
      <c r="DK128" s="791"/>
      <c r="DL128" s="791">
        <v>181888</v>
      </c>
      <c r="DM128" s="791"/>
      <c r="DN128" s="791"/>
      <c r="DO128" s="791"/>
      <c r="DP128" s="791"/>
      <c r="DQ128" s="791">
        <v>171087</v>
      </c>
      <c r="DR128" s="791"/>
      <c r="DS128" s="791"/>
      <c r="DT128" s="791"/>
      <c r="DU128" s="791"/>
      <c r="DV128" s="792">
        <v>0.2</v>
      </c>
      <c r="DW128" s="792"/>
      <c r="DX128" s="792"/>
      <c r="DY128" s="792"/>
      <c r="DZ128" s="793"/>
    </row>
    <row r="129" spans="1:131" s="230" customFormat="1" ht="26.25" customHeight="1">
      <c r="A129" s="774" t="s">
        <v>107</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510</v>
      </c>
      <c r="X129" s="777"/>
      <c r="Y129" s="777"/>
      <c r="Z129" s="778"/>
      <c r="AA129" s="779">
        <v>101766110</v>
      </c>
      <c r="AB129" s="780"/>
      <c r="AC129" s="780"/>
      <c r="AD129" s="780"/>
      <c r="AE129" s="781"/>
      <c r="AF129" s="782">
        <v>107477795</v>
      </c>
      <c r="AG129" s="780"/>
      <c r="AH129" s="780"/>
      <c r="AI129" s="780"/>
      <c r="AJ129" s="781"/>
      <c r="AK129" s="782">
        <v>104976508</v>
      </c>
      <c r="AL129" s="780"/>
      <c r="AM129" s="780"/>
      <c r="AN129" s="780"/>
      <c r="AO129" s="781"/>
      <c r="AP129" s="783"/>
      <c r="AQ129" s="784"/>
      <c r="AR129" s="784"/>
      <c r="AS129" s="784"/>
      <c r="AT129" s="785"/>
      <c r="AU129" s="233"/>
      <c r="AV129" s="233"/>
      <c r="AW129" s="233"/>
      <c r="AX129" s="751" t="s">
        <v>511</v>
      </c>
      <c r="AY129" s="752"/>
      <c r="AZ129" s="752"/>
      <c r="BA129" s="752"/>
      <c r="BB129" s="752"/>
      <c r="BC129" s="752"/>
      <c r="BD129" s="752"/>
      <c r="BE129" s="753"/>
      <c r="BF129" s="770" t="s">
        <v>465</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512</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513</v>
      </c>
      <c r="X130" s="777"/>
      <c r="Y130" s="777"/>
      <c r="Z130" s="778"/>
      <c r="AA130" s="779">
        <v>11453967</v>
      </c>
      <c r="AB130" s="780"/>
      <c r="AC130" s="780"/>
      <c r="AD130" s="780"/>
      <c r="AE130" s="781"/>
      <c r="AF130" s="782">
        <v>11677549</v>
      </c>
      <c r="AG130" s="780"/>
      <c r="AH130" s="780"/>
      <c r="AI130" s="780"/>
      <c r="AJ130" s="781"/>
      <c r="AK130" s="782">
        <v>11542190</v>
      </c>
      <c r="AL130" s="780"/>
      <c r="AM130" s="780"/>
      <c r="AN130" s="780"/>
      <c r="AO130" s="781"/>
      <c r="AP130" s="783"/>
      <c r="AQ130" s="784"/>
      <c r="AR130" s="784"/>
      <c r="AS130" s="784"/>
      <c r="AT130" s="785"/>
      <c r="AU130" s="233"/>
      <c r="AV130" s="233"/>
      <c r="AW130" s="233"/>
      <c r="AX130" s="751" t="s">
        <v>514</v>
      </c>
      <c r="AY130" s="752"/>
      <c r="AZ130" s="752"/>
      <c r="BA130" s="752"/>
      <c r="BB130" s="752"/>
      <c r="BC130" s="752"/>
      <c r="BD130" s="752"/>
      <c r="BE130" s="753"/>
      <c r="BF130" s="754">
        <v>8.5</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515</v>
      </c>
      <c r="X131" s="761"/>
      <c r="Y131" s="761"/>
      <c r="Z131" s="762"/>
      <c r="AA131" s="763">
        <v>90312143</v>
      </c>
      <c r="AB131" s="764"/>
      <c r="AC131" s="764"/>
      <c r="AD131" s="764"/>
      <c r="AE131" s="765"/>
      <c r="AF131" s="766">
        <v>95800246</v>
      </c>
      <c r="AG131" s="764"/>
      <c r="AH131" s="764"/>
      <c r="AI131" s="764"/>
      <c r="AJ131" s="765"/>
      <c r="AK131" s="766">
        <v>93434318</v>
      </c>
      <c r="AL131" s="764"/>
      <c r="AM131" s="764"/>
      <c r="AN131" s="764"/>
      <c r="AO131" s="765"/>
      <c r="AP131" s="767"/>
      <c r="AQ131" s="768"/>
      <c r="AR131" s="768"/>
      <c r="AS131" s="768"/>
      <c r="AT131" s="769"/>
      <c r="AU131" s="233"/>
      <c r="AV131" s="233"/>
      <c r="AW131" s="233"/>
      <c r="AX131" s="729" t="s">
        <v>516</v>
      </c>
      <c r="AY131" s="730"/>
      <c r="AZ131" s="730"/>
      <c r="BA131" s="730"/>
      <c r="BB131" s="730"/>
      <c r="BC131" s="730"/>
      <c r="BD131" s="730"/>
      <c r="BE131" s="731"/>
      <c r="BF131" s="732">
        <v>19.5</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517</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518</v>
      </c>
      <c r="W132" s="742"/>
      <c r="X132" s="742"/>
      <c r="Y132" s="742"/>
      <c r="Z132" s="743"/>
      <c r="AA132" s="744">
        <v>9.8578803520000005</v>
      </c>
      <c r="AB132" s="745"/>
      <c r="AC132" s="745"/>
      <c r="AD132" s="745"/>
      <c r="AE132" s="746"/>
      <c r="AF132" s="747">
        <v>7.6294918909999998</v>
      </c>
      <c r="AG132" s="745"/>
      <c r="AH132" s="745"/>
      <c r="AI132" s="745"/>
      <c r="AJ132" s="746"/>
      <c r="AK132" s="747">
        <v>8.2021201250000004</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519</v>
      </c>
      <c r="W133" s="721"/>
      <c r="X133" s="721"/>
      <c r="Y133" s="721"/>
      <c r="Z133" s="722"/>
      <c r="AA133" s="723">
        <v>10.9</v>
      </c>
      <c r="AB133" s="724"/>
      <c r="AC133" s="724"/>
      <c r="AD133" s="724"/>
      <c r="AE133" s="725"/>
      <c r="AF133" s="723">
        <v>9.6999999999999993</v>
      </c>
      <c r="AG133" s="724"/>
      <c r="AH133" s="724"/>
      <c r="AI133" s="724"/>
      <c r="AJ133" s="725"/>
      <c r="AK133" s="723">
        <v>8.5</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PETltVNeCXyJyESFAZ5QN8nil4+ijHSSVILDzHeJu1jYQwiTDZIC5sedohFawjW3qqae4uv+PjFy/wICVVFDw==" saltValue="mpAPAWQwXbXjxlCyLHqOGQ=="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58" sqref="C58:H62"/>
    </sheetView>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520</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elG34seg6+0//fVFgiN5QRCJcOs9791BH5Cs3tF/JUDOZRyFju5KwpUY8TkD9oZNziWX+FfYYwHEEoU5crvePw==" saltValue="ily2b8bHSyBWxyEVDkqmG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C58" sqref="C58:H62"/>
    </sheetView>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g2B638qPTMEe9xFum7au4Am6yLrecLVBco1Ri6qktzvYLgjpfoA/8Nqs9Qu494uTriY7kYWUH+LfNyT/11cZXg==" saltValue="Lo3zmquHqYU+it7+nstZ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C58" sqref="C58:H62"/>
    </sheetView>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521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522</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523</v>
      </c>
      <c r="AP7" s="272"/>
      <c r="AQ7" s="273" t="s">
        <v>524</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525</v>
      </c>
      <c r="AQ8" s="279" t="s">
        <v>526</v>
      </c>
      <c r="AR8" s="280" t="s">
        <v>527</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528</v>
      </c>
      <c r="AL9" s="1130"/>
      <c r="AM9" s="1130"/>
      <c r="AN9" s="1131"/>
      <c r="AO9" s="281">
        <v>29497025</v>
      </c>
      <c r="AP9" s="281">
        <v>64278</v>
      </c>
      <c r="AQ9" s="282">
        <v>63571</v>
      </c>
      <c r="AR9" s="283">
        <v>1.1000000000000001</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529</v>
      </c>
      <c r="AL10" s="1130"/>
      <c r="AM10" s="1130"/>
      <c r="AN10" s="1131"/>
      <c r="AO10" s="284">
        <v>15795</v>
      </c>
      <c r="AP10" s="284">
        <v>34</v>
      </c>
      <c r="AQ10" s="285">
        <v>1690</v>
      </c>
      <c r="AR10" s="286">
        <v>-98</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530</v>
      </c>
      <c r="AL11" s="1130"/>
      <c r="AM11" s="1130"/>
      <c r="AN11" s="1131"/>
      <c r="AO11" s="284">
        <v>210563</v>
      </c>
      <c r="AP11" s="284">
        <v>459</v>
      </c>
      <c r="AQ11" s="285">
        <v>679</v>
      </c>
      <c r="AR11" s="286">
        <v>-32.4</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531</v>
      </c>
      <c r="AL12" s="1130"/>
      <c r="AM12" s="1130"/>
      <c r="AN12" s="1131"/>
      <c r="AO12" s="284" t="s">
        <v>532</v>
      </c>
      <c r="AP12" s="284" t="s">
        <v>532</v>
      </c>
      <c r="AQ12" s="285">
        <v>23</v>
      </c>
      <c r="AR12" s="286" t="s">
        <v>532</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533</v>
      </c>
      <c r="AL13" s="1130"/>
      <c r="AM13" s="1130"/>
      <c r="AN13" s="1131"/>
      <c r="AO13" s="284">
        <v>1178924</v>
      </c>
      <c r="AP13" s="284">
        <v>2569</v>
      </c>
      <c r="AQ13" s="285">
        <v>1992</v>
      </c>
      <c r="AR13" s="286">
        <v>29</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534</v>
      </c>
      <c r="AL14" s="1130"/>
      <c r="AM14" s="1130"/>
      <c r="AN14" s="1131"/>
      <c r="AO14" s="284">
        <v>343104</v>
      </c>
      <c r="AP14" s="284">
        <v>748</v>
      </c>
      <c r="AQ14" s="285">
        <v>1254</v>
      </c>
      <c r="AR14" s="286">
        <v>-40.4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535</v>
      </c>
      <c r="AL15" s="1133"/>
      <c r="AM15" s="1133"/>
      <c r="AN15" s="1134"/>
      <c r="AO15" s="284">
        <v>-1526936</v>
      </c>
      <c r="AP15" s="284">
        <v>-3327</v>
      </c>
      <c r="AQ15" s="285">
        <v>-3845</v>
      </c>
      <c r="AR15" s="286">
        <v>-13.5</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188</v>
      </c>
      <c r="AL16" s="1133"/>
      <c r="AM16" s="1133"/>
      <c r="AN16" s="1134"/>
      <c r="AO16" s="284">
        <v>29718475</v>
      </c>
      <c r="AP16" s="284">
        <v>64761</v>
      </c>
      <c r="AQ16" s="285">
        <v>65365</v>
      </c>
      <c r="AR16" s="286">
        <v>-0.9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536</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537</v>
      </c>
      <c r="AP20" s="293" t="s">
        <v>538</v>
      </c>
      <c r="AQ20" s="294" t="s">
        <v>539</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540</v>
      </c>
      <c r="AL21" s="1136"/>
      <c r="AM21" s="1136"/>
      <c r="AN21" s="1137"/>
      <c r="AO21" s="297">
        <v>6.27</v>
      </c>
      <c r="AP21" s="298">
        <v>6.46</v>
      </c>
      <c r="AQ21" s="299">
        <v>-0.19</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541</v>
      </c>
      <c r="AL22" s="1136"/>
      <c r="AM22" s="1136"/>
      <c r="AN22" s="1137"/>
      <c r="AO22" s="302">
        <v>97.6</v>
      </c>
      <c r="AP22" s="303">
        <v>99.4</v>
      </c>
      <c r="AQ22" s="304">
        <v>-1.8</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38" t="s">
        <v>542</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c r="A27" s="309"/>
      <c r="AO27" s="262"/>
      <c r="AP27" s="262"/>
      <c r="AQ27" s="262"/>
      <c r="AR27" s="262"/>
      <c r="AS27" s="262"/>
      <c r="AT27" s="262"/>
    </row>
    <row r="28" spans="1:46" ht="17.25">
      <c r="A28" s="263" t="s">
        <v>543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544</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523</v>
      </c>
      <c r="AP30" s="272"/>
      <c r="AQ30" s="273" t="s">
        <v>524</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525</v>
      </c>
      <c r="AQ31" s="279" t="s">
        <v>526</v>
      </c>
      <c r="AR31" s="280" t="s">
        <v>527</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545</v>
      </c>
      <c r="AL32" s="1114"/>
      <c r="AM32" s="1114"/>
      <c r="AN32" s="1115"/>
      <c r="AO32" s="312">
        <v>22379595</v>
      </c>
      <c r="AP32" s="312">
        <v>48768</v>
      </c>
      <c r="AQ32" s="313">
        <v>37452</v>
      </c>
      <c r="AR32" s="314">
        <v>30.2</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546</v>
      </c>
      <c r="AL33" s="1114"/>
      <c r="AM33" s="1114"/>
      <c r="AN33" s="1115"/>
      <c r="AO33" s="312" t="s">
        <v>532</v>
      </c>
      <c r="AP33" s="312" t="s">
        <v>532</v>
      </c>
      <c r="AQ33" s="313" t="s">
        <v>532</v>
      </c>
      <c r="AR33" s="314" t="s">
        <v>532</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547</v>
      </c>
      <c r="AL34" s="1114"/>
      <c r="AM34" s="1114"/>
      <c r="AN34" s="1115"/>
      <c r="AO34" s="312" t="s">
        <v>532</v>
      </c>
      <c r="AP34" s="312" t="s">
        <v>532</v>
      </c>
      <c r="AQ34" s="313">
        <v>45</v>
      </c>
      <c r="AR34" s="314" t="s">
        <v>532</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548</v>
      </c>
      <c r="AL35" s="1114"/>
      <c r="AM35" s="1114"/>
      <c r="AN35" s="1115"/>
      <c r="AO35" s="312">
        <v>2622079</v>
      </c>
      <c r="AP35" s="312">
        <v>5714</v>
      </c>
      <c r="AQ35" s="313">
        <v>8356</v>
      </c>
      <c r="AR35" s="314">
        <v>-31.6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549</v>
      </c>
      <c r="AL36" s="1114"/>
      <c r="AM36" s="1114"/>
      <c r="AN36" s="1115"/>
      <c r="AO36" s="312">
        <v>11854</v>
      </c>
      <c r="AP36" s="312">
        <v>26</v>
      </c>
      <c r="AQ36" s="313">
        <v>443</v>
      </c>
      <c r="AR36" s="314">
        <v>-94.1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550</v>
      </c>
      <c r="AL37" s="1114"/>
      <c r="AM37" s="1114"/>
      <c r="AN37" s="1115"/>
      <c r="AO37" s="312">
        <v>230217</v>
      </c>
      <c r="AP37" s="312">
        <v>502</v>
      </c>
      <c r="AQ37" s="313">
        <v>649</v>
      </c>
      <c r="AR37" s="314">
        <v>-22.7</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551</v>
      </c>
      <c r="AL38" s="1117"/>
      <c r="AM38" s="1117"/>
      <c r="AN38" s="1118"/>
      <c r="AO38" s="315">
        <v>66</v>
      </c>
      <c r="AP38" s="315">
        <v>0</v>
      </c>
      <c r="AQ38" s="316">
        <v>1</v>
      </c>
      <c r="AR38" s="304">
        <v>-100</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552</v>
      </c>
      <c r="AL39" s="1117"/>
      <c r="AM39" s="1117"/>
      <c r="AN39" s="1118"/>
      <c r="AO39" s="312">
        <v>-6038026</v>
      </c>
      <c r="AP39" s="312">
        <v>-13158</v>
      </c>
      <c r="AQ39" s="313">
        <v>-7867</v>
      </c>
      <c r="AR39" s="314">
        <v>67.3</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553</v>
      </c>
      <c r="AL40" s="1114"/>
      <c r="AM40" s="1114"/>
      <c r="AN40" s="1115"/>
      <c r="AO40" s="312">
        <v>-11542190</v>
      </c>
      <c r="AP40" s="312">
        <v>-25152</v>
      </c>
      <c r="AQ40" s="313">
        <v>-28343</v>
      </c>
      <c r="AR40" s="314">
        <v>-11.3</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299</v>
      </c>
      <c r="AL41" s="1120"/>
      <c r="AM41" s="1120"/>
      <c r="AN41" s="1121"/>
      <c r="AO41" s="312">
        <v>7663595</v>
      </c>
      <c r="AP41" s="312">
        <v>16700</v>
      </c>
      <c r="AQ41" s="313">
        <v>10736</v>
      </c>
      <c r="AR41" s="314">
        <v>55.6</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554</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555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556</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523</v>
      </c>
      <c r="AN49" s="1124" t="s">
        <v>557</v>
      </c>
      <c r="AO49" s="1125"/>
      <c r="AP49" s="1125"/>
      <c r="AQ49" s="1125"/>
      <c r="AR49" s="1126"/>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558</v>
      </c>
      <c r="AO50" s="329" t="s">
        <v>559</v>
      </c>
      <c r="AP50" s="330" t="s">
        <v>560</v>
      </c>
      <c r="AQ50" s="331" t="s">
        <v>561</v>
      </c>
      <c r="AR50" s="332" t="s">
        <v>562</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563</v>
      </c>
      <c r="AL51" s="325"/>
      <c r="AM51" s="333">
        <v>18230385</v>
      </c>
      <c r="AN51" s="334">
        <v>39359</v>
      </c>
      <c r="AO51" s="335">
        <v>-2.4</v>
      </c>
      <c r="AP51" s="336">
        <v>46457</v>
      </c>
      <c r="AQ51" s="337">
        <v>-3.4</v>
      </c>
      <c r="AR51" s="338">
        <v>1</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564</v>
      </c>
      <c r="AM52" s="341">
        <v>9262619</v>
      </c>
      <c r="AN52" s="342">
        <v>19998</v>
      </c>
      <c r="AO52" s="343">
        <v>-10.8</v>
      </c>
      <c r="AP52" s="344">
        <v>24020</v>
      </c>
      <c r="AQ52" s="345">
        <v>-4.5999999999999996</v>
      </c>
      <c r="AR52" s="346">
        <v>-6.2</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565</v>
      </c>
      <c r="AL53" s="325"/>
      <c r="AM53" s="333">
        <v>14238794</v>
      </c>
      <c r="AN53" s="334">
        <v>30736</v>
      </c>
      <c r="AO53" s="335">
        <v>-21.9</v>
      </c>
      <c r="AP53" s="336">
        <v>51849</v>
      </c>
      <c r="AQ53" s="337">
        <v>11.6</v>
      </c>
      <c r="AR53" s="338">
        <v>-33.5</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564</v>
      </c>
      <c r="AM54" s="341">
        <v>7504167</v>
      </c>
      <c r="AN54" s="342">
        <v>16199</v>
      </c>
      <c r="AO54" s="343">
        <v>-19</v>
      </c>
      <c r="AP54" s="344">
        <v>26326</v>
      </c>
      <c r="AQ54" s="345">
        <v>9.6</v>
      </c>
      <c r="AR54" s="346">
        <v>-28.6</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566</v>
      </c>
      <c r="AL55" s="325"/>
      <c r="AM55" s="333">
        <v>20079335</v>
      </c>
      <c r="AN55" s="334">
        <v>43385</v>
      </c>
      <c r="AO55" s="335">
        <v>41.2</v>
      </c>
      <c r="AP55" s="336">
        <v>52191</v>
      </c>
      <c r="AQ55" s="337">
        <v>0.7</v>
      </c>
      <c r="AR55" s="338">
        <v>40.5</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564</v>
      </c>
      <c r="AM56" s="341">
        <v>10511940</v>
      </c>
      <c r="AN56" s="342">
        <v>22713</v>
      </c>
      <c r="AO56" s="343">
        <v>40.200000000000003</v>
      </c>
      <c r="AP56" s="344">
        <v>26807</v>
      </c>
      <c r="AQ56" s="345">
        <v>1.8</v>
      </c>
      <c r="AR56" s="346">
        <v>38.4</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567</v>
      </c>
      <c r="AL57" s="325"/>
      <c r="AM57" s="333">
        <v>16739385</v>
      </c>
      <c r="AN57" s="334">
        <v>36378</v>
      </c>
      <c r="AO57" s="335">
        <v>-16.2</v>
      </c>
      <c r="AP57" s="336">
        <v>48105</v>
      </c>
      <c r="AQ57" s="337">
        <v>-7.8</v>
      </c>
      <c r="AR57" s="338">
        <v>-8.4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564</v>
      </c>
      <c r="AM58" s="341">
        <v>10763374</v>
      </c>
      <c r="AN58" s="342">
        <v>23391</v>
      </c>
      <c r="AO58" s="343">
        <v>3</v>
      </c>
      <c r="AP58" s="344">
        <v>24072</v>
      </c>
      <c r="AQ58" s="345">
        <v>-10.199999999999999</v>
      </c>
      <c r="AR58" s="346">
        <v>13.2</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568</v>
      </c>
      <c r="AL59" s="325"/>
      <c r="AM59" s="333">
        <v>13222793</v>
      </c>
      <c r="AN59" s="334">
        <v>28814</v>
      </c>
      <c r="AO59" s="335">
        <v>-20.8</v>
      </c>
      <c r="AP59" s="336">
        <v>47446</v>
      </c>
      <c r="AQ59" s="337">
        <v>-1.4</v>
      </c>
      <c r="AR59" s="338">
        <v>-19.399999999999999</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564</v>
      </c>
      <c r="AM60" s="341">
        <v>8765821</v>
      </c>
      <c r="AN60" s="342">
        <v>19102</v>
      </c>
      <c r="AO60" s="343">
        <v>-18.3</v>
      </c>
      <c r="AP60" s="344">
        <v>24371</v>
      </c>
      <c r="AQ60" s="345">
        <v>1.2</v>
      </c>
      <c r="AR60" s="346">
        <v>-19.5</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569</v>
      </c>
      <c r="AL61" s="347"/>
      <c r="AM61" s="348">
        <v>16502138</v>
      </c>
      <c r="AN61" s="349">
        <v>35734</v>
      </c>
      <c r="AO61" s="350">
        <v>-4</v>
      </c>
      <c r="AP61" s="351">
        <v>49210</v>
      </c>
      <c r="AQ61" s="352">
        <v>-0.1</v>
      </c>
      <c r="AR61" s="338">
        <v>-3.9</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564</v>
      </c>
      <c r="AM62" s="341">
        <v>9361584</v>
      </c>
      <c r="AN62" s="342">
        <v>20281</v>
      </c>
      <c r="AO62" s="343">
        <v>-1</v>
      </c>
      <c r="AP62" s="344">
        <v>25119</v>
      </c>
      <c r="AQ62" s="345">
        <v>-0.4</v>
      </c>
      <c r="AR62" s="346">
        <v>-0.6</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3SnK12zagFVMd6Hk4qorCmqYZ7Hxwmn7Qs/ft5jZNQuLi55mkBUL1SsSLULxp0XtgcJzeKMXa0YGucnwvYdIdw==" saltValue="RA117czROmatKgJnDZpTY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election activeCell="C58" sqref="C58:H62"/>
    </sheetView>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571</v>
      </c>
    </row>
    <row r="120" spans="125:125" ht="13.5" hidden="1" customHeight="1"/>
    <row r="121" spans="125:125" ht="13.5" hidden="1" customHeight="1">
      <c r="DU121" s="259"/>
    </row>
  </sheetData>
  <sheetProtection algorithmName="SHA-512" hashValue="4Z7QjMfmU7wfR5GAOPUc++H0fsM7PR95McxUAxqXZhBzZGur6Mq2YHrAq7+0CD7pNTmcjZGXOkyZtvsLxx1P5A==" saltValue="s+Xw0iyJUb4QOn6TvvwOg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2" zoomScaleNormal="100" zoomScaleSheetLayoutView="55" workbookViewId="0">
      <selection activeCell="C58" sqref="C58:H62"/>
    </sheetView>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572</v>
      </c>
    </row>
  </sheetData>
  <sheetProtection algorithmName="SHA-512" hashValue="HvxnYK8NQAyFS5MTiQipyxK5rnMxQfhWupbO5FzJwDfIC2Jt2KlGoZx0VzPIdo39l4AC263OjQfCHYOWC9AOeg==" saltValue="WqNc6rxlNYCXWhUrnwOm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048576" zoomScaleSheetLayoutView="100" workbookViewId="0">
      <selection activeCell="C58" sqref="C58:H62"/>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573</v>
      </c>
      <c r="G46" s="8" t="s">
        <v>574</v>
      </c>
      <c r="H46" s="8" t="s">
        <v>575</v>
      </c>
      <c r="I46" s="8" t="s">
        <v>576</v>
      </c>
      <c r="J46" s="9" t="s">
        <v>577</v>
      </c>
    </row>
    <row r="47" spans="2:10" ht="57.75" customHeight="1">
      <c r="B47" s="10"/>
      <c r="C47" s="1139" t="s">
        <v>3</v>
      </c>
      <c r="D47" s="1139"/>
      <c r="E47" s="1140"/>
      <c r="F47" s="11">
        <v>6.77</v>
      </c>
      <c r="G47" s="12">
        <v>6.92</v>
      </c>
      <c r="H47" s="12">
        <v>9.27</v>
      </c>
      <c r="I47" s="12">
        <v>10.71</v>
      </c>
      <c r="J47" s="13">
        <v>11.18</v>
      </c>
    </row>
    <row r="48" spans="2:10" ht="57.75" customHeight="1">
      <c r="B48" s="14"/>
      <c r="C48" s="1141" t="s">
        <v>4</v>
      </c>
      <c r="D48" s="1141"/>
      <c r="E48" s="1142"/>
      <c r="F48" s="15">
        <v>0.35</v>
      </c>
      <c r="G48" s="16">
        <v>0.32</v>
      </c>
      <c r="H48" s="16">
        <v>0.45</v>
      </c>
      <c r="I48" s="16">
        <v>2.66</v>
      </c>
      <c r="J48" s="17">
        <v>2.2000000000000002</v>
      </c>
    </row>
    <row r="49" spans="2:10" ht="57.75" customHeight="1" thickBot="1">
      <c r="B49" s="18"/>
      <c r="C49" s="1143" t="s">
        <v>5</v>
      </c>
      <c r="D49" s="1143"/>
      <c r="E49" s="1144"/>
      <c r="F49" s="19">
        <v>3.11</v>
      </c>
      <c r="G49" s="20">
        <v>4.29</v>
      </c>
      <c r="H49" s="20">
        <v>5.27</v>
      </c>
      <c r="I49" s="20">
        <v>9.65</v>
      </c>
      <c r="J49" s="21">
        <v>1.1299999999999999</v>
      </c>
    </row>
    <row r="50" spans="2:10"/>
  </sheetData>
  <sheetProtection algorithmName="SHA-512" hashValue="SXA233iBe3c3H/Z4Mi0hgYTPl7j9KWRFIsRSxpA5vHMk5wcw04ib8j+OY9npTC49W6FrVTUtBCECZdFmE8SvYQ==" saltValue="bgzuswU8wviBM1OTtEzI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Amagasaki</cp:lastModifiedBy>
  <cp:lastPrinted>2024-03-18T00:42:50Z</cp:lastPrinted>
  <dcterms:created xsi:type="dcterms:W3CDTF">2024-03-14T03:20:33Z</dcterms:created>
  <dcterms:modified xsi:type="dcterms:W3CDTF">2024-03-18T00:44:14Z</dcterms:modified>
  <cp:category/>
</cp:coreProperties>
</file>