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000" tabRatio="849" activeTab="0"/>
  </bookViews>
  <sheets>
    <sheet name="8ページ" sheetId="1" r:id="rId1"/>
    <sheet name="8ページ-1" sheetId="2" state="hidden" r:id="rId2"/>
    <sheet name="9ページ" sheetId="3" r:id="rId3"/>
    <sheet name="9ページ-1" sheetId="4" state="hidden" r:id="rId4"/>
    <sheet name="10ページ" sheetId="5" r:id="rId5"/>
    <sheet name="11ページ" sheetId="6" r:id="rId6"/>
    <sheet name="12ページ" sheetId="7" r:id="rId7"/>
    <sheet name="13ページ" sheetId="8" r:id="rId8"/>
    <sheet name="14ページ" sheetId="9" r:id="rId9"/>
    <sheet name="15ページ" sheetId="10" r:id="rId10"/>
    <sheet name="16-19ページ" sheetId="11" r:id="rId11"/>
    <sheet name="20-31ページ" sheetId="12" r:id="rId12"/>
    <sheet name="32ページ" sheetId="13" r:id="rId13"/>
    <sheet name="33ページ" sheetId="14" r:id="rId14"/>
    <sheet name="34ページ" sheetId="15" r:id="rId15"/>
  </sheets>
  <definedNames/>
  <calcPr fullCalcOnLoad="1"/>
</workbook>
</file>

<file path=xl/sharedStrings.xml><?xml version="1.0" encoding="utf-8"?>
<sst xmlns="http://schemas.openxmlformats.org/spreadsheetml/2006/main" count="1960" uniqueCount="950">
  <si>
    <t>８　　人　　口</t>
  </si>
  <si>
    <t>人　　　　　　　　　口</t>
  </si>
  <si>
    <t>図 ２　　人　口　ピ　ラ　ミ　ッ　ド</t>
  </si>
  <si>
    <t>(単位　人）</t>
  </si>
  <si>
    <t>年　次</t>
  </si>
  <si>
    <t>中央</t>
  </si>
  <si>
    <t>小田</t>
  </si>
  <si>
    <t>大庄</t>
  </si>
  <si>
    <t>立花</t>
  </si>
  <si>
    <t>武庫</t>
  </si>
  <si>
    <t>園田</t>
  </si>
  <si>
    <t>全市</t>
  </si>
  <si>
    <t>年齢区分</t>
  </si>
  <si>
    <t>男</t>
  </si>
  <si>
    <t>女</t>
  </si>
  <si>
    <t>人　　口　　９</t>
  </si>
  <si>
    <t>年次</t>
  </si>
  <si>
    <t>出生</t>
  </si>
  <si>
    <t>死亡</t>
  </si>
  <si>
    <t>転　入</t>
  </si>
  <si>
    <t>転　出</t>
  </si>
  <si>
    <t>53</t>
  </si>
  <si>
    <t>54</t>
  </si>
  <si>
    <t>55</t>
  </si>
  <si>
    <t>56</t>
  </si>
  <si>
    <t>57</t>
  </si>
  <si>
    <t>58</t>
  </si>
  <si>
    <t>59</t>
  </si>
  <si>
    <t>60</t>
  </si>
  <si>
    <t>61</t>
  </si>
  <si>
    <t>62</t>
  </si>
  <si>
    <t>63</t>
  </si>
  <si>
    <t>3</t>
  </si>
  <si>
    <t>4</t>
  </si>
  <si>
    <t>5</t>
  </si>
  <si>
    <t>6</t>
  </si>
  <si>
    <t>7</t>
  </si>
  <si>
    <t>8</t>
  </si>
  <si>
    <t>9</t>
  </si>
  <si>
    <t>10</t>
  </si>
  <si>
    <t>11</t>
  </si>
  <si>
    <t>12</t>
  </si>
  <si>
    <t>13</t>
  </si>
  <si>
    <t>14</t>
  </si>
  <si>
    <t>15</t>
  </si>
  <si>
    <t>16</t>
  </si>
  <si>
    <t>17</t>
  </si>
  <si>
    <t>18</t>
  </si>
  <si>
    <t>19</t>
  </si>
  <si>
    <t>図 ３　　地区別人口の推移（各年10月1日）</t>
  </si>
  <si>
    <t>年齢（各歳）、男女別人口
（住民基本台帳人口）</t>
  </si>
  <si>
    <t>地区別人口の推移</t>
  </si>
  <si>
    <t>45</t>
  </si>
  <si>
    <t>　　　 0歳</t>
  </si>
  <si>
    <t>50</t>
  </si>
  <si>
    <t>１</t>
  </si>
  <si>
    <t>55</t>
  </si>
  <si>
    <t>２</t>
  </si>
  <si>
    <t>３</t>
  </si>
  <si>
    <t>４</t>
  </si>
  <si>
    <t>５</t>
  </si>
  <si>
    <t>６</t>
  </si>
  <si>
    <t>７</t>
  </si>
  <si>
    <t>８</t>
  </si>
  <si>
    <t>９</t>
  </si>
  <si>
    <t>「国勢調査結果」</t>
  </si>
  <si>
    <t>10</t>
  </si>
  <si>
    <t>11</t>
  </si>
  <si>
    <t>12</t>
  </si>
  <si>
    <t>13</t>
  </si>
  <si>
    <t>14</t>
  </si>
  <si>
    <t>15</t>
  </si>
  <si>
    <t>16</t>
  </si>
  <si>
    <t>17</t>
  </si>
  <si>
    <t>18</t>
  </si>
  <si>
    <t>19</t>
  </si>
  <si>
    <t>　　　20歳</t>
  </si>
  <si>
    <t>21</t>
  </si>
  <si>
    <t>22</t>
  </si>
  <si>
    <t>23</t>
  </si>
  <si>
    <t>24</t>
  </si>
  <si>
    <t>25</t>
  </si>
  <si>
    <t>26</t>
  </si>
  <si>
    <t>27</t>
  </si>
  <si>
    <t>28</t>
  </si>
  <si>
    <t>29</t>
  </si>
  <si>
    <t>30</t>
  </si>
  <si>
    <t>31</t>
  </si>
  <si>
    <t>32</t>
  </si>
  <si>
    <t>33</t>
  </si>
  <si>
    <t>34</t>
  </si>
  <si>
    <t>35</t>
  </si>
  <si>
    <t>36</t>
  </si>
  <si>
    <t>37</t>
  </si>
  <si>
    <t>38</t>
  </si>
  <si>
    <t>39</t>
  </si>
  <si>
    <t>　　　40歳</t>
  </si>
  <si>
    <t>41</t>
  </si>
  <si>
    <t>42</t>
  </si>
  <si>
    <t>43</t>
  </si>
  <si>
    <t>44</t>
  </si>
  <si>
    <t>46</t>
  </si>
  <si>
    <t>47</t>
  </si>
  <si>
    <t>48</t>
  </si>
  <si>
    <t>49</t>
  </si>
  <si>
    <t>51</t>
  </si>
  <si>
    <t>52</t>
  </si>
  <si>
    <t>53</t>
  </si>
  <si>
    <t>54</t>
  </si>
  <si>
    <t>56</t>
  </si>
  <si>
    <t>57</t>
  </si>
  <si>
    <t>58</t>
  </si>
  <si>
    <t>59</t>
  </si>
  <si>
    <t>　　　60歳</t>
  </si>
  <si>
    <t>61</t>
  </si>
  <si>
    <t>62</t>
  </si>
  <si>
    <t>63</t>
  </si>
  <si>
    <t>64</t>
  </si>
  <si>
    <t>65</t>
  </si>
  <si>
    <t>66</t>
  </si>
  <si>
    <t>67</t>
  </si>
  <si>
    <t>68</t>
  </si>
  <si>
    <t>69</t>
  </si>
  <si>
    <t>70</t>
  </si>
  <si>
    <t>71</t>
  </si>
  <si>
    <t>72</t>
  </si>
  <si>
    <t>73</t>
  </si>
  <si>
    <t>74</t>
  </si>
  <si>
    <t>75</t>
  </si>
  <si>
    <t>76</t>
  </si>
  <si>
    <t>77</t>
  </si>
  <si>
    <t>78</t>
  </si>
  <si>
    <t>79</t>
  </si>
  <si>
    <t>　　　80歳</t>
  </si>
  <si>
    <t>81</t>
  </si>
  <si>
    <t>82</t>
  </si>
  <si>
    <t>83</t>
  </si>
  <si>
    <t>84</t>
  </si>
  <si>
    <t>85</t>
  </si>
  <si>
    <t>86</t>
  </si>
  <si>
    <t>87</t>
  </si>
  <si>
    <t>88</t>
  </si>
  <si>
    <t>89</t>
  </si>
  <si>
    <t>90</t>
  </si>
  <si>
    <t>91</t>
  </si>
  <si>
    <t>92</t>
  </si>
  <si>
    <t>93</t>
  </si>
  <si>
    <t>94</t>
  </si>
  <si>
    <t>95</t>
  </si>
  <si>
    <t>96</t>
  </si>
  <si>
    <t>97</t>
  </si>
  <si>
    <t>98</t>
  </si>
  <si>
    <t>99</t>
  </si>
  <si>
    <t>　100歳以上</t>
  </si>
  <si>
    <t>図 ４　  自 然 ・ 社 会 動 態 の 推 移</t>
  </si>
  <si>
    <t>図 ５　  転 入 ・ 転 出 の 地 方 別 割 合</t>
  </si>
  <si>
    <t>転入</t>
  </si>
  <si>
    <t>転出</t>
  </si>
  <si>
    <t>出生・死亡者数の推移</t>
  </si>
  <si>
    <t>転入・転出者数の推移</t>
  </si>
  <si>
    <t>転入・転出者の地方別割合</t>
  </si>
  <si>
    <t>（単位　人）</t>
  </si>
  <si>
    <t>北海道・東北</t>
  </si>
  <si>
    <t>関東</t>
  </si>
  <si>
    <t>北陸・中部</t>
  </si>
  <si>
    <t>滋賀県・京都府</t>
  </si>
  <si>
    <t>大阪府</t>
  </si>
  <si>
    <t>兵庫県内</t>
  </si>
  <si>
    <t>奈良県・和歌山県</t>
  </si>
  <si>
    <t>中国・四国</t>
  </si>
  <si>
    <t>九州・沖縄県</t>
  </si>
  <si>
    <t>国外・その他</t>
  </si>
  <si>
    <t>平成元</t>
  </si>
  <si>
    <t>平成2</t>
  </si>
  <si>
    <t>１０　　人　　口</t>
  </si>
  <si>
    <t>１世帯当</t>
  </si>
  <si>
    <t xml:space="preserve">女１００人 </t>
  </si>
  <si>
    <t>１ｋ㎡当</t>
  </si>
  <si>
    <t>たり人員</t>
  </si>
  <si>
    <t>につき男</t>
  </si>
  <si>
    <t>たり人口</t>
  </si>
  <si>
    <t>ｋ㎡</t>
  </si>
  <si>
    <t xml:space="preserve"> </t>
  </si>
  <si>
    <t>　５６</t>
  </si>
  <si>
    <t>　５７</t>
  </si>
  <si>
    <t>　５８</t>
  </si>
  <si>
    <t>　５９</t>
  </si>
  <si>
    <t>　６０</t>
  </si>
  <si>
    <t>　６１</t>
  </si>
  <si>
    <t>　６２</t>
  </si>
  <si>
    <t>　６３</t>
  </si>
  <si>
    <t>　６４</t>
  </si>
  <si>
    <t>　 ２</t>
  </si>
  <si>
    <t>　 ３</t>
  </si>
  <si>
    <t>　 ４</t>
  </si>
  <si>
    <t>　 ５</t>
  </si>
  <si>
    <t>　 ６</t>
  </si>
  <si>
    <t>　 ７</t>
  </si>
  <si>
    <t>　 ８</t>
  </si>
  <si>
    <t>　 ９</t>
  </si>
  <si>
    <t xml:space="preserve"> １０</t>
  </si>
  <si>
    <t xml:space="preserve"> １１</t>
  </si>
  <si>
    <t xml:space="preserve"> １２</t>
  </si>
  <si>
    <t xml:space="preserve"> １３</t>
  </si>
  <si>
    <t xml:space="preserve"> １４</t>
  </si>
  <si>
    <t xml:space="preserve"> １５</t>
  </si>
  <si>
    <t xml:space="preserve"> １６</t>
  </si>
  <si>
    <t xml:space="preserve"> １７</t>
  </si>
  <si>
    <t xml:space="preserve"> 第１８回国勢調査（１０月１日）</t>
  </si>
  <si>
    <t>　　   　 ２　</t>
  </si>
  <si>
    <t>　　    　３　</t>
  </si>
  <si>
    <t>　　    　４　</t>
  </si>
  <si>
    <t>　　    　５　</t>
  </si>
  <si>
    <t>　　    　６　</t>
  </si>
  <si>
    <t>　　　    ７　</t>
  </si>
  <si>
    <t>　　　    ８　</t>
  </si>
  <si>
    <t>　　 　   ９　</t>
  </si>
  <si>
    <t>　　    １０　</t>
  </si>
  <si>
    <t>　　    １１　</t>
  </si>
  <si>
    <t>　　    １２　</t>
  </si>
  <si>
    <t>１２.　　人     口     の    変    遷</t>
  </si>
  <si>
    <t>年     次</t>
  </si>
  <si>
    <t>面    積</t>
  </si>
  <si>
    <t>世 帯 数</t>
  </si>
  <si>
    <t>人                口</t>
  </si>
  <si>
    <t>備                       考</t>
  </si>
  <si>
    <t>総    数</t>
  </si>
  <si>
    <t>男</t>
  </si>
  <si>
    <t>女</t>
  </si>
  <si>
    <t>－－－　　年 初 ・ 月 初 現 在　　－－－</t>
  </si>
  <si>
    <t xml:space="preserve"> 第１３回国勢調査（１０月１日）</t>
  </si>
  <si>
    <t xml:space="preserve"> 第１４回国勢調査（１０月１日）</t>
  </si>
  <si>
    <t xml:space="preserve"> 第１５回国勢調査（１０月１日）</t>
  </si>
  <si>
    <t xml:space="preserve"> 第１６回国勢調査（１０月１日）</t>
  </si>
  <si>
    <t xml:space="preserve"> 第１７回国勢調査（１０月１日）</t>
  </si>
  <si>
    <t>人　　口　　１１</t>
  </si>
  <si>
    <t>全　　市</t>
  </si>
  <si>
    <t>小　　田</t>
  </si>
  <si>
    <t>大　　庄</t>
  </si>
  <si>
    <t>立　　花</t>
  </si>
  <si>
    <t>武　　庫</t>
  </si>
  <si>
    <t>園　　田</t>
  </si>
  <si>
    <t>１３．　　地　区　別　世　帯　数　及　び　人　口　</t>
  </si>
  <si>
    <t>（各年１０月１日）</t>
  </si>
  <si>
    <t>地　　区</t>
  </si>
  <si>
    <t>世　　　　　　　　　帯　　　　　　　　　数</t>
  </si>
  <si>
    <t>中　　央</t>
  </si>
  <si>
    <t>人　　　　　　　　　　　　　　　　　　　口</t>
  </si>
  <si>
    <t>１４．　　地 区 別 住 民 基 本 台 帳 登 録 者 数</t>
  </si>
  <si>
    <t>（各年度末）</t>
  </si>
  <si>
    <t>１５ 年度</t>
  </si>
  <si>
    <t>１５ 年度</t>
  </si>
  <si>
    <t>１６ 年度</t>
  </si>
  <si>
    <t>１６ 年度</t>
  </si>
  <si>
    <t>１７ 年度</t>
  </si>
  <si>
    <t>１７ 年度</t>
  </si>
  <si>
    <t>１８ 年度</t>
  </si>
  <si>
    <t>１８ 年度</t>
  </si>
  <si>
    <t>１２　　人　　口</t>
  </si>
  <si>
    <t>地    区</t>
  </si>
  <si>
    <t>地　 区</t>
  </si>
  <si>
    <t>４  月</t>
  </si>
  <si>
    <t>５  月</t>
  </si>
  <si>
    <t>６  月</t>
  </si>
  <si>
    <t>７  月</t>
  </si>
  <si>
    <t>８  月</t>
  </si>
  <si>
    <t>９  月</t>
  </si>
  <si>
    <t>１０  月</t>
  </si>
  <si>
    <t>１１  月</t>
  </si>
  <si>
    <t>１２  月</t>
  </si>
  <si>
    <t>１  月</t>
  </si>
  <si>
    <t>２  月</t>
  </si>
  <si>
    <t>３  月</t>
  </si>
  <si>
    <t>１５．　　月  別  世  帯  数  及  び  人  口</t>
  </si>
  <si>
    <t>（各月初）</t>
  </si>
  <si>
    <t>１  月</t>
  </si>
  <si>
    <t>２  月</t>
  </si>
  <si>
    <t>３  月</t>
  </si>
  <si>
    <t>４  月</t>
  </si>
  <si>
    <t>５  月</t>
  </si>
  <si>
    <t>６  月</t>
  </si>
  <si>
    <t>７  月</t>
  </si>
  <si>
    <t>８  月</t>
  </si>
  <si>
    <t>９  月</t>
  </si>
  <si>
    <t>１０  月</t>
  </si>
  <si>
    <t>１１  月</t>
  </si>
  <si>
    <t>１２  月</t>
  </si>
  <si>
    <t>世　　　　　　　帯　　　　　　　数</t>
  </si>
  <si>
    <t>１６．　　月 別 住 民 基 本 台 帳 登 録 者 数</t>
  </si>
  <si>
    <t>（各月末）</t>
  </si>
  <si>
    <t>人　　口　　１３</t>
  </si>
  <si>
    <t>１７．　　地　区　別　登　録　外　国　人　数</t>
  </si>
  <si>
    <t>（各年度末）</t>
  </si>
  <si>
    <t>地　　　　区</t>
  </si>
  <si>
    <t>全　　　　市</t>
  </si>
  <si>
    <t>中　　　　央</t>
  </si>
  <si>
    <t>小　　　　田</t>
  </si>
  <si>
    <t>大　　　　庄</t>
  </si>
  <si>
    <t>立　　　　花</t>
  </si>
  <si>
    <t>武　　　　庫</t>
  </si>
  <si>
    <t>園　　　　田</t>
  </si>
  <si>
    <t>１８．　　国  籍  別  登  録  外  国  人  数</t>
  </si>
  <si>
    <t>国　　　　籍</t>
  </si>
  <si>
    <t>総        数</t>
  </si>
  <si>
    <t>韓国・朝鮮</t>
  </si>
  <si>
    <t>中国</t>
  </si>
  <si>
    <t>ブラジル</t>
  </si>
  <si>
    <t>フィリピン</t>
  </si>
  <si>
    <t>ベトナム</t>
  </si>
  <si>
    <t>米国</t>
  </si>
  <si>
    <t>インドネシア</t>
  </si>
  <si>
    <t>ペルー</t>
  </si>
  <si>
    <t>オーストラリア</t>
  </si>
  <si>
    <t>カナダ</t>
  </si>
  <si>
    <t>タイ</t>
  </si>
  <si>
    <t>英国</t>
  </si>
  <si>
    <t>ボリビア</t>
  </si>
  <si>
    <t>ニュージーランド</t>
  </si>
  <si>
    <t>イタリア</t>
  </si>
  <si>
    <t>インド</t>
  </si>
  <si>
    <t>その他</t>
  </si>
  <si>
    <t>無国籍</t>
  </si>
  <si>
    <t>１４　　人　　口</t>
  </si>
  <si>
    <t>　　　　４７</t>
  </si>
  <si>
    <t>（△ 1,829）</t>
  </si>
  <si>
    <t>　　　　４８</t>
  </si>
  <si>
    <t>　　　　４９</t>
  </si>
  <si>
    <t>　　　　５０</t>
  </si>
  <si>
    <t>（△ 2,555）</t>
  </si>
  <si>
    <t>　　　　５１</t>
  </si>
  <si>
    <t>　　　　５２</t>
  </si>
  <si>
    <t>　　　　５３</t>
  </si>
  <si>
    <t>　　　　５４</t>
  </si>
  <si>
    <t>　　　　５５</t>
  </si>
  <si>
    <t>（△ 7,160）</t>
  </si>
  <si>
    <t>　　　　５６</t>
  </si>
  <si>
    <t>　　　　５７</t>
  </si>
  <si>
    <t>　　　　５８</t>
  </si>
  <si>
    <t>　　　　５９</t>
  </si>
  <si>
    <t>　　　　６０</t>
  </si>
  <si>
    <t>（△ 2,139）</t>
  </si>
  <si>
    <t>　　　　６１</t>
  </si>
  <si>
    <t>　　　　６２</t>
  </si>
  <si>
    <t>　　　　６３</t>
  </si>
  <si>
    <t>　　　    ２</t>
  </si>
  <si>
    <t>（△ 1,780）</t>
  </si>
  <si>
    <t>　　 　 　３</t>
  </si>
  <si>
    <t>　　　  　４</t>
  </si>
  <si>
    <t>　　　  　５</t>
  </si>
  <si>
    <t>　　　  　６</t>
  </si>
  <si>
    <t>　　　  　７</t>
  </si>
  <si>
    <t>（△ 5,128）</t>
  </si>
  <si>
    <t>　　　  　８</t>
  </si>
  <si>
    <t>　　　  　９</t>
  </si>
  <si>
    <t>　　  　１０</t>
  </si>
  <si>
    <t>　　    １１</t>
  </si>
  <si>
    <t>　　　  １２　</t>
  </si>
  <si>
    <t>（△9,838）</t>
  </si>
  <si>
    <t>　　　  １３</t>
  </si>
  <si>
    <t xml:space="preserve">　　　  １４ </t>
  </si>
  <si>
    <t>　　　  １５</t>
  </si>
  <si>
    <t>　　　  １６</t>
  </si>
  <si>
    <t xml:space="preserve">　　　  １７ </t>
  </si>
  <si>
    <t>（　1,040）</t>
  </si>
  <si>
    <t>　　　　   ２</t>
  </si>
  <si>
    <t>　　　　   ３</t>
  </si>
  <si>
    <t>　　　   　４</t>
  </si>
  <si>
    <t>　　　　   ５</t>
  </si>
  <si>
    <t>　　　　   ６</t>
  </si>
  <si>
    <t>　　　　   ７</t>
  </si>
  <si>
    <t>　　　　   ８</t>
  </si>
  <si>
    <t>　　　   　９</t>
  </si>
  <si>
    <t>　　　   １０</t>
  </si>
  <si>
    <t>　　　   １１</t>
  </si>
  <si>
    <t>　　 　  １２</t>
  </si>
  <si>
    <t>１９．　　人　　口　　動　　態</t>
  </si>
  <si>
    <t>年次・月</t>
  </si>
  <si>
    <t>自　　然　　動　　態</t>
  </si>
  <si>
    <t>社　会　動　態　（１）</t>
  </si>
  <si>
    <t>年　間  （月　間）</t>
  </si>
  <si>
    <t xml:space="preserve"> 年　初 （月　初）</t>
  </si>
  <si>
    <t>出　生</t>
  </si>
  <si>
    <t>死　亡</t>
  </si>
  <si>
    <t>自然増加数</t>
  </si>
  <si>
    <t>転　入</t>
  </si>
  <si>
    <t>転　出</t>
  </si>
  <si>
    <t>社会増加数</t>
  </si>
  <si>
    <t>増　　　加　　　数</t>
  </si>
  <si>
    <t>推　計　人　口</t>
  </si>
  <si>
    <t>平成　 元　</t>
  </si>
  <si>
    <t>　　　　   １ 月</t>
  </si>
  <si>
    <t>（　　）内は、国勢調査と推計人口との誤差を含んだ年間純増減である。</t>
  </si>
  <si>
    <t>　</t>
  </si>
  <si>
    <t>人　　口　　１５</t>
  </si>
  <si>
    <t>本表は、住民基本台帳法及び外国人登録法に基づく増減数を計上したものである。</t>
  </si>
  <si>
    <t>２月</t>
  </si>
  <si>
    <t>３月</t>
  </si>
  <si>
    <t>４月</t>
  </si>
  <si>
    <t>５月</t>
  </si>
  <si>
    <t>６月</t>
  </si>
  <si>
    <t>７月</t>
  </si>
  <si>
    <t>８月</t>
  </si>
  <si>
    <t>９月</t>
  </si>
  <si>
    <t>１０月</t>
  </si>
  <si>
    <t>１１月</t>
  </si>
  <si>
    <t>１２月</t>
  </si>
  <si>
    <t>全　市</t>
  </si>
  <si>
    <t>小　田</t>
  </si>
  <si>
    <t>大　庄</t>
  </si>
  <si>
    <t>立　花</t>
  </si>
  <si>
    <t>武　庫</t>
  </si>
  <si>
    <t>園　田</t>
  </si>
  <si>
    <t>２０．　　地　区　、　月　別　人　口　動　態</t>
  </si>
  <si>
    <t>地  区</t>
  </si>
  <si>
    <t>平  成</t>
  </si>
  <si>
    <t>総数</t>
  </si>
  <si>
    <t>１月</t>
  </si>
  <si>
    <t>中　央</t>
  </si>
  <si>
    <t>（１）　職権記載、職権消除、その他を含む。</t>
  </si>
  <si>
    <t>（２）　出生・死亡・転入・転出を差し引いた純増加数である。</t>
  </si>
  <si>
    <t>１６  　人　　口</t>
  </si>
  <si>
    <t xml:space="preserve">   　人　　口　　１７</t>
  </si>
  <si>
    <t>１８    人　　口</t>
  </si>
  <si>
    <t>　人　　口　　１９</t>
  </si>
  <si>
    <t>転 　　　　    入</t>
  </si>
  <si>
    <t>転 　　　　　 出</t>
  </si>
  <si>
    <t>　　　　篠山市</t>
  </si>
  <si>
    <t>　　　　養父市</t>
  </si>
  <si>
    <t>・</t>
  </si>
  <si>
    <t>　　　　丹波市</t>
  </si>
  <si>
    <t>　　　　南あわじ市</t>
  </si>
  <si>
    <t>　　　　南あわじ市</t>
  </si>
  <si>
    <t>　　　　朝来市</t>
  </si>
  <si>
    <t>　　　　朝来市</t>
  </si>
  <si>
    <t>　　　　淡路市</t>
  </si>
  <si>
    <t>　　　　淡路市</t>
  </si>
  <si>
    <t>　　　　宍粟市</t>
  </si>
  <si>
    <t>　　　　宍粟市</t>
  </si>
  <si>
    <t>　　　　加東市</t>
  </si>
  <si>
    <t>　　　　加東市</t>
  </si>
  <si>
    <t>　そ　の　他　(1)</t>
  </si>
  <si>
    <t>　そ　の　他</t>
  </si>
  <si>
    <t>　　　さいたま市</t>
  </si>
  <si>
    <t>　　　静　岡　市</t>
  </si>
  <si>
    <t>　　　　たつの市</t>
  </si>
  <si>
    <t>　　　堺　　　市</t>
  </si>
  <si>
    <t>地　　　方</t>
  </si>
  <si>
    <t>都道府県</t>
  </si>
  <si>
    <t>転     入</t>
  </si>
  <si>
    <t>転     出</t>
  </si>
  <si>
    <t>増加数</t>
  </si>
  <si>
    <t>都　　　市</t>
  </si>
  <si>
    <t>総　　　数</t>
  </si>
  <si>
    <t>　総　　　　　数</t>
  </si>
  <si>
    <t>　　　　三田市</t>
  </si>
  <si>
    <t>　　　　三木市</t>
  </si>
  <si>
    <t>　北　　海　　道</t>
  </si>
  <si>
    <t>　　　　加西市</t>
  </si>
  <si>
    <t>　東　　　　　北</t>
  </si>
  <si>
    <t>　　青　森　県</t>
  </si>
  <si>
    <t>　　岩　手　県</t>
  </si>
  <si>
    <t>　　宮　城　県</t>
  </si>
  <si>
    <t>　　秋　田　県　</t>
  </si>
  <si>
    <t>　　山　形　県</t>
  </si>
  <si>
    <t>　　福　島　県</t>
  </si>
  <si>
    <t>　　　　郡　 部</t>
  </si>
  <si>
    <t>　関　　　　　東</t>
  </si>
  <si>
    <t>　　奈　良　県</t>
  </si>
  <si>
    <t>　　茨　城　県</t>
  </si>
  <si>
    <t>　　和歌山県</t>
  </si>
  <si>
    <t>　　栃　木　県</t>
  </si>
  <si>
    <t>　　群　馬　県</t>
  </si>
  <si>
    <t>　中　　　　　国</t>
  </si>
  <si>
    <t>　　埼　玉　県</t>
  </si>
  <si>
    <t>　　鳥　取　県</t>
  </si>
  <si>
    <t>　　千　葉　県</t>
  </si>
  <si>
    <t>　　島　根　県</t>
  </si>
  <si>
    <t>　　東　京　都</t>
  </si>
  <si>
    <t>　　岡　山　県</t>
  </si>
  <si>
    <t>　　神奈川県</t>
  </si>
  <si>
    <t>　　広　島　県</t>
  </si>
  <si>
    <t>　　山　口　県</t>
  </si>
  <si>
    <t>　北　　　　　陸</t>
  </si>
  <si>
    <t>　　新　潟　県</t>
  </si>
  <si>
    <t>　四　　　　　国</t>
  </si>
  <si>
    <t>　　富　山　県</t>
  </si>
  <si>
    <t>　　徳　島　県</t>
  </si>
  <si>
    <t>　　石　川　県</t>
  </si>
  <si>
    <t>　　香　川　県</t>
  </si>
  <si>
    <t>　　福　井　県</t>
  </si>
  <si>
    <t>　　愛　媛　県</t>
  </si>
  <si>
    <t>　　高　知　県</t>
  </si>
  <si>
    <t>　中　　　　　部</t>
  </si>
  <si>
    <t>　　山　梨　県</t>
  </si>
  <si>
    <t>　九　　　　　州</t>
  </si>
  <si>
    <t>　　長　野　県</t>
  </si>
  <si>
    <t>　　福　岡　県</t>
  </si>
  <si>
    <t>　　岐　阜　県</t>
  </si>
  <si>
    <t>　　佐　賀　県</t>
  </si>
  <si>
    <t>　　静　岡　県</t>
  </si>
  <si>
    <t>　　長　崎　県</t>
  </si>
  <si>
    <t>　　愛　知　県</t>
  </si>
  <si>
    <t>　　熊　本　県</t>
  </si>
  <si>
    <t>　　三　重　県</t>
  </si>
  <si>
    <t>　　大　分　県</t>
  </si>
  <si>
    <t>　　宮　崎　県</t>
  </si>
  <si>
    <t>　近　　　　　畿</t>
  </si>
  <si>
    <t>　　鹿児島県</t>
  </si>
  <si>
    <t>　　滋　賀　県</t>
  </si>
  <si>
    <t>　　沖　縄　県</t>
  </si>
  <si>
    <t>　　京　都　府</t>
  </si>
  <si>
    <t>　　大　阪　府</t>
  </si>
  <si>
    <t>　国　　　　　外</t>
  </si>
  <si>
    <t>　従前の住所地なし</t>
  </si>
  <si>
    <t>　　兵　庫　県</t>
  </si>
  <si>
    <t>　　　　神戸市</t>
  </si>
  <si>
    <t>　　　　姫路市</t>
  </si>
  <si>
    <t>　（　再　　掲　）</t>
  </si>
  <si>
    <t>　　　　明石市</t>
  </si>
  <si>
    <t>　　　札　幌　市</t>
  </si>
  <si>
    <t>　　　　西宮市</t>
  </si>
  <si>
    <t>　　　仙　台　市</t>
  </si>
  <si>
    <t>　　　　洲本市</t>
  </si>
  <si>
    <t>　　　　芦屋市</t>
  </si>
  <si>
    <t>　　　千　葉　市</t>
  </si>
  <si>
    <t>　　　　伊丹市</t>
  </si>
  <si>
    <t>　　　東京都区部</t>
  </si>
  <si>
    <t>　　　　相生市</t>
  </si>
  <si>
    <t>　　　横　浜　市</t>
  </si>
  <si>
    <t>　　　　豊岡市</t>
  </si>
  <si>
    <t>　　　川　崎　市</t>
  </si>
  <si>
    <t>　　　　加古川市</t>
  </si>
  <si>
    <t>　　　名古屋市</t>
  </si>
  <si>
    <t>　　　　赤穂市</t>
  </si>
  <si>
    <t>　　　京　都　市</t>
  </si>
  <si>
    <t>　　　　西脇市</t>
  </si>
  <si>
    <t>　　　大　阪　市</t>
  </si>
  <si>
    <t>　　　　宝塚市</t>
  </si>
  <si>
    <t>　　　　高砂市</t>
  </si>
  <si>
    <t>　　　広　島　市</t>
  </si>
  <si>
    <t>　　　　川西市</t>
  </si>
  <si>
    <t>　　　北九州市</t>
  </si>
  <si>
    <t>　　　　小野市</t>
  </si>
  <si>
    <t>　　　福　岡　市</t>
  </si>
  <si>
    <t>(1)　職権記載、職権削除、帰化、国籍喪失、新規、無効等が含まれる。</t>
  </si>
  <si>
    <t>２０    人　　口</t>
  </si>
  <si>
    <t>２４　　人　　口</t>
  </si>
  <si>
    <t>２８　　人　　口</t>
  </si>
  <si>
    <t>２２．　　町 （丁） 別 世 帯 数 及 び 人 口</t>
  </si>
  <si>
    <t>２２．　　町 （丁） 別 世 帯 数 及 び 人 口      ( 続  き ）</t>
  </si>
  <si>
    <t>世帯数</t>
  </si>
  <si>
    <t>人　　　　　　　　　　　　　　　　　　　　　　　　口</t>
  </si>
  <si>
    <t>総　数</t>
  </si>
  <si>
    <t>年　少　人　口　（　０　～　１４　歳　）</t>
  </si>
  <si>
    <t>０　歳</t>
  </si>
  <si>
    <t>１～４歳</t>
  </si>
  <si>
    <t>５　歳</t>
  </si>
  <si>
    <t>６～１４歳</t>
  </si>
  <si>
    <t>　全　　　　　市</t>
  </si>
  <si>
    <t>６丁目</t>
  </si>
  <si>
    <t>４丁目</t>
  </si>
  <si>
    <t>今福</t>
  </si>
  <si>
    <t>　大 庄 総 数</t>
  </si>
  <si>
    <t>稲葉元町</t>
  </si>
  <si>
    <t>上ノ島町</t>
  </si>
  <si>
    <t>１０丁目</t>
  </si>
  <si>
    <t>　園 田 総 数</t>
  </si>
  <si>
    <t>椎堂</t>
  </si>
  <si>
    <t>７丁目</t>
  </si>
  <si>
    <t>５丁目</t>
  </si>
  <si>
    <t>１丁目</t>
  </si>
  <si>
    <t>１１丁目</t>
  </si>
  <si>
    <t>８丁目</t>
  </si>
  <si>
    <t>２丁目</t>
  </si>
  <si>
    <t>浜田町</t>
  </si>
  <si>
    <t>１２丁目</t>
  </si>
  <si>
    <t>東園田町</t>
  </si>
  <si>
    <t>９丁目</t>
  </si>
  <si>
    <t>３丁目</t>
  </si>
  <si>
    <t>猪名寺</t>
  </si>
  <si>
    <t>北城内</t>
  </si>
  <si>
    <t>梶ケ島</t>
  </si>
  <si>
    <t>大西町</t>
  </si>
  <si>
    <t>武庫之荘西</t>
  </si>
  <si>
    <t>南城内</t>
  </si>
  <si>
    <t>大庄西町</t>
  </si>
  <si>
    <t>栗山町</t>
  </si>
  <si>
    <t>杭瀬北新町</t>
  </si>
  <si>
    <t>東本町</t>
  </si>
  <si>
    <t>南清水</t>
  </si>
  <si>
    <t>　小 田 総 数</t>
  </si>
  <si>
    <t>崇徳院</t>
  </si>
  <si>
    <t xml:space="preserve"> 三反田町</t>
  </si>
  <si>
    <t>御園</t>
  </si>
  <si>
    <t>久々知西町</t>
  </si>
  <si>
    <t>大庄北</t>
  </si>
  <si>
    <t>　武 庫 総 数</t>
  </si>
  <si>
    <t>杭瀬本町</t>
  </si>
  <si>
    <t>西松島町</t>
  </si>
  <si>
    <t>武庫之荘</t>
  </si>
  <si>
    <t>戸ノ内町</t>
  </si>
  <si>
    <t>蓬川町</t>
  </si>
  <si>
    <t>尾浜町</t>
  </si>
  <si>
    <t>久々知</t>
  </si>
  <si>
    <t>大庄川田町</t>
  </si>
  <si>
    <t>常吉</t>
  </si>
  <si>
    <t>口田中</t>
  </si>
  <si>
    <t>菜切山町</t>
  </si>
  <si>
    <t>杭瀬寺島</t>
  </si>
  <si>
    <t>琴浦町</t>
  </si>
  <si>
    <t>水明町</t>
  </si>
  <si>
    <t>大島</t>
  </si>
  <si>
    <t>立花町</t>
  </si>
  <si>
    <t>武庫の里</t>
  </si>
  <si>
    <t>瓦宮</t>
  </si>
  <si>
    <t>次屋</t>
  </si>
  <si>
    <t>杭瀬南新町</t>
  </si>
  <si>
    <t>大庄中通</t>
  </si>
  <si>
    <t>東塚口町</t>
  </si>
  <si>
    <t>食満</t>
  </si>
  <si>
    <t>武庫元町</t>
  </si>
  <si>
    <t>道意町</t>
  </si>
  <si>
    <t>長洲東通</t>
  </si>
  <si>
    <t>武庫豊町</t>
  </si>
  <si>
    <t>　立 花 総 数</t>
  </si>
  <si>
    <t>塚口町</t>
  </si>
  <si>
    <t>武庫町</t>
  </si>
  <si>
    <t>上坂部</t>
  </si>
  <si>
    <t>御園町</t>
  </si>
  <si>
    <t>長洲中通</t>
  </si>
  <si>
    <t>西御園町</t>
  </si>
  <si>
    <t>建家町</t>
  </si>
  <si>
    <t>武庫川町</t>
  </si>
  <si>
    <t>潮江</t>
  </si>
  <si>
    <t>東初島町</t>
  </si>
  <si>
    <t>長洲本通</t>
  </si>
  <si>
    <t>西昆陽</t>
  </si>
  <si>
    <t>北初島町</t>
  </si>
  <si>
    <t>南初島町</t>
  </si>
  <si>
    <t>東七松町</t>
  </si>
  <si>
    <t>富松町</t>
  </si>
  <si>
    <t>蓬川荘園</t>
  </si>
  <si>
    <t>元浜町</t>
  </si>
  <si>
    <t>寺町</t>
  </si>
  <si>
    <t>小中島</t>
  </si>
  <si>
    <t>東桜木町</t>
  </si>
  <si>
    <t>長洲西通</t>
  </si>
  <si>
    <t>西桜木町</t>
  </si>
  <si>
    <t>浜</t>
  </si>
  <si>
    <t>七松町</t>
  </si>
  <si>
    <t>常松</t>
  </si>
  <si>
    <t>汐町</t>
  </si>
  <si>
    <t>玄番北之町</t>
  </si>
  <si>
    <t>塚口本町</t>
  </si>
  <si>
    <t>玄番南之町</t>
  </si>
  <si>
    <t>北大物町</t>
  </si>
  <si>
    <t>西川</t>
  </si>
  <si>
    <t>西大物町</t>
  </si>
  <si>
    <t>大浜町</t>
  </si>
  <si>
    <t>神崎町</t>
  </si>
  <si>
    <t>南七松町</t>
  </si>
  <si>
    <t>高田町</t>
  </si>
  <si>
    <t>　　      　　　</t>
  </si>
  <si>
    <t>田能</t>
  </si>
  <si>
    <t>額田町</t>
  </si>
  <si>
    <t>金楽寺町</t>
  </si>
  <si>
    <t>善法寺町</t>
  </si>
  <si>
    <t>丸島町</t>
  </si>
  <si>
    <t>常光寺</t>
  </si>
  <si>
    <t>稲葉荘</t>
  </si>
  <si>
    <t>西長洲町</t>
  </si>
  <si>
    <t>　本表は、住民基本台帳登録人口である。</t>
  </si>
  <si>
    <t>３２　　人　　口</t>
  </si>
  <si>
    <t>２３．　　年　齢　（　各　歳　）　別　人　口　　　</t>
  </si>
  <si>
    <t>総　　　数</t>
  </si>
  <si>
    <t>総　　数</t>
  </si>
  <si>
    <t>５０～５４歳</t>
  </si>
  <si>
    <t>０～４歳</t>
  </si>
  <si>
    <t>５５～５９歳</t>
  </si>
  <si>
    <t>５～９歳</t>
  </si>
  <si>
    <t>６０～６４歳</t>
  </si>
  <si>
    <t>１０～１４歳</t>
  </si>
  <si>
    <t>６５～６９歳</t>
  </si>
  <si>
    <t>１５～１９歳</t>
  </si>
  <si>
    <t>７０～７４歳</t>
  </si>
  <si>
    <t>２０～２４歳</t>
  </si>
  <si>
    <t>７５～７９歳</t>
  </si>
  <si>
    <t>２５～２９歳</t>
  </si>
  <si>
    <t>８０～８４歳</t>
  </si>
  <si>
    <t>３０～３４歳</t>
  </si>
  <si>
    <t>８５～８９歳</t>
  </si>
  <si>
    <t>３５～３９歳</t>
  </si>
  <si>
    <t>９０～９４歳</t>
  </si>
  <si>
    <t>４０～４４歳</t>
  </si>
  <si>
    <t>９５～９９歳</t>
  </si>
  <si>
    <t>４５～４９歳</t>
  </si>
  <si>
    <t>１００歳以上</t>
  </si>
  <si>
    <t>人  　口　　３３</t>
  </si>
  <si>
    <t>（各年３月３１日）</t>
  </si>
  <si>
    <t>年　　　　　　　　齢</t>
  </si>
  <si>
    <t>全　　　市</t>
  </si>
  <si>
    <t>中　　　央</t>
  </si>
  <si>
    <t>小　　　田</t>
  </si>
  <si>
    <t>大　　　庄</t>
  </si>
  <si>
    <t>立　　　花</t>
  </si>
  <si>
    <t>武　　　庫</t>
  </si>
  <si>
    <t>園　　　田</t>
  </si>
  <si>
    <t>（　３　区　分　）</t>
  </si>
  <si>
    <t>総　　　　　　　　　数</t>
  </si>
  <si>
    <t>　０　　～　　１４　歳</t>
  </si>
  <si>
    <t>１５　　～　　６４　歳</t>
  </si>
  <si>
    <t>６５　歳　　　　以上</t>
  </si>
  <si>
    <t>２５．　　流 入 ・ 流 出 人 口 及 び 昼 間 人 口</t>
  </si>
  <si>
    <t>年　　　次</t>
  </si>
  <si>
    <t>常住人口</t>
  </si>
  <si>
    <t>流　　入　　人　　口</t>
  </si>
  <si>
    <t>流　　出　　人　　口</t>
  </si>
  <si>
    <t>昼間人口</t>
  </si>
  <si>
    <t>総　　　数</t>
  </si>
  <si>
    <t>通　勤　者</t>
  </si>
  <si>
    <t>通　学　者</t>
  </si>
  <si>
    <t xml:space="preserve">平成 　 ２  </t>
  </si>
  <si>
    <t>　　　　　７</t>
  </si>
  <si>
    <t>　　　　１２</t>
  </si>
  <si>
    <t>　　　　１７</t>
  </si>
  <si>
    <t>２４．　　地　区　別　年　齢　（　３　区　分　）　別　人　口</t>
  </si>
  <si>
    <t>３４　　人　　口</t>
  </si>
  <si>
    <t>２６．　　地    区    別    平    均    年    齢</t>
  </si>
  <si>
    <t>　本表は、住民基本台帳に基づき算出したものである。</t>
  </si>
  <si>
    <t>人　　　　　　　　　　　　　　　　　　　口</t>
  </si>
  <si>
    <t>１５ 年</t>
  </si>
  <si>
    <t>１６ 年</t>
  </si>
  <si>
    <t>１７ 年</t>
  </si>
  <si>
    <t>１８ 年</t>
  </si>
  <si>
    <t>１９ 年度</t>
  </si>
  <si>
    <t xml:space="preserve"> １８</t>
  </si>
  <si>
    <t>１９ 年</t>
  </si>
  <si>
    <t>世　　　　　　　　　帯　　　　　　　　　数</t>
  </si>
  <si>
    <t>１９ 年度</t>
  </si>
  <si>
    <t>　　　  １８</t>
  </si>
  <si>
    <t>管　　　　　　　　　内　　　　　　　　　減</t>
  </si>
  <si>
    <t>(7)　１丁目の全部と２、３丁目の一部は立花地区　　(8)　１～４丁目の全部と５、６丁目の一部は園田地区　　(9)　３丁目は小田地区　　</t>
  </si>
  <si>
    <t>(10)　４丁目の一部は武庫地区　　(11)　１丁目、４～１２丁目は武庫地区　　(12)　1、２丁目の全部と３丁目の一部は武庫地区</t>
  </si>
  <si>
    <t>(15)　１～３丁目の全部と４丁目の一部は立花地区　　(16)　２、３丁目は立花地区</t>
  </si>
  <si>
    <t>(17)　３丁目の一部は立花地区　　(18)　２丁目は立花地区　　(19)　５、６丁目の一部と７、８丁目は立花地区</t>
  </si>
  <si>
    <t>(20)　１～３丁目と４丁目の一部は小田地区</t>
  </si>
  <si>
    <t>　本表は、住民基本台帳登録人口である。</t>
  </si>
  <si>
    <t>昼間人口率
（％）</t>
  </si>
  <si>
    <t>平　　　　　　　　　　　　　　　　均</t>
  </si>
  <si>
    <t xml:space="preserve"> 平 成  ２</t>
  </si>
  <si>
    <t>　　国勢調査を除いた各年次の人口については、推計人口を年初、月初現在で表した。</t>
  </si>
  <si>
    <t>　　本表の人口は、５年ごとに実施される国勢調査人口を基礎とし、それに毎月の住民基本台帳法及び外国人登録法に基づく増減数を加減して算出される推計人口である。</t>
  </si>
  <si>
    <t>　　第１３表の頭注を参照のこと</t>
  </si>
  <si>
    <t>　　本市の推計人口は、５年ごとに実施される国勢調査人口に、毎月の住民基本台帳法（住民登録法）及び外国人登録法に基づく増減数を加減して算出されるものである。</t>
  </si>
  <si>
    <t>　　国勢調査時点における人口は、前月までの推計人口とは独立して公表されるため、国勢調査年次の前後においては、年間増加数と年初人口とでつじつまの合わない場合がある。</t>
  </si>
  <si>
    <t>を示す。</t>
  </si>
  <si>
    <t>　　本表は、住民基本台帳法及び外国人登録法に基づく増減数を計上したものである。転入は尼崎市への転入者数を示し、転出は尼崎市からの転出者数</t>
  </si>
  <si>
    <t>　　(単位　　歳）</t>
  </si>
  <si>
    <t>資料　　総務局情報政策課</t>
  </si>
  <si>
    <t>２０ 年度</t>
  </si>
  <si>
    <t>２０　　年 度</t>
  </si>
  <si>
    <t>資料　　総務局情報政策課</t>
  </si>
  <si>
    <t>平　　　　成　　　　１　８　　　　年</t>
  </si>
  <si>
    <t>平　　　　成　　　　１　９　　　　年</t>
  </si>
  <si>
    <t>平　　　　成　　　　２　０　　　　年</t>
  </si>
  <si>
    <t>平　　　　成　　　　２　１　　　　年</t>
  </si>
  <si>
    <t>２１　　年 度</t>
  </si>
  <si>
    <t>20</t>
  </si>
  <si>
    <t xml:space="preserve"> １９</t>
  </si>
  <si>
    <t>２１ 年度</t>
  </si>
  <si>
    <t>平　　　　成　　　　２　２　　　　年</t>
  </si>
  <si>
    <t>　　　新　潟　市</t>
  </si>
  <si>
    <t>　　　浜　松　市</t>
  </si>
  <si>
    <t>　　　岡　山　市</t>
  </si>
  <si>
    <t>　　　  １９</t>
  </si>
  <si>
    <t xml:space="preserve"> ２０</t>
  </si>
  <si>
    <t xml:space="preserve"> 第１９回国勢調査（１０月１日）</t>
  </si>
  <si>
    <t>２０ 年</t>
  </si>
  <si>
    <t>２１ 年</t>
  </si>
  <si>
    <t>２２ 年度</t>
  </si>
  <si>
    <t>２０ 年度</t>
  </si>
  <si>
    <t>２１ 年度</t>
  </si>
  <si>
    <t>２２　　年 度</t>
  </si>
  <si>
    <t>　　　  ２０</t>
  </si>
  <si>
    <t>21</t>
  </si>
  <si>
    <t>平　　　　成　　　　２　３　　　　年</t>
  </si>
  <si>
    <t>　　　相模原市</t>
  </si>
  <si>
    <t>・</t>
  </si>
  <si>
    <t>死                                      亡</t>
  </si>
  <si>
    <t>転                         入        （１）</t>
  </si>
  <si>
    <t>転                         出        （１）</t>
  </si>
  <si>
    <t>管                  内                 増</t>
  </si>
  <si>
    <t>（平成２４年３月３１日）</t>
  </si>
  <si>
    <t>昭和45年</t>
  </si>
  <si>
    <t>50</t>
  </si>
  <si>
    <t>平成2</t>
  </si>
  <si>
    <t>22</t>
  </si>
  <si>
    <t>23</t>
  </si>
  <si>
    <t>（各年国勢調査人口、ただし平成２３年は推計人口）</t>
  </si>
  <si>
    <t>昭和52年</t>
  </si>
  <si>
    <t>23</t>
  </si>
  <si>
    <t>（平成２３年中）</t>
  </si>
  <si>
    <t xml:space="preserve"> ２１</t>
  </si>
  <si>
    <t xml:space="preserve"> 　　　２４　年</t>
  </si>
  <si>
    <t>平成 １４ 年</t>
  </si>
  <si>
    <t>２２ 年</t>
  </si>
  <si>
    <t>２３ 年</t>
  </si>
  <si>
    <t>平成14 年度</t>
  </si>
  <si>
    <t>（平成２４年３月３１日現在　　住民基本台帳登録者数）</t>
  </si>
  <si>
    <t>平               成               ２　３              年</t>
  </si>
  <si>
    <t>人  　　　　　　　　　　　　　　  口</t>
  </si>
  <si>
    <t>男</t>
  </si>
  <si>
    <t>女</t>
  </si>
  <si>
    <t>平          成          ２　３         年</t>
  </si>
  <si>
    <t>平  成  ２　４  年</t>
  </si>
  <si>
    <t>２２ 年度</t>
  </si>
  <si>
    <t>平成14年度</t>
  </si>
  <si>
    <t>２３ 年度</t>
  </si>
  <si>
    <t>平 成 １９ 年 度</t>
  </si>
  <si>
    <t>２３　　年 度</t>
  </si>
  <si>
    <t>　昭和４６ 年</t>
  </si>
  <si>
    <t>　　　  ２１</t>
  </si>
  <si>
    <t>　　　  ２２</t>
  </si>
  <si>
    <t>　　　  ２３ 年</t>
  </si>
  <si>
    <t>　　　  ２４ 年</t>
  </si>
  <si>
    <t>（△9,166）</t>
  </si>
  <si>
    <t>２２  年</t>
  </si>
  <si>
    <t>２　３                         年</t>
  </si>
  <si>
    <t>　出                                      生</t>
  </si>
  <si>
    <t>増            減            数       （２）</t>
  </si>
  <si>
    <t>２　３　　　　　　年</t>
  </si>
  <si>
    <t>人　　口　　２１</t>
  </si>
  <si>
    <t>２２　　人　　口　</t>
  </si>
  <si>
    <t>人　　口　　２３</t>
  </si>
  <si>
    <t>人　　口　　２５</t>
  </si>
  <si>
    <t>２６　　人　　口</t>
  </si>
  <si>
    <t>人　　口　　２７</t>
  </si>
  <si>
    <t>人　　口　　２９</t>
  </si>
  <si>
    <t>３０　　人　　口</t>
  </si>
  <si>
    <t>人　　口　　３１</t>
  </si>
  <si>
    <t>町　（丁）　名</t>
  </si>
  <si>
    <t>若王寺</t>
  </si>
  <si>
    <t>　中 央 総 数</t>
  </si>
  <si>
    <t>資料　　総務局情報政策課</t>
  </si>
  <si>
    <t>(6)　１丁目の一部と２丁目は中央地区</t>
  </si>
  <si>
    <t>(13) １丁目は武庫地区　　(14) ２，３丁目の一部と４，５丁目は大庄地区</t>
  </si>
  <si>
    <t>生産年齢
人　　　口
(15～64歳)</t>
  </si>
  <si>
    <t>老年人口
(65歳以上)</t>
  </si>
  <si>
    <t>x</t>
  </si>
  <si>
    <t>x</t>
  </si>
  <si>
    <t>３丁目</t>
  </si>
  <si>
    <t>１丁目</t>
  </si>
  <si>
    <t>平　　　　成　　　　２　４　　　　年</t>
  </si>
  <si>
    <t>平成　１０　年</t>
  </si>
  <si>
    <t>１１</t>
  </si>
  <si>
    <t>１２</t>
  </si>
  <si>
    <t>１３</t>
  </si>
  <si>
    <t>１４</t>
  </si>
  <si>
    <t>１５</t>
  </si>
  <si>
    <t>１６</t>
  </si>
  <si>
    <t>１７</t>
  </si>
  <si>
    <t>１８</t>
  </si>
  <si>
    <t>１９</t>
  </si>
  <si>
    <t>２０</t>
  </si>
  <si>
    <t>２１</t>
  </si>
  <si>
    <t>２２</t>
  </si>
  <si>
    <t>２３</t>
  </si>
  <si>
    <t>２４</t>
  </si>
  <si>
    <t>（平成２４年３月３１日）</t>
  </si>
  <si>
    <t>　２３年 １ 月</t>
  </si>
  <si>
    <t>（平成２４年３月３１日）</t>
  </si>
  <si>
    <t>(1)</t>
  </si>
  <si>
    <t>(1)平成2年「年齢不詳」2,382人、7年「年齢不詳」261人、12年「年齢不詳」366人、17年「年齢不詳」4,492人はそれぞれ含まれていない。</t>
  </si>
  <si>
    <t>(2)年齢不詳4,631人を含む。「流出人口」は他市区町村に従業・通学で、従業地・通学地「不詳」を含む。</t>
  </si>
  <si>
    <t>　　　　２２　(2)</t>
  </si>
  <si>
    <t>築地</t>
  </si>
  <si>
    <t>築地北浜</t>
  </si>
  <si>
    <t>１～４丁目</t>
  </si>
  <si>
    <t>昭和通</t>
  </si>
  <si>
    <t>昭和南通</t>
  </si>
  <si>
    <t>神田北通</t>
  </si>
  <si>
    <t>神田中通</t>
  </si>
  <si>
    <t>３丁目</t>
  </si>
  <si>
    <t>２丁目</t>
  </si>
  <si>
    <t>４丁目</t>
  </si>
  <si>
    <t>５丁目</t>
  </si>
  <si>
    <t>６丁目</t>
  </si>
  <si>
    <t>７丁目</t>
  </si>
  <si>
    <t>８丁目</t>
  </si>
  <si>
    <t>９丁目</t>
  </si>
  <si>
    <t>１丁目</t>
  </si>
  <si>
    <t>開明町</t>
  </si>
  <si>
    <t>西本町北通</t>
  </si>
  <si>
    <t>西本町</t>
  </si>
  <si>
    <t>中在家町</t>
  </si>
  <si>
    <t>北竹谷町</t>
  </si>
  <si>
    <t>宮内町</t>
  </si>
  <si>
    <t>竹谷町</t>
  </si>
  <si>
    <t>南竹谷町</t>
  </si>
  <si>
    <t>西向島町</t>
  </si>
  <si>
    <t>西高洲町</t>
  </si>
  <si>
    <t>大高洲町</t>
  </si>
  <si>
    <t>西難波町</t>
  </si>
  <si>
    <t>東難波町</t>
  </si>
  <si>
    <t>大物町 (1)</t>
  </si>
  <si>
    <t>西川</t>
  </si>
  <si>
    <t>１～２丁目</t>
  </si>
  <si>
    <t>x</t>
  </si>
  <si>
    <t>(1)　１丁目の一部は小田地区　　</t>
  </si>
  <si>
    <t>(2)　１丁目の一部は小田地区　(3)　４丁目の一部は園田地区　　(4)　１丁目の一部と２丁目は中央地区　　(5) １，２丁目は立花地区</t>
  </si>
  <si>
    <t>東大物町 (2)</t>
  </si>
  <si>
    <t>下坂部 (3)</t>
  </si>
  <si>
    <t>大物町 (4)</t>
  </si>
  <si>
    <t>名神町 (5)</t>
  </si>
  <si>
    <t>東大物町 (6)</t>
  </si>
  <si>
    <t>西立花町 (7)</t>
  </si>
  <si>
    <t>南塚口町 (8)</t>
  </si>
  <si>
    <t>名神町 (9)</t>
  </si>
  <si>
    <t>水堂町 (10)</t>
  </si>
  <si>
    <t>南武庫之荘 (11)</t>
  </si>
  <si>
    <t>武庫之荘本町 (12)</t>
  </si>
  <si>
    <t>武庫之荘東 (13)</t>
  </si>
  <si>
    <t>西立花町 (14)</t>
  </si>
  <si>
    <t>武庫之荘本町 (17)</t>
  </si>
  <si>
    <t>南武庫之荘 (16)</t>
  </si>
  <si>
    <t>水堂町 (15)</t>
  </si>
  <si>
    <t>南塚口町 (19)</t>
  </si>
  <si>
    <t>武庫之荘東 (18)</t>
  </si>
  <si>
    <t>下坂部 (20)</t>
  </si>
  <si>
    <t>２２</t>
  </si>
  <si>
    <t>昭 和 ５０ 年</t>
  </si>
  <si>
    <t>　５０</t>
  </si>
  <si>
    <t>　５１</t>
  </si>
  <si>
    <t>　５２</t>
  </si>
  <si>
    <t>　５３</t>
  </si>
  <si>
    <t>　５４</t>
  </si>
  <si>
    <t>　５５</t>
  </si>
  <si>
    <t>　５５</t>
  </si>
  <si>
    <t xml:space="preserve"> 第１２回国勢調査（１０月１日）</t>
  </si>
  <si>
    <t>　　本表は、住民基本台帳法及び外国人登録法に基づく増減数を計上したものである。</t>
  </si>
  <si>
    <t>２３ 年度</t>
  </si>
  <si>
    <t>平 成　１７　年</t>
  </si>
  <si>
    <t>１８　年</t>
  </si>
  <si>
    <t>１９　年</t>
  </si>
  <si>
    <t>２０　年</t>
  </si>
  <si>
    <t>２１　年</t>
  </si>
  <si>
    <t>２２　年</t>
  </si>
  <si>
    <t>２１．　　都　道　府　県　別　年　間　人　口　移　動　状　況</t>
  </si>
  <si>
    <t>２１．　都　道　府　県　別　年　間　人　口　移　動　状　況　　（　続　き　）</t>
  </si>
  <si>
    <t>資料　　市民協働局市民サービス部市民課</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</si>
</sst>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quot;△ &quot;0"/>
    <numFmt numFmtId="178" formatCode="#,##0.0;[Red]\-#,##0.0"/>
    <numFmt numFmtId="179" formatCode="&quot;△&quot;\ #,##0;&quot;▲&quot;\ #,##0"/>
    <numFmt numFmtId="180" formatCode="#,##0;&quot;△ &quot;#,##0"/>
    <numFmt numFmtId="181" formatCode="0_);[Red]\(0\)"/>
    <numFmt numFmtId="182" formatCode="0.0%"/>
    <numFmt numFmtId="183" formatCode="#,##0_ "/>
    <numFmt numFmtId="184" formatCode="0.0"/>
    <numFmt numFmtId="185" formatCode="0.000"/>
    <numFmt numFmtId="186" formatCode="0.0000"/>
    <numFmt numFmtId="187" formatCode="0.00000"/>
    <numFmt numFmtId="188" formatCode="#,##0.000;[Red]\-#,##0.000"/>
    <numFmt numFmtId="189" formatCode="0.000000"/>
    <numFmt numFmtId="190" formatCode="0.0_);[Red]\(0.0\)"/>
    <numFmt numFmtId="191" formatCode="#,##0.0000;[Red]\-#,##0.0000"/>
    <numFmt numFmtId="192" formatCode="#,##0.00000;[Red]\-#,##0.00000"/>
    <numFmt numFmtId="193" formatCode="#,##0.000000;[Red]\-#,##0.000000"/>
    <numFmt numFmtId="194" formatCode="#,##0.0000000;[Red]\-#,##0.0000000"/>
    <numFmt numFmtId="195" formatCode="#,##0.00000000;[Red]\-#,##0.00000000"/>
    <numFmt numFmtId="196" formatCode="0.000000000"/>
    <numFmt numFmtId="197" formatCode="0.00000000"/>
    <numFmt numFmtId="198" formatCode="0.0000000"/>
    <numFmt numFmtId="199" formatCode="mmmmm\-yy"/>
    <numFmt numFmtId="200" formatCode="0.0000000000000_);[Red]\(0.0000000000000\)"/>
    <numFmt numFmtId="201" formatCode="0.00000000000000_);[Red]\(0.00000000000000\)"/>
    <numFmt numFmtId="202" formatCode="0.000000000000000_);[Red]\(0.000000000000000\)"/>
    <numFmt numFmtId="203" formatCode="0.000000000000_);[Red]\(0.000000000000\)"/>
    <numFmt numFmtId="204" formatCode="0.00000000000_);[Red]\(0.00000000000\)"/>
    <numFmt numFmtId="205" formatCode="0.0000000000_);[Red]\(0.0000000000\)"/>
    <numFmt numFmtId="206" formatCode="0.000000000_);[Red]\(0.000000000\)"/>
    <numFmt numFmtId="207" formatCode="0.00000000_);[Red]\(0.00000000\)"/>
    <numFmt numFmtId="208" formatCode="0.0000000_);[Red]\(0.0000000\)"/>
    <numFmt numFmtId="209" formatCode="0.000000_);[Red]\(0.000000\)"/>
    <numFmt numFmtId="210" formatCode="0.00000_);[Red]\(0.00000\)"/>
    <numFmt numFmtId="211" formatCode="0.0000_);[Red]\(0.0000\)"/>
    <numFmt numFmtId="212" formatCode="0.000_);[Red]\(0.000\)"/>
    <numFmt numFmtId="213" formatCode="0.00_);[Red]\(0.00\)"/>
    <numFmt numFmtId="214" formatCode="#,##0_ ;[Red]\-#,##0\ "/>
    <numFmt numFmtId="215" formatCode="&quot;Yes&quot;;&quot;Yes&quot;;&quot;No&quot;"/>
    <numFmt numFmtId="216" formatCode="&quot;True&quot;;&quot;True&quot;;&quot;False&quot;"/>
    <numFmt numFmtId="217" formatCode="&quot;On&quot;;&quot;On&quot;;&quot;Off&quot;"/>
    <numFmt numFmtId="218" formatCode="0_ "/>
    <numFmt numFmtId="219" formatCode="_ * #,##0.0_ ;_ * \-#,##0.0_ ;_ * &quot;-&quot;?_ ;_ @_ "/>
    <numFmt numFmtId="220" formatCode="#,##0.00;&quot;△ &quot;#,##0.00"/>
    <numFmt numFmtId="221" formatCode="0.00;&quot;△ &quot;0.00"/>
    <numFmt numFmtId="222" formatCode="#,##0.0;&quot;△ &quot;#,##0.0"/>
    <numFmt numFmtId="223" formatCode="#,##0_);[Red]\(#,##0\)"/>
    <numFmt numFmtId="224" formatCode="#,##0;&quot;△&quot;#,##0"/>
    <numFmt numFmtId="225" formatCode="\(#,##0\)"/>
  </numFmts>
  <fonts count="1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Ｐ明朝"/>
      <family val="1"/>
    </font>
    <font>
      <sz val="11"/>
      <name val="ＭＳ Ｐ明朝"/>
      <family val="1"/>
    </font>
    <font>
      <sz val="18"/>
      <name val="ＭＳ Ｐ明朝"/>
      <family val="1"/>
    </font>
    <font>
      <b/>
      <sz val="12"/>
      <name val="ＭＳ Ｐ明朝"/>
      <family val="1"/>
    </font>
    <font>
      <sz val="8"/>
      <name val="ＭＳ Ｐ明朝"/>
      <family val="1"/>
    </font>
    <font>
      <sz val="8.5"/>
      <name val="ＭＳ Ｐ明朝"/>
      <family val="1"/>
    </font>
    <font>
      <sz val="8.75"/>
      <name val="ＭＳ Ｐ明朝"/>
      <family val="1"/>
    </font>
    <font>
      <sz val="12"/>
      <name val="ＭＳ Ｐ明朝"/>
      <family val="1"/>
    </font>
    <font>
      <sz val="7"/>
      <name val="ＭＳ Ｐ明朝"/>
      <family val="1"/>
    </font>
    <font>
      <sz val="6.25"/>
      <name val="ＭＳ Ｐ明朝"/>
      <family val="1"/>
    </font>
  </fonts>
  <fills count="3">
    <fill>
      <patternFill/>
    </fill>
    <fill>
      <patternFill patternType="gray125"/>
    </fill>
    <fill>
      <patternFill patternType="solid">
        <fgColor indexed="43"/>
        <bgColor indexed="64"/>
      </patternFill>
    </fill>
  </fills>
  <borders count="21">
    <border>
      <left/>
      <right/>
      <top/>
      <bottom/>
      <diagonal/>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double"/>
      <top style="thin"/>
      <bottom style="thin"/>
    </border>
    <border>
      <left>
        <color indexed="63"/>
      </left>
      <right style="double"/>
      <top>
        <color indexed="63"/>
      </top>
      <bottom>
        <color indexed="63"/>
      </bottom>
    </border>
    <border>
      <left>
        <color indexed="63"/>
      </left>
      <right style="double"/>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color indexed="63"/>
      </left>
      <right>
        <color indexed="63"/>
      </right>
      <top style="thin"/>
      <bottom>
        <color indexed="63"/>
      </bottom>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vertical="center"/>
      <protection/>
    </xf>
    <xf numFmtId="0" fontId="2" fillId="0" borderId="0" applyNumberFormat="0" applyFill="0" applyBorder="0" applyAlignment="0" applyProtection="0"/>
  </cellStyleXfs>
  <cellXfs count="164">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7" fillId="0" borderId="0" xfId="0" applyFont="1" applyAlignment="1">
      <alignment horizontal="centerContinuous" vertical="center"/>
    </xf>
    <xf numFmtId="0" fontId="4" fillId="0" borderId="0" xfId="0" applyFont="1" applyAlignment="1">
      <alignment horizontal="centerContinuous" vertical="center"/>
    </xf>
    <xf numFmtId="0" fontId="0" fillId="0" borderId="0" xfId="21">
      <alignment/>
      <protection/>
    </xf>
    <xf numFmtId="0" fontId="4" fillId="0" borderId="0" xfId="21" applyFont="1">
      <alignment/>
      <protection/>
    </xf>
    <xf numFmtId="0" fontId="4" fillId="0" borderId="0" xfId="21" applyFont="1" applyAlignment="1">
      <alignment horizontal="right"/>
      <protection/>
    </xf>
    <xf numFmtId="49" fontId="0" fillId="0" borderId="0" xfId="21" applyNumberFormat="1">
      <alignment/>
      <protection/>
    </xf>
    <xf numFmtId="0" fontId="4" fillId="0" borderId="1" xfId="21" applyFont="1" applyBorder="1" applyAlignment="1">
      <alignment horizontal="center"/>
      <protection/>
    </xf>
    <xf numFmtId="0" fontId="4" fillId="0" borderId="2" xfId="21" applyFont="1" applyBorder="1" applyAlignment="1">
      <alignment horizontal="center"/>
      <protection/>
    </xf>
    <xf numFmtId="0" fontId="4" fillId="0" borderId="3" xfId="21" applyFont="1" applyBorder="1" applyAlignment="1">
      <alignment horizontal="center"/>
      <protection/>
    </xf>
    <xf numFmtId="3" fontId="4" fillId="0" borderId="0" xfId="21" applyNumberFormat="1" applyFont="1" applyAlignment="1">
      <alignment horizontal="left"/>
      <protection/>
    </xf>
    <xf numFmtId="49" fontId="4" fillId="0" borderId="4" xfId="21" applyNumberFormat="1" applyFont="1" applyBorder="1" applyAlignment="1">
      <alignment horizontal="center"/>
      <protection/>
    </xf>
    <xf numFmtId="38" fontId="4" fillId="0" borderId="0" xfId="17" applyFont="1" applyBorder="1" applyAlignment="1">
      <alignment/>
    </xf>
    <xf numFmtId="38" fontId="4" fillId="0" borderId="0" xfId="17" applyFont="1" applyAlignment="1">
      <alignment/>
    </xf>
    <xf numFmtId="49" fontId="4" fillId="0" borderId="3" xfId="21" applyNumberFormat="1" applyFont="1" applyBorder="1" applyAlignment="1">
      <alignment horizontal="center" vertical="center"/>
      <protection/>
    </xf>
    <xf numFmtId="0" fontId="4" fillId="0" borderId="2" xfId="21" applyFont="1" applyBorder="1" applyAlignment="1">
      <alignment horizontal="center" vertical="center"/>
      <protection/>
    </xf>
    <xf numFmtId="0" fontId="4" fillId="0" borderId="5" xfId="21" applyFont="1" applyBorder="1" applyAlignment="1">
      <alignment horizontal="center" vertical="center"/>
      <protection/>
    </xf>
    <xf numFmtId="49" fontId="4" fillId="0" borderId="0" xfId="21" applyNumberFormat="1" applyFont="1" applyAlignment="1">
      <alignment horizontal="left"/>
      <protection/>
    </xf>
    <xf numFmtId="3" fontId="4" fillId="0" borderId="2" xfId="21" applyNumberFormat="1" applyFont="1" applyFill="1" applyBorder="1">
      <alignment/>
      <protection/>
    </xf>
    <xf numFmtId="49" fontId="4" fillId="0" borderId="0" xfId="21" applyNumberFormat="1" applyFont="1" applyAlignment="1">
      <alignment horizontal="center"/>
      <protection/>
    </xf>
    <xf numFmtId="38" fontId="4" fillId="0" borderId="0" xfId="17" applyFont="1" applyFill="1" applyBorder="1" applyAlignment="1">
      <alignment/>
    </xf>
    <xf numFmtId="38" fontId="4" fillId="0" borderId="2" xfId="17" applyFont="1" applyFill="1" applyBorder="1" applyAlignment="1">
      <alignment/>
    </xf>
    <xf numFmtId="49" fontId="4" fillId="0" borderId="6" xfId="21" applyNumberFormat="1" applyFont="1" applyBorder="1" applyAlignment="1">
      <alignment horizontal="center"/>
      <protection/>
    </xf>
    <xf numFmtId="3" fontId="0" fillId="0" borderId="0" xfId="21" applyNumberFormat="1">
      <alignment/>
      <protection/>
    </xf>
    <xf numFmtId="0" fontId="4" fillId="0" borderId="0" xfId="0" applyFont="1" applyAlignment="1">
      <alignment horizontal="right" vertical="center"/>
    </xf>
    <xf numFmtId="0" fontId="4" fillId="0" borderId="0" xfId="0" applyFont="1" applyAlignment="1">
      <alignment horizontal="center" vertical="center"/>
    </xf>
    <xf numFmtId="38" fontId="4" fillId="0" borderId="3" xfId="17" applyFont="1" applyBorder="1" applyAlignment="1">
      <alignment horizontal="center"/>
    </xf>
    <xf numFmtId="38" fontId="4" fillId="0" borderId="2" xfId="17" applyFont="1" applyBorder="1" applyAlignment="1">
      <alignment horizontal="center"/>
    </xf>
    <xf numFmtId="0" fontId="4" fillId="0" borderId="3" xfId="21" applyFont="1" applyBorder="1" applyAlignment="1">
      <alignment horizontal="center" vertical="center"/>
      <protection/>
    </xf>
    <xf numFmtId="0" fontId="4" fillId="0" borderId="1" xfId="21" applyFont="1" applyBorder="1">
      <alignment/>
      <protection/>
    </xf>
    <xf numFmtId="180" fontId="4" fillId="0" borderId="1" xfId="21" applyNumberFormat="1" applyFont="1" applyBorder="1">
      <alignment/>
      <protection/>
    </xf>
    <xf numFmtId="180" fontId="4" fillId="0" borderId="5" xfId="21" applyNumberFormat="1" applyFont="1" applyBorder="1">
      <alignment/>
      <protection/>
    </xf>
    <xf numFmtId="49" fontId="4" fillId="0" borderId="0" xfId="17" applyNumberFormat="1" applyFont="1" applyAlignment="1">
      <alignment horizontal="center"/>
    </xf>
    <xf numFmtId="38" fontId="4" fillId="0" borderId="7" xfId="17" applyFont="1" applyBorder="1" applyAlignment="1">
      <alignment/>
    </xf>
    <xf numFmtId="38" fontId="4" fillId="0" borderId="7" xfId="17" applyFont="1" applyBorder="1" applyAlignment="1">
      <alignment horizontal="right"/>
    </xf>
    <xf numFmtId="38" fontId="4" fillId="0" borderId="0" xfId="17" applyFont="1" applyAlignment="1">
      <alignment horizontal="right"/>
    </xf>
    <xf numFmtId="0" fontId="4" fillId="0" borderId="4" xfId="21" applyFont="1" applyBorder="1">
      <alignment/>
      <protection/>
    </xf>
    <xf numFmtId="180" fontId="4" fillId="0" borderId="0" xfId="21" applyNumberFormat="1" applyFont="1" applyBorder="1">
      <alignment/>
      <protection/>
    </xf>
    <xf numFmtId="0" fontId="4" fillId="0" borderId="0" xfId="21" applyFont="1" applyBorder="1">
      <alignment/>
      <protection/>
    </xf>
    <xf numFmtId="49" fontId="4" fillId="0" borderId="0" xfId="17" applyNumberFormat="1" applyFont="1" applyAlignment="1" quotePrefix="1">
      <alignment horizontal="center"/>
    </xf>
    <xf numFmtId="49" fontId="4" fillId="0" borderId="8" xfId="17" applyNumberFormat="1" applyFont="1" applyBorder="1" applyAlignment="1">
      <alignment horizontal="center"/>
    </xf>
    <xf numFmtId="38" fontId="4" fillId="0" borderId="2" xfId="17" applyFont="1" applyFill="1" applyBorder="1" applyAlignment="1">
      <alignment horizontal="right"/>
    </xf>
    <xf numFmtId="38" fontId="4" fillId="0" borderId="0" xfId="21" applyNumberFormat="1" applyFont="1">
      <alignment/>
      <protection/>
    </xf>
    <xf numFmtId="180" fontId="0" fillId="0" borderId="0" xfId="21" applyNumberFormat="1" applyFont="1">
      <alignment/>
      <protection/>
    </xf>
    <xf numFmtId="180" fontId="0" fillId="0" borderId="0" xfId="21" applyNumberFormat="1">
      <alignment/>
      <protection/>
    </xf>
    <xf numFmtId="0" fontId="0" fillId="0" borderId="0" xfId="21" applyFont="1">
      <alignment/>
      <protection/>
    </xf>
    <xf numFmtId="41" fontId="4" fillId="0" borderId="0" xfId="0" applyNumberFormat="1" applyFont="1" applyAlignment="1">
      <alignment vertical="center"/>
    </xf>
    <xf numFmtId="0" fontId="11" fillId="0" borderId="0" xfId="0" applyFont="1" applyAlignment="1">
      <alignment vertical="center"/>
    </xf>
    <xf numFmtId="0" fontId="8" fillId="0" borderId="0" xfId="0" applyFont="1" applyAlignment="1">
      <alignment vertical="center"/>
    </xf>
    <xf numFmtId="0" fontId="4" fillId="0" borderId="6" xfId="0" applyFont="1" applyBorder="1" applyAlignment="1">
      <alignment vertical="center"/>
    </xf>
    <xf numFmtId="43" fontId="4" fillId="0" borderId="6" xfId="0" applyNumberFormat="1" applyFont="1" applyBorder="1" applyAlignment="1">
      <alignment vertical="center"/>
    </xf>
    <xf numFmtId="41" fontId="4" fillId="0" borderId="6" xfId="0" applyNumberFormat="1" applyFont="1" applyBorder="1" applyAlignment="1">
      <alignment vertical="center"/>
    </xf>
    <xf numFmtId="0" fontId="4" fillId="0" borderId="4" xfId="0" applyFont="1" applyBorder="1" applyAlignment="1">
      <alignment vertical="center"/>
    </xf>
    <xf numFmtId="0" fontId="4" fillId="0" borderId="8" xfId="0" applyFont="1" applyBorder="1" applyAlignment="1">
      <alignment vertic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41" fontId="4" fillId="0" borderId="0" xfId="0" applyNumberFormat="1" applyFont="1" applyBorder="1" applyAlignment="1">
      <alignment vertical="center"/>
    </xf>
    <xf numFmtId="0" fontId="4" fillId="0" borderId="1" xfId="0" applyFont="1" applyBorder="1" applyAlignment="1">
      <alignment horizontal="center" vertical="center"/>
    </xf>
    <xf numFmtId="0" fontId="4" fillId="0" borderId="9" xfId="0" applyFont="1" applyBorder="1" applyAlignment="1">
      <alignment vertical="center"/>
    </xf>
    <xf numFmtId="0" fontId="4" fillId="0" borderId="5" xfId="0" applyFont="1" applyBorder="1" applyAlignment="1">
      <alignment horizontal="centerContinuous" vertical="center"/>
    </xf>
    <xf numFmtId="0" fontId="4" fillId="0" borderId="3" xfId="0" applyFont="1" applyBorder="1" applyAlignment="1">
      <alignment horizontal="centerContinuous" vertical="center"/>
    </xf>
    <xf numFmtId="0" fontId="4" fillId="0" borderId="1" xfId="0" applyFont="1" applyBorder="1" applyAlignment="1">
      <alignment horizontal="centerContinuous" vertical="center"/>
    </xf>
    <xf numFmtId="180" fontId="4" fillId="0" borderId="0" xfId="0" applyNumberFormat="1" applyFont="1" applyAlignment="1">
      <alignment vertical="center"/>
    </xf>
    <xf numFmtId="0" fontId="4" fillId="0" borderId="12"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13" xfId="0" applyFont="1" applyBorder="1" applyAlignment="1">
      <alignment horizontal="centerContinuous" vertical="center"/>
    </xf>
    <xf numFmtId="0" fontId="4" fillId="0" borderId="11" xfId="0" applyFont="1" applyBorder="1" applyAlignment="1">
      <alignment horizontal="centerContinuous" vertical="center"/>
    </xf>
    <xf numFmtId="0" fontId="4" fillId="0" borderId="9" xfId="0" applyFont="1" applyBorder="1" applyAlignment="1">
      <alignment/>
    </xf>
    <xf numFmtId="41" fontId="4" fillId="0" borderId="0" xfId="0" applyNumberFormat="1" applyFont="1" applyAlignment="1">
      <alignment/>
    </xf>
    <xf numFmtId="180" fontId="4" fillId="0" borderId="0" xfId="0" applyNumberFormat="1" applyFont="1" applyAlignment="1">
      <alignment/>
    </xf>
    <xf numFmtId="0" fontId="4" fillId="0" borderId="0" xfId="0" applyFont="1" applyAlignment="1">
      <alignment/>
    </xf>
    <xf numFmtId="0" fontId="4" fillId="0" borderId="4" xfId="0" applyFont="1" applyBorder="1" applyAlignment="1">
      <alignment/>
    </xf>
    <xf numFmtId="0" fontId="4" fillId="0" borderId="7" xfId="0" applyFont="1" applyBorder="1" applyAlignment="1">
      <alignment horizontal="center" vertical="center"/>
    </xf>
    <xf numFmtId="0" fontId="4" fillId="0" borderId="10" xfId="0" applyFont="1" applyBorder="1" applyAlignment="1">
      <alignment vertical="center"/>
    </xf>
    <xf numFmtId="0" fontId="4" fillId="0" borderId="7" xfId="0" applyFont="1" applyBorder="1" applyAlignment="1">
      <alignment vertical="center"/>
    </xf>
    <xf numFmtId="0" fontId="4" fillId="0" borderId="11" xfId="0" applyFont="1" applyBorder="1" applyAlignment="1">
      <alignment vertical="center"/>
    </xf>
    <xf numFmtId="180" fontId="4" fillId="0" borderId="0" xfId="0" applyNumberFormat="1" applyFont="1" applyAlignment="1">
      <alignment horizontal="right" vertical="center"/>
    </xf>
    <xf numFmtId="41" fontId="4" fillId="0" borderId="4" xfId="0" applyNumberFormat="1" applyFont="1" applyBorder="1" applyAlignment="1">
      <alignment vertical="center"/>
    </xf>
    <xf numFmtId="0" fontId="4" fillId="0" borderId="14" xfId="0" applyFont="1" applyBorder="1" applyAlignment="1">
      <alignment horizontal="center" vertical="center"/>
    </xf>
    <xf numFmtId="0" fontId="4" fillId="0" borderId="15" xfId="0" applyFont="1" applyBorder="1" applyAlignment="1">
      <alignment vertical="center"/>
    </xf>
    <xf numFmtId="0" fontId="4" fillId="0" borderId="16" xfId="0" applyFont="1" applyBorder="1" applyAlignment="1">
      <alignment vertical="center"/>
    </xf>
    <xf numFmtId="219" fontId="4" fillId="0" borderId="0" xfId="0" applyNumberFormat="1" applyFont="1" applyAlignment="1">
      <alignment vertical="center"/>
    </xf>
    <xf numFmtId="219" fontId="4" fillId="0" borderId="0" xfId="0" applyNumberFormat="1" applyFont="1" applyBorder="1" applyAlignment="1">
      <alignment vertical="center"/>
    </xf>
    <xf numFmtId="0" fontId="11" fillId="0" borderId="0" xfId="0" applyFont="1" applyFill="1" applyAlignment="1">
      <alignmen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vertical="center"/>
    </xf>
    <xf numFmtId="0" fontId="4" fillId="0" borderId="0" xfId="0" applyFont="1" applyAlignment="1">
      <alignment horizontal="center"/>
    </xf>
    <xf numFmtId="0" fontId="4" fillId="0" borderId="0" xfId="0" applyFont="1" applyAlignment="1">
      <alignment horizontal="centerContinuous"/>
    </xf>
    <xf numFmtId="0" fontId="4" fillId="0" borderId="4" xfId="0" applyFont="1" applyBorder="1" applyAlignment="1">
      <alignment horizontal="centerContinuous"/>
    </xf>
    <xf numFmtId="41" fontId="4" fillId="0" borderId="0" xfId="0" applyNumberFormat="1" applyFont="1" applyBorder="1" applyAlignment="1">
      <alignment/>
    </xf>
    <xf numFmtId="3" fontId="4" fillId="0" borderId="0" xfId="0" applyNumberFormat="1" applyFont="1" applyAlignment="1">
      <alignment horizontal="right" vertical="center" indent="1"/>
    </xf>
    <xf numFmtId="4" fontId="4" fillId="0" borderId="0" xfId="0" applyNumberFormat="1" applyFont="1" applyAlignment="1">
      <alignment horizontal="right" indent="1"/>
    </xf>
    <xf numFmtId="180" fontId="4" fillId="0" borderId="0" xfId="21" applyNumberFormat="1" applyFont="1">
      <alignment/>
      <protection/>
    </xf>
    <xf numFmtId="0" fontId="4" fillId="0" borderId="4" xfId="0" applyFont="1" applyBorder="1" applyAlignment="1" quotePrefix="1">
      <alignment vertical="center"/>
    </xf>
    <xf numFmtId="0" fontId="4" fillId="0" borderId="4" xfId="0" applyFont="1" applyBorder="1" applyAlignment="1" quotePrefix="1">
      <alignment/>
    </xf>
    <xf numFmtId="3" fontId="4" fillId="0" borderId="0" xfId="0" applyNumberFormat="1" applyFont="1" applyFill="1" applyAlignment="1">
      <alignment horizontal="right" vertical="center" indent="1"/>
    </xf>
    <xf numFmtId="41" fontId="4" fillId="0" borderId="0" xfId="0" applyNumberFormat="1" applyFont="1" applyFill="1" applyAlignment="1">
      <alignment/>
    </xf>
    <xf numFmtId="38" fontId="4" fillId="2" borderId="0" xfId="17" applyFont="1" applyFill="1" applyBorder="1" applyAlignment="1">
      <alignment/>
    </xf>
    <xf numFmtId="0" fontId="4" fillId="0" borderId="0" xfId="0" applyFont="1" applyAlignment="1">
      <alignment vertical="center"/>
    </xf>
    <xf numFmtId="41" fontId="4" fillId="0" borderId="0" xfId="0" applyNumberFormat="1" applyFont="1" applyFill="1" applyAlignment="1">
      <alignment vertical="center"/>
    </xf>
    <xf numFmtId="0" fontId="4" fillId="0" borderId="0" xfId="0" applyFont="1" applyFill="1" applyAlignment="1">
      <alignment horizontal="right" vertical="center"/>
    </xf>
    <xf numFmtId="0" fontId="4" fillId="0" borderId="0" xfId="0" applyFont="1" applyFill="1" applyAlignment="1">
      <alignment vertical="center"/>
    </xf>
    <xf numFmtId="0" fontId="4" fillId="0" borderId="5" xfId="0" applyFont="1" applyFill="1" applyBorder="1" applyAlignment="1">
      <alignment horizontal="center" vertical="center"/>
    </xf>
    <xf numFmtId="0" fontId="4" fillId="0" borderId="0" xfId="0" applyFont="1" applyFill="1" applyAlignment="1">
      <alignment/>
    </xf>
    <xf numFmtId="41" fontId="4" fillId="0" borderId="0" xfId="0" applyNumberFormat="1" applyFont="1" applyFill="1" applyBorder="1" applyAlignment="1">
      <alignment/>
    </xf>
    <xf numFmtId="0" fontId="4" fillId="0" borderId="6" xfId="0" applyFont="1" applyFill="1" applyBorder="1" applyAlignment="1">
      <alignment vertical="center"/>
    </xf>
    <xf numFmtId="0" fontId="0" fillId="0" borderId="0" xfId="0" applyFill="1" applyAlignment="1">
      <alignment vertical="center"/>
    </xf>
    <xf numFmtId="224" fontId="4" fillId="0" borderId="0" xfId="0" applyNumberFormat="1" applyFont="1" applyAlignment="1">
      <alignment vertical="center"/>
    </xf>
    <xf numFmtId="0" fontId="4" fillId="0" borderId="4" xfId="0" applyFont="1" applyFill="1" applyBorder="1" applyAlignment="1">
      <alignment vertical="center"/>
    </xf>
    <xf numFmtId="0" fontId="4" fillId="0" borderId="4" xfId="0" applyFont="1" applyBorder="1" applyAlignment="1">
      <alignment horizontal="center"/>
    </xf>
    <xf numFmtId="0" fontId="4" fillId="0" borderId="4" xfId="0" applyFont="1" applyBorder="1" applyAlignment="1" quotePrefix="1">
      <alignment horizontal="center"/>
    </xf>
    <xf numFmtId="49" fontId="4" fillId="0" borderId="4" xfId="21" applyNumberFormat="1" applyFont="1" applyBorder="1" applyAlignment="1" quotePrefix="1">
      <alignment horizontal="center"/>
      <protection/>
    </xf>
    <xf numFmtId="0" fontId="4" fillId="0" borderId="2" xfId="0" applyFont="1" applyBorder="1" applyAlignment="1">
      <alignment horizontal="centerContinuous" vertical="center"/>
    </xf>
    <xf numFmtId="41" fontId="4" fillId="0" borderId="0" xfId="0" applyNumberFormat="1" applyFont="1" applyAlignment="1">
      <alignment horizontal="right" vertical="center"/>
    </xf>
    <xf numFmtId="225" fontId="4" fillId="0" borderId="0" xfId="0" applyNumberFormat="1" applyFont="1" applyAlignment="1">
      <alignment vertical="center"/>
    </xf>
    <xf numFmtId="3" fontId="4" fillId="0" borderId="0" xfId="0" applyNumberFormat="1" applyFont="1" applyBorder="1" applyAlignment="1">
      <alignment vertical="center"/>
    </xf>
    <xf numFmtId="0" fontId="4" fillId="0" borderId="13" xfId="0" applyFont="1" applyBorder="1" applyAlignment="1" quotePrefix="1">
      <alignment horizontal="center" vertical="center"/>
    </xf>
    <xf numFmtId="3" fontId="4" fillId="0" borderId="0" xfId="0" applyNumberFormat="1" applyFont="1" applyAlignment="1">
      <alignment horizontal="right" vertical="center"/>
    </xf>
    <xf numFmtId="0" fontId="4" fillId="0" borderId="4" xfId="0" applyFont="1" applyBorder="1" applyAlignment="1">
      <alignment horizontal="left" vertical="center" indent="1"/>
    </xf>
    <xf numFmtId="0" fontId="4" fillId="0" borderId="4" xfId="0" applyNumberFormat="1" applyFont="1" applyBorder="1" applyAlignment="1">
      <alignment vertical="center"/>
    </xf>
    <xf numFmtId="0" fontId="4" fillId="0" borderId="4" xfId="0" applyNumberFormat="1" applyFont="1" applyBorder="1" applyAlignment="1">
      <alignment horizontal="left" vertical="center" indent="1"/>
    </xf>
    <xf numFmtId="0" fontId="4" fillId="0" borderId="4" xfId="0" applyFont="1" applyFill="1" applyBorder="1" applyAlignment="1">
      <alignment horizontal="left" vertical="center" indent="1"/>
    </xf>
    <xf numFmtId="0" fontId="9" fillId="0" borderId="0" xfId="0" applyFont="1" applyAlignment="1">
      <alignment horizontal="right" vertical="center"/>
    </xf>
    <xf numFmtId="0" fontId="9" fillId="0" borderId="0" xfId="0" applyFont="1" applyAlignment="1">
      <alignment vertical="center"/>
    </xf>
    <xf numFmtId="0" fontId="8" fillId="0" borderId="4" xfId="0" applyFont="1" applyBorder="1" applyAlignment="1">
      <alignment vertical="center"/>
    </xf>
    <xf numFmtId="43" fontId="8" fillId="0" borderId="0" xfId="0" applyNumberFormat="1" applyFont="1" applyAlignment="1">
      <alignment vertical="center"/>
    </xf>
    <xf numFmtId="41" fontId="8" fillId="0" borderId="0" xfId="0" applyNumberFormat="1" applyFont="1" applyAlignment="1">
      <alignment vertical="center"/>
    </xf>
    <xf numFmtId="0" fontId="8" fillId="0" borderId="4" xfId="0" applyFont="1" applyBorder="1" applyAlignment="1">
      <alignment horizontal="center" vertical="center"/>
    </xf>
    <xf numFmtId="0" fontId="8" fillId="0" borderId="4" xfId="0" applyFont="1" applyBorder="1" applyAlignment="1" quotePrefix="1">
      <alignment horizontal="center" vertical="center"/>
    </xf>
    <xf numFmtId="0" fontId="8" fillId="0" borderId="4" xfId="0" applyFont="1" applyBorder="1" applyAlignment="1" quotePrefix="1">
      <alignment vertical="center"/>
    </xf>
    <xf numFmtId="41" fontId="8" fillId="0" borderId="0" xfId="0" applyNumberFormat="1" applyFont="1" applyFill="1" applyAlignment="1">
      <alignment vertical="center"/>
    </xf>
    <xf numFmtId="219" fontId="8" fillId="0" borderId="0" xfId="0" applyNumberFormat="1" applyFont="1" applyAlignment="1">
      <alignment vertical="center"/>
    </xf>
    <xf numFmtId="4" fontId="4" fillId="0" borderId="0" xfId="0" applyNumberFormat="1" applyFont="1" applyFill="1" applyAlignment="1">
      <alignment horizontal="right" indent="1"/>
    </xf>
    <xf numFmtId="180" fontId="4" fillId="0" borderId="0" xfId="22" applyNumberFormat="1" applyFont="1">
      <alignment vertical="center"/>
      <protection/>
    </xf>
    <xf numFmtId="0" fontId="4" fillId="0" borderId="0" xfId="0" applyFont="1" applyBorder="1" applyAlignment="1">
      <alignment horizontal="center" vertical="center"/>
    </xf>
    <xf numFmtId="0" fontId="6" fillId="0" borderId="0" xfId="0" applyFont="1" applyAlignment="1">
      <alignment horizontal="center" vertical="center"/>
    </xf>
    <xf numFmtId="3" fontId="4" fillId="0" borderId="6" xfId="21" applyNumberFormat="1" applyFont="1" applyBorder="1" applyAlignment="1">
      <alignment horizontal="right"/>
      <protection/>
    </xf>
    <xf numFmtId="49" fontId="4" fillId="0" borderId="0" xfId="21" applyNumberFormat="1" applyFont="1" applyAlignment="1">
      <alignment horizontal="center" wrapText="1"/>
      <protection/>
    </xf>
    <xf numFmtId="0" fontId="4" fillId="0" borderId="6" xfId="21" applyFont="1" applyBorder="1" applyAlignment="1">
      <alignment horizontal="left"/>
      <protection/>
    </xf>
    <xf numFmtId="0" fontId="4" fillId="0" borderId="0" xfId="21" applyFont="1" applyAlignment="1">
      <alignment horizontal="center"/>
      <protection/>
    </xf>
    <xf numFmtId="0" fontId="4" fillId="0" borderId="9"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8" fillId="0" borderId="0" xfId="0" applyFont="1" applyAlignment="1">
      <alignment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20"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5" xfId="0" applyFont="1" applyBorder="1" applyAlignment="1">
      <alignment horizontal="center" vertical="center" wrapText="1"/>
    </xf>
  </cellXfs>
  <cellStyles count="10">
    <cellStyle name="Normal" xfId="0"/>
    <cellStyle name="Percent" xfId="15"/>
    <cellStyle name="Hyperlink" xfId="16"/>
    <cellStyle name="Comma [0]" xfId="17"/>
    <cellStyle name="Comma" xfId="18"/>
    <cellStyle name="Currency [0]" xfId="19"/>
    <cellStyle name="Currency" xfId="20"/>
    <cellStyle name="標準_02  人口" xfId="21"/>
    <cellStyle name="標準_24-02人口"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886"/>
          <c:h val="1"/>
        </c:manualLayout>
      </c:layout>
      <c:barChart>
        <c:barDir val="bar"/>
        <c:grouping val="clustered"/>
        <c:varyColors val="0"/>
        <c:ser>
          <c:idx val="0"/>
          <c:order val="0"/>
          <c:spPr>
            <a:solidFill>
              <a:srgbClr val="FFFFFF"/>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'8ページ-1'!$A$5:$A$105</c:f>
              <c:strCache>
                <c:ptCount val="101"/>
                <c:pt idx="0">
                  <c:v>　　　 0歳</c:v>
                </c:pt>
                <c:pt idx="1">
                  <c:v>１</c:v>
                </c:pt>
                <c:pt idx="2">
                  <c:v>２</c:v>
                </c:pt>
                <c:pt idx="3">
                  <c:v>３</c:v>
                </c:pt>
                <c:pt idx="4">
                  <c:v>４</c:v>
                </c:pt>
                <c:pt idx="5">
                  <c:v>５</c:v>
                </c:pt>
                <c:pt idx="6">
                  <c:v>６</c:v>
                </c:pt>
                <c:pt idx="7">
                  <c:v>７</c:v>
                </c:pt>
                <c:pt idx="8">
                  <c:v>８</c:v>
                </c:pt>
                <c:pt idx="9">
                  <c:v>９</c:v>
                </c:pt>
                <c:pt idx="10">
                  <c:v>10</c:v>
                </c:pt>
                <c:pt idx="11">
                  <c:v>11</c:v>
                </c:pt>
                <c:pt idx="12">
                  <c:v>12</c:v>
                </c:pt>
                <c:pt idx="13">
                  <c:v>13</c:v>
                </c:pt>
                <c:pt idx="14">
                  <c:v>14</c:v>
                </c:pt>
                <c:pt idx="15">
                  <c:v>15</c:v>
                </c:pt>
                <c:pt idx="16">
                  <c:v>16</c:v>
                </c:pt>
                <c:pt idx="17">
                  <c:v>17</c:v>
                </c:pt>
                <c:pt idx="18">
                  <c:v>18</c:v>
                </c:pt>
                <c:pt idx="19">
                  <c:v>19</c:v>
                </c:pt>
                <c:pt idx="20">
                  <c:v>　　　20歳</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　　　40歳</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　　　60歳</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　　　80歳</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　100歳以上</c:v>
                </c:pt>
              </c:strCache>
            </c:strRef>
          </c:cat>
          <c:val>
            <c:numRef>
              <c:f>'8ページ-1'!$C$5:$C$105</c:f>
              <c:numCache>
                <c:ptCount val="101"/>
                <c:pt idx="0">
                  <c:v>1935</c:v>
                </c:pt>
                <c:pt idx="1">
                  <c:v>1964</c:v>
                </c:pt>
                <c:pt idx="2">
                  <c:v>1945</c:v>
                </c:pt>
                <c:pt idx="3">
                  <c:v>1926</c:v>
                </c:pt>
                <c:pt idx="4">
                  <c:v>1948</c:v>
                </c:pt>
                <c:pt idx="5">
                  <c:v>1798</c:v>
                </c:pt>
                <c:pt idx="6">
                  <c:v>1713</c:v>
                </c:pt>
                <c:pt idx="7">
                  <c:v>1790</c:v>
                </c:pt>
                <c:pt idx="8">
                  <c:v>1793</c:v>
                </c:pt>
                <c:pt idx="9">
                  <c:v>1917</c:v>
                </c:pt>
                <c:pt idx="10">
                  <c:v>1890</c:v>
                </c:pt>
                <c:pt idx="11">
                  <c:v>1850</c:v>
                </c:pt>
                <c:pt idx="12">
                  <c:v>1972</c:v>
                </c:pt>
                <c:pt idx="13">
                  <c:v>1996</c:v>
                </c:pt>
                <c:pt idx="14">
                  <c:v>1966</c:v>
                </c:pt>
                <c:pt idx="15">
                  <c:v>1902</c:v>
                </c:pt>
                <c:pt idx="16">
                  <c:v>1870</c:v>
                </c:pt>
                <c:pt idx="17">
                  <c:v>1984</c:v>
                </c:pt>
                <c:pt idx="18">
                  <c:v>1892</c:v>
                </c:pt>
                <c:pt idx="19">
                  <c:v>1956</c:v>
                </c:pt>
                <c:pt idx="20">
                  <c:v>2055</c:v>
                </c:pt>
                <c:pt idx="21">
                  <c:v>2035</c:v>
                </c:pt>
                <c:pt idx="22">
                  <c:v>2194</c:v>
                </c:pt>
                <c:pt idx="23">
                  <c:v>2295</c:v>
                </c:pt>
                <c:pt idx="24">
                  <c:v>2373</c:v>
                </c:pt>
                <c:pt idx="25">
                  <c:v>2565</c:v>
                </c:pt>
                <c:pt idx="26">
                  <c:v>2628</c:v>
                </c:pt>
                <c:pt idx="27">
                  <c:v>2726</c:v>
                </c:pt>
                <c:pt idx="28">
                  <c:v>2820</c:v>
                </c:pt>
                <c:pt idx="29">
                  <c:v>2873</c:v>
                </c:pt>
                <c:pt idx="30">
                  <c:v>2808</c:v>
                </c:pt>
                <c:pt idx="31">
                  <c:v>2975</c:v>
                </c:pt>
                <c:pt idx="32">
                  <c:v>3103</c:v>
                </c:pt>
                <c:pt idx="33">
                  <c:v>3094</c:v>
                </c:pt>
                <c:pt idx="34">
                  <c:v>3225</c:v>
                </c:pt>
                <c:pt idx="35">
                  <c:v>3303</c:v>
                </c:pt>
                <c:pt idx="36">
                  <c:v>3541</c:v>
                </c:pt>
                <c:pt idx="37">
                  <c:v>3707</c:v>
                </c:pt>
                <c:pt idx="38">
                  <c:v>3805</c:v>
                </c:pt>
                <c:pt idx="39">
                  <c:v>3903</c:v>
                </c:pt>
                <c:pt idx="40">
                  <c:v>3744</c:v>
                </c:pt>
                <c:pt idx="41">
                  <c:v>3656</c:v>
                </c:pt>
                <c:pt idx="42">
                  <c:v>3541</c:v>
                </c:pt>
                <c:pt idx="43">
                  <c:v>3527</c:v>
                </c:pt>
                <c:pt idx="44">
                  <c:v>3331</c:v>
                </c:pt>
                <c:pt idx="45">
                  <c:v>2759</c:v>
                </c:pt>
                <c:pt idx="46">
                  <c:v>2898</c:v>
                </c:pt>
                <c:pt idx="47">
                  <c:v>3101</c:v>
                </c:pt>
                <c:pt idx="48">
                  <c:v>2769</c:v>
                </c:pt>
                <c:pt idx="49">
                  <c:v>2783</c:v>
                </c:pt>
                <c:pt idx="50">
                  <c:v>2604</c:v>
                </c:pt>
                <c:pt idx="51">
                  <c:v>2391</c:v>
                </c:pt>
                <c:pt idx="52">
                  <c:v>2511</c:v>
                </c:pt>
                <c:pt idx="53">
                  <c:v>2430</c:v>
                </c:pt>
                <c:pt idx="54">
                  <c:v>2314</c:v>
                </c:pt>
                <c:pt idx="55">
                  <c:v>2364</c:v>
                </c:pt>
                <c:pt idx="56">
                  <c:v>2345</c:v>
                </c:pt>
                <c:pt idx="57">
                  <c:v>2450</c:v>
                </c:pt>
                <c:pt idx="58">
                  <c:v>2755</c:v>
                </c:pt>
                <c:pt idx="59">
                  <c:v>2873</c:v>
                </c:pt>
                <c:pt idx="60">
                  <c:v>3081</c:v>
                </c:pt>
                <c:pt idx="61">
                  <c:v>3419</c:v>
                </c:pt>
                <c:pt idx="62">
                  <c:v>3908</c:v>
                </c:pt>
                <c:pt idx="63">
                  <c:v>4271</c:v>
                </c:pt>
                <c:pt idx="64">
                  <c:v>4320</c:v>
                </c:pt>
                <c:pt idx="65">
                  <c:v>3289</c:v>
                </c:pt>
                <c:pt idx="66">
                  <c:v>2430</c:v>
                </c:pt>
                <c:pt idx="67">
                  <c:v>2984</c:v>
                </c:pt>
                <c:pt idx="68">
                  <c:v>3507</c:v>
                </c:pt>
                <c:pt idx="69">
                  <c:v>3254</c:v>
                </c:pt>
                <c:pt idx="70">
                  <c:v>3517</c:v>
                </c:pt>
                <c:pt idx="71">
                  <c:v>3188</c:v>
                </c:pt>
                <c:pt idx="72">
                  <c:v>2823</c:v>
                </c:pt>
                <c:pt idx="73">
                  <c:v>2653</c:v>
                </c:pt>
                <c:pt idx="74">
                  <c:v>2929</c:v>
                </c:pt>
                <c:pt idx="75">
                  <c:v>2787</c:v>
                </c:pt>
                <c:pt idx="76">
                  <c:v>2821</c:v>
                </c:pt>
                <c:pt idx="77">
                  <c:v>2520</c:v>
                </c:pt>
                <c:pt idx="78">
                  <c:v>2319</c:v>
                </c:pt>
                <c:pt idx="79">
                  <c:v>2299</c:v>
                </c:pt>
                <c:pt idx="80">
                  <c:v>2166</c:v>
                </c:pt>
                <c:pt idx="81">
                  <c:v>1940</c:v>
                </c:pt>
                <c:pt idx="82">
                  <c:v>1791</c:v>
                </c:pt>
                <c:pt idx="83">
                  <c:v>1686</c:v>
                </c:pt>
                <c:pt idx="84">
                  <c:v>1429</c:v>
                </c:pt>
                <c:pt idx="85">
                  <c:v>1351</c:v>
                </c:pt>
                <c:pt idx="86">
                  <c:v>1260</c:v>
                </c:pt>
                <c:pt idx="87">
                  <c:v>1104</c:v>
                </c:pt>
                <c:pt idx="88">
                  <c:v>967</c:v>
                </c:pt>
                <c:pt idx="89">
                  <c:v>872</c:v>
                </c:pt>
                <c:pt idx="90">
                  <c:v>745</c:v>
                </c:pt>
                <c:pt idx="91">
                  <c:v>628</c:v>
                </c:pt>
                <c:pt idx="92">
                  <c:v>497</c:v>
                </c:pt>
                <c:pt idx="93">
                  <c:v>337</c:v>
                </c:pt>
                <c:pt idx="94">
                  <c:v>306</c:v>
                </c:pt>
                <c:pt idx="95">
                  <c:v>219</c:v>
                </c:pt>
                <c:pt idx="96">
                  <c:v>170</c:v>
                </c:pt>
                <c:pt idx="97">
                  <c:v>128</c:v>
                </c:pt>
                <c:pt idx="98">
                  <c:v>102</c:v>
                </c:pt>
                <c:pt idx="99">
                  <c:v>68</c:v>
                </c:pt>
                <c:pt idx="100">
                  <c:v>99</c:v>
                </c:pt>
              </c:numCache>
            </c:numRef>
          </c:val>
        </c:ser>
        <c:gapWidth val="0"/>
        <c:axId val="28859909"/>
        <c:axId val="58412590"/>
      </c:barChart>
      <c:catAx>
        <c:axId val="28859909"/>
        <c:scaling>
          <c:orientation val="minMax"/>
        </c:scaling>
        <c:axPos val="l"/>
        <c:delete val="1"/>
        <c:majorTickMark val="in"/>
        <c:minorTickMark val="none"/>
        <c:tickLblPos val="nextTo"/>
        <c:crossAx val="58412590"/>
        <c:crosses val="autoZero"/>
        <c:auto val="1"/>
        <c:lblOffset val="100"/>
        <c:noMultiLvlLbl val="0"/>
      </c:catAx>
      <c:valAx>
        <c:axId val="58412590"/>
        <c:scaling>
          <c:orientation val="minMax"/>
        </c:scaling>
        <c:axPos val="b"/>
        <c:title>
          <c:tx>
            <c:rich>
              <a:bodyPr vert="horz" rot="0" anchor="ctr"/>
              <a:lstStyle/>
              <a:p>
                <a:pPr algn="ctr">
                  <a:defRPr/>
                </a:pPr>
                <a:r>
                  <a:rPr lang="en-US" cap="none" sz="800" b="0" i="0" u="none" baseline="0"/>
                  <a:t>(人)</a:t>
                </a:r>
              </a:p>
            </c:rich>
          </c:tx>
          <c:layout>
            <c:manualLayout>
              <c:xMode val="factor"/>
              <c:yMode val="factor"/>
              <c:x val="0.01425"/>
              <c:y val="0.149"/>
            </c:manualLayout>
          </c:layout>
          <c:overlay val="0"/>
          <c:spPr>
            <a:noFill/>
            <a:ln>
              <a:noFill/>
            </a:ln>
          </c:spPr>
        </c:title>
        <c:delete val="0"/>
        <c:numFmt formatCode="General" sourceLinked="1"/>
        <c:majorTickMark val="in"/>
        <c:minorTickMark val="none"/>
        <c:tickLblPos val="nextTo"/>
        <c:crossAx val="28859909"/>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0"/>
          <c:order val="0"/>
          <c:spPr>
            <a:solidFill>
              <a:srgbClr val="FFFFFF"/>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'8ページ-1'!$A$5:$A$105</c:f>
              <c:strCache>
                <c:ptCount val="101"/>
                <c:pt idx="0">
                  <c:v>　　　 0歳</c:v>
                </c:pt>
                <c:pt idx="1">
                  <c:v>１</c:v>
                </c:pt>
                <c:pt idx="2">
                  <c:v>２</c:v>
                </c:pt>
                <c:pt idx="3">
                  <c:v>３</c:v>
                </c:pt>
                <c:pt idx="4">
                  <c:v>４</c:v>
                </c:pt>
                <c:pt idx="5">
                  <c:v>５</c:v>
                </c:pt>
                <c:pt idx="6">
                  <c:v>６</c:v>
                </c:pt>
                <c:pt idx="7">
                  <c:v>７</c:v>
                </c:pt>
                <c:pt idx="8">
                  <c:v>８</c:v>
                </c:pt>
                <c:pt idx="9">
                  <c:v>９</c:v>
                </c:pt>
                <c:pt idx="10">
                  <c:v>10</c:v>
                </c:pt>
                <c:pt idx="11">
                  <c:v>11</c:v>
                </c:pt>
                <c:pt idx="12">
                  <c:v>12</c:v>
                </c:pt>
                <c:pt idx="13">
                  <c:v>13</c:v>
                </c:pt>
                <c:pt idx="14">
                  <c:v>14</c:v>
                </c:pt>
                <c:pt idx="15">
                  <c:v>15</c:v>
                </c:pt>
                <c:pt idx="16">
                  <c:v>16</c:v>
                </c:pt>
                <c:pt idx="17">
                  <c:v>17</c:v>
                </c:pt>
                <c:pt idx="18">
                  <c:v>18</c:v>
                </c:pt>
                <c:pt idx="19">
                  <c:v>19</c:v>
                </c:pt>
                <c:pt idx="20">
                  <c:v>　　　20歳</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　　　40歳</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　　　60歳</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　　　80歳</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　100歳以上</c:v>
                </c:pt>
              </c:strCache>
            </c:strRef>
          </c:cat>
          <c:val>
            <c:numRef>
              <c:f>'8ページ-1'!$B$5:$B$105</c:f>
              <c:numCache>
                <c:ptCount val="101"/>
                <c:pt idx="0">
                  <c:v>2085</c:v>
                </c:pt>
                <c:pt idx="1">
                  <c:v>2076</c:v>
                </c:pt>
                <c:pt idx="2">
                  <c:v>1926</c:v>
                </c:pt>
                <c:pt idx="3">
                  <c:v>1975</c:v>
                </c:pt>
                <c:pt idx="4">
                  <c:v>2025</c:v>
                </c:pt>
                <c:pt idx="5">
                  <c:v>1891</c:v>
                </c:pt>
                <c:pt idx="6">
                  <c:v>1934</c:v>
                </c:pt>
                <c:pt idx="7">
                  <c:v>1909</c:v>
                </c:pt>
                <c:pt idx="8">
                  <c:v>1881</c:v>
                </c:pt>
                <c:pt idx="9">
                  <c:v>1981</c:v>
                </c:pt>
                <c:pt idx="10">
                  <c:v>1988</c:v>
                </c:pt>
                <c:pt idx="11">
                  <c:v>2002</c:v>
                </c:pt>
                <c:pt idx="12">
                  <c:v>1997</c:v>
                </c:pt>
                <c:pt idx="13">
                  <c:v>2017</c:v>
                </c:pt>
                <c:pt idx="14">
                  <c:v>2014</c:v>
                </c:pt>
                <c:pt idx="15">
                  <c:v>2018</c:v>
                </c:pt>
                <c:pt idx="16">
                  <c:v>2036</c:v>
                </c:pt>
                <c:pt idx="17">
                  <c:v>2004</c:v>
                </c:pt>
                <c:pt idx="18">
                  <c:v>2029</c:v>
                </c:pt>
                <c:pt idx="19">
                  <c:v>2118</c:v>
                </c:pt>
                <c:pt idx="20">
                  <c:v>2104</c:v>
                </c:pt>
                <c:pt idx="21">
                  <c:v>2104</c:v>
                </c:pt>
                <c:pt idx="22">
                  <c:v>2130</c:v>
                </c:pt>
                <c:pt idx="23">
                  <c:v>2405</c:v>
                </c:pt>
                <c:pt idx="24">
                  <c:v>2473</c:v>
                </c:pt>
                <c:pt idx="25">
                  <c:v>2553</c:v>
                </c:pt>
                <c:pt idx="26">
                  <c:v>2741</c:v>
                </c:pt>
                <c:pt idx="27">
                  <c:v>2817</c:v>
                </c:pt>
                <c:pt idx="28">
                  <c:v>2813</c:v>
                </c:pt>
                <c:pt idx="29">
                  <c:v>2972</c:v>
                </c:pt>
                <c:pt idx="30">
                  <c:v>2828</c:v>
                </c:pt>
                <c:pt idx="31">
                  <c:v>3087</c:v>
                </c:pt>
                <c:pt idx="32">
                  <c:v>3130</c:v>
                </c:pt>
                <c:pt idx="33">
                  <c:v>3160</c:v>
                </c:pt>
                <c:pt idx="34">
                  <c:v>3453</c:v>
                </c:pt>
                <c:pt idx="35">
                  <c:v>3418</c:v>
                </c:pt>
                <c:pt idx="36">
                  <c:v>3599</c:v>
                </c:pt>
                <c:pt idx="37">
                  <c:v>3970</c:v>
                </c:pt>
                <c:pt idx="38">
                  <c:v>4062</c:v>
                </c:pt>
                <c:pt idx="39">
                  <c:v>4023</c:v>
                </c:pt>
                <c:pt idx="40">
                  <c:v>4018</c:v>
                </c:pt>
                <c:pt idx="41">
                  <c:v>3860</c:v>
                </c:pt>
                <c:pt idx="42">
                  <c:v>3837</c:v>
                </c:pt>
                <c:pt idx="43">
                  <c:v>3590</c:v>
                </c:pt>
                <c:pt idx="44">
                  <c:v>3680</c:v>
                </c:pt>
                <c:pt idx="45">
                  <c:v>2881</c:v>
                </c:pt>
                <c:pt idx="46">
                  <c:v>3179</c:v>
                </c:pt>
                <c:pt idx="47">
                  <c:v>3187</c:v>
                </c:pt>
                <c:pt idx="48">
                  <c:v>2906</c:v>
                </c:pt>
                <c:pt idx="49">
                  <c:v>2707</c:v>
                </c:pt>
                <c:pt idx="50">
                  <c:v>2706</c:v>
                </c:pt>
                <c:pt idx="51">
                  <c:v>2601</c:v>
                </c:pt>
                <c:pt idx="52">
                  <c:v>2561</c:v>
                </c:pt>
                <c:pt idx="53">
                  <c:v>2516</c:v>
                </c:pt>
                <c:pt idx="54">
                  <c:v>2415</c:v>
                </c:pt>
                <c:pt idx="55">
                  <c:v>2452</c:v>
                </c:pt>
                <c:pt idx="56">
                  <c:v>2478</c:v>
                </c:pt>
                <c:pt idx="57">
                  <c:v>2609</c:v>
                </c:pt>
                <c:pt idx="58">
                  <c:v>2517</c:v>
                </c:pt>
                <c:pt idx="59">
                  <c:v>2889</c:v>
                </c:pt>
                <c:pt idx="60">
                  <c:v>3159</c:v>
                </c:pt>
                <c:pt idx="61">
                  <c:v>3440</c:v>
                </c:pt>
                <c:pt idx="62">
                  <c:v>3845</c:v>
                </c:pt>
                <c:pt idx="63">
                  <c:v>4106</c:v>
                </c:pt>
                <c:pt idx="64">
                  <c:v>4009</c:v>
                </c:pt>
                <c:pt idx="65">
                  <c:v>3149</c:v>
                </c:pt>
                <c:pt idx="66">
                  <c:v>2206</c:v>
                </c:pt>
                <c:pt idx="67">
                  <c:v>2790</c:v>
                </c:pt>
                <c:pt idx="68">
                  <c:v>3045</c:v>
                </c:pt>
                <c:pt idx="69">
                  <c:v>2946</c:v>
                </c:pt>
                <c:pt idx="70">
                  <c:v>3328</c:v>
                </c:pt>
                <c:pt idx="71">
                  <c:v>2814</c:v>
                </c:pt>
                <c:pt idx="72">
                  <c:v>2446</c:v>
                </c:pt>
                <c:pt idx="73">
                  <c:v>2236</c:v>
                </c:pt>
                <c:pt idx="74">
                  <c:v>2495</c:v>
                </c:pt>
                <c:pt idx="75">
                  <c:v>2236</c:v>
                </c:pt>
                <c:pt idx="76">
                  <c:v>2232</c:v>
                </c:pt>
                <c:pt idx="77">
                  <c:v>1958</c:v>
                </c:pt>
                <c:pt idx="78">
                  <c:v>1700</c:v>
                </c:pt>
                <c:pt idx="79">
                  <c:v>1553</c:v>
                </c:pt>
                <c:pt idx="80">
                  <c:v>1436</c:v>
                </c:pt>
                <c:pt idx="81">
                  <c:v>1290</c:v>
                </c:pt>
                <c:pt idx="82">
                  <c:v>1100</c:v>
                </c:pt>
                <c:pt idx="83">
                  <c:v>981</c:v>
                </c:pt>
                <c:pt idx="84">
                  <c:v>792</c:v>
                </c:pt>
                <c:pt idx="85">
                  <c:v>735</c:v>
                </c:pt>
                <c:pt idx="86">
                  <c:v>578</c:v>
                </c:pt>
                <c:pt idx="87">
                  <c:v>444</c:v>
                </c:pt>
                <c:pt idx="88">
                  <c:v>340</c:v>
                </c:pt>
                <c:pt idx="89">
                  <c:v>251</c:v>
                </c:pt>
                <c:pt idx="90">
                  <c:v>212</c:v>
                </c:pt>
                <c:pt idx="91">
                  <c:v>170</c:v>
                </c:pt>
                <c:pt idx="92">
                  <c:v>146</c:v>
                </c:pt>
                <c:pt idx="93">
                  <c:v>96</c:v>
                </c:pt>
                <c:pt idx="94">
                  <c:v>90</c:v>
                </c:pt>
                <c:pt idx="95">
                  <c:v>41</c:v>
                </c:pt>
                <c:pt idx="96">
                  <c:v>41</c:v>
                </c:pt>
                <c:pt idx="97">
                  <c:v>27</c:v>
                </c:pt>
                <c:pt idx="98">
                  <c:v>17</c:v>
                </c:pt>
                <c:pt idx="99">
                  <c:v>13</c:v>
                </c:pt>
                <c:pt idx="100">
                  <c:v>21</c:v>
                </c:pt>
              </c:numCache>
            </c:numRef>
          </c:val>
        </c:ser>
        <c:gapWidth val="0"/>
        <c:axId val="55951263"/>
        <c:axId val="33799320"/>
      </c:barChart>
      <c:catAx>
        <c:axId val="55951263"/>
        <c:scaling>
          <c:orientation val="minMax"/>
        </c:scaling>
        <c:axPos val="r"/>
        <c:delete val="0"/>
        <c:numFmt formatCode="General" sourceLinked="1"/>
        <c:majorTickMark val="none"/>
        <c:minorTickMark val="none"/>
        <c:tickLblPos val="nextTo"/>
        <c:txPr>
          <a:bodyPr/>
          <a:lstStyle/>
          <a:p>
            <a:pPr>
              <a:defRPr lang="en-US" cap="none" sz="800" b="0" i="0" u="none" baseline="0"/>
            </a:pPr>
          </a:p>
        </c:txPr>
        <c:crossAx val="33799320"/>
        <c:crosses val="autoZero"/>
        <c:auto val="1"/>
        <c:lblOffset val="100"/>
        <c:tickLblSkip val="20"/>
        <c:noMultiLvlLbl val="0"/>
      </c:catAx>
      <c:valAx>
        <c:axId val="33799320"/>
        <c:scaling>
          <c:orientation val="maxMin"/>
        </c:scaling>
        <c:axPos val="b"/>
        <c:delete val="0"/>
        <c:numFmt formatCode="General" sourceLinked="1"/>
        <c:majorTickMark val="in"/>
        <c:minorTickMark val="none"/>
        <c:tickLblPos val="nextTo"/>
        <c:txPr>
          <a:bodyPr/>
          <a:lstStyle/>
          <a:p>
            <a:pPr>
              <a:defRPr lang="en-US" cap="none" sz="800" b="0" i="0" u="none" baseline="0"/>
            </a:pPr>
          </a:p>
        </c:txPr>
        <c:crossAx val="55951263"/>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85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1"/>
          <c:w val="0.92975"/>
          <c:h val="0.959"/>
        </c:manualLayout>
      </c:layout>
      <c:barChart>
        <c:barDir val="col"/>
        <c:grouping val="stacked"/>
        <c:varyColors val="0"/>
        <c:ser>
          <c:idx val="0"/>
          <c:order val="0"/>
          <c:tx>
            <c:strRef>
              <c:f>'8ページ-1'!$F$2</c:f>
              <c:strCache>
                <c:ptCount val="1"/>
                <c:pt idx="0">
                  <c:v>中央</c:v>
                </c:pt>
              </c:strCache>
            </c:strRef>
          </c:tx>
          <c:spPr>
            <a:pattFill prst="wdDnDiag">
              <a:fgClr>
                <a:srgbClr val="FFFFFF"/>
              </a:fgClr>
              <a:bgClr>
                <a:srgbClr val="9999FF"/>
              </a:bgClr>
            </a:pattFill>
          </c:spPr>
          <c:invertIfNegative val="0"/>
          <c:extLst>
            <c:ext xmlns:c14="http://schemas.microsoft.com/office/drawing/2007/8/2/chart" uri="{6F2FDCE9-48DA-4B69-8628-5D25D57E5C99}">
              <c14:invertSolidFillFmt>
                <c14:spPr>
                  <a:solidFill>
                    <a:srgbClr val="9999FF"/>
                  </a:solidFill>
                </c14:spPr>
              </c14:invertSolidFillFmt>
            </c:ext>
          </c:extLst>
          <c:cat>
            <c:strRef>
              <c:f>'8ページ-1'!$E$3:$E$12</c:f>
              <c:strCache>
                <c:ptCount val="10"/>
                <c:pt idx="0">
                  <c:v>昭和45年</c:v>
                </c:pt>
                <c:pt idx="1">
                  <c:v>50</c:v>
                </c:pt>
                <c:pt idx="2">
                  <c:v>55</c:v>
                </c:pt>
                <c:pt idx="3">
                  <c:v>60</c:v>
                </c:pt>
                <c:pt idx="4">
                  <c:v>平成2</c:v>
                </c:pt>
                <c:pt idx="5">
                  <c:v>7</c:v>
                </c:pt>
                <c:pt idx="6">
                  <c:v>12</c:v>
                </c:pt>
                <c:pt idx="7">
                  <c:v>17</c:v>
                </c:pt>
                <c:pt idx="8">
                  <c:v>22</c:v>
                </c:pt>
                <c:pt idx="9">
                  <c:v>23</c:v>
                </c:pt>
              </c:strCache>
            </c:strRef>
          </c:cat>
          <c:val>
            <c:numRef>
              <c:f>'8ページ-1'!$F$3:$F$12</c:f>
              <c:numCache>
                <c:ptCount val="10"/>
                <c:pt idx="0">
                  <c:v>88540</c:v>
                </c:pt>
                <c:pt idx="1">
                  <c:v>77010</c:v>
                </c:pt>
                <c:pt idx="2">
                  <c:v>69123</c:v>
                </c:pt>
                <c:pt idx="3">
                  <c:v>63499</c:v>
                </c:pt>
                <c:pt idx="4">
                  <c:v>60105</c:v>
                </c:pt>
                <c:pt idx="5">
                  <c:v>55270</c:v>
                </c:pt>
                <c:pt idx="6">
                  <c:v>52112</c:v>
                </c:pt>
                <c:pt idx="7">
                  <c:v>53495</c:v>
                </c:pt>
                <c:pt idx="8">
                  <c:v>52395</c:v>
                </c:pt>
                <c:pt idx="9">
                  <c:v>51894</c:v>
                </c:pt>
              </c:numCache>
            </c:numRef>
          </c:val>
        </c:ser>
        <c:ser>
          <c:idx val="1"/>
          <c:order val="1"/>
          <c:tx>
            <c:strRef>
              <c:f>'8ページ-1'!$G$2</c:f>
              <c:strCache>
                <c:ptCount val="1"/>
                <c:pt idx="0">
                  <c:v>小田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'8ページ-1'!$E$3:$E$12</c:f>
              <c:strCache>
                <c:ptCount val="10"/>
                <c:pt idx="0">
                  <c:v>昭和45年</c:v>
                </c:pt>
                <c:pt idx="1">
                  <c:v>50</c:v>
                </c:pt>
                <c:pt idx="2">
                  <c:v>55</c:v>
                </c:pt>
                <c:pt idx="3">
                  <c:v>60</c:v>
                </c:pt>
                <c:pt idx="4">
                  <c:v>平成2</c:v>
                </c:pt>
                <c:pt idx="5">
                  <c:v>7</c:v>
                </c:pt>
                <c:pt idx="6">
                  <c:v>12</c:v>
                </c:pt>
                <c:pt idx="7">
                  <c:v>17</c:v>
                </c:pt>
                <c:pt idx="8">
                  <c:v>22</c:v>
                </c:pt>
                <c:pt idx="9">
                  <c:v>23</c:v>
                </c:pt>
              </c:strCache>
            </c:strRef>
          </c:cat>
          <c:val>
            <c:numRef>
              <c:f>'8ページ-1'!$G$3:$G$12</c:f>
              <c:numCache>
                <c:ptCount val="10"/>
                <c:pt idx="0">
                  <c:v>111255</c:v>
                </c:pt>
                <c:pt idx="1">
                  <c:v>100005</c:v>
                </c:pt>
                <c:pt idx="2">
                  <c:v>92647</c:v>
                </c:pt>
                <c:pt idx="3">
                  <c:v>86524</c:v>
                </c:pt>
                <c:pt idx="4">
                  <c:v>81446</c:v>
                </c:pt>
                <c:pt idx="5">
                  <c:v>80657</c:v>
                </c:pt>
                <c:pt idx="6">
                  <c:v>76246</c:v>
                </c:pt>
                <c:pt idx="7">
                  <c:v>74385</c:v>
                </c:pt>
                <c:pt idx="8">
                  <c:v>73022</c:v>
                </c:pt>
                <c:pt idx="9">
                  <c:v>72514</c:v>
                </c:pt>
              </c:numCache>
            </c:numRef>
          </c:val>
        </c:ser>
        <c:ser>
          <c:idx val="2"/>
          <c:order val="2"/>
          <c:tx>
            <c:strRef>
              <c:f>'8ページ-1'!$H$2</c:f>
              <c:strCache>
                <c:ptCount val="1"/>
                <c:pt idx="0">
                  <c:v>大庄</c:v>
                </c:pt>
              </c:strCache>
            </c:strRef>
          </c:tx>
          <c:spPr>
            <a:pattFill prst="dkUpDiag">
              <a:fgClr>
                <a:srgbClr val="FF99CC"/>
              </a:fgClr>
              <a:bgClr>
                <a:srgbClr val="FFFFCC"/>
              </a:bgClr>
            </a:pattFill>
          </c:spPr>
          <c:invertIfNegative val="0"/>
          <c:extLst>
            <c:ext xmlns:c14="http://schemas.microsoft.com/office/drawing/2007/8/2/chart" uri="{6F2FDCE9-48DA-4B69-8628-5D25D57E5C99}">
              <c14:invertSolidFillFmt>
                <c14:spPr>
                  <a:solidFill>
                    <a:srgbClr val="FFFFCC"/>
                  </a:solidFill>
                </c14:spPr>
              </c14:invertSolidFillFmt>
            </c:ext>
          </c:extLst>
          <c:cat>
            <c:strRef>
              <c:f>'8ページ-1'!$E$3:$E$12</c:f>
              <c:strCache>
                <c:ptCount val="10"/>
                <c:pt idx="0">
                  <c:v>昭和45年</c:v>
                </c:pt>
                <c:pt idx="1">
                  <c:v>50</c:v>
                </c:pt>
                <c:pt idx="2">
                  <c:v>55</c:v>
                </c:pt>
                <c:pt idx="3">
                  <c:v>60</c:v>
                </c:pt>
                <c:pt idx="4">
                  <c:v>平成2</c:v>
                </c:pt>
                <c:pt idx="5">
                  <c:v>7</c:v>
                </c:pt>
                <c:pt idx="6">
                  <c:v>12</c:v>
                </c:pt>
                <c:pt idx="7">
                  <c:v>17</c:v>
                </c:pt>
                <c:pt idx="8">
                  <c:v>22</c:v>
                </c:pt>
                <c:pt idx="9">
                  <c:v>23</c:v>
                </c:pt>
              </c:strCache>
            </c:strRef>
          </c:cat>
          <c:val>
            <c:numRef>
              <c:f>'8ページ-1'!$H$3:$H$12</c:f>
              <c:numCache>
                <c:ptCount val="10"/>
                <c:pt idx="0">
                  <c:v>96037</c:v>
                </c:pt>
                <c:pt idx="1">
                  <c:v>85833</c:v>
                </c:pt>
                <c:pt idx="2">
                  <c:v>74717</c:v>
                </c:pt>
                <c:pt idx="3">
                  <c:v>70205</c:v>
                </c:pt>
                <c:pt idx="4">
                  <c:v>66991</c:v>
                </c:pt>
                <c:pt idx="5">
                  <c:v>65046</c:v>
                </c:pt>
                <c:pt idx="6">
                  <c:v>59841</c:v>
                </c:pt>
                <c:pt idx="7">
                  <c:v>56876</c:v>
                </c:pt>
                <c:pt idx="8">
                  <c:v>55195</c:v>
                </c:pt>
                <c:pt idx="9">
                  <c:v>54776</c:v>
                </c:pt>
              </c:numCache>
            </c:numRef>
          </c:val>
        </c:ser>
        <c:ser>
          <c:idx val="3"/>
          <c:order val="3"/>
          <c:tx>
            <c:strRef>
              <c:f>'8ページ-1'!$I$2</c:f>
              <c:strCache>
                <c:ptCount val="1"/>
                <c:pt idx="0">
                  <c:v>立花</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'8ページ-1'!$E$3:$E$12</c:f>
              <c:strCache>
                <c:ptCount val="10"/>
                <c:pt idx="0">
                  <c:v>昭和45年</c:v>
                </c:pt>
                <c:pt idx="1">
                  <c:v>50</c:v>
                </c:pt>
                <c:pt idx="2">
                  <c:v>55</c:v>
                </c:pt>
                <c:pt idx="3">
                  <c:v>60</c:v>
                </c:pt>
                <c:pt idx="4">
                  <c:v>平成2</c:v>
                </c:pt>
                <c:pt idx="5">
                  <c:v>7</c:v>
                </c:pt>
                <c:pt idx="6">
                  <c:v>12</c:v>
                </c:pt>
                <c:pt idx="7">
                  <c:v>17</c:v>
                </c:pt>
                <c:pt idx="8">
                  <c:v>22</c:v>
                </c:pt>
                <c:pt idx="9">
                  <c:v>23</c:v>
                </c:pt>
              </c:strCache>
            </c:strRef>
          </c:cat>
          <c:val>
            <c:numRef>
              <c:f>'8ページ-1'!$I$3:$I$12</c:f>
              <c:numCache>
                <c:ptCount val="10"/>
                <c:pt idx="0">
                  <c:v>119268</c:v>
                </c:pt>
                <c:pt idx="1">
                  <c:v>124252</c:v>
                </c:pt>
                <c:pt idx="2">
                  <c:v>120809</c:v>
                </c:pt>
                <c:pt idx="3">
                  <c:v>119454</c:v>
                </c:pt>
                <c:pt idx="4">
                  <c:v>116594</c:v>
                </c:pt>
                <c:pt idx="5">
                  <c:v>113955</c:v>
                </c:pt>
                <c:pt idx="6">
                  <c:v>109654</c:v>
                </c:pt>
                <c:pt idx="7">
                  <c:v>109742</c:v>
                </c:pt>
                <c:pt idx="8">
                  <c:v>107044</c:v>
                </c:pt>
                <c:pt idx="9">
                  <c:v>106688</c:v>
                </c:pt>
              </c:numCache>
            </c:numRef>
          </c:val>
        </c:ser>
        <c:ser>
          <c:idx val="4"/>
          <c:order val="4"/>
          <c:tx>
            <c:strRef>
              <c:f>'8ページ-1'!$J$2</c:f>
              <c:strCache>
                <c:ptCount val="1"/>
                <c:pt idx="0">
                  <c:v>武庫</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'8ページ-1'!$E$3:$E$12</c:f>
              <c:strCache>
                <c:ptCount val="10"/>
                <c:pt idx="0">
                  <c:v>昭和45年</c:v>
                </c:pt>
                <c:pt idx="1">
                  <c:v>50</c:v>
                </c:pt>
                <c:pt idx="2">
                  <c:v>55</c:v>
                </c:pt>
                <c:pt idx="3">
                  <c:v>60</c:v>
                </c:pt>
                <c:pt idx="4">
                  <c:v>平成2</c:v>
                </c:pt>
                <c:pt idx="5">
                  <c:v>7</c:v>
                </c:pt>
                <c:pt idx="6">
                  <c:v>12</c:v>
                </c:pt>
                <c:pt idx="7">
                  <c:v>17</c:v>
                </c:pt>
                <c:pt idx="8">
                  <c:v>22</c:v>
                </c:pt>
                <c:pt idx="9">
                  <c:v>23</c:v>
                </c:pt>
              </c:strCache>
            </c:strRef>
          </c:cat>
          <c:val>
            <c:numRef>
              <c:f>'8ページ-1'!$J$3:$J$12</c:f>
              <c:numCache>
                <c:ptCount val="10"/>
                <c:pt idx="0">
                  <c:v>52218</c:v>
                </c:pt>
                <c:pt idx="1">
                  <c:v>66141</c:v>
                </c:pt>
                <c:pt idx="2">
                  <c:v>73480</c:v>
                </c:pt>
                <c:pt idx="3">
                  <c:v>76159</c:v>
                </c:pt>
                <c:pt idx="4">
                  <c:v>79455</c:v>
                </c:pt>
                <c:pt idx="5">
                  <c:v>79314</c:v>
                </c:pt>
                <c:pt idx="6">
                  <c:v>77510</c:v>
                </c:pt>
                <c:pt idx="7">
                  <c:v>76041</c:v>
                </c:pt>
                <c:pt idx="8">
                  <c:v>74274</c:v>
                </c:pt>
                <c:pt idx="9">
                  <c:v>74439</c:v>
                </c:pt>
              </c:numCache>
            </c:numRef>
          </c:val>
        </c:ser>
        <c:ser>
          <c:idx val="5"/>
          <c:order val="5"/>
          <c:tx>
            <c:strRef>
              <c:f>'8ページ-1'!$K$2</c:f>
              <c:strCache>
                <c:ptCount val="1"/>
                <c:pt idx="0">
                  <c:v>園田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'8ページ-1'!$E$3:$E$12</c:f>
              <c:strCache>
                <c:ptCount val="10"/>
                <c:pt idx="0">
                  <c:v>昭和45年</c:v>
                </c:pt>
                <c:pt idx="1">
                  <c:v>50</c:v>
                </c:pt>
                <c:pt idx="2">
                  <c:v>55</c:v>
                </c:pt>
                <c:pt idx="3">
                  <c:v>60</c:v>
                </c:pt>
                <c:pt idx="4">
                  <c:v>平成2</c:v>
                </c:pt>
                <c:pt idx="5">
                  <c:v>7</c:v>
                </c:pt>
                <c:pt idx="6">
                  <c:v>12</c:v>
                </c:pt>
                <c:pt idx="7">
                  <c:v>17</c:v>
                </c:pt>
                <c:pt idx="8">
                  <c:v>22</c:v>
                </c:pt>
                <c:pt idx="9">
                  <c:v>23</c:v>
                </c:pt>
              </c:strCache>
            </c:strRef>
          </c:cat>
          <c:val>
            <c:numRef>
              <c:f>'8ページ-1'!$K$3:$K$12</c:f>
              <c:numCache>
                <c:ptCount val="10"/>
                <c:pt idx="0">
                  <c:v>86378</c:v>
                </c:pt>
                <c:pt idx="1">
                  <c:v>92542</c:v>
                </c:pt>
                <c:pt idx="2">
                  <c:v>92874</c:v>
                </c:pt>
                <c:pt idx="3">
                  <c:v>93274</c:v>
                </c:pt>
                <c:pt idx="4">
                  <c:v>94408</c:v>
                </c:pt>
                <c:pt idx="5">
                  <c:v>94344</c:v>
                </c:pt>
                <c:pt idx="6">
                  <c:v>90824</c:v>
                </c:pt>
                <c:pt idx="7">
                  <c:v>92108</c:v>
                </c:pt>
                <c:pt idx="8">
                  <c:v>91818</c:v>
                </c:pt>
                <c:pt idx="9">
                  <c:v>91709</c:v>
                </c:pt>
              </c:numCache>
            </c:numRef>
          </c:val>
        </c:ser>
        <c:overlap val="100"/>
        <c:axId val="35758425"/>
        <c:axId val="53390370"/>
      </c:barChart>
      <c:catAx>
        <c:axId val="35758425"/>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53390370"/>
        <c:crosses val="autoZero"/>
        <c:auto val="1"/>
        <c:lblOffset val="100"/>
        <c:noMultiLvlLbl val="0"/>
      </c:catAx>
      <c:valAx>
        <c:axId val="53390370"/>
        <c:scaling>
          <c:orientation val="minMax"/>
        </c:scaling>
        <c:axPos val="l"/>
        <c:title>
          <c:tx>
            <c:rich>
              <a:bodyPr vert="horz" rot="0" anchor="ctr"/>
              <a:lstStyle/>
              <a:p>
                <a:pPr algn="ctr">
                  <a:defRPr/>
                </a:pPr>
                <a:r>
                  <a:rPr lang="en-US" cap="none" sz="900" b="0" i="0" u="none" baseline="0"/>
                  <a:t>(人)</a:t>
                </a:r>
              </a:p>
            </c:rich>
          </c:tx>
          <c:layout>
            <c:manualLayout>
              <c:xMode val="factor"/>
              <c:yMode val="factor"/>
              <c:x val="0.01725"/>
              <c:y val="0.1365"/>
            </c:manualLayout>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35758425"/>
        <c:crossesAt val="1"/>
        <c:crossBetween val="between"/>
        <c:dispUnits/>
      </c:valAx>
      <c:spPr>
        <a:noFill/>
        <a:ln>
          <a:noFill/>
        </a:ln>
      </c:spPr>
    </c:plotArea>
    <c:legend>
      <c:legendPos val="r"/>
      <c:layout>
        <c:manualLayout>
          <c:xMode val="edge"/>
          <c:yMode val="edge"/>
          <c:x val="0.9355"/>
          <c:y val="0.33975"/>
          <c:w val="0.06325"/>
          <c:h val="0.47925"/>
        </c:manualLayout>
      </c:layout>
      <c:overlay val="0"/>
      <c:spPr>
        <a:noFill/>
        <a:ln w="3175">
          <a:noFill/>
        </a:ln>
      </c:spPr>
      <c:txPr>
        <a:bodyPr vert="horz" rot="0"/>
        <a:lstStyle/>
        <a:p>
          <a:pPr>
            <a:defRPr lang="en-US" cap="none" sz="9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7"/>
          <c:w val="1"/>
          <c:h val="0.933"/>
        </c:manualLayout>
      </c:layout>
      <c:lineChart>
        <c:grouping val="standard"/>
        <c:varyColors val="0"/>
        <c:ser>
          <c:idx val="0"/>
          <c:order val="0"/>
          <c:tx>
            <c:strRef>
              <c:f>'9ページ-1'!$B$3</c:f>
              <c:strCache>
                <c:ptCount val="1"/>
                <c:pt idx="0">
                  <c:v>出生</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'9ページ-1'!$A$4:$A$38</c:f>
              <c:strCache>
                <c:ptCount val="35"/>
                <c:pt idx="0">
                  <c:v>昭和52年</c:v>
                </c:pt>
                <c:pt idx="1">
                  <c:v>53</c:v>
                </c:pt>
                <c:pt idx="2">
                  <c:v>54</c:v>
                </c:pt>
                <c:pt idx="3">
                  <c:v>55</c:v>
                </c:pt>
                <c:pt idx="4">
                  <c:v>56</c:v>
                </c:pt>
                <c:pt idx="5">
                  <c:v>57</c:v>
                </c:pt>
                <c:pt idx="6">
                  <c:v>58</c:v>
                </c:pt>
                <c:pt idx="7">
                  <c:v>59</c:v>
                </c:pt>
                <c:pt idx="8">
                  <c:v>60</c:v>
                </c:pt>
                <c:pt idx="9">
                  <c:v>61</c:v>
                </c:pt>
                <c:pt idx="10">
                  <c:v>62</c:v>
                </c:pt>
                <c:pt idx="11">
                  <c:v>63</c:v>
                </c:pt>
                <c:pt idx="12">
                  <c:v>平成元</c:v>
                </c:pt>
                <c:pt idx="13">
                  <c:v>平成2</c:v>
                </c:pt>
                <c:pt idx="14">
                  <c:v>3</c:v>
                </c:pt>
                <c:pt idx="15">
                  <c:v>4</c:v>
                </c:pt>
                <c:pt idx="16">
                  <c:v>5</c:v>
                </c:pt>
                <c:pt idx="17">
                  <c:v>6</c:v>
                </c:pt>
                <c:pt idx="18">
                  <c:v>7</c:v>
                </c:pt>
                <c:pt idx="19">
                  <c:v>8</c:v>
                </c:pt>
                <c:pt idx="20">
                  <c:v>9</c:v>
                </c:pt>
                <c:pt idx="21">
                  <c:v>10</c:v>
                </c:pt>
                <c:pt idx="22">
                  <c:v>11</c:v>
                </c:pt>
                <c:pt idx="23">
                  <c:v>12</c:v>
                </c:pt>
                <c:pt idx="24">
                  <c:v>13</c:v>
                </c:pt>
                <c:pt idx="25">
                  <c:v>14</c:v>
                </c:pt>
                <c:pt idx="26">
                  <c:v>15</c:v>
                </c:pt>
                <c:pt idx="27">
                  <c:v>16</c:v>
                </c:pt>
                <c:pt idx="28">
                  <c:v>17</c:v>
                </c:pt>
                <c:pt idx="29">
                  <c:v>18</c:v>
                </c:pt>
                <c:pt idx="30">
                  <c:v>19</c:v>
                </c:pt>
                <c:pt idx="31">
                  <c:v>20</c:v>
                </c:pt>
                <c:pt idx="32">
                  <c:v>21</c:v>
                </c:pt>
                <c:pt idx="33">
                  <c:v>22</c:v>
                </c:pt>
                <c:pt idx="34">
                  <c:v>23</c:v>
                </c:pt>
              </c:strCache>
            </c:strRef>
          </c:cat>
          <c:val>
            <c:numRef>
              <c:f>'9ページ-1'!$B$4:$B$38</c:f>
              <c:numCache>
                <c:ptCount val="35"/>
                <c:pt idx="0">
                  <c:v>8960</c:v>
                </c:pt>
                <c:pt idx="1">
                  <c:v>8510</c:v>
                </c:pt>
                <c:pt idx="2">
                  <c:v>7627</c:v>
                </c:pt>
                <c:pt idx="3">
                  <c:v>7454</c:v>
                </c:pt>
                <c:pt idx="4">
                  <c:v>7031</c:v>
                </c:pt>
                <c:pt idx="5">
                  <c:v>6779</c:v>
                </c:pt>
                <c:pt idx="6">
                  <c:v>6742</c:v>
                </c:pt>
                <c:pt idx="7">
                  <c:v>6371</c:v>
                </c:pt>
                <c:pt idx="8">
                  <c:v>6116</c:v>
                </c:pt>
                <c:pt idx="9">
                  <c:v>6032</c:v>
                </c:pt>
                <c:pt idx="10">
                  <c:v>5638</c:v>
                </c:pt>
                <c:pt idx="11">
                  <c:v>5668</c:v>
                </c:pt>
                <c:pt idx="12">
                  <c:v>5385</c:v>
                </c:pt>
                <c:pt idx="13">
                  <c:v>5233</c:v>
                </c:pt>
                <c:pt idx="14">
                  <c:v>5259</c:v>
                </c:pt>
                <c:pt idx="15">
                  <c:v>5390</c:v>
                </c:pt>
                <c:pt idx="16">
                  <c:v>5143</c:v>
                </c:pt>
                <c:pt idx="17">
                  <c:v>5422</c:v>
                </c:pt>
                <c:pt idx="18">
                  <c:v>5115</c:v>
                </c:pt>
                <c:pt idx="19">
                  <c:v>5003</c:v>
                </c:pt>
                <c:pt idx="20">
                  <c:v>4966</c:v>
                </c:pt>
                <c:pt idx="21">
                  <c:v>5068</c:v>
                </c:pt>
                <c:pt idx="22">
                  <c:v>4856</c:v>
                </c:pt>
                <c:pt idx="23">
                  <c:v>4754</c:v>
                </c:pt>
                <c:pt idx="24">
                  <c:v>4613</c:v>
                </c:pt>
                <c:pt idx="25">
                  <c:v>4671</c:v>
                </c:pt>
                <c:pt idx="26">
                  <c:v>4473</c:v>
                </c:pt>
                <c:pt idx="27">
                  <c:v>4492</c:v>
                </c:pt>
                <c:pt idx="28">
                  <c:v>4136</c:v>
                </c:pt>
                <c:pt idx="29">
                  <c:v>4406</c:v>
                </c:pt>
                <c:pt idx="30">
                  <c:v>4370</c:v>
                </c:pt>
                <c:pt idx="31">
                  <c:v>4431</c:v>
                </c:pt>
                <c:pt idx="32">
                  <c:v>4194</c:v>
                </c:pt>
                <c:pt idx="33">
                  <c:v>4362</c:v>
                </c:pt>
                <c:pt idx="34">
                  <c:v>4270</c:v>
                </c:pt>
              </c:numCache>
            </c:numRef>
          </c:val>
          <c:smooth val="0"/>
        </c:ser>
        <c:ser>
          <c:idx val="1"/>
          <c:order val="1"/>
          <c:tx>
            <c:strRef>
              <c:f>'9ページ-1'!$C$3</c:f>
              <c:strCache>
                <c:ptCount val="1"/>
                <c:pt idx="0">
                  <c:v>死亡</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strRef>
              <c:f>'9ページ-1'!$A$4:$A$38</c:f>
              <c:strCache>
                <c:ptCount val="35"/>
                <c:pt idx="0">
                  <c:v>昭和52年</c:v>
                </c:pt>
                <c:pt idx="1">
                  <c:v>53</c:v>
                </c:pt>
                <c:pt idx="2">
                  <c:v>54</c:v>
                </c:pt>
                <c:pt idx="3">
                  <c:v>55</c:v>
                </c:pt>
                <c:pt idx="4">
                  <c:v>56</c:v>
                </c:pt>
                <c:pt idx="5">
                  <c:v>57</c:v>
                </c:pt>
                <c:pt idx="6">
                  <c:v>58</c:v>
                </c:pt>
                <c:pt idx="7">
                  <c:v>59</c:v>
                </c:pt>
                <c:pt idx="8">
                  <c:v>60</c:v>
                </c:pt>
                <c:pt idx="9">
                  <c:v>61</c:v>
                </c:pt>
                <c:pt idx="10">
                  <c:v>62</c:v>
                </c:pt>
                <c:pt idx="11">
                  <c:v>63</c:v>
                </c:pt>
                <c:pt idx="12">
                  <c:v>平成元</c:v>
                </c:pt>
                <c:pt idx="13">
                  <c:v>平成2</c:v>
                </c:pt>
                <c:pt idx="14">
                  <c:v>3</c:v>
                </c:pt>
                <c:pt idx="15">
                  <c:v>4</c:v>
                </c:pt>
                <c:pt idx="16">
                  <c:v>5</c:v>
                </c:pt>
                <c:pt idx="17">
                  <c:v>6</c:v>
                </c:pt>
                <c:pt idx="18">
                  <c:v>7</c:v>
                </c:pt>
                <c:pt idx="19">
                  <c:v>8</c:v>
                </c:pt>
                <c:pt idx="20">
                  <c:v>9</c:v>
                </c:pt>
                <c:pt idx="21">
                  <c:v>10</c:v>
                </c:pt>
                <c:pt idx="22">
                  <c:v>11</c:v>
                </c:pt>
                <c:pt idx="23">
                  <c:v>12</c:v>
                </c:pt>
                <c:pt idx="24">
                  <c:v>13</c:v>
                </c:pt>
                <c:pt idx="25">
                  <c:v>14</c:v>
                </c:pt>
                <c:pt idx="26">
                  <c:v>15</c:v>
                </c:pt>
                <c:pt idx="27">
                  <c:v>16</c:v>
                </c:pt>
                <c:pt idx="28">
                  <c:v>17</c:v>
                </c:pt>
                <c:pt idx="29">
                  <c:v>18</c:v>
                </c:pt>
                <c:pt idx="30">
                  <c:v>19</c:v>
                </c:pt>
                <c:pt idx="31">
                  <c:v>20</c:v>
                </c:pt>
                <c:pt idx="32">
                  <c:v>21</c:v>
                </c:pt>
                <c:pt idx="33">
                  <c:v>22</c:v>
                </c:pt>
                <c:pt idx="34">
                  <c:v>23</c:v>
                </c:pt>
              </c:strCache>
            </c:strRef>
          </c:cat>
          <c:val>
            <c:numRef>
              <c:f>'9ページ-1'!$C$4:$C$38</c:f>
              <c:numCache>
                <c:ptCount val="35"/>
                <c:pt idx="0">
                  <c:v>2655</c:v>
                </c:pt>
                <c:pt idx="1">
                  <c:v>2631</c:v>
                </c:pt>
                <c:pt idx="2">
                  <c:v>2716</c:v>
                </c:pt>
                <c:pt idx="3">
                  <c:v>3007</c:v>
                </c:pt>
                <c:pt idx="4">
                  <c:v>3019</c:v>
                </c:pt>
                <c:pt idx="5">
                  <c:v>2798</c:v>
                </c:pt>
                <c:pt idx="6">
                  <c:v>2972</c:v>
                </c:pt>
                <c:pt idx="7">
                  <c:v>2989</c:v>
                </c:pt>
                <c:pt idx="8">
                  <c:v>3090</c:v>
                </c:pt>
                <c:pt idx="9">
                  <c:v>3179</c:v>
                </c:pt>
                <c:pt idx="10">
                  <c:v>3173</c:v>
                </c:pt>
                <c:pt idx="11">
                  <c:v>3336</c:v>
                </c:pt>
                <c:pt idx="12">
                  <c:v>3240</c:v>
                </c:pt>
                <c:pt idx="13">
                  <c:v>3331</c:v>
                </c:pt>
                <c:pt idx="14">
                  <c:v>3468</c:v>
                </c:pt>
                <c:pt idx="15">
                  <c:v>3526</c:v>
                </c:pt>
                <c:pt idx="16">
                  <c:v>3649</c:v>
                </c:pt>
                <c:pt idx="17">
                  <c:v>3599</c:v>
                </c:pt>
                <c:pt idx="18">
                  <c:v>3665</c:v>
                </c:pt>
                <c:pt idx="19">
                  <c:v>3491</c:v>
                </c:pt>
                <c:pt idx="20">
                  <c:v>3545</c:v>
                </c:pt>
                <c:pt idx="21">
                  <c:v>3772</c:v>
                </c:pt>
                <c:pt idx="22">
                  <c:v>3818</c:v>
                </c:pt>
                <c:pt idx="23">
                  <c:v>3752</c:v>
                </c:pt>
                <c:pt idx="24">
                  <c:v>3715</c:v>
                </c:pt>
                <c:pt idx="25">
                  <c:v>3741</c:v>
                </c:pt>
                <c:pt idx="26">
                  <c:v>3890</c:v>
                </c:pt>
                <c:pt idx="27">
                  <c:v>4040</c:v>
                </c:pt>
                <c:pt idx="28">
                  <c:v>4198</c:v>
                </c:pt>
                <c:pt idx="29">
                  <c:v>4143</c:v>
                </c:pt>
                <c:pt idx="30">
                  <c:v>4319</c:v>
                </c:pt>
                <c:pt idx="31">
                  <c:v>4370</c:v>
                </c:pt>
                <c:pt idx="32">
                  <c:v>4239</c:v>
                </c:pt>
                <c:pt idx="33">
                  <c:v>4503</c:v>
                </c:pt>
                <c:pt idx="34">
                  <c:v>4720</c:v>
                </c:pt>
              </c:numCache>
            </c:numRef>
          </c:val>
          <c:smooth val="0"/>
        </c:ser>
        <c:marker val="1"/>
        <c:axId val="10751283"/>
        <c:axId val="29652684"/>
      </c:lineChart>
      <c:lineChart>
        <c:grouping val="standard"/>
        <c:varyColors val="0"/>
        <c:ser>
          <c:idx val="2"/>
          <c:order val="2"/>
          <c:tx>
            <c:strRef>
              <c:f>'9ページ-1'!$F$3</c:f>
              <c:strCache>
                <c:ptCount val="1"/>
                <c:pt idx="0">
                  <c:v>転　入</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0000"/>
              </a:solidFill>
              <a:ln>
                <a:solidFill>
                  <a:srgbClr val="800000"/>
                </a:solidFill>
              </a:ln>
            </c:spPr>
          </c:marker>
          <c:cat>
            <c:strRef>
              <c:f>'9ページ-1'!$A$4:$A$38</c:f>
              <c:strCache>
                <c:ptCount val="35"/>
                <c:pt idx="0">
                  <c:v>昭和52年</c:v>
                </c:pt>
                <c:pt idx="1">
                  <c:v>53</c:v>
                </c:pt>
                <c:pt idx="2">
                  <c:v>54</c:v>
                </c:pt>
                <c:pt idx="3">
                  <c:v>55</c:v>
                </c:pt>
                <c:pt idx="4">
                  <c:v>56</c:v>
                </c:pt>
                <c:pt idx="5">
                  <c:v>57</c:v>
                </c:pt>
                <c:pt idx="6">
                  <c:v>58</c:v>
                </c:pt>
                <c:pt idx="7">
                  <c:v>59</c:v>
                </c:pt>
                <c:pt idx="8">
                  <c:v>60</c:v>
                </c:pt>
                <c:pt idx="9">
                  <c:v>61</c:v>
                </c:pt>
                <c:pt idx="10">
                  <c:v>62</c:v>
                </c:pt>
                <c:pt idx="11">
                  <c:v>63</c:v>
                </c:pt>
                <c:pt idx="12">
                  <c:v>平成元</c:v>
                </c:pt>
                <c:pt idx="13">
                  <c:v>平成2</c:v>
                </c:pt>
                <c:pt idx="14">
                  <c:v>3</c:v>
                </c:pt>
                <c:pt idx="15">
                  <c:v>4</c:v>
                </c:pt>
                <c:pt idx="16">
                  <c:v>5</c:v>
                </c:pt>
                <c:pt idx="17">
                  <c:v>6</c:v>
                </c:pt>
                <c:pt idx="18">
                  <c:v>7</c:v>
                </c:pt>
                <c:pt idx="19">
                  <c:v>8</c:v>
                </c:pt>
                <c:pt idx="20">
                  <c:v>9</c:v>
                </c:pt>
                <c:pt idx="21">
                  <c:v>10</c:v>
                </c:pt>
                <c:pt idx="22">
                  <c:v>11</c:v>
                </c:pt>
                <c:pt idx="23">
                  <c:v>12</c:v>
                </c:pt>
                <c:pt idx="24">
                  <c:v>13</c:v>
                </c:pt>
                <c:pt idx="25">
                  <c:v>14</c:v>
                </c:pt>
                <c:pt idx="26">
                  <c:v>15</c:v>
                </c:pt>
                <c:pt idx="27">
                  <c:v>16</c:v>
                </c:pt>
                <c:pt idx="28">
                  <c:v>17</c:v>
                </c:pt>
                <c:pt idx="29">
                  <c:v>18</c:v>
                </c:pt>
                <c:pt idx="30">
                  <c:v>19</c:v>
                </c:pt>
                <c:pt idx="31">
                  <c:v>20</c:v>
                </c:pt>
                <c:pt idx="32">
                  <c:v>21</c:v>
                </c:pt>
                <c:pt idx="33">
                  <c:v>22</c:v>
                </c:pt>
                <c:pt idx="34">
                  <c:v>23</c:v>
                </c:pt>
              </c:strCache>
            </c:strRef>
          </c:cat>
          <c:val>
            <c:numRef>
              <c:f>'9ページ-1'!$F$4:$F$38</c:f>
              <c:numCache>
                <c:ptCount val="35"/>
                <c:pt idx="0">
                  <c:v>31172</c:v>
                </c:pt>
                <c:pt idx="1">
                  <c:v>29132</c:v>
                </c:pt>
                <c:pt idx="2">
                  <c:v>30234</c:v>
                </c:pt>
                <c:pt idx="3">
                  <c:v>27352</c:v>
                </c:pt>
                <c:pt idx="4">
                  <c:v>25265</c:v>
                </c:pt>
                <c:pt idx="5">
                  <c:v>26182</c:v>
                </c:pt>
                <c:pt idx="6">
                  <c:v>25221</c:v>
                </c:pt>
                <c:pt idx="7">
                  <c:v>24391</c:v>
                </c:pt>
                <c:pt idx="8">
                  <c:v>24651</c:v>
                </c:pt>
                <c:pt idx="9">
                  <c:v>23785</c:v>
                </c:pt>
                <c:pt idx="10">
                  <c:v>24138</c:v>
                </c:pt>
                <c:pt idx="11">
                  <c:v>24128</c:v>
                </c:pt>
                <c:pt idx="12">
                  <c:v>23880</c:v>
                </c:pt>
                <c:pt idx="13">
                  <c:v>23351</c:v>
                </c:pt>
                <c:pt idx="14">
                  <c:v>23835</c:v>
                </c:pt>
                <c:pt idx="15">
                  <c:v>24108</c:v>
                </c:pt>
                <c:pt idx="16">
                  <c:v>24463</c:v>
                </c:pt>
                <c:pt idx="17">
                  <c:v>24253</c:v>
                </c:pt>
                <c:pt idx="18">
                  <c:v>25179</c:v>
                </c:pt>
                <c:pt idx="19">
                  <c:v>24970</c:v>
                </c:pt>
                <c:pt idx="20">
                  <c:v>23602</c:v>
                </c:pt>
                <c:pt idx="21">
                  <c:v>23526</c:v>
                </c:pt>
                <c:pt idx="22">
                  <c:v>22552</c:v>
                </c:pt>
                <c:pt idx="23">
                  <c:v>21688</c:v>
                </c:pt>
                <c:pt idx="24">
                  <c:v>22388</c:v>
                </c:pt>
                <c:pt idx="25">
                  <c:v>21517</c:v>
                </c:pt>
                <c:pt idx="26">
                  <c:v>21577</c:v>
                </c:pt>
                <c:pt idx="27">
                  <c:v>20299</c:v>
                </c:pt>
                <c:pt idx="28">
                  <c:v>19626</c:v>
                </c:pt>
                <c:pt idx="29">
                  <c:v>20017</c:v>
                </c:pt>
                <c:pt idx="30">
                  <c:v>19516</c:v>
                </c:pt>
                <c:pt idx="31">
                  <c:v>20324</c:v>
                </c:pt>
                <c:pt idx="32">
                  <c:v>19763</c:v>
                </c:pt>
                <c:pt idx="33">
                  <c:v>18072</c:v>
                </c:pt>
                <c:pt idx="34">
                  <c:v>17631</c:v>
                </c:pt>
              </c:numCache>
            </c:numRef>
          </c:val>
          <c:smooth val="0"/>
        </c:ser>
        <c:ser>
          <c:idx val="3"/>
          <c:order val="3"/>
          <c:tx>
            <c:strRef>
              <c:f>'9ページ-1'!$G$3</c:f>
              <c:strCache>
                <c:ptCount val="1"/>
                <c:pt idx="0">
                  <c:v>転　出</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800080"/>
              </a:solidFill>
              <a:ln>
                <a:solidFill>
                  <a:srgbClr val="800080"/>
                </a:solidFill>
              </a:ln>
            </c:spPr>
          </c:marker>
          <c:cat>
            <c:strRef>
              <c:f>'9ページ-1'!$A$4:$A$38</c:f>
              <c:strCache>
                <c:ptCount val="35"/>
                <c:pt idx="0">
                  <c:v>昭和52年</c:v>
                </c:pt>
                <c:pt idx="1">
                  <c:v>53</c:v>
                </c:pt>
                <c:pt idx="2">
                  <c:v>54</c:v>
                </c:pt>
                <c:pt idx="3">
                  <c:v>55</c:v>
                </c:pt>
                <c:pt idx="4">
                  <c:v>56</c:v>
                </c:pt>
                <c:pt idx="5">
                  <c:v>57</c:v>
                </c:pt>
                <c:pt idx="6">
                  <c:v>58</c:v>
                </c:pt>
                <c:pt idx="7">
                  <c:v>59</c:v>
                </c:pt>
                <c:pt idx="8">
                  <c:v>60</c:v>
                </c:pt>
                <c:pt idx="9">
                  <c:v>61</c:v>
                </c:pt>
                <c:pt idx="10">
                  <c:v>62</c:v>
                </c:pt>
                <c:pt idx="11">
                  <c:v>63</c:v>
                </c:pt>
                <c:pt idx="12">
                  <c:v>平成元</c:v>
                </c:pt>
                <c:pt idx="13">
                  <c:v>平成2</c:v>
                </c:pt>
                <c:pt idx="14">
                  <c:v>3</c:v>
                </c:pt>
                <c:pt idx="15">
                  <c:v>4</c:v>
                </c:pt>
                <c:pt idx="16">
                  <c:v>5</c:v>
                </c:pt>
                <c:pt idx="17">
                  <c:v>6</c:v>
                </c:pt>
                <c:pt idx="18">
                  <c:v>7</c:v>
                </c:pt>
                <c:pt idx="19">
                  <c:v>8</c:v>
                </c:pt>
                <c:pt idx="20">
                  <c:v>9</c:v>
                </c:pt>
                <c:pt idx="21">
                  <c:v>10</c:v>
                </c:pt>
                <c:pt idx="22">
                  <c:v>11</c:v>
                </c:pt>
                <c:pt idx="23">
                  <c:v>12</c:v>
                </c:pt>
                <c:pt idx="24">
                  <c:v>13</c:v>
                </c:pt>
                <c:pt idx="25">
                  <c:v>14</c:v>
                </c:pt>
                <c:pt idx="26">
                  <c:v>15</c:v>
                </c:pt>
                <c:pt idx="27">
                  <c:v>16</c:v>
                </c:pt>
                <c:pt idx="28">
                  <c:v>17</c:v>
                </c:pt>
                <c:pt idx="29">
                  <c:v>18</c:v>
                </c:pt>
                <c:pt idx="30">
                  <c:v>19</c:v>
                </c:pt>
                <c:pt idx="31">
                  <c:v>20</c:v>
                </c:pt>
                <c:pt idx="32">
                  <c:v>21</c:v>
                </c:pt>
                <c:pt idx="33">
                  <c:v>22</c:v>
                </c:pt>
                <c:pt idx="34">
                  <c:v>23</c:v>
                </c:pt>
              </c:strCache>
            </c:strRef>
          </c:cat>
          <c:val>
            <c:numRef>
              <c:f>'9ページ-1'!$G$4:$G$38</c:f>
              <c:numCache>
                <c:ptCount val="35"/>
                <c:pt idx="0">
                  <c:v>41901</c:v>
                </c:pt>
                <c:pt idx="1">
                  <c:v>40094</c:v>
                </c:pt>
                <c:pt idx="2">
                  <c:v>39937</c:v>
                </c:pt>
                <c:pt idx="3">
                  <c:v>36570</c:v>
                </c:pt>
                <c:pt idx="4">
                  <c:v>33689</c:v>
                </c:pt>
                <c:pt idx="5">
                  <c:v>32435</c:v>
                </c:pt>
                <c:pt idx="6">
                  <c:v>30560</c:v>
                </c:pt>
                <c:pt idx="7">
                  <c:v>31014</c:v>
                </c:pt>
                <c:pt idx="8">
                  <c:v>29628</c:v>
                </c:pt>
                <c:pt idx="9">
                  <c:v>28290</c:v>
                </c:pt>
                <c:pt idx="10">
                  <c:v>29477</c:v>
                </c:pt>
                <c:pt idx="11">
                  <c:v>28612</c:v>
                </c:pt>
                <c:pt idx="12">
                  <c:v>27904</c:v>
                </c:pt>
                <c:pt idx="13">
                  <c:v>27224</c:v>
                </c:pt>
                <c:pt idx="14">
                  <c:v>26764</c:v>
                </c:pt>
                <c:pt idx="15">
                  <c:v>26619</c:v>
                </c:pt>
                <c:pt idx="16">
                  <c:v>27346</c:v>
                </c:pt>
                <c:pt idx="17">
                  <c:v>29177</c:v>
                </c:pt>
                <c:pt idx="18">
                  <c:v>33216</c:v>
                </c:pt>
                <c:pt idx="19">
                  <c:v>29423</c:v>
                </c:pt>
                <c:pt idx="20">
                  <c:v>29365</c:v>
                </c:pt>
                <c:pt idx="21">
                  <c:v>27204</c:v>
                </c:pt>
                <c:pt idx="22">
                  <c:v>26617</c:v>
                </c:pt>
                <c:pt idx="23">
                  <c:v>25883</c:v>
                </c:pt>
                <c:pt idx="24">
                  <c:v>24135</c:v>
                </c:pt>
                <c:pt idx="25">
                  <c:v>23189</c:v>
                </c:pt>
                <c:pt idx="26">
                  <c:v>22855</c:v>
                </c:pt>
                <c:pt idx="27">
                  <c:v>21887</c:v>
                </c:pt>
                <c:pt idx="28">
                  <c:v>21129</c:v>
                </c:pt>
                <c:pt idx="29">
                  <c:v>20833</c:v>
                </c:pt>
                <c:pt idx="30">
                  <c:v>20565</c:v>
                </c:pt>
                <c:pt idx="31">
                  <c:v>19585</c:v>
                </c:pt>
                <c:pt idx="32">
                  <c:v>18972</c:v>
                </c:pt>
                <c:pt idx="33">
                  <c:v>19152</c:v>
                </c:pt>
                <c:pt idx="34">
                  <c:v>19172</c:v>
                </c:pt>
              </c:numCache>
            </c:numRef>
          </c:val>
          <c:smooth val="0"/>
        </c:ser>
        <c:marker val="1"/>
        <c:axId val="65547565"/>
        <c:axId val="53057174"/>
      </c:lineChart>
      <c:catAx>
        <c:axId val="10751283"/>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29652684"/>
        <c:crosses val="autoZero"/>
        <c:auto val="1"/>
        <c:lblOffset val="100"/>
        <c:tickLblSkip val="2"/>
        <c:noMultiLvlLbl val="0"/>
      </c:catAx>
      <c:valAx>
        <c:axId val="29652684"/>
        <c:scaling>
          <c:orientation val="minMax"/>
          <c:max val="10000"/>
          <c:min val="2000"/>
        </c:scaling>
        <c:axPos val="l"/>
        <c:title>
          <c:tx>
            <c:rich>
              <a:bodyPr vert="horz" rot="0" anchor="ctr"/>
              <a:lstStyle/>
              <a:p>
                <a:pPr algn="ctr">
                  <a:defRPr/>
                </a:pPr>
                <a:r>
                  <a:rPr lang="en-US"/>
                  <a:t>出生・死亡
（人）</a:t>
                </a:r>
              </a:p>
            </c:rich>
          </c:tx>
          <c:layout>
            <c:manualLayout>
              <c:xMode val="factor"/>
              <c:yMode val="factor"/>
              <c:x val="-0.01925"/>
              <c:y val="0.15875"/>
            </c:manualLayout>
          </c:layout>
          <c:overlay val="0"/>
          <c:spPr>
            <a:noFill/>
            <a:ln>
              <a:noFill/>
            </a:ln>
          </c:spPr>
        </c:title>
        <c:delete val="0"/>
        <c:numFmt formatCode="General" sourceLinked="1"/>
        <c:majorTickMark val="in"/>
        <c:minorTickMark val="none"/>
        <c:tickLblPos val="nextTo"/>
        <c:crossAx val="10751283"/>
        <c:crossesAt val="1"/>
        <c:crossBetween val="between"/>
        <c:dispUnits/>
        <c:majorUnit val="2000"/>
      </c:valAx>
      <c:catAx>
        <c:axId val="65547565"/>
        <c:scaling>
          <c:orientation val="minMax"/>
        </c:scaling>
        <c:axPos val="b"/>
        <c:delete val="1"/>
        <c:majorTickMark val="in"/>
        <c:minorTickMark val="none"/>
        <c:tickLblPos val="nextTo"/>
        <c:crossAx val="53057174"/>
        <c:crosses val="autoZero"/>
        <c:auto val="1"/>
        <c:lblOffset val="100"/>
        <c:noMultiLvlLbl val="0"/>
      </c:catAx>
      <c:valAx>
        <c:axId val="53057174"/>
        <c:scaling>
          <c:orientation val="minMax"/>
          <c:min val="10000"/>
        </c:scaling>
        <c:axPos val="l"/>
        <c:title>
          <c:tx>
            <c:rich>
              <a:bodyPr vert="horz" rot="0" anchor="ctr"/>
              <a:lstStyle/>
              <a:p>
                <a:pPr algn="ctr">
                  <a:defRPr/>
                </a:pPr>
                <a:r>
                  <a:rPr lang="en-US"/>
                  <a:t>転入・転出
（人）</a:t>
                </a:r>
              </a:p>
            </c:rich>
          </c:tx>
          <c:layout>
            <c:manualLayout>
              <c:xMode val="factor"/>
              <c:yMode val="factor"/>
              <c:x val="-0.016"/>
              <c:y val="0.1605"/>
            </c:manualLayout>
          </c:layout>
          <c:overlay val="0"/>
          <c:spPr>
            <a:noFill/>
            <a:ln>
              <a:noFill/>
            </a:ln>
          </c:spPr>
        </c:title>
        <c:delete val="0"/>
        <c:numFmt formatCode="General" sourceLinked="1"/>
        <c:majorTickMark val="in"/>
        <c:minorTickMark val="none"/>
        <c:tickLblPos val="nextTo"/>
        <c:crossAx val="65547565"/>
        <c:crosses val="max"/>
        <c:crossBetween val="between"/>
        <c:dispUnits/>
        <c:majorUnit val="10000"/>
      </c:valAx>
      <c:spPr>
        <a:noFill/>
        <a:ln>
          <a:noFill/>
        </a:ln>
      </c:spPr>
    </c:plotArea>
    <c:legend>
      <c:legendPos val="r"/>
      <c:layout>
        <c:manualLayout>
          <c:xMode val="edge"/>
          <c:yMode val="edge"/>
          <c:x val="0.395"/>
          <c:y val="0.1045"/>
          <c:w val="0.21125"/>
          <c:h val="0.109"/>
        </c:manualLayout>
      </c:layout>
      <c:overlay val="0"/>
      <c:spPr>
        <a:noFill/>
        <a:ln w="3175">
          <a:noFill/>
        </a:ln>
      </c:sp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5"/>
          <c:y val="0.0835"/>
          <c:w val="0.82875"/>
          <c:h val="0.912"/>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 sourceLinked="0"/>
              <c:showLegendKey val="0"/>
              <c:showVal val="0"/>
              <c:showBubbleSize val="0"/>
              <c:showCatName val="1"/>
              <c:showSerName val="0"/>
              <c:showPercent val="1"/>
            </c:dLbl>
            <c:dLbl>
              <c:idx val="2"/>
              <c:layout>
                <c:manualLayout>
                  <c:x val="0"/>
                  <c:y val="0"/>
                </c:manualLayout>
              </c:layout>
              <c:numFmt formatCode="0%" sourceLinked="0"/>
              <c:showLegendKey val="0"/>
              <c:showVal val="0"/>
              <c:showBubbleSize val="0"/>
              <c:showCatName val="1"/>
              <c:showSerName val="0"/>
              <c:showPercent val="1"/>
            </c:dLbl>
            <c:dLbl>
              <c:idx val="3"/>
              <c:layout>
                <c:manualLayout>
                  <c:x val="0"/>
                  <c:y val="0"/>
                </c:manualLayout>
              </c:layout>
              <c:numFmt formatCode="0%" sourceLinked="0"/>
              <c:showLegendKey val="0"/>
              <c:showVal val="0"/>
              <c:showBubbleSize val="0"/>
              <c:showCatName val="1"/>
              <c:showSerName val="0"/>
              <c:showPercent val="1"/>
            </c:dLbl>
            <c:dLbl>
              <c:idx val="4"/>
              <c:layout>
                <c:manualLayout>
                  <c:x val="0"/>
                  <c:y val="0"/>
                </c:manualLayout>
              </c:layout>
              <c:numFmt formatCode="0%" sourceLinked="0"/>
              <c:showLegendKey val="0"/>
              <c:showVal val="0"/>
              <c:showBubbleSize val="0"/>
              <c:showCatName val="1"/>
              <c:showSerName val="0"/>
              <c:showPercent val="1"/>
            </c:dLbl>
            <c:dLbl>
              <c:idx val="6"/>
              <c:layout>
                <c:manualLayout>
                  <c:x val="0"/>
                  <c:y val="0"/>
                </c:manualLayout>
              </c:layout>
              <c:tx>
                <c:rich>
                  <a:bodyPr vert="horz" rot="0" anchor="ctr"/>
                  <a:lstStyle/>
                  <a:p>
                    <a:pPr algn="ctr">
                      <a:defRPr/>
                    </a:pPr>
                    <a:r>
                      <a:rPr lang="en-US" cap="none" sz="700" b="0" i="0" u="none" baseline="0"/>
                      <a:t>奈良県・和歌山県　　3%</a:t>
                    </a:r>
                  </a:p>
                </c:rich>
              </c:tx>
              <c:numFmt formatCode="General" sourceLinked="1"/>
              <c:showLegendKey val="0"/>
              <c:showVal val="0"/>
              <c:showBubbleSize val="0"/>
              <c:showCatName val="1"/>
              <c:showSerName val="0"/>
              <c:showPercent val="1"/>
            </c:dLbl>
            <c:dLbl>
              <c:idx val="7"/>
              <c:layout>
                <c:manualLayout>
                  <c:x val="0"/>
                  <c:y val="0"/>
                </c:manualLayout>
              </c:layout>
              <c:numFmt formatCode="0%" sourceLinked="0"/>
              <c:showLegendKey val="0"/>
              <c:showVal val="0"/>
              <c:showBubbleSize val="0"/>
              <c:showCatName val="1"/>
              <c:showSerName val="0"/>
              <c:showPercent val="1"/>
            </c:dLbl>
            <c:dLbl>
              <c:idx val="8"/>
              <c:layout>
                <c:manualLayout>
                  <c:x val="0"/>
                  <c:y val="0"/>
                </c:manualLayout>
              </c:layout>
              <c:numFmt formatCode="0%" sourceLinked="0"/>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'9ページ-1'!$I$4:$I$13</c:f>
              <c:strCache>
                <c:ptCount val="10"/>
                <c:pt idx="0">
                  <c:v>北海道・東北</c:v>
                </c:pt>
                <c:pt idx="1">
                  <c:v>関東</c:v>
                </c:pt>
                <c:pt idx="2">
                  <c:v>北陸・中部</c:v>
                </c:pt>
                <c:pt idx="3">
                  <c:v>滋賀県・京都府</c:v>
                </c:pt>
                <c:pt idx="4">
                  <c:v>大阪府</c:v>
                </c:pt>
                <c:pt idx="5">
                  <c:v>兵庫県内</c:v>
                </c:pt>
                <c:pt idx="6">
                  <c:v>奈良県・和歌山県</c:v>
                </c:pt>
                <c:pt idx="7">
                  <c:v>中国・四国</c:v>
                </c:pt>
                <c:pt idx="8">
                  <c:v>九州・沖縄県</c:v>
                </c:pt>
                <c:pt idx="9">
                  <c:v>国外・その他</c:v>
                </c:pt>
              </c:strCache>
            </c:strRef>
          </c:cat>
          <c:val>
            <c:numRef>
              <c:f>'9ページ-1'!$J$4:$J$13</c:f>
              <c:numCache>
                <c:ptCount val="10"/>
                <c:pt idx="0">
                  <c:v>319</c:v>
                </c:pt>
                <c:pt idx="1">
                  <c:v>2076</c:v>
                </c:pt>
                <c:pt idx="2">
                  <c:v>863</c:v>
                </c:pt>
                <c:pt idx="3">
                  <c:v>638</c:v>
                </c:pt>
                <c:pt idx="4">
                  <c:v>4572</c:v>
                </c:pt>
                <c:pt idx="5">
                  <c:v>5829</c:v>
                </c:pt>
                <c:pt idx="6">
                  <c:v>365</c:v>
                </c:pt>
                <c:pt idx="7">
                  <c:v>1084</c:v>
                </c:pt>
                <c:pt idx="8">
                  <c:v>753</c:v>
                </c:pt>
                <c:pt idx="9">
                  <c:v>1132</c:v>
                </c:pt>
              </c:numCache>
            </c:numRef>
          </c:val>
        </c:ser>
        <c:holeSize val="50"/>
      </c:doughnutChart>
      <c:spPr>
        <a:noFill/>
        <a:ln>
          <a:noFill/>
        </a:ln>
      </c:spPr>
    </c:plotArea>
    <c:plotVisOnly val="1"/>
    <c:dispBlanksAs val="gap"/>
    <c:showDLblsOverMax val="0"/>
  </c:chart>
  <c:spPr>
    <a:noFill/>
    <a:ln>
      <a:noFill/>
    </a:ln>
  </c:spPr>
  <c:txPr>
    <a:bodyPr vert="horz" rot="0"/>
    <a:lstStyle/>
    <a:p>
      <a:pPr>
        <a:defRPr lang="en-US" cap="none" sz="7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075"/>
          <c:y val="0.08325"/>
          <c:w val="0.83275"/>
          <c:h val="0.91375"/>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 sourceLinked="0"/>
              <c:showLegendKey val="0"/>
              <c:showVal val="0"/>
              <c:showBubbleSize val="0"/>
              <c:showCatName val="1"/>
              <c:showSerName val="0"/>
              <c:showPercent val="1"/>
            </c:dLbl>
            <c:dLbl>
              <c:idx val="2"/>
              <c:layout>
                <c:manualLayout>
                  <c:x val="0"/>
                  <c:y val="0"/>
                </c:manualLayout>
              </c:layout>
              <c:numFmt formatCode="0%" sourceLinked="0"/>
              <c:showLegendKey val="0"/>
              <c:showVal val="0"/>
              <c:showBubbleSize val="0"/>
              <c:showCatName val="1"/>
              <c:showSerName val="0"/>
              <c:showPercent val="1"/>
            </c:dLbl>
            <c:dLbl>
              <c:idx val="3"/>
              <c:layout>
                <c:manualLayout>
                  <c:x val="0"/>
                  <c:y val="0"/>
                </c:manualLayout>
              </c:layout>
              <c:numFmt formatCode="0%" sourceLinked="0"/>
              <c:showLegendKey val="0"/>
              <c:showVal val="0"/>
              <c:showBubbleSize val="0"/>
              <c:showCatName val="1"/>
              <c:showSerName val="0"/>
              <c:showPercent val="1"/>
            </c:dLbl>
            <c:dLbl>
              <c:idx val="4"/>
              <c:layout>
                <c:manualLayout>
                  <c:x val="0"/>
                  <c:y val="0"/>
                </c:manualLayout>
              </c:layout>
              <c:numFmt formatCode="0%" sourceLinked="0"/>
              <c:showLegendKey val="0"/>
              <c:showVal val="0"/>
              <c:showBubbleSize val="0"/>
              <c:showCatName val="1"/>
              <c:showSerName val="0"/>
              <c:showPercent val="1"/>
            </c:dLbl>
            <c:dLbl>
              <c:idx val="6"/>
              <c:layout>
                <c:manualLayout>
                  <c:x val="0"/>
                  <c:y val="0"/>
                </c:manualLayout>
              </c:layout>
              <c:tx>
                <c:rich>
                  <a:bodyPr vert="horz" rot="0" anchor="ctr"/>
                  <a:lstStyle/>
                  <a:p>
                    <a:pPr algn="ctr">
                      <a:defRPr/>
                    </a:pPr>
                    <a:r>
                      <a:rPr lang="en-US" cap="none" sz="625" b="0" i="0" u="none" baseline="0"/>
                      <a:t>奈良県・和歌山県　　2%</a:t>
                    </a:r>
                  </a:p>
                </c:rich>
              </c:tx>
              <c:numFmt formatCode="General" sourceLinked="1"/>
              <c:showLegendKey val="0"/>
              <c:showVal val="0"/>
              <c:showBubbleSize val="0"/>
              <c:showCatName val="1"/>
              <c:showSerName val="0"/>
              <c:showPercent val="1"/>
            </c:dLbl>
            <c:dLbl>
              <c:idx val="7"/>
              <c:layout>
                <c:manualLayout>
                  <c:x val="0"/>
                  <c:y val="0"/>
                </c:manualLayout>
              </c:layout>
              <c:numFmt formatCode="0%" sourceLinked="0"/>
              <c:showLegendKey val="0"/>
              <c:showVal val="0"/>
              <c:showBubbleSize val="0"/>
              <c:showCatName val="1"/>
              <c:showSerName val="0"/>
              <c:showPercent val="1"/>
            </c:dLbl>
            <c:dLbl>
              <c:idx val="8"/>
              <c:layout>
                <c:manualLayout>
                  <c:x val="0"/>
                  <c:y val="0"/>
                </c:manualLayout>
              </c:layout>
              <c:numFmt formatCode="0%" sourceLinked="0"/>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'9ページ-1'!$I$4:$I$13</c:f>
              <c:strCache>
                <c:ptCount val="10"/>
                <c:pt idx="0">
                  <c:v>北海道・東北</c:v>
                </c:pt>
                <c:pt idx="1">
                  <c:v>関東</c:v>
                </c:pt>
                <c:pt idx="2">
                  <c:v>北陸・中部</c:v>
                </c:pt>
                <c:pt idx="3">
                  <c:v>滋賀県・京都府</c:v>
                </c:pt>
                <c:pt idx="4">
                  <c:v>大阪府</c:v>
                </c:pt>
                <c:pt idx="5">
                  <c:v>兵庫県内</c:v>
                </c:pt>
                <c:pt idx="6">
                  <c:v>奈良県・和歌山県</c:v>
                </c:pt>
                <c:pt idx="7">
                  <c:v>中国・四国</c:v>
                </c:pt>
                <c:pt idx="8">
                  <c:v>九州・沖縄県</c:v>
                </c:pt>
                <c:pt idx="9">
                  <c:v>国外・その他</c:v>
                </c:pt>
              </c:strCache>
            </c:strRef>
          </c:cat>
          <c:val>
            <c:numRef>
              <c:f>'9ページ-1'!$K$4:$K$13</c:f>
              <c:numCache>
                <c:ptCount val="10"/>
                <c:pt idx="0">
                  <c:v>241</c:v>
                </c:pt>
                <c:pt idx="1">
                  <c:v>2522</c:v>
                </c:pt>
                <c:pt idx="2">
                  <c:v>972</c:v>
                </c:pt>
                <c:pt idx="3">
                  <c:v>603</c:v>
                </c:pt>
                <c:pt idx="4">
                  <c:v>5070</c:v>
                </c:pt>
                <c:pt idx="5">
                  <c:v>6475</c:v>
                </c:pt>
                <c:pt idx="6">
                  <c:v>371</c:v>
                </c:pt>
                <c:pt idx="7">
                  <c:v>990</c:v>
                </c:pt>
                <c:pt idx="8">
                  <c:v>785</c:v>
                </c:pt>
                <c:pt idx="9">
                  <c:v>1143</c:v>
                </c:pt>
              </c:numCache>
            </c:numRef>
          </c:val>
        </c:ser>
        <c:holeSize val="50"/>
      </c:doughnutChart>
      <c:spPr>
        <a:noFill/>
        <a:ln>
          <a:noFill/>
        </a:ln>
      </c:spPr>
    </c:plotArea>
    <c:plotVisOnly val="1"/>
    <c:dispBlanksAs val="gap"/>
    <c:showDLblsOverMax val="0"/>
  </c:chart>
  <c:spPr>
    <a:noFill/>
    <a:ln>
      <a:noFill/>
    </a:ln>
  </c:spPr>
  <c:txPr>
    <a:bodyPr vert="horz" rot="0"/>
    <a:lstStyle/>
    <a:p>
      <a:pPr>
        <a:defRPr lang="en-US" cap="none" sz="7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9</xdr:row>
      <xdr:rowOff>0</xdr:rowOff>
    </xdr:from>
    <xdr:to>
      <xdr:col>9</xdr:col>
      <xdr:colOff>638175</xdr:colOff>
      <xdr:row>34</xdr:row>
      <xdr:rowOff>0</xdr:rowOff>
    </xdr:to>
    <xdr:graphicFrame>
      <xdr:nvGraphicFramePr>
        <xdr:cNvPr id="1" name="Chart 1"/>
        <xdr:cNvGraphicFramePr/>
      </xdr:nvGraphicFramePr>
      <xdr:xfrm>
        <a:off x="3629025" y="1647825"/>
        <a:ext cx="3438525" cy="42862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9</xdr:row>
      <xdr:rowOff>0</xdr:rowOff>
    </xdr:from>
    <xdr:to>
      <xdr:col>5</xdr:col>
      <xdr:colOff>209550</xdr:colOff>
      <xdr:row>34</xdr:row>
      <xdr:rowOff>0</xdr:rowOff>
    </xdr:to>
    <xdr:graphicFrame>
      <xdr:nvGraphicFramePr>
        <xdr:cNvPr id="2" name="Chart 2"/>
        <xdr:cNvGraphicFramePr/>
      </xdr:nvGraphicFramePr>
      <xdr:xfrm>
        <a:off x="219075" y="1647825"/>
        <a:ext cx="3562350" cy="4286250"/>
      </xdr:xfrm>
      <a:graphic>
        <a:graphicData uri="http://schemas.openxmlformats.org/drawingml/2006/chart">
          <c:chart xmlns:c="http://schemas.openxmlformats.org/drawingml/2006/chart" r:id="rId2"/>
        </a:graphicData>
      </a:graphic>
    </xdr:graphicFrame>
    <xdr:clientData/>
  </xdr:twoCellAnchor>
  <xdr:twoCellAnchor>
    <xdr:from>
      <xdr:col>0</xdr:col>
      <xdr:colOff>209550</xdr:colOff>
      <xdr:row>40</xdr:row>
      <xdr:rowOff>0</xdr:rowOff>
    </xdr:from>
    <xdr:to>
      <xdr:col>9</xdr:col>
      <xdr:colOff>504825</xdr:colOff>
      <xdr:row>58</xdr:row>
      <xdr:rowOff>0</xdr:rowOff>
    </xdr:to>
    <xdr:graphicFrame>
      <xdr:nvGraphicFramePr>
        <xdr:cNvPr id="3" name="Chart 3"/>
        <xdr:cNvGraphicFramePr/>
      </xdr:nvGraphicFramePr>
      <xdr:xfrm>
        <a:off x="209550" y="6972300"/>
        <a:ext cx="6724650" cy="308610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4</xdr:row>
      <xdr:rowOff>76200</xdr:rowOff>
    </xdr:from>
    <xdr:to>
      <xdr:col>9</xdr:col>
      <xdr:colOff>495300</xdr:colOff>
      <xdr:row>28</xdr:row>
      <xdr:rowOff>152400</xdr:rowOff>
    </xdr:to>
    <xdr:graphicFrame>
      <xdr:nvGraphicFramePr>
        <xdr:cNvPr id="1" name="Chart 1"/>
        <xdr:cNvGraphicFramePr/>
      </xdr:nvGraphicFramePr>
      <xdr:xfrm>
        <a:off x="209550" y="771525"/>
        <a:ext cx="6715125" cy="419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35</xdr:row>
      <xdr:rowOff>9525</xdr:rowOff>
    </xdr:from>
    <xdr:to>
      <xdr:col>5</xdr:col>
      <xdr:colOff>0</xdr:colOff>
      <xdr:row>54</xdr:row>
      <xdr:rowOff>9525</xdr:rowOff>
    </xdr:to>
    <xdr:graphicFrame>
      <xdr:nvGraphicFramePr>
        <xdr:cNvPr id="2" name="Chart 2"/>
        <xdr:cNvGraphicFramePr/>
      </xdr:nvGraphicFramePr>
      <xdr:xfrm>
        <a:off x="0" y="6029325"/>
        <a:ext cx="3571875" cy="325755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35</xdr:row>
      <xdr:rowOff>0</xdr:rowOff>
    </xdr:from>
    <xdr:to>
      <xdr:col>9</xdr:col>
      <xdr:colOff>676275</xdr:colOff>
      <xdr:row>54</xdr:row>
      <xdr:rowOff>0</xdr:rowOff>
    </xdr:to>
    <xdr:graphicFrame>
      <xdr:nvGraphicFramePr>
        <xdr:cNvPr id="3" name="Chart 3"/>
        <xdr:cNvGraphicFramePr/>
      </xdr:nvGraphicFramePr>
      <xdr:xfrm>
        <a:off x="3571875" y="6019800"/>
        <a:ext cx="3533775" cy="32575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64"/>
  <sheetViews>
    <sheetView tabSelected="1" workbookViewId="0" topLeftCell="A1">
      <selection activeCell="A1" sqref="A1"/>
    </sheetView>
  </sheetViews>
  <sheetFormatPr defaultColWidth="9.00390625" defaultRowHeight="13.5"/>
  <cols>
    <col min="1" max="10" width="9.375" style="2" customWidth="1"/>
    <col min="11" max="16384" width="9.00390625" style="2" customWidth="1"/>
  </cols>
  <sheetData>
    <row r="1" spans="1:9" ht="13.5">
      <c r="A1" s="1" t="s">
        <v>0</v>
      </c>
      <c r="B1" s="1"/>
      <c r="C1" s="1"/>
      <c r="D1" s="1"/>
      <c r="E1" s="1"/>
      <c r="F1" s="1"/>
      <c r="G1" s="1"/>
      <c r="H1" s="1"/>
      <c r="I1" s="1"/>
    </row>
    <row r="2" spans="1:9" ht="13.5">
      <c r="A2" s="1"/>
      <c r="B2" s="1"/>
      <c r="C2" s="1"/>
      <c r="D2" s="1"/>
      <c r="E2" s="1"/>
      <c r="F2" s="1"/>
      <c r="G2" s="1"/>
      <c r="H2" s="1"/>
      <c r="I2" s="1"/>
    </row>
    <row r="3" spans="2:9" ht="21">
      <c r="B3" s="1"/>
      <c r="C3" s="1"/>
      <c r="D3" s="145" t="s">
        <v>1</v>
      </c>
      <c r="E3" s="145"/>
      <c r="F3" s="145"/>
      <c r="G3" s="145"/>
      <c r="H3" s="1"/>
      <c r="I3" s="1"/>
    </row>
    <row r="4" spans="1:9" ht="13.5">
      <c r="A4" s="1"/>
      <c r="B4" s="1"/>
      <c r="C4" s="1"/>
      <c r="D4" s="1"/>
      <c r="E4" s="1"/>
      <c r="F4" s="1"/>
      <c r="G4" s="1"/>
      <c r="H4" s="1"/>
      <c r="I4" s="1"/>
    </row>
    <row r="5" spans="1:9" ht="13.5">
      <c r="A5" s="1"/>
      <c r="B5" s="1"/>
      <c r="C5" s="1"/>
      <c r="D5" s="1"/>
      <c r="E5" s="1"/>
      <c r="F5" s="1"/>
      <c r="G5" s="1"/>
      <c r="H5" s="1"/>
      <c r="I5" s="1"/>
    </row>
    <row r="6" spans="1:9" ht="13.5">
      <c r="A6" s="1"/>
      <c r="B6" s="1"/>
      <c r="C6" s="1"/>
      <c r="D6" s="1"/>
      <c r="E6" s="1"/>
      <c r="F6" s="1"/>
      <c r="G6" s="1"/>
      <c r="H6" s="1"/>
      <c r="I6" s="1"/>
    </row>
    <row r="7" spans="1:9" ht="14.25">
      <c r="A7" s="1"/>
      <c r="B7" s="1"/>
      <c r="C7" s="1"/>
      <c r="D7" s="3" t="s">
        <v>2</v>
      </c>
      <c r="E7" s="4"/>
      <c r="F7" s="4"/>
      <c r="G7" s="4"/>
      <c r="H7" s="1"/>
      <c r="I7" s="1"/>
    </row>
    <row r="8" spans="1:9" ht="13.5">
      <c r="A8" s="1"/>
      <c r="B8" s="1"/>
      <c r="C8" s="1"/>
      <c r="D8" s="1"/>
      <c r="E8" s="1"/>
      <c r="F8" s="1"/>
      <c r="G8" s="1"/>
      <c r="H8" s="1"/>
      <c r="I8" s="1"/>
    </row>
    <row r="9" spans="1:9" ht="13.5">
      <c r="A9" s="1"/>
      <c r="B9" s="1"/>
      <c r="C9" s="1"/>
      <c r="D9" s="1"/>
      <c r="E9" s="1"/>
      <c r="F9" s="1"/>
      <c r="G9" s="1"/>
      <c r="H9" s="1"/>
      <c r="I9" s="1"/>
    </row>
    <row r="10" spans="1:9" ht="13.5">
      <c r="A10" s="1"/>
      <c r="B10" s="1"/>
      <c r="C10" s="1"/>
      <c r="D10" s="1"/>
      <c r="E10" s="1"/>
      <c r="F10" s="1"/>
      <c r="G10" s="1"/>
      <c r="H10" s="1"/>
      <c r="I10" s="1"/>
    </row>
    <row r="11" spans="1:9" ht="13.5">
      <c r="A11" s="1"/>
      <c r="B11" s="1"/>
      <c r="C11" s="1"/>
      <c r="D11" s="1"/>
      <c r="E11" s="1"/>
      <c r="F11" s="1"/>
      <c r="G11" s="1"/>
      <c r="H11" s="1"/>
      <c r="I11" s="1"/>
    </row>
    <row r="12" spans="1:9" ht="13.5">
      <c r="A12" s="1"/>
      <c r="B12" s="1"/>
      <c r="C12" s="1"/>
      <c r="D12" s="1"/>
      <c r="E12" s="1"/>
      <c r="F12" s="1"/>
      <c r="G12" s="1"/>
      <c r="H12" s="1"/>
      <c r="I12" s="1"/>
    </row>
    <row r="13" spans="1:9" ht="13.5">
      <c r="A13" s="1"/>
      <c r="B13" s="1"/>
      <c r="C13" s="1"/>
      <c r="D13" s="1"/>
      <c r="E13" s="1"/>
      <c r="F13" s="1"/>
      <c r="G13" s="1"/>
      <c r="H13" s="1"/>
      <c r="I13" s="1"/>
    </row>
    <row r="14" spans="1:9" ht="13.5">
      <c r="A14" s="1"/>
      <c r="B14" s="1"/>
      <c r="C14" s="1"/>
      <c r="D14" s="1"/>
      <c r="E14" s="1"/>
      <c r="F14" s="1"/>
      <c r="G14" s="1"/>
      <c r="H14" s="1"/>
      <c r="I14" s="1"/>
    </row>
    <row r="15" spans="1:9" ht="13.5">
      <c r="A15" s="1"/>
      <c r="B15" s="1"/>
      <c r="C15" s="1"/>
      <c r="D15" s="1"/>
      <c r="E15" s="1"/>
      <c r="F15" s="1"/>
      <c r="G15" s="1"/>
      <c r="H15" s="1"/>
      <c r="I15" s="1"/>
    </row>
    <row r="16" spans="1:9" ht="13.5">
      <c r="A16" s="1"/>
      <c r="B16" s="1"/>
      <c r="C16" s="1"/>
      <c r="D16" s="1"/>
      <c r="E16" s="1"/>
      <c r="F16" s="1"/>
      <c r="G16" s="1"/>
      <c r="H16" s="1"/>
      <c r="I16" s="1"/>
    </row>
    <row r="17" spans="1:9" ht="13.5">
      <c r="A17" s="1"/>
      <c r="B17" s="1"/>
      <c r="C17" s="1"/>
      <c r="D17" s="1"/>
      <c r="E17" s="1"/>
      <c r="F17" s="1"/>
      <c r="G17" s="1"/>
      <c r="H17" s="1"/>
      <c r="I17" s="1"/>
    </row>
    <row r="18" spans="1:9" ht="13.5">
      <c r="A18" s="1"/>
      <c r="B18" s="1"/>
      <c r="C18" s="1"/>
      <c r="D18" s="1"/>
      <c r="E18" s="1"/>
      <c r="F18" s="1"/>
      <c r="G18" s="1"/>
      <c r="H18" s="1"/>
      <c r="I18" s="1"/>
    </row>
    <row r="19" spans="1:9" ht="13.5">
      <c r="A19" s="1"/>
      <c r="B19" s="1"/>
      <c r="C19" s="1"/>
      <c r="D19" s="1"/>
      <c r="E19" s="1"/>
      <c r="F19" s="1"/>
      <c r="G19" s="1"/>
      <c r="H19" s="1"/>
      <c r="I19" s="1"/>
    </row>
    <row r="20" spans="1:9" ht="13.5">
      <c r="A20" s="1"/>
      <c r="B20" s="1"/>
      <c r="C20" s="1"/>
      <c r="D20" s="1"/>
      <c r="E20" s="1"/>
      <c r="F20" s="1"/>
      <c r="G20" s="1"/>
      <c r="H20" s="1"/>
      <c r="I20" s="1"/>
    </row>
    <row r="21" spans="1:9" ht="13.5">
      <c r="A21" s="1"/>
      <c r="B21" s="1"/>
      <c r="C21" s="1"/>
      <c r="D21" s="1"/>
      <c r="E21" s="1"/>
      <c r="F21" s="1"/>
      <c r="G21" s="1"/>
      <c r="H21" s="1"/>
      <c r="I21" s="1"/>
    </row>
    <row r="22" spans="1:9" ht="13.5">
      <c r="A22" s="1"/>
      <c r="B22" s="1"/>
      <c r="C22" s="1"/>
      <c r="D22" s="1"/>
      <c r="E22" s="1"/>
      <c r="F22" s="1"/>
      <c r="G22" s="1"/>
      <c r="H22" s="1"/>
      <c r="I22" s="1"/>
    </row>
    <row r="23" spans="1:9" ht="13.5">
      <c r="A23" s="1"/>
      <c r="B23" s="1"/>
      <c r="C23" s="1"/>
      <c r="D23" s="1"/>
      <c r="E23" s="1"/>
      <c r="F23" s="1"/>
      <c r="G23" s="1"/>
      <c r="H23" s="1"/>
      <c r="I23" s="1"/>
    </row>
    <row r="24" spans="1:9" ht="13.5">
      <c r="A24" s="1"/>
      <c r="B24" s="1"/>
      <c r="C24" s="1"/>
      <c r="D24" s="1"/>
      <c r="E24" s="1"/>
      <c r="F24" s="1"/>
      <c r="G24" s="1"/>
      <c r="H24" s="1"/>
      <c r="I24" s="1"/>
    </row>
    <row r="25" spans="1:9" ht="13.5">
      <c r="A25" s="1"/>
      <c r="B25" s="1"/>
      <c r="C25" s="1"/>
      <c r="D25" s="1"/>
      <c r="E25" s="1"/>
      <c r="F25" s="1"/>
      <c r="G25" s="1"/>
      <c r="H25" s="1"/>
      <c r="I25" s="1"/>
    </row>
    <row r="26" spans="1:9" ht="13.5">
      <c r="A26" s="1"/>
      <c r="B26" s="1"/>
      <c r="C26" s="1"/>
      <c r="D26" s="1"/>
      <c r="E26" s="1"/>
      <c r="F26" s="1"/>
      <c r="G26" s="1"/>
      <c r="H26" s="1"/>
      <c r="I26" s="1"/>
    </row>
    <row r="27" spans="1:9" ht="13.5">
      <c r="A27" s="1"/>
      <c r="B27" s="1"/>
      <c r="C27" s="1"/>
      <c r="D27" s="1"/>
      <c r="E27" s="1"/>
      <c r="F27" s="1"/>
      <c r="G27" s="1"/>
      <c r="H27" s="1"/>
      <c r="I27" s="1"/>
    </row>
    <row r="28" spans="1:9" ht="13.5">
      <c r="A28" s="1"/>
      <c r="B28" s="1"/>
      <c r="C28" s="1"/>
      <c r="D28" s="1"/>
      <c r="E28" s="1"/>
      <c r="F28" s="1"/>
      <c r="G28" s="1"/>
      <c r="H28" s="1"/>
      <c r="I28" s="1"/>
    </row>
    <row r="29" spans="1:9" ht="13.5">
      <c r="A29" s="1"/>
      <c r="B29" s="1"/>
      <c r="C29" s="1"/>
      <c r="D29" s="1"/>
      <c r="E29" s="1"/>
      <c r="F29" s="1"/>
      <c r="G29" s="1"/>
      <c r="H29" s="1"/>
      <c r="I29" s="1"/>
    </row>
    <row r="30" spans="1:9" ht="13.5">
      <c r="A30" s="1"/>
      <c r="B30" s="1"/>
      <c r="C30" s="1"/>
      <c r="D30" s="1"/>
      <c r="E30" s="1"/>
      <c r="F30" s="1"/>
      <c r="G30" s="1"/>
      <c r="H30" s="1"/>
      <c r="I30" s="1"/>
    </row>
    <row r="31" spans="1:9" ht="13.5">
      <c r="A31" s="1"/>
      <c r="B31" s="1"/>
      <c r="C31" s="1"/>
      <c r="D31" s="1"/>
      <c r="E31" s="1"/>
      <c r="F31" s="1"/>
      <c r="G31" s="1"/>
      <c r="H31" s="1"/>
      <c r="I31" s="1"/>
    </row>
    <row r="32" spans="1:9" ht="13.5">
      <c r="A32" s="1"/>
      <c r="B32" s="1"/>
      <c r="C32" s="1"/>
      <c r="D32" s="1"/>
      <c r="E32" s="1"/>
      <c r="F32" s="1"/>
      <c r="G32" s="1"/>
      <c r="H32" s="1"/>
      <c r="I32" s="1"/>
    </row>
    <row r="33" spans="1:9" ht="13.5">
      <c r="A33" s="1"/>
      <c r="B33" s="1"/>
      <c r="C33" s="1"/>
      <c r="D33" s="1"/>
      <c r="E33" s="1"/>
      <c r="F33" s="1"/>
      <c r="G33" s="1"/>
      <c r="H33" s="1"/>
      <c r="I33" s="1"/>
    </row>
    <row r="34" spans="1:9" ht="13.5">
      <c r="A34" s="1"/>
      <c r="B34" s="1"/>
      <c r="C34" s="1"/>
      <c r="D34" s="1"/>
      <c r="E34" s="1"/>
      <c r="F34" s="1"/>
      <c r="G34" s="1"/>
      <c r="H34" s="1"/>
      <c r="I34" s="1"/>
    </row>
    <row r="35" spans="1:9" ht="13.5">
      <c r="A35" s="1"/>
      <c r="B35" s="1"/>
      <c r="C35" s="1"/>
      <c r="D35" s="4" t="s">
        <v>808</v>
      </c>
      <c r="E35" s="4"/>
      <c r="F35" s="4"/>
      <c r="G35" s="4"/>
      <c r="H35" s="1"/>
      <c r="I35" s="1"/>
    </row>
    <row r="36" spans="1:9" ht="13.5">
      <c r="A36" s="1"/>
      <c r="B36" s="1"/>
      <c r="C36" s="1"/>
      <c r="D36" s="1"/>
      <c r="E36" s="1"/>
      <c r="F36" s="1"/>
      <c r="G36" s="1"/>
      <c r="H36" s="1"/>
      <c r="I36" s="1"/>
    </row>
    <row r="37" spans="1:9" ht="13.5">
      <c r="A37" s="1"/>
      <c r="B37" s="1"/>
      <c r="C37" s="1"/>
      <c r="D37" s="1"/>
      <c r="E37" s="1"/>
      <c r="F37" s="1"/>
      <c r="G37" s="1"/>
      <c r="H37" s="1"/>
      <c r="I37" s="1"/>
    </row>
    <row r="38" spans="1:9" ht="13.5">
      <c r="A38" s="1"/>
      <c r="B38" s="1"/>
      <c r="C38" s="1"/>
      <c r="D38" s="1"/>
      <c r="E38" s="1"/>
      <c r="F38" s="1"/>
      <c r="G38" s="1"/>
      <c r="H38" s="1"/>
      <c r="I38" s="1"/>
    </row>
    <row r="39" spans="1:9" ht="13.5">
      <c r="A39" s="1"/>
      <c r="B39" s="1"/>
      <c r="C39" s="1"/>
      <c r="D39" s="1"/>
      <c r="E39" s="1"/>
      <c r="F39" s="1"/>
      <c r="G39" s="1"/>
      <c r="H39" s="1"/>
      <c r="I39" s="1"/>
    </row>
    <row r="40" spans="1:9" ht="14.25">
      <c r="A40" s="1"/>
      <c r="B40" s="1"/>
      <c r="C40" s="1"/>
      <c r="D40" s="3" t="s">
        <v>49</v>
      </c>
      <c r="E40" s="4"/>
      <c r="F40" s="4"/>
      <c r="G40" s="4"/>
      <c r="H40" s="1"/>
      <c r="I40" s="1"/>
    </row>
    <row r="41" spans="1:9" ht="13.5">
      <c r="A41" s="1"/>
      <c r="B41" s="1"/>
      <c r="C41" s="1"/>
      <c r="D41" s="1"/>
      <c r="E41" s="1"/>
      <c r="F41" s="1"/>
      <c r="G41" s="1"/>
      <c r="H41" s="1"/>
      <c r="I41" s="1"/>
    </row>
    <row r="42" spans="1:9" ht="13.5">
      <c r="A42" s="1"/>
      <c r="B42" s="1"/>
      <c r="C42" s="1"/>
      <c r="D42" s="1"/>
      <c r="E42" s="1"/>
      <c r="F42" s="1"/>
      <c r="G42" s="1"/>
      <c r="H42" s="1"/>
      <c r="I42" s="1"/>
    </row>
    <row r="43" spans="1:9" ht="13.5">
      <c r="A43" s="1"/>
      <c r="B43" s="1"/>
      <c r="C43" s="1"/>
      <c r="D43" s="1"/>
      <c r="E43" s="1"/>
      <c r="F43" s="1"/>
      <c r="G43" s="1"/>
      <c r="H43" s="1"/>
      <c r="I43" s="1"/>
    </row>
    <row r="44" spans="1:9" ht="13.5">
      <c r="A44" s="1"/>
      <c r="B44" s="1"/>
      <c r="C44" s="1"/>
      <c r="D44" s="1"/>
      <c r="E44" s="1"/>
      <c r="F44" s="1"/>
      <c r="G44" s="1"/>
      <c r="H44" s="1"/>
      <c r="I44" s="1"/>
    </row>
    <row r="45" spans="1:9" ht="13.5">
      <c r="A45" s="1"/>
      <c r="B45" s="1"/>
      <c r="C45" s="1"/>
      <c r="D45" s="1"/>
      <c r="E45" s="1"/>
      <c r="F45" s="1"/>
      <c r="G45" s="1"/>
      <c r="H45" s="1"/>
      <c r="I45" s="1"/>
    </row>
    <row r="46" spans="1:9" ht="13.5">
      <c r="A46" s="1"/>
      <c r="B46" s="1"/>
      <c r="C46" s="1"/>
      <c r="D46" s="1"/>
      <c r="E46" s="1"/>
      <c r="F46" s="1"/>
      <c r="G46" s="1"/>
      <c r="H46" s="1"/>
      <c r="I46" s="1"/>
    </row>
    <row r="47" spans="1:9" ht="13.5">
      <c r="A47" s="1"/>
      <c r="B47" s="1"/>
      <c r="C47" s="1"/>
      <c r="D47" s="1"/>
      <c r="E47" s="1"/>
      <c r="F47" s="1"/>
      <c r="G47" s="1"/>
      <c r="H47" s="1"/>
      <c r="I47" s="1"/>
    </row>
    <row r="48" spans="1:9" ht="13.5">
      <c r="A48" s="1"/>
      <c r="B48" s="1"/>
      <c r="C48" s="1"/>
      <c r="D48" s="1"/>
      <c r="E48" s="1"/>
      <c r="F48" s="1"/>
      <c r="G48" s="1"/>
      <c r="H48" s="1"/>
      <c r="I48" s="1"/>
    </row>
    <row r="49" spans="1:9" ht="13.5">
      <c r="A49" s="1"/>
      <c r="B49" s="1"/>
      <c r="C49" s="1"/>
      <c r="D49" s="1"/>
      <c r="E49" s="1"/>
      <c r="F49" s="1"/>
      <c r="G49" s="1"/>
      <c r="H49" s="1"/>
      <c r="I49" s="1"/>
    </row>
    <row r="50" spans="1:9" ht="13.5">
      <c r="A50" s="1"/>
      <c r="B50" s="1"/>
      <c r="C50" s="1"/>
      <c r="D50" s="1"/>
      <c r="E50" s="1"/>
      <c r="F50" s="1"/>
      <c r="G50" s="1"/>
      <c r="H50" s="1"/>
      <c r="I50" s="1"/>
    </row>
    <row r="51" spans="1:9" ht="13.5">
      <c r="A51" s="1"/>
      <c r="B51" s="1"/>
      <c r="C51" s="1"/>
      <c r="D51" s="1"/>
      <c r="E51" s="1"/>
      <c r="F51" s="1"/>
      <c r="G51" s="1"/>
      <c r="H51" s="1"/>
      <c r="I51" s="1"/>
    </row>
    <row r="52" spans="1:9" ht="13.5">
      <c r="A52" s="1"/>
      <c r="B52" s="1"/>
      <c r="C52" s="1"/>
      <c r="D52" s="1"/>
      <c r="E52" s="1"/>
      <c r="F52" s="1"/>
      <c r="G52" s="1"/>
      <c r="H52" s="1"/>
      <c r="I52" s="1"/>
    </row>
    <row r="53" spans="1:9" ht="13.5">
      <c r="A53" s="1"/>
      <c r="B53" s="1"/>
      <c r="C53" s="1"/>
      <c r="D53" s="1"/>
      <c r="E53" s="1"/>
      <c r="F53" s="1"/>
      <c r="G53" s="1"/>
      <c r="H53" s="1"/>
      <c r="I53" s="1"/>
    </row>
    <row r="54" spans="1:9" ht="13.5">
      <c r="A54" s="1"/>
      <c r="B54" s="1"/>
      <c r="C54" s="1"/>
      <c r="D54" s="1"/>
      <c r="E54" s="1"/>
      <c r="F54" s="1"/>
      <c r="G54" s="1"/>
      <c r="H54" s="1"/>
      <c r="I54" s="1"/>
    </row>
    <row r="55" spans="1:9" ht="13.5">
      <c r="A55" s="1"/>
      <c r="B55" s="1"/>
      <c r="C55" s="1"/>
      <c r="D55" s="1"/>
      <c r="E55" s="1"/>
      <c r="F55" s="1"/>
      <c r="G55" s="1"/>
      <c r="H55" s="1"/>
      <c r="I55" s="1"/>
    </row>
    <row r="56" spans="1:9" ht="13.5">
      <c r="A56" s="1"/>
      <c r="B56" s="1"/>
      <c r="C56" s="1"/>
      <c r="D56" s="1"/>
      <c r="E56" s="1"/>
      <c r="F56" s="1"/>
      <c r="G56" s="1"/>
      <c r="H56" s="1"/>
      <c r="I56" s="1"/>
    </row>
    <row r="57" spans="1:9" ht="13.5">
      <c r="A57" s="1"/>
      <c r="B57" s="1"/>
      <c r="C57" s="1"/>
      <c r="D57" s="1"/>
      <c r="E57" s="1"/>
      <c r="F57" s="1"/>
      <c r="G57" s="1"/>
      <c r="H57" s="1"/>
      <c r="I57" s="1"/>
    </row>
    <row r="58" spans="1:9" ht="13.5">
      <c r="A58" s="1"/>
      <c r="B58" s="1"/>
      <c r="C58" s="1"/>
      <c r="D58" s="1"/>
      <c r="E58" s="1"/>
      <c r="F58" s="1"/>
      <c r="G58" s="1"/>
      <c r="H58" s="1"/>
      <c r="I58" s="1"/>
    </row>
    <row r="59" spans="1:9" ht="13.5">
      <c r="A59" s="1"/>
      <c r="B59" s="1"/>
      <c r="C59" s="1"/>
      <c r="D59" s="4"/>
      <c r="E59" s="4" t="s">
        <v>798</v>
      </c>
      <c r="F59" s="4"/>
      <c r="G59" s="108"/>
      <c r="H59" s="1"/>
      <c r="I59" s="1"/>
    </row>
    <row r="60" spans="1:9" ht="13.5">
      <c r="A60" s="1"/>
      <c r="B60" s="1"/>
      <c r="C60" s="1"/>
      <c r="D60" s="1"/>
      <c r="E60" s="1"/>
      <c r="F60" s="1"/>
      <c r="G60" s="1"/>
      <c r="H60" s="1"/>
      <c r="I60" s="1"/>
    </row>
    <row r="61" spans="1:9" ht="13.5">
      <c r="A61" s="1"/>
      <c r="B61" s="1"/>
      <c r="C61" s="1"/>
      <c r="D61" s="1"/>
      <c r="E61" s="1"/>
      <c r="F61" s="1"/>
      <c r="G61" s="1"/>
      <c r="H61" s="1"/>
      <c r="I61" s="1"/>
    </row>
    <row r="62" spans="1:9" ht="13.5">
      <c r="A62" s="1"/>
      <c r="B62" s="1"/>
      <c r="C62" s="1"/>
      <c r="D62" s="1"/>
      <c r="E62" s="1"/>
      <c r="F62" s="1"/>
      <c r="G62" s="1"/>
      <c r="H62" s="1"/>
      <c r="I62" s="1"/>
    </row>
    <row r="63" spans="1:9" ht="13.5">
      <c r="A63" s="1"/>
      <c r="B63" s="1"/>
      <c r="C63" s="1"/>
      <c r="D63" s="1"/>
      <c r="E63" s="1"/>
      <c r="F63" s="1"/>
      <c r="G63" s="1"/>
      <c r="H63" s="1"/>
      <c r="I63" s="1"/>
    </row>
    <row r="64" spans="1:9" ht="13.5">
      <c r="A64" s="1"/>
      <c r="B64" s="1"/>
      <c r="C64" s="1"/>
      <c r="D64" s="1"/>
      <c r="E64" s="1"/>
      <c r="F64" s="1"/>
      <c r="G64" s="1"/>
      <c r="H64" s="1"/>
      <c r="I64" s="1"/>
    </row>
  </sheetData>
  <mergeCells count="1">
    <mergeCell ref="D3:G3"/>
  </mergeCells>
  <printOptions/>
  <pageMargins left="0.3937007874015748" right="0.5905511811023623" top="0.3937007874015748" bottom="0.3937007874015748"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O67"/>
  <sheetViews>
    <sheetView workbookViewId="0" topLeftCell="A1">
      <selection activeCell="A1" sqref="A1"/>
    </sheetView>
  </sheetViews>
  <sheetFormatPr defaultColWidth="9.00390625" defaultRowHeight="13.5"/>
  <cols>
    <col min="1" max="1" width="7.875" style="0" customWidth="1"/>
    <col min="2" max="2" width="6.625" style="0" customWidth="1"/>
    <col min="3" max="5" width="6.125" style="0" customWidth="1"/>
    <col min="6" max="6" width="6.625" style="0" customWidth="1"/>
    <col min="7" max="15" width="6.125" style="0" customWidth="1"/>
  </cols>
  <sheetData>
    <row r="1" spans="1:15" ht="13.5">
      <c r="A1" s="1" t="s">
        <v>392</v>
      </c>
      <c r="B1" s="1" t="s">
        <v>392</v>
      </c>
      <c r="C1" s="1"/>
      <c r="D1" s="1"/>
      <c r="E1" s="1"/>
      <c r="F1" s="1"/>
      <c r="G1" s="1"/>
      <c r="H1" s="1"/>
      <c r="I1" s="1"/>
      <c r="J1" s="1"/>
      <c r="K1" s="1"/>
      <c r="L1" s="1"/>
      <c r="M1" s="1"/>
      <c r="N1" s="1"/>
      <c r="O1" s="26" t="s">
        <v>393</v>
      </c>
    </row>
    <row r="2" spans="1:15" ht="13.5">
      <c r="A2" s="1"/>
      <c r="B2" s="1"/>
      <c r="C2" s="1"/>
      <c r="D2" s="1"/>
      <c r="E2" s="1"/>
      <c r="F2" s="1"/>
      <c r="G2" s="1"/>
      <c r="H2" s="1"/>
      <c r="I2" s="1"/>
      <c r="J2" s="1"/>
      <c r="K2" s="1"/>
      <c r="L2" s="1"/>
      <c r="M2" s="1"/>
      <c r="N2" s="1"/>
      <c r="O2" s="1"/>
    </row>
    <row r="3" spans="1:15" ht="14.25">
      <c r="A3" s="49" t="s">
        <v>412</v>
      </c>
      <c r="B3" s="1"/>
      <c r="C3" s="1"/>
      <c r="D3" s="1"/>
      <c r="E3" s="1"/>
      <c r="F3" s="1"/>
      <c r="G3" s="1"/>
      <c r="H3" s="1"/>
      <c r="I3" s="1"/>
      <c r="J3" s="1"/>
      <c r="K3" s="1"/>
      <c r="L3" s="1"/>
      <c r="M3" s="1"/>
      <c r="N3" s="1"/>
      <c r="O3" s="1"/>
    </row>
    <row r="4" spans="1:15" ht="13.5">
      <c r="A4" s="1" t="s">
        <v>394</v>
      </c>
      <c r="B4" s="1"/>
      <c r="C4" s="1"/>
      <c r="D4" s="1"/>
      <c r="E4" s="1"/>
      <c r="F4" s="1"/>
      <c r="G4" s="1"/>
      <c r="H4" s="1"/>
      <c r="I4" s="1"/>
      <c r="J4" s="1"/>
      <c r="K4" s="1"/>
      <c r="L4" s="1"/>
      <c r="M4" s="1"/>
      <c r="N4" s="1"/>
      <c r="O4" s="1"/>
    </row>
    <row r="5" spans="1:15" ht="13.5">
      <c r="A5" s="1"/>
      <c r="B5" s="1"/>
      <c r="C5" s="1"/>
      <c r="D5" s="1"/>
      <c r="E5" s="1"/>
      <c r="F5" s="1"/>
      <c r="G5" s="1"/>
      <c r="H5" s="1"/>
      <c r="I5" s="1"/>
      <c r="J5" s="1"/>
      <c r="K5" s="1"/>
      <c r="L5" s="1"/>
      <c r="M5" s="1"/>
      <c r="N5" s="1"/>
      <c r="O5" s="1"/>
    </row>
    <row r="6" spans="1:15" ht="13.5">
      <c r="A6" s="150" t="s">
        <v>413</v>
      </c>
      <c r="B6" s="63" t="s">
        <v>414</v>
      </c>
      <c r="C6" s="68" t="s">
        <v>827</v>
      </c>
      <c r="D6" s="69"/>
      <c r="E6" s="69"/>
      <c r="F6" s="69"/>
      <c r="G6" s="69"/>
      <c r="H6" s="69"/>
      <c r="I6" s="69"/>
      <c r="J6" s="69"/>
      <c r="K6" s="69"/>
      <c r="L6" s="69"/>
      <c r="M6" s="69"/>
      <c r="N6" s="69"/>
      <c r="O6" s="69"/>
    </row>
    <row r="7" spans="1:15" ht="13.5">
      <c r="A7" s="151"/>
      <c r="B7" s="64" t="s">
        <v>826</v>
      </c>
      <c r="C7" s="61" t="s">
        <v>415</v>
      </c>
      <c r="D7" s="61" t="s">
        <v>416</v>
      </c>
      <c r="E7" s="61" t="s">
        <v>395</v>
      </c>
      <c r="F7" s="61" t="s">
        <v>396</v>
      </c>
      <c r="G7" s="61" t="s">
        <v>397</v>
      </c>
      <c r="H7" s="61" t="s">
        <v>398</v>
      </c>
      <c r="I7" s="61" t="s">
        <v>399</v>
      </c>
      <c r="J7" s="61" t="s">
        <v>400</v>
      </c>
      <c r="K7" s="61" t="s">
        <v>401</v>
      </c>
      <c r="L7" s="61" t="s">
        <v>402</v>
      </c>
      <c r="M7" s="61" t="s">
        <v>403</v>
      </c>
      <c r="N7" s="61" t="s">
        <v>404</v>
      </c>
      <c r="O7" s="62" t="s">
        <v>405</v>
      </c>
    </row>
    <row r="8" spans="1:15" ht="12.75" customHeight="1">
      <c r="A8" s="67"/>
      <c r="B8" s="1"/>
      <c r="C8" s="1"/>
      <c r="D8" s="1"/>
      <c r="E8" s="1"/>
      <c r="F8" s="1"/>
      <c r="G8" s="1"/>
      <c r="H8" s="1"/>
      <c r="I8" s="27" t="s">
        <v>828</v>
      </c>
      <c r="J8" s="1"/>
      <c r="K8" s="1"/>
      <c r="L8" s="1"/>
      <c r="M8" s="1"/>
      <c r="N8" s="1"/>
      <c r="O8" s="1"/>
    </row>
    <row r="9" spans="1:15" ht="12.75" customHeight="1">
      <c r="A9" s="54" t="s">
        <v>406</v>
      </c>
      <c r="B9" s="71">
        <v>4362</v>
      </c>
      <c r="C9" s="71">
        <v>4270</v>
      </c>
      <c r="D9" s="71">
        <v>364</v>
      </c>
      <c r="E9" s="71">
        <v>336</v>
      </c>
      <c r="F9" s="71">
        <v>357</v>
      </c>
      <c r="G9" s="71">
        <v>302</v>
      </c>
      <c r="H9" s="71">
        <v>375</v>
      </c>
      <c r="I9" s="71">
        <v>336</v>
      </c>
      <c r="J9" s="71">
        <v>362</v>
      </c>
      <c r="K9" s="71">
        <v>392</v>
      </c>
      <c r="L9" s="71">
        <v>374</v>
      </c>
      <c r="M9" s="71">
        <v>377</v>
      </c>
      <c r="N9" s="71">
        <v>351</v>
      </c>
      <c r="O9" s="71">
        <v>344</v>
      </c>
    </row>
    <row r="10" spans="1:15" ht="12.75" customHeight="1">
      <c r="A10" s="54" t="s">
        <v>417</v>
      </c>
      <c r="B10" s="71">
        <v>412</v>
      </c>
      <c r="C10" s="71">
        <v>351</v>
      </c>
      <c r="D10" s="71">
        <v>28</v>
      </c>
      <c r="E10" s="71">
        <v>25</v>
      </c>
      <c r="F10" s="71">
        <v>28</v>
      </c>
      <c r="G10" s="71">
        <v>22</v>
      </c>
      <c r="H10" s="71">
        <v>34</v>
      </c>
      <c r="I10" s="71">
        <v>24</v>
      </c>
      <c r="J10" s="71">
        <v>20</v>
      </c>
      <c r="K10" s="71">
        <v>39</v>
      </c>
      <c r="L10" s="71">
        <v>29</v>
      </c>
      <c r="M10" s="71">
        <v>37</v>
      </c>
      <c r="N10" s="71">
        <v>35</v>
      </c>
      <c r="O10" s="71">
        <v>30</v>
      </c>
    </row>
    <row r="11" spans="1:15" ht="12.75" customHeight="1">
      <c r="A11" s="54" t="s">
        <v>407</v>
      </c>
      <c r="B11" s="71">
        <v>598</v>
      </c>
      <c r="C11" s="71">
        <v>617</v>
      </c>
      <c r="D11" s="71">
        <v>53</v>
      </c>
      <c r="E11" s="71">
        <v>55</v>
      </c>
      <c r="F11" s="71">
        <v>55</v>
      </c>
      <c r="G11" s="71">
        <v>43</v>
      </c>
      <c r="H11" s="71">
        <v>50</v>
      </c>
      <c r="I11" s="71">
        <v>53</v>
      </c>
      <c r="J11" s="71">
        <v>48</v>
      </c>
      <c r="K11" s="71">
        <v>42</v>
      </c>
      <c r="L11" s="71">
        <v>52</v>
      </c>
      <c r="M11" s="71">
        <v>55</v>
      </c>
      <c r="N11" s="71">
        <v>57</v>
      </c>
      <c r="O11" s="71">
        <v>54</v>
      </c>
    </row>
    <row r="12" spans="1:15" ht="12.75" customHeight="1">
      <c r="A12" s="54" t="s">
        <v>408</v>
      </c>
      <c r="B12" s="71">
        <v>468</v>
      </c>
      <c r="C12" s="71">
        <v>466</v>
      </c>
      <c r="D12" s="71">
        <v>49</v>
      </c>
      <c r="E12" s="71">
        <v>31</v>
      </c>
      <c r="F12" s="71">
        <v>33</v>
      </c>
      <c r="G12" s="71">
        <v>47</v>
      </c>
      <c r="H12" s="71">
        <v>35</v>
      </c>
      <c r="I12" s="71">
        <v>30</v>
      </c>
      <c r="J12" s="71">
        <v>50</v>
      </c>
      <c r="K12" s="71">
        <v>47</v>
      </c>
      <c r="L12" s="71">
        <v>39</v>
      </c>
      <c r="M12" s="71">
        <v>27</v>
      </c>
      <c r="N12" s="71">
        <v>36</v>
      </c>
      <c r="O12" s="71">
        <v>42</v>
      </c>
    </row>
    <row r="13" spans="1:15" ht="12.75" customHeight="1">
      <c r="A13" s="54" t="s">
        <v>409</v>
      </c>
      <c r="B13" s="71">
        <v>993</v>
      </c>
      <c r="C13" s="71">
        <v>997</v>
      </c>
      <c r="D13" s="71">
        <v>79</v>
      </c>
      <c r="E13" s="71">
        <v>78</v>
      </c>
      <c r="F13" s="71">
        <v>104</v>
      </c>
      <c r="G13" s="71">
        <v>66</v>
      </c>
      <c r="H13" s="71">
        <v>104</v>
      </c>
      <c r="I13" s="71">
        <v>87</v>
      </c>
      <c r="J13" s="71">
        <v>75</v>
      </c>
      <c r="K13" s="71">
        <v>82</v>
      </c>
      <c r="L13" s="71">
        <v>80</v>
      </c>
      <c r="M13" s="71">
        <v>96</v>
      </c>
      <c r="N13" s="71">
        <v>67</v>
      </c>
      <c r="O13" s="71">
        <v>79</v>
      </c>
    </row>
    <row r="14" spans="1:15" ht="12.75" customHeight="1">
      <c r="A14" s="54" t="s">
        <v>410</v>
      </c>
      <c r="B14" s="71">
        <v>816</v>
      </c>
      <c r="C14" s="71">
        <v>833</v>
      </c>
      <c r="D14" s="71">
        <v>71</v>
      </c>
      <c r="E14" s="71">
        <v>68</v>
      </c>
      <c r="F14" s="71">
        <v>63</v>
      </c>
      <c r="G14" s="71">
        <v>60</v>
      </c>
      <c r="H14" s="71">
        <v>59</v>
      </c>
      <c r="I14" s="71">
        <v>59</v>
      </c>
      <c r="J14" s="71">
        <v>72</v>
      </c>
      <c r="K14" s="71">
        <v>85</v>
      </c>
      <c r="L14" s="71">
        <v>81</v>
      </c>
      <c r="M14" s="71">
        <v>80</v>
      </c>
      <c r="N14" s="71">
        <v>73</v>
      </c>
      <c r="O14" s="71">
        <v>62</v>
      </c>
    </row>
    <row r="15" spans="1:15" ht="12.75" customHeight="1">
      <c r="A15" s="54" t="s">
        <v>411</v>
      </c>
      <c r="B15" s="71">
        <v>1075</v>
      </c>
      <c r="C15" s="71">
        <v>1006</v>
      </c>
      <c r="D15" s="71">
        <v>84</v>
      </c>
      <c r="E15" s="71">
        <v>79</v>
      </c>
      <c r="F15" s="71">
        <v>74</v>
      </c>
      <c r="G15" s="71">
        <v>64</v>
      </c>
      <c r="H15" s="71">
        <v>93</v>
      </c>
      <c r="I15" s="71">
        <v>83</v>
      </c>
      <c r="J15" s="71">
        <v>97</v>
      </c>
      <c r="K15" s="71">
        <v>97</v>
      </c>
      <c r="L15" s="71">
        <v>93</v>
      </c>
      <c r="M15" s="71">
        <v>82</v>
      </c>
      <c r="N15" s="71">
        <v>83</v>
      </c>
      <c r="O15" s="71">
        <v>77</v>
      </c>
    </row>
    <row r="16" spans="1:15" ht="12.75" customHeight="1">
      <c r="A16" s="54" t="s">
        <v>182</v>
      </c>
      <c r="B16" s="1"/>
      <c r="C16" s="1"/>
      <c r="D16" s="1"/>
      <c r="E16" s="1"/>
      <c r="F16" s="1"/>
      <c r="G16" s="1"/>
      <c r="H16" s="1"/>
      <c r="I16" s="27" t="s">
        <v>788</v>
      </c>
      <c r="J16" s="1"/>
      <c r="K16" s="1"/>
      <c r="L16" s="1"/>
      <c r="M16" s="1"/>
      <c r="N16" s="1"/>
      <c r="O16" s="1"/>
    </row>
    <row r="17" spans="1:15" ht="12.75" customHeight="1">
      <c r="A17" s="54" t="s">
        <v>406</v>
      </c>
      <c r="B17" s="71">
        <v>4503</v>
      </c>
      <c r="C17" s="71">
        <v>4720</v>
      </c>
      <c r="D17" s="71">
        <v>495</v>
      </c>
      <c r="E17" s="71">
        <v>406</v>
      </c>
      <c r="F17" s="71">
        <v>449</v>
      </c>
      <c r="G17" s="71">
        <v>372</v>
      </c>
      <c r="H17" s="71">
        <v>451</v>
      </c>
      <c r="I17" s="71">
        <v>336</v>
      </c>
      <c r="J17" s="71">
        <v>348</v>
      </c>
      <c r="K17" s="71">
        <v>390</v>
      </c>
      <c r="L17" s="71">
        <v>323</v>
      </c>
      <c r="M17" s="71">
        <v>388</v>
      </c>
      <c r="N17" s="71">
        <v>378</v>
      </c>
      <c r="O17" s="71">
        <v>384</v>
      </c>
    </row>
    <row r="18" spans="1:15" ht="12.75" customHeight="1">
      <c r="A18" s="54" t="s">
        <v>417</v>
      </c>
      <c r="B18" s="71">
        <v>617</v>
      </c>
      <c r="C18" s="71">
        <v>709</v>
      </c>
      <c r="D18" s="71">
        <v>81</v>
      </c>
      <c r="E18" s="71">
        <v>55</v>
      </c>
      <c r="F18" s="71">
        <v>60</v>
      </c>
      <c r="G18" s="71">
        <v>59</v>
      </c>
      <c r="H18" s="71">
        <v>66</v>
      </c>
      <c r="I18" s="71">
        <v>46</v>
      </c>
      <c r="J18" s="71">
        <v>51</v>
      </c>
      <c r="K18" s="71">
        <v>64</v>
      </c>
      <c r="L18" s="71">
        <v>51</v>
      </c>
      <c r="M18" s="71">
        <v>65</v>
      </c>
      <c r="N18" s="71">
        <v>59</v>
      </c>
      <c r="O18" s="71">
        <v>52</v>
      </c>
    </row>
    <row r="19" spans="1:15" ht="12.75" customHeight="1">
      <c r="A19" s="54" t="s">
        <v>407</v>
      </c>
      <c r="B19" s="71">
        <v>888</v>
      </c>
      <c r="C19" s="71">
        <v>857</v>
      </c>
      <c r="D19" s="71">
        <v>89</v>
      </c>
      <c r="E19" s="71">
        <v>77</v>
      </c>
      <c r="F19" s="71">
        <v>76</v>
      </c>
      <c r="G19" s="71">
        <v>63</v>
      </c>
      <c r="H19" s="71">
        <v>92</v>
      </c>
      <c r="I19" s="71">
        <v>67</v>
      </c>
      <c r="J19" s="71">
        <v>57</v>
      </c>
      <c r="K19" s="71">
        <v>66</v>
      </c>
      <c r="L19" s="71">
        <v>66</v>
      </c>
      <c r="M19" s="71">
        <v>72</v>
      </c>
      <c r="N19" s="71">
        <v>67</v>
      </c>
      <c r="O19" s="71">
        <v>65</v>
      </c>
    </row>
    <row r="20" spans="1:15" ht="12.75" customHeight="1">
      <c r="A20" s="54" t="s">
        <v>408</v>
      </c>
      <c r="B20" s="71">
        <v>652</v>
      </c>
      <c r="C20" s="71">
        <v>675</v>
      </c>
      <c r="D20" s="71">
        <v>70</v>
      </c>
      <c r="E20" s="71">
        <v>61</v>
      </c>
      <c r="F20" s="71">
        <v>73</v>
      </c>
      <c r="G20" s="71">
        <v>51</v>
      </c>
      <c r="H20" s="71">
        <v>67</v>
      </c>
      <c r="I20" s="71">
        <v>55</v>
      </c>
      <c r="J20" s="71">
        <v>57</v>
      </c>
      <c r="K20" s="71">
        <v>49</v>
      </c>
      <c r="L20" s="71">
        <v>36</v>
      </c>
      <c r="M20" s="71">
        <v>59</v>
      </c>
      <c r="N20" s="71">
        <v>50</v>
      </c>
      <c r="O20" s="71">
        <v>47</v>
      </c>
    </row>
    <row r="21" spans="1:15" ht="12.75" customHeight="1">
      <c r="A21" s="54" t="s">
        <v>409</v>
      </c>
      <c r="B21" s="71">
        <v>968</v>
      </c>
      <c r="C21" s="71">
        <v>1071</v>
      </c>
      <c r="D21" s="71">
        <v>108</v>
      </c>
      <c r="E21" s="71">
        <v>86</v>
      </c>
      <c r="F21" s="71">
        <v>111</v>
      </c>
      <c r="G21" s="71">
        <v>96</v>
      </c>
      <c r="H21" s="71">
        <v>95</v>
      </c>
      <c r="I21" s="71">
        <v>63</v>
      </c>
      <c r="J21" s="71">
        <v>83</v>
      </c>
      <c r="K21" s="71">
        <v>87</v>
      </c>
      <c r="L21" s="71">
        <v>86</v>
      </c>
      <c r="M21" s="71">
        <v>82</v>
      </c>
      <c r="N21" s="71">
        <v>88</v>
      </c>
      <c r="O21" s="71">
        <v>86</v>
      </c>
    </row>
    <row r="22" spans="1:15" ht="12.75" customHeight="1">
      <c r="A22" s="54" t="s">
        <v>410</v>
      </c>
      <c r="B22" s="71">
        <v>608</v>
      </c>
      <c r="C22" s="71">
        <v>595</v>
      </c>
      <c r="D22" s="71">
        <v>58</v>
      </c>
      <c r="E22" s="71">
        <v>61</v>
      </c>
      <c r="F22" s="71">
        <v>48</v>
      </c>
      <c r="G22" s="71">
        <v>47</v>
      </c>
      <c r="H22" s="71">
        <v>61</v>
      </c>
      <c r="I22" s="71">
        <v>38</v>
      </c>
      <c r="J22" s="71">
        <v>41</v>
      </c>
      <c r="K22" s="71">
        <v>55</v>
      </c>
      <c r="L22" s="71">
        <v>37</v>
      </c>
      <c r="M22" s="71">
        <v>49</v>
      </c>
      <c r="N22" s="71">
        <v>50</v>
      </c>
      <c r="O22" s="71">
        <v>50</v>
      </c>
    </row>
    <row r="23" spans="1:15" ht="12.75" customHeight="1">
      <c r="A23" s="54" t="s">
        <v>411</v>
      </c>
      <c r="B23" s="71">
        <v>770</v>
      </c>
      <c r="C23" s="71">
        <v>813</v>
      </c>
      <c r="D23" s="71">
        <v>89</v>
      </c>
      <c r="E23" s="71">
        <v>66</v>
      </c>
      <c r="F23" s="71">
        <v>81</v>
      </c>
      <c r="G23" s="71">
        <v>56</v>
      </c>
      <c r="H23" s="71">
        <v>70</v>
      </c>
      <c r="I23" s="71">
        <v>67</v>
      </c>
      <c r="J23" s="71">
        <v>59</v>
      </c>
      <c r="K23" s="71">
        <v>69</v>
      </c>
      <c r="L23" s="71">
        <v>47</v>
      </c>
      <c r="M23" s="71">
        <v>61</v>
      </c>
      <c r="N23" s="71">
        <v>64</v>
      </c>
      <c r="O23" s="71">
        <v>84</v>
      </c>
    </row>
    <row r="24" spans="1:15" ht="12.75" customHeight="1">
      <c r="A24" s="54"/>
      <c r="B24" s="1"/>
      <c r="C24" s="1"/>
      <c r="D24" s="1"/>
      <c r="E24" s="1"/>
      <c r="F24" s="1"/>
      <c r="G24" s="1"/>
      <c r="H24" s="1"/>
      <c r="I24" s="27" t="s">
        <v>789</v>
      </c>
      <c r="J24" s="1"/>
      <c r="K24" s="1"/>
      <c r="L24" s="1"/>
      <c r="M24" s="1"/>
      <c r="N24" s="1"/>
      <c r="O24" s="1"/>
    </row>
    <row r="25" spans="1:15" ht="12.75" customHeight="1">
      <c r="A25" s="54" t="s">
        <v>406</v>
      </c>
      <c r="B25" s="71">
        <v>18072</v>
      </c>
      <c r="C25" s="71">
        <v>17631</v>
      </c>
      <c r="D25" s="71">
        <v>969</v>
      </c>
      <c r="E25" s="71">
        <v>1175</v>
      </c>
      <c r="F25" s="71">
        <v>2752</v>
      </c>
      <c r="G25" s="71">
        <v>2296</v>
      </c>
      <c r="H25" s="71">
        <v>1499</v>
      </c>
      <c r="I25" s="71">
        <v>1369</v>
      </c>
      <c r="J25" s="71">
        <v>1276</v>
      </c>
      <c r="K25" s="71">
        <v>1367</v>
      </c>
      <c r="L25" s="71">
        <v>1176</v>
      </c>
      <c r="M25" s="71">
        <v>1353</v>
      </c>
      <c r="N25" s="71">
        <v>1251</v>
      </c>
      <c r="O25" s="71">
        <v>1148</v>
      </c>
    </row>
    <row r="26" spans="1:15" ht="12.75" customHeight="1">
      <c r="A26" s="54" t="s">
        <v>417</v>
      </c>
      <c r="B26" s="71">
        <v>1812</v>
      </c>
      <c r="C26" s="71">
        <v>1870</v>
      </c>
      <c r="D26" s="71">
        <v>100</v>
      </c>
      <c r="E26" s="71">
        <v>165</v>
      </c>
      <c r="F26" s="71">
        <v>274</v>
      </c>
      <c r="G26" s="71">
        <v>264</v>
      </c>
      <c r="H26" s="71">
        <v>170</v>
      </c>
      <c r="I26" s="71">
        <v>116</v>
      </c>
      <c r="J26" s="71">
        <v>110</v>
      </c>
      <c r="K26" s="71">
        <v>153</v>
      </c>
      <c r="L26" s="71">
        <v>114</v>
      </c>
      <c r="M26" s="71">
        <v>165</v>
      </c>
      <c r="N26" s="71">
        <v>116</v>
      </c>
      <c r="O26" s="71">
        <v>123</v>
      </c>
    </row>
    <row r="27" spans="1:15" ht="12.75" customHeight="1">
      <c r="A27" s="54" t="s">
        <v>407</v>
      </c>
      <c r="B27" s="71">
        <v>2614</v>
      </c>
      <c r="C27" s="71">
        <v>2602</v>
      </c>
      <c r="D27" s="71">
        <v>146</v>
      </c>
      <c r="E27" s="71">
        <v>146</v>
      </c>
      <c r="F27" s="71">
        <v>355</v>
      </c>
      <c r="G27" s="71">
        <v>291</v>
      </c>
      <c r="H27" s="71">
        <v>236</v>
      </c>
      <c r="I27" s="71">
        <v>217</v>
      </c>
      <c r="J27" s="71">
        <v>225</v>
      </c>
      <c r="K27" s="71">
        <v>216</v>
      </c>
      <c r="L27" s="71">
        <v>172</v>
      </c>
      <c r="M27" s="71">
        <v>224</v>
      </c>
      <c r="N27" s="71">
        <v>205</v>
      </c>
      <c r="O27" s="71">
        <v>169</v>
      </c>
    </row>
    <row r="28" spans="1:15" ht="12.75" customHeight="1">
      <c r="A28" s="54" t="s">
        <v>408</v>
      </c>
      <c r="B28" s="71">
        <v>1952</v>
      </c>
      <c r="C28" s="71">
        <v>1721</v>
      </c>
      <c r="D28" s="71">
        <v>95</v>
      </c>
      <c r="E28" s="71">
        <v>121</v>
      </c>
      <c r="F28" s="71">
        <v>287</v>
      </c>
      <c r="G28" s="71">
        <v>217</v>
      </c>
      <c r="H28" s="71">
        <v>149</v>
      </c>
      <c r="I28" s="71">
        <v>122</v>
      </c>
      <c r="J28" s="71">
        <v>137</v>
      </c>
      <c r="K28" s="71">
        <v>130</v>
      </c>
      <c r="L28" s="71">
        <v>79</v>
      </c>
      <c r="M28" s="71">
        <v>143</v>
      </c>
      <c r="N28" s="71">
        <v>145</v>
      </c>
      <c r="O28" s="71">
        <v>96</v>
      </c>
    </row>
    <row r="29" spans="1:15" ht="12.75" customHeight="1">
      <c r="A29" s="54" t="s">
        <v>409</v>
      </c>
      <c r="B29" s="71">
        <v>4241</v>
      </c>
      <c r="C29" s="71">
        <v>4132</v>
      </c>
      <c r="D29" s="71">
        <v>201</v>
      </c>
      <c r="E29" s="71">
        <v>300</v>
      </c>
      <c r="F29" s="71">
        <v>659</v>
      </c>
      <c r="G29" s="71">
        <v>571</v>
      </c>
      <c r="H29" s="71">
        <v>329</v>
      </c>
      <c r="I29" s="71">
        <v>306</v>
      </c>
      <c r="J29" s="71">
        <v>269</v>
      </c>
      <c r="K29" s="71">
        <v>293</v>
      </c>
      <c r="L29" s="71">
        <v>299</v>
      </c>
      <c r="M29" s="71">
        <v>294</v>
      </c>
      <c r="N29" s="71">
        <v>297</v>
      </c>
      <c r="O29" s="71">
        <v>314</v>
      </c>
    </row>
    <row r="30" spans="1:15" ht="12.75" customHeight="1">
      <c r="A30" s="54" t="s">
        <v>410</v>
      </c>
      <c r="B30" s="71">
        <v>3341</v>
      </c>
      <c r="C30" s="71">
        <v>3486</v>
      </c>
      <c r="D30" s="71">
        <v>185</v>
      </c>
      <c r="E30" s="71">
        <v>216</v>
      </c>
      <c r="F30" s="71">
        <v>575</v>
      </c>
      <c r="G30" s="71">
        <v>496</v>
      </c>
      <c r="H30" s="71">
        <v>292</v>
      </c>
      <c r="I30" s="71">
        <v>271</v>
      </c>
      <c r="J30" s="71">
        <v>244</v>
      </c>
      <c r="K30" s="71">
        <v>279</v>
      </c>
      <c r="L30" s="71">
        <v>250</v>
      </c>
      <c r="M30" s="71">
        <v>220</v>
      </c>
      <c r="N30" s="71">
        <v>226</v>
      </c>
      <c r="O30" s="71">
        <v>232</v>
      </c>
    </row>
    <row r="31" spans="1:15" ht="12.75" customHeight="1">
      <c r="A31" s="54" t="s">
        <v>411</v>
      </c>
      <c r="B31" s="71">
        <v>4112</v>
      </c>
      <c r="C31" s="71">
        <v>3820</v>
      </c>
      <c r="D31" s="71">
        <v>242</v>
      </c>
      <c r="E31" s="71">
        <v>227</v>
      </c>
      <c r="F31" s="71">
        <v>602</v>
      </c>
      <c r="G31" s="71">
        <v>457</v>
      </c>
      <c r="H31" s="71">
        <v>323</v>
      </c>
      <c r="I31" s="71">
        <v>337</v>
      </c>
      <c r="J31" s="71">
        <v>291</v>
      </c>
      <c r="K31" s="71">
        <v>296</v>
      </c>
      <c r="L31" s="71">
        <v>262</v>
      </c>
      <c r="M31" s="71">
        <v>307</v>
      </c>
      <c r="N31" s="71">
        <v>262</v>
      </c>
      <c r="O31" s="71">
        <v>214</v>
      </c>
    </row>
    <row r="32" spans="1:15" ht="12.75" customHeight="1">
      <c r="A32" s="54"/>
      <c r="B32" s="1"/>
      <c r="C32" s="1"/>
      <c r="D32" s="1"/>
      <c r="E32" s="1"/>
      <c r="F32" s="1"/>
      <c r="G32" s="1"/>
      <c r="H32" s="1"/>
      <c r="I32" s="27" t="s">
        <v>790</v>
      </c>
      <c r="J32" s="1"/>
      <c r="K32" s="1"/>
      <c r="L32" s="1"/>
      <c r="M32" s="1"/>
      <c r="N32" s="1"/>
      <c r="O32" s="1"/>
    </row>
    <row r="33" spans="1:15" ht="12.75" customHeight="1">
      <c r="A33" s="54" t="s">
        <v>406</v>
      </c>
      <c r="B33" s="71">
        <v>19152</v>
      </c>
      <c r="C33" s="71">
        <v>19172</v>
      </c>
      <c r="D33" s="71">
        <v>1170</v>
      </c>
      <c r="E33" s="71">
        <v>1411</v>
      </c>
      <c r="F33" s="71">
        <v>3529</v>
      </c>
      <c r="G33" s="71">
        <v>1879</v>
      </c>
      <c r="H33" s="71">
        <v>1439</v>
      </c>
      <c r="I33" s="71">
        <v>1412</v>
      </c>
      <c r="J33" s="71">
        <v>1417</v>
      </c>
      <c r="K33" s="71">
        <v>1453</v>
      </c>
      <c r="L33" s="71">
        <v>1359</v>
      </c>
      <c r="M33" s="71">
        <v>1429</v>
      </c>
      <c r="N33" s="71">
        <v>1353</v>
      </c>
      <c r="O33" s="71">
        <v>1321</v>
      </c>
    </row>
    <row r="34" spans="1:15" ht="12.75" customHeight="1">
      <c r="A34" s="54" t="s">
        <v>417</v>
      </c>
      <c r="B34" s="71">
        <v>1800</v>
      </c>
      <c r="C34" s="71">
        <v>1927</v>
      </c>
      <c r="D34" s="71">
        <v>121</v>
      </c>
      <c r="E34" s="71">
        <v>154</v>
      </c>
      <c r="F34" s="71">
        <v>309</v>
      </c>
      <c r="G34" s="71">
        <v>185</v>
      </c>
      <c r="H34" s="71">
        <v>157</v>
      </c>
      <c r="I34" s="71">
        <v>135</v>
      </c>
      <c r="J34" s="71">
        <v>147</v>
      </c>
      <c r="K34" s="71">
        <v>162</v>
      </c>
      <c r="L34" s="71">
        <v>136</v>
      </c>
      <c r="M34" s="71">
        <v>138</v>
      </c>
      <c r="N34" s="71">
        <v>122</v>
      </c>
      <c r="O34" s="71">
        <v>161</v>
      </c>
    </row>
    <row r="35" spans="1:15" ht="12.75" customHeight="1">
      <c r="A35" s="54" t="s">
        <v>407</v>
      </c>
      <c r="B35" s="71">
        <v>2598</v>
      </c>
      <c r="C35" s="71">
        <v>2715</v>
      </c>
      <c r="D35" s="71">
        <v>180</v>
      </c>
      <c r="E35" s="71">
        <v>202</v>
      </c>
      <c r="F35" s="71">
        <v>516</v>
      </c>
      <c r="G35" s="71">
        <v>229</v>
      </c>
      <c r="H35" s="71">
        <v>239</v>
      </c>
      <c r="I35" s="71">
        <v>185</v>
      </c>
      <c r="J35" s="71">
        <v>190</v>
      </c>
      <c r="K35" s="71">
        <v>196</v>
      </c>
      <c r="L35" s="71">
        <v>203</v>
      </c>
      <c r="M35" s="71">
        <v>184</v>
      </c>
      <c r="N35" s="71">
        <v>214</v>
      </c>
      <c r="O35" s="71">
        <v>177</v>
      </c>
    </row>
    <row r="36" spans="1:15" ht="12.75" customHeight="1">
      <c r="A36" s="54" t="s">
        <v>408</v>
      </c>
      <c r="B36" s="71">
        <v>1932</v>
      </c>
      <c r="C36" s="71">
        <v>1927</v>
      </c>
      <c r="D36" s="71">
        <v>117</v>
      </c>
      <c r="E36" s="71">
        <v>141</v>
      </c>
      <c r="F36" s="71">
        <v>303</v>
      </c>
      <c r="G36" s="71">
        <v>193</v>
      </c>
      <c r="H36" s="71">
        <v>130</v>
      </c>
      <c r="I36" s="71">
        <v>169</v>
      </c>
      <c r="J36" s="71">
        <v>150</v>
      </c>
      <c r="K36" s="71">
        <v>150</v>
      </c>
      <c r="L36" s="71">
        <v>117</v>
      </c>
      <c r="M36" s="71">
        <v>145</v>
      </c>
      <c r="N36" s="71">
        <v>150</v>
      </c>
      <c r="O36" s="71">
        <v>162</v>
      </c>
    </row>
    <row r="37" spans="1:15" ht="12.75" customHeight="1">
      <c r="A37" s="54" t="s">
        <v>409</v>
      </c>
      <c r="B37" s="71">
        <v>4609</v>
      </c>
      <c r="C37" s="71">
        <v>4519</v>
      </c>
      <c r="D37" s="71">
        <v>245</v>
      </c>
      <c r="E37" s="71">
        <v>355</v>
      </c>
      <c r="F37" s="71">
        <v>835</v>
      </c>
      <c r="G37" s="71">
        <v>434</v>
      </c>
      <c r="H37" s="71">
        <v>333</v>
      </c>
      <c r="I37" s="71">
        <v>331</v>
      </c>
      <c r="J37" s="71">
        <v>331</v>
      </c>
      <c r="K37" s="71">
        <v>327</v>
      </c>
      <c r="L37" s="71">
        <v>357</v>
      </c>
      <c r="M37" s="71">
        <v>367</v>
      </c>
      <c r="N37" s="71">
        <v>318</v>
      </c>
      <c r="O37" s="71">
        <v>286</v>
      </c>
    </row>
    <row r="38" spans="1:15" ht="12.75" customHeight="1">
      <c r="A38" s="54" t="s">
        <v>410</v>
      </c>
      <c r="B38" s="71">
        <v>3831</v>
      </c>
      <c r="C38" s="71">
        <v>3841</v>
      </c>
      <c r="D38" s="71">
        <v>227</v>
      </c>
      <c r="E38" s="71">
        <v>250</v>
      </c>
      <c r="F38" s="71">
        <v>818</v>
      </c>
      <c r="G38" s="71">
        <v>344</v>
      </c>
      <c r="H38" s="71">
        <v>270</v>
      </c>
      <c r="I38" s="71">
        <v>273</v>
      </c>
      <c r="J38" s="71">
        <v>310</v>
      </c>
      <c r="K38" s="71">
        <v>280</v>
      </c>
      <c r="L38" s="71">
        <v>268</v>
      </c>
      <c r="M38" s="71">
        <v>277</v>
      </c>
      <c r="N38" s="71">
        <v>274</v>
      </c>
      <c r="O38" s="71">
        <v>250</v>
      </c>
    </row>
    <row r="39" spans="1:15" ht="12.75" customHeight="1">
      <c r="A39" s="54" t="s">
        <v>411</v>
      </c>
      <c r="B39" s="71">
        <v>4382</v>
      </c>
      <c r="C39" s="71">
        <v>4243</v>
      </c>
      <c r="D39" s="71">
        <v>280</v>
      </c>
      <c r="E39" s="71">
        <v>309</v>
      </c>
      <c r="F39" s="71">
        <v>748</v>
      </c>
      <c r="G39" s="71">
        <v>494</v>
      </c>
      <c r="H39" s="71">
        <v>310</v>
      </c>
      <c r="I39" s="71">
        <v>319</v>
      </c>
      <c r="J39" s="71">
        <v>289</v>
      </c>
      <c r="K39" s="71">
        <v>338</v>
      </c>
      <c r="L39" s="71">
        <v>278</v>
      </c>
      <c r="M39" s="71">
        <v>318</v>
      </c>
      <c r="N39" s="71">
        <v>275</v>
      </c>
      <c r="O39" s="71">
        <v>285</v>
      </c>
    </row>
    <row r="40" spans="1:15" ht="12.75" customHeight="1">
      <c r="A40" s="54"/>
      <c r="B40" s="1"/>
      <c r="C40" s="1"/>
      <c r="D40" s="1"/>
      <c r="E40" s="1"/>
      <c r="F40" s="1"/>
      <c r="G40" s="1"/>
      <c r="H40" s="1"/>
      <c r="I40" s="27" t="s">
        <v>791</v>
      </c>
      <c r="J40" s="1"/>
      <c r="K40" s="1"/>
      <c r="L40" s="1"/>
      <c r="M40" s="1"/>
      <c r="N40" s="1"/>
      <c r="O40" s="1"/>
    </row>
    <row r="41" spans="1:15" ht="12.75" customHeight="1">
      <c r="A41" s="54" t="s">
        <v>406</v>
      </c>
      <c r="B41" s="71">
        <v>7799</v>
      </c>
      <c r="C41" s="71">
        <v>7911</v>
      </c>
      <c r="D41" s="71">
        <v>524</v>
      </c>
      <c r="E41" s="71">
        <v>553</v>
      </c>
      <c r="F41" s="71">
        <v>925</v>
      </c>
      <c r="G41" s="71">
        <v>738</v>
      </c>
      <c r="H41" s="71">
        <v>637</v>
      </c>
      <c r="I41" s="71">
        <v>696</v>
      </c>
      <c r="J41" s="71">
        <v>656</v>
      </c>
      <c r="K41" s="71">
        <v>834</v>
      </c>
      <c r="L41" s="71">
        <v>531</v>
      </c>
      <c r="M41" s="71">
        <v>555</v>
      </c>
      <c r="N41" s="71">
        <v>673</v>
      </c>
      <c r="O41" s="71">
        <v>589</v>
      </c>
    </row>
    <row r="42" spans="1:15" ht="12.75" customHeight="1">
      <c r="A42" s="54" t="s">
        <v>417</v>
      </c>
      <c r="B42" s="71">
        <v>1047</v>
      </c>
      <c r="C42" s="71">
        <v>1008</v>
      </c>
      <c r="D42" s="71">
        <v>67</v>
      </c>
      <c r="E42" s="71">
        <v>70</v>
      </c>
      <c r="F42" s="71">
        <v>125</v>
      </c>
      <c r="G42" s="71">
        <v>96</v>
      </c>
      <c r="H42" s="71">
        <v>80</v>
      </c>
      <c r="I42" s="71">
        <v>74</v>
      </c>
      <c r="J42" s="71">
        <v>89</v>
      </c>
      <c r="K42" s="71">
        <v>116</v>
      </c>
      <c r="L42" s="71">
        <v>87</v>
      </c>
      <c r="M42" s="71">
        <v>58</v>
      </c>
      <c r="N42" s="71">
        <v>62</v>
      </c>
      <c r="O42" s="71">
        <v>84</v>
      </c>
    </row>
    <row r="43" spans="1:15" ht="12.75" customHeight="1">
      <c r="A43" s="54" t="s">
        <v>407</v>
      </c>
      <c r="B43" s="71">
        <v>1090</v>
      </c>
      <c r="C43" s="71">
        <v>1136</v>
      </c>
      <c r="D43" s="71">
        <v>87</v>
      </c>
      <c r="E43" s="71">
        <v>114</v>
      </c>
      <c r="F43" s="71">
        <v>97</v>
      </c>
      <c r="G43" s="71">
        <v>92</v>
      </c>
      <c r="H43" s="71">
        <v>93</v>
      </c>
      <c r="I43" s="71">
        <v>86</v>
      </c>
      <c r="J43" s="71">
        <v>113</v>
      </c>
      <c r="K43" s="71">
        <v>125</v>
      </c>
      <c r="L43" s="71">
        <v>70</v>
      </c>
      <c r="M43" s="71">
        <v>84</v>
      </c>
      <c r="N43" s="71">
        <v>95</v>
      </c>
      <c r="O43" s="71">
        <v>80</v>
      </c>
    </row>
    <row r="44" spans="1:15" ht="12.75" customHeight="1">
      <c r="A44" s="54" t="s">
        <v>408</v>
      </c>
      <c r="B44" s="71">
        <v>941</v>
      </c>
      <c r="C44" s="71">
        <v>885</v>
      </c>
      <c r="D44" s="71">
        <v>61</v>
      </c>
      <c r="E44" s="71">
        <v>66</v>
      </c>
      <c r="F44" s="71">
        <v>85</v>
      </c>
      <c r="G44" s="71">
        <v>81</v>
      </c>
      <c r="H44" s="71">
        <v>73</v>
      </c>
      <c r="I44" s="71">
        <v>79</v>
      </c>
      <c r="J44" s="71">
        <v>82</v>
      </c>
      <c r="K44" s="71">
        <v>99</v>
      </c>
      <c r="L44" s="71">
        <v>53</v>
      </c>
      <c r="M44" s="71">
        <v>80</v>
      </c>
      <c r="N44" s="71">
        <v>71</v>
      </c>
      <c r="O44" s="71">
        <v>55</v>
      </c>
    </row>
    <row r="45" spans="1:15" ht="12.75" customHeight="1">
      <c r="A45" s="54" t="s">
        <v>409</v>
      </c>
      <c r="B45" s="71">
        <v>2184</v>
      </c>
      <c r="C45" s="71">
        <v>2122</v>
      </c>
      <c r="D45" s="71">
        <v>129</v>
      </c>
      <c r="E45" s="71">
        <v>157</v>
      </c>
      <c r="F45" s="71">
        <v>276</v>
      </c>
      <c r="G45" s="71">
        <v>215</v>
      </c>
      <c r="H45" s="71">
        <v>175</v>
      </c>
      <c r="I45" s="71">
        <v>182</v>
      </c>
      <c r="J45" s="71">
        <v>142</v>
      </c>
      <c r="K45" s="71">
        <v>222</v>
      </c>
      <c r="L45" s="71">
        <v>137</v>
      </c>
      <c r="M45" s="71">
        <v>139</v>
      </c>
      <c r="N45" s="71">
        <v>198</v>
      </c>
      <c r="O45" s="71">
        <v>150</v>
      </c>
    </row>
    <row r="46" spans="1:15" ht="12.75" customHeight="1">
      <c r="A46" s="54" t="s">
        <v>410</v>
      </c>
      <c r="B46" s="71">
        <v>1218</v>
      </c>
      <c r="C46" s="71">
        <v>1386</v>
      </c>
      <c r="D46" s="71">
        <v>90</v>
      </c>
      <c r="E46" s="71">
        <v>72</v>
      </c>
      <c r="F46" s="71">
        <v>223</v>
      </c>
      <c r="G46" s="71">
        <v>167</v>
      </c>
      <c r="H46" s="71">
        <v>112</v>
      </c>
      <c r="I46" s="71">
        <v>115</v>
      </c>
      <c r="J46" s="71">
        <v>94</v>
      </c>
      <c r="K46" s="71">
        <v>118</v>
      </c>
      <c r="L46" s="71">
        <v>82</v>
      </c>
      <c r="M46" s="71">
        <v>98</v>
      </c>
      <c r="N46" s="71">
        <v>128</v>
      </c>
      <c r="O46" s="71">
        <v>87</v>
      </c>
    </row>
    <row r="47" spans="1:15" ht="12.75" customHeight="1">
      <c r="A47" s="54" t="s">
        <v>411</v>
      </c>
      <c r="B47" s="71">
        <v>1319</v>
      </c>
      <c r="C47" s="71">
        <v>1374</v>
      </c>
      <c r="D47" s="71">
        <v>90</v>
      </c>
      <c r="E47" s="71">
        <v>74</v>
      </c>
      <c r="F47" s="71">
        <v>119</v>
      </c>
      <c r="G47" s="71">
        <v>87</v>
      </c>
      <c r="H47" s="71">
        <v>104</v>
      </c>
      <c r="I47" s="71">
        <v>160</v>
      </c>
      <c r="J47" s="71">
        <v>136</v>
      </c>
      <c r="K47" s="71">
        <v>154</v>
      </c>
      <c r="L47" s="71">
        <v>102</v>
      </c>
      <c r="M47" s="71">
        <v>96</v>
      </c>
      <c r="N47" s="71">
        <v>119</v>
      </c>
      <c r="O47" s="71">
        <v>133</v>
      </c>
    </row>
    <row r="48" spans="1:15" ht="12.75" customHeight="1">
      <c r="A48" s="54"/>
      <c r="B48" s="1"/>
      <c r="C48" s="1"/>
      <c r="D48" s="1"/>
      <c r="E48" s="1"/>
      <c r="F48" s="1"/>
      <c r="G48" s="1"/>
      <c r="H48" s="1"/>
      <c r="I48" s="27" t="s">
        <v>740</v>
      </c>
      <c r="J48" s="1"/>
      <c r="K48" s="1"/>
      <c r="L48" s="1"/>
      <c r="M48" s="1"/>
      <c r="N48" s="1"/>
      <c r="O48" s="1"/>
    </row>
    <row r="49" spans="1:15" ht="12.75" customHeight="1">
      <c r="A49" s="54" t="s">
        <v>406</v>
      </c>
      <c r="B49" s="71">
        <v>7799</v>
      </c>
      <c r="C49" s="71">
        <v>7911</v>
      </c>
      <c r="D49" s="71">
        <v>524</v>
      </c>
      <c r="E49" s="71">
        <v>553</v>
      </c>
      <c r="F49" s="71">
        <v>925</v>
      </c>
      <c r="G49" s="71">
        <v>738</v>
      </c>
      <c r="H49" s="71">
        <v>637</v>
      </c>
      <c r="I49" s="71">
        <v>696</v>
      </c>
      <c r="J49" s="71">
        <v>656</v>
      </c>
      <c r="K49" s="71">
        <v>834</v>
      </c>
      <c r="L49" s="71">
        <v>531</v>
      </c>
      <c r="M49" s="71">
        <v>555</v>
      </c>
      <c r="N49" s="71">
        <v>673</v>
      </c>
      <c r="O49" s="71">
        <v>589</v>
      </c>
    </row>
    <row r="50" spans="1:15" ht="12.75" customHeight="1">
      <c r="A50" s="54" t="s">
        <v>417</v>
      </c>
      <c r="B50" s="71">
        <v>1186</v>
      </c>
      <c r="C50" s="71">
        <v>1126</v>
      </c>
      <c r="D50" s="71">
        <v>75</v>
      </c>
      <c r="E50" s="71">
        <v>91</v>
      </c>
      <c r="F50" s="71">
        <v>144</v>
      </c>
      <c r="G50" s="71">
        <v>110</v>
      </c>
      <c r="H50" s="71">
        <v>91</v>
      </c>
      <c r="I50" s="71">
        <v>92</v>
      </c>
      <c r="J50" s="71">
        <v>79</v>
      </c>
      <c r="K50" s="71">
        <v>116</v>
      </c>
      <c r="L50" s="71">
        <v>73</v>
      </c>
      <c r="M50" s="71">
        <v>71</v>
      </c>
      <c r="N50" s="71">
        <v>104</v>
      </c>
      <c r="O50" s="71">
        <v>80</v>
      </c>
    </row>
    <row r="51" spans="1:15" ht="12.75" customHeight="1">
      <c r="A51" s="54" t="s">
        <v>407</v>
      </c>
      <c r="B51" s="71">
        <v>1326</v>
      </c>
      <c r="C51" s="71">
        <v>1259</v>
      </c>
      <c r="D51" s="71">
        <v>76</v>
      </c>
      <c r="E51" s="71">
        <v>81</v>
      </c>
      <c r="F51" s="71">
        <v>112</v>
      </c>
      <c r="G51" s="71">
        <v>103</v>
      </c>
      <c r="H51" s="71">
        <v>93</v>
      </c>
      <c r="I51" s="71">
        <v>131</v>
      </c>
      <c r="J51" s="71">
        <v>132</v>
      </c>
      <c r="K51" s="71">
        <v>116</v>
      </c>
      <c r="L51" s="71">
        <v>108</v>
      </c>
      <c r="M51" s="71">
        <v>81</v>
      </c>
      <c r="N51" s="71">
        <v>100</v>
      </c>
      <c r="O51" s="71">
        <v>126</v>
      </c>
    </row>
    <row r="52" spans="1:15" ht="12.75" customHeight="1">
      <c r="A52" s="54" t="s">
        <v>408</v>
      </c>
      <c r="B52" s="71">
        <v>950</v>
      </c>
      <c r="C52" s="71">
        <v>964</v>
      </c>
      <c r="D52" s="71">
        <v>83</v>
      </c>
      <c r="E52" s="71">
        <v>73</v>
      </c>
      <c r="F52" s="71">
        <v>141</v>
      </c>
      <c r="G52" s="71">
        <v>85</v>
      </c>
      <c r="H52" s="71">
        <v>84</v>
      </c>
      <c r="I52" s="71">
        <v>86</v>
      </c>
      <c r="J52" s="71">
        <v>69</v>
      </c>
      <c r="K52" s="71">
        <v>76</v>
      </c>
      <c r="L52" s="71">
        <v>55</v>
      </c>
      <c r="M52" s="71">
        <v>60</v>
      </c>
      <c r="N52" s="71">
        <v>80</v>
      </c>
      <c r="O52" s="71">
        <v>72</v>
      </c>
    </row>
    <row r="53" spans="1:15" ht="12.75" customHeight="1">
      <c r="A53" s="54" t="s">
        <v>409</v>
      </c>
      <c r="B53" s="71">
        <v>1881</v>
      </c>
      <c r="C53" s="71">
        <v>2106</v>
      </c>
      <c r="D53" s="71">
        <v>132</v>
      </c>
      <c r="E53" s="71">
        <v>118</v>
      </c>
      <c r="F53" s="71">
        <v>250</v>
      </c>
      <c r="G53" s="71">
        <v>222</v>
      </c>
      <c r="H53" s="71">
        <v>167</v>
      </c>
      <c r="I53" s="71">
        <v>197</v>
      </c>
      <c r="J53" s="71">
        <v>167</v>
      </c>
      <c r="K53" s="71">
        <v>239</v>
      </c>
      <c r="L53" s="71">
        <v>138</v>
      </c>
      <c r="M53" s="71">
        <v>152</v>
      </c>
      <c r="N53" s="71">
        <v>175</v>
      </c>
      <c r="O53" s="71">
        <v>149</v>
      </c>
    </row>
    <row r="54" spans="1:15" ht="12.75" customHeight="1">
      <c r="A54" s="54" t="s">
        <v>410</v>
      </c>
      <c r="B54" s="71">
        <v>1211</v>
      </c>
      <c r="C54" s="71">
        <v>1054</v>
      </c>
      <c r="D54" s="71">
        <v>72</v>
      </c>
      <c r="E54" s="71">
        <v>78</v>
      </c>
      <c r="F54" s="71">
        <v>117</v>
      </c>
      <c r="G54" s="71">
        <v>82</v>
      </c>
      <c r="H54" s="71">
        <v>86</v>
      </c>
      <c r="I54" s="71">
        <v>101</v>
      </c>
      <c r="J54" s="71">
        <v>87</v>
      </c>
      <c r="K54" s="71">
        <v>129</v>
      </c>
      <c r="L54" s="71">
        <v>69</v>
      </c>
      <c r="M54" s="71">
        <v>74</v>
      </c>
      <c r="N54" s="71">
        <v>94</v>
      </c>
      <c r="O54" s="71">
        <v>65</v>
      </c>
    </row>
    <row r="55" spans="1:15" ht="12.75" customHeight="1">
      <c r="A55" s="54" t="s">
        <v>411</v>
      </c>
      <c r="B55" s="71">
        <v>1245</v>
      </c>
      <c r="C55" s="71">
        <v>1402</v>
      </c>
      <c r="D55" s="71">
        <v>86</v>
      </c>
      <c r="E55" s="71">
        <v>112</v>
      </c>
      <c r="F55" s="71">
        <v>161</v>
      </c>
      <c r="G55" s="71">
        <v>136</v>
      </c>
      <c r="H55" s="71">
        <v>116</v>
      </c>
      <c r="I55" s="71">
        <v>89</v>
      </c>
      <c r="J55" s="71">
        <v>122</v>
      </c>
      <c r="K55" s="71">
        <v>158</v>
      </c>
      <c r="L55" s="71">
        <v>88</v>
      </c>
      <c r="M55" s="71">
        <v>117</v>
      </c>
      <c r="N55" s="71">
        <v>120</v>
      </c>
      <c r="O55" s="71">
        <v>97</v>
      </c>
    </row>
    <row r="56" spans="1:15" ht="12.75" customHeight="1">
      <c r="A56" s="54"/>
      <c r="B56" s="1"/>
      <c r="C56" s="1"/>
      <c r="D56" s="1"/>
      <c r="E56" s="1"/>
      <c r="F56" s="1"/>
      <c r="G56" s="1"/>
      <c r="H56" s="1"/>
      <c r="I56" s="27" t="s">
        <v>829</v>
      </c>
      <c r="J56" s="1"/>
      <c r="K56" s="1"/>
      <c r="L56" s="1"/>
      <c r="M56" s="1"/>
      <c r="N56" s="1"/>
      <c r="O56" s="1"/>
    </row>
    <row r="57" spans="1:15" ht="12.75" customHeight="1">
      <c r="A57" s="54" t="s">
        <v>406</v>
      </c>
      <c r="B57" s="71">
        <v>-1221</v>
      </c>
      <c r="C57" s="117">
        <v>-1991</v>
      </c>
      <c r="D57" s="71">
        <v>-332</v>
      </c>
      <c r="E57" s="71">
        <v>-306</v>
      </c>
      <c r="F57" s="71">
        <v>-869</v>
      </c>
      <c r="G57" s="71">
        <v>347</v>
      </c>
      <c r="H57" s="71">
        <v>-16</v>
      </c>
      <c r="I57" s="71">
        <v>-43</v>
      </c>
      <c r="J57" s="71">
        <v>-127</v>
      </c>
      <c r="K57" s="71">
        <v>-84</v>
      </c>
      <c r="L57" s="71">
        <v>-132</v>
      </c>
      <c r="M57" s="71">
        <v>-87</v>
      </c>
      <c r="N57" s="71">
        <v>-129</v>
      </c>
      <c r="O57" s="71">
        <v>-213</v>
      </c>
    </row>
    <row r="58" spans="1:15" ht="12.75" customHeight="1">
      <c r="A58" s="54" t="s">
        <v>417</v>
      </c>
      <c r="B58" s="71">
        <v>-332</v>
      </c>
      <c r="C58" s="71">
        <v>-533</v>
      </c>
      <c r="D58" s="71">
        <v>-82</v>
      </c>
      <c r="E58" s="71">
        <v>-40</v>
      </c>
      <c r="F58" s="71">
        <v>-86</v>
      </c>
      <c r="G58" s="71">
        <v>28</v>
      </c>
      <c r="H58" s="71">
        <v>-30</v>
      </c>
      <c r="I58" s="71">
        <v>-59</v>
      </c>
      <c r="J58" s="71">
        <v>-58</v>
      </c>
      <c r="K58" s="71">
        <v>-34</v>
      </c>
      <c r="L58" s="71">
        <v>-30</v>
      </c>
      <c r="M58" s="71">
        <v>-14</v>
      </c>
      <c r="N58" s="71">
        <v>-72</v>
      </c>
      <c r="O58" s="71">
        <v>-56</v>
      </c>
    </row>
    <row r="59" spans="1:15" ht="12.75" customHeight="1">
      <c r="A59" s="54" t="s">
        <v>407</v>
      </c>
      <c r="B59" s="71">
        <v>-510</v>
      </c>
      <c r="C59" s="71">
        <v>-476</v>
      </c>
      <c r="D59" s="71">
        <v>-59</v>
      </c>
      <c r="E59" s="71">
        <v>-45</v>
      </c>
      <c r="F59" s="71">
        <v>-197</v>
      </c>
      <c r="G59" s="71">
        <v>31</v>
      </c>
      <c r="H59" s="71">
        <v>-45</v>
      </c>
      <c r="I59" s="71">
        <v>-27</v>
      </c>
      <c r="J59" s="71">
        <v>7</v>
      </c>
      <c r="K59" s="71">
        <v>5</v>
      </c>
      <c r="L59" s="71">
        <v>-83</v>
      </c>
      <c r="M59" s="71">
        <v>26</v>
      </c>
      <c r="N59" s="71">
        <v>-24</v>
      </c>
      <c r="O59" s="71">
        <v>-65</v>
      </c>
    </row>
    <row r="60" spans="1:15" ht="12.75" customHeight="1">
      <c r="A60" s="54" t="s">
        <v>408</v>
      </c>
      <c r="B60" s="71">
        <v>-173</v>
      </c>
      <c r="C60" s="71">
        <v>-494</v>
      </c>
      <c r="D60" s="71">
        <v>-65</v>
      </c>
      <c r="E60" s="71">
        <v>-57</v>
      </c>
      <c r="F60" s="71">
        <v>-112</v>
      </c>
      <c r="G60" s="71">
        <v>16</v>
      </c>
      <c r="H60" s="71">
        <v>-24</v>
      </c>
      <c r="I60" s="71">
        <v>-79</v>
      </c>
      <c r="J60" s="71">
        <v>-7</v>
      </c>
      <c r="K60" s="71">
        <v>1</v>
      </c>
      <c r="L60" s="71">
        <v>-37</v>
      </c>
      <c r="M60" s="71">
        <v>-14</v>
      </c>
      <c r="N60" s="71">
        <v>-28</v>
      </c>
      <c r="O60" s="71">
        <v>-88</v>
      </c>
    </row>
    <row r="61" spans="1:15" ht="12.75" customHeight="1">
      <c r="A61" s="54" t="s">
        <v>409</v>
      </c>
      <c r="B61" s="71">
        <v>-40</v>
      </c>
      <c r="C61" s="71">
        <v>-445</v>
      </c>
      <c r="D61" s="71">
        <v>-76</v>
      </c>
      <c r="E61" s="71">
        <v>-24</v>
      </c>
      <c r="F61" s="71">
        <v>-157</v>
      </c>
      <c r="G61" s="71">
        <v>100</v>
      </c>
      <c r="H61" s="71">
        <v>13</v>
      </c>
      <c r="I61" s="71">
        <v>-16</v>
      </c>
      <c r="J61" s="71">
        <v>-95</v>
      </c>
      <c r="K61" s="71">
        <v>-56</v>
      </c>
      <c r="L61" s="71">
        <v>-65</v>
      </c>
      <c r="M61" s="71">
        <v>-72</v>
      </c>
      <c r="N61" s="71">
        <v>-19</v>
      </c>
      <c r="O61" s="71">
        <v>22</v>
      </c>
    </row>
    <row r="62" spans="1:15" ht="12.75" customHeight="1">
      <c r="A62" s="54" t="s">
        <v>410</v>
      </c>
      <c r="B62" s="71">
        <v>-275</v>
      </c>
      <c r="C62" s="71">
        <v>215</v>
      </c>
      <c r="D62" s="71">
        <v>-11</v>
      </c>
      <c r="E62" s="71">
        <v>-33</v>
      </c>
      <c r="F62" s="71">
        <v>-122</v>
      </c>
      <c r="G62" s="71">
        <v>250</v>
      </c>
      <c r="H62" s="71">
        <v>46</v>
      </c>
      <c r="I62" s="71">
        <v>33</v>
      </c>
      <c r="J62" s="71">
        <v>-28</v>
      </c>
      <c r="K62" s="71">
        <v>18</v>
      </c>
      <c r="L62" s="71">
        <v>39</v>
      </c>
      <c r="M62" s="71">
        <v>-2</v>
      </c>
      <c r="N62" s="71">
        <v>9</v>
      </c>
      <c r="O62" s="71">
        <v>16</v>
      </c>
    </row>
    <row r="63" spans="1:15" ht="12.75" customHeight="1">
      <c r="A63" s="54" t="s">
        <v>411</v>
      </c>
      <c r="B63" s="71">
        <v>109</v>
      </c>
      <c r="C63" s="71">
        <v>-258</v>
      </c>
      <c r="D63" s="71">
        <v>-39</v>
      </c>
      <c r="E63" s="71">
        <v>-107</v>
      </c>
      <c r="F63" s="71">
        <v>-195</v>
      </c>
      <c r="G63" s="71">
        <v>-78</v>
      </c>
      <c r="H63" s="71">
        <v>24</v>
      </c>
      <c r="I63" s="71">
        <v>105</v>
      </c>
      <c r="J63" s="71">
        <v>54</v>
      </c>
      <c r="K63" s="71">
        <v>-18</v>
      </c>
      <c r="L63" s="71">
        <v>44</v>
      </c>
      <c r="M63" s="71">
        <v>-11</v>
      </c>
      <c r="N63" s="71">
        <v>5</v>
      </c>
      <c r="O63" s="71">
        <v>-42</v>
      </c>
    </row>
    <row r="64" spans="1:15" ht="4.5" customHeight="1">
      <c r="A64" s="55"/>
      <c r="B64" s="51"/>
      <c r="C64" s="51"/>
      <c r="D64" s="51"/>
      <c r="E64" s="51"/>
      <c r="F64" s="51"/>
      <c r="G64" s="51"/>
      <c r="H64" s="51"/>
      <c r="I64" s="51"/>
      <c r="J64" s="51"/>
      <c r="K64" s="51"/>
      <c r="L64" s="51"/>
      <c r="M64" s="51"/>
      <c r="N64" s="51"/>
      <c r="O64" s="51"/>
    </row>
    <row r="65" spans="1:15" ht="12" customHeight="1">
      <c r="A65" s="50" t="s">
        <v>418</v>
      </c>
      <c r="B65" s="1"/>
      <c r="C65" s="1"/>
      <c r="D65" s="1"/>
      <c r="E65" s="1"/>
      <c r="F65" s="1"/>
      <c r="G65" s="1"/>
      <c r="H65" s="1"/>
      <c r="I65" s="1"/>
      <c r="J65" s="1"/>
      <c r="K65" s="1"/>
      <c r="L65" s="1"/>
      <c r="M65" s="1"/>
      <c r="N65" s="1"/>
      <c r="O65" s="1"/>
    </row>
    <row r="66" spans="1:15" ht="12" customHeight="1">
      <c r="A66" s="50" t="s">
        <v>419</v>
      </c>
      <c r="B66" s="1"/>
      <c r="C66" s="1"/>
      <c r="D66" s="1"/>
      <c r="E66" s="1"/>
      <c r="F66" s="1"/>
      <c r="G66" s="1"/>
      <c r="H66" s="1"/>
      <c r="I66" s="1"/>
      <c r="J66" s="1"/>
      <c r="K66" s="1"/>
      <c r="L66" s="1"/>
      <c r="M66" s="1"/>
      <c r="N66" s="1"/>
      <c r="O66" s="1"/>
    </row>
    <row r="67" spans="1:15" ht="13.5">
      <c r="A67" s="1" t="s">
        <v>758</v>
      </c>
      <c r="B67" s="1"/>
      <c r="C67" s="1"/>
      <c r="D67" s="1"/>
      <c r="E67" s="1"/>
      <c r="F67" s="1"/>
      <c r="G67" s="1"/>
      <c r="H67" s="1"/>
      <c r="I67" s="1"/>
      <c r="J67" s="1"/>
      <c r="K67" s="1"/>
      <c r="L67" s="1"/>
      <c r="M67" s="1"/>
      <c r="N67" s="1"/>
      <c r="O67" s="1"/>
    </row>
  </sheetData>
  <sheetProtection/>
  <mergeCells count="1">
    <mergeCell ref="A6:A7"/>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T71"/>
  <sheetViews>
    <sheetView workbookViewId="0" topLeftCell="A1">
      <selection activeCell="A1" sqref="A1"/>
    </sheetView>
  </sheetViews>
  <sheetFormatPr defaultColWidth="9.00390625" defaultRowHeight="13.5"/>
  <cols>
    <col min="1" max="1" width="14.25390625" style="0" customWidth="1"/>
    <col min="2" max="11" width="8.00390625" style="0" customWidth="1"/>
    <col min="12" max="12" width="2.875" style="0" customWidth="1"/>
    <col min="13" max="13" width="3.125" style="0" customWidth="1"/>
    <col min="14" max="15" width="8.00390625" style="0" customWidth="1"/>
    <col min="16" max="22" width="9.125" style="0" customWidth="1"/>
    <col min="23" max="23" width="14.25390625" style="0" customWidth="1"/>
    <col min="24" max="24" width="14.25390625" style="0" bestFit="1" customWidth="1"/>
    <col min="25" max="34" width="8.00390625" style="0" customWidth="1"/>
    <col min="35" max="35" width="2.875" style="0" customWidth="1"/>
    <col min="36" max="36" width="3.125" style="0" customWidth="1"/>
    <col min="37" max="38" width="8.00390625" style="0" customWidth="1"/>
    <col min="39" max="45" width="9.125" style="0" customWidth="1"/>
    <col min="46" max="46" width="14.25390625" style="0" customWidth="1"/>
  </cols>
  <sheetData>
    <row r="1" spans="1:46" ht="13.5">
      <c r="A1" s="1" t="s">
        <v>420</v>
      </c>
      <c r="B1" s="1"/>
      <c r="C1" s="1"/>
      <c r="D1" s="1"/>
      <c r="E1" s="1"/>
      <c r="F1" s="1"/>
      <c r="G1" s="1"/>
      <c r="H1" s="1"/>
      <c r="I1" s="1"/>
      <c r="J1" s="1"/>
      <c r="K1" s="1"/>
      <c r="L1" s="1"/>
      <c r="M1" s="1"/>
      <c r="N1" s="1"/>
      <c r="O1" s="1"/>
      <c r="P1" s="1"/>
      <c r="Q1" s="1"/>
      <c r="R1" s="1"/>
      <c r="S1" s="1"/>
      <c r="T1" s="1"/>
      <c r="U1" s="1"/>
      <c r="V1" s="1"/>
      <c r="W1" s="26" t="s">
        <v>421</v>
      </c>
      <c r="X1" s="1" t="s">
        <v>422</v>
      </c>
      <c r="Y1" s="1"/>
      <c r="Z1" s="1"/>
      <c r="AA1" s="1"/>
      <c r="AB1" s="1"/>
      <c r="AC1" s="1"/>
      <c r="AD1" s="1"/>
      <c r="AE1" s="1"/>
      <c r="AF1" s="1"/>
      <c r="AG1" s="1"/>
      <c r="AH1" s="1"/>
      <c r="AI1" s="1"/>
      <c r="AJ1" s="1"/>
      <c r="AK1" s="1"/>
      <c r="AL1" s="1"/>
      <c r="AM1" s="1"/>
      <c r="AN1" s="1"/>
      <c r="AO1" s="1"/>
      <c r="AP1" s="1"/>
      <c r="AQ1" s="1"/>
      <c r="AR1" s="1"/>
      <c r="AS1" s="1"/>
      <c r="AT1" s="26" t="s">
        <v>423</v>
      </c>
    </row>
    <row r="2" spans="1:46" ht="1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row>
    <row r="3" spans="1:46" ht="14.25">
      <c r="A3" s="49" t="s">
        <v>947</v>
      </c>
      <c r="B3" s="1"/>
      <c r="C3" s="1"/>
      <c r="D3" s="1"/>
      <c r="E3" s="1"/>
      <c r="F3" s="1"/>
      <c r="G3" s="1"/>
      <c r="H3" s="1"/>
      <c r="I3" s="1"/>
      <c r="J3" s="1"/>
      <c r="K3" s="1"/>
      <c r="L3" s="1"/>
      <c r="M3" s="1"/>
      <c r="N3" s="1"/>
      <c r="O3" s="1"/>
      <c r="P3" s="1"/>
      <c r="Q3" s="1"/>
      <c r="R3" s="1"/>
      <c r="S3" s="1"/>
      <c r="T3" s="1"/>
      <c r="U3" s="1"/>
      <c r="V3" s="1"/>
      <c r="W3" s="1"/>
      <c r="X3" s="49" t="s">
        <v>948</v>
      </c>
      <c r="Y3" s="1"/>
      <c r="Z3" s="1"/>
      <c r="AA3" s="1"/>
      <c r="AB3" s="1"/>
      <c r="AC3" s="1"/>
      <c r="AD3" s="1"/>
      <c r="AE3" s="1"/>
      <c r="AF3" s="1"/>
      <c r="AG3" s="1"/>
      <c r="AH3" s="1"/>
      <c r="AI3" s="1"/>
      <c r="AJ3" s="1"/>
      <c r="AK3" s="1"/>
      <c r="AL3" s="1"/>
      <c r="AM3" s="1"/>
      <c r="AN3" s="1"/>
      <c r="AO3" s="1"/>
      <c r="AP3" s="1"/>
      <c r="AQ3" s="1"/>
      <c r="AR3" s="1"/>
      <c r="AS3" s="1"/>
      <c r="AT3" s="1"/>
    </row>
    <row r="4" spans="1:46" ht="13.5">
      <c r="A4" s="50" t="s">
        <v>756</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row>
    <row r="5" spans="1:46" ht="13.5">
      <c r="A5" s="50" t="s">
        <v>755</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row>
    <row r="6" spans="1:46" ht="13.5">
      <c r="A6" s="57" t="s">
        <v>446</v>
      </c>
      <c r="B6" s="122" t="s">
        <v>941</v>
      </c>
      <c r="C6" s="122"/>
      <c r="D6" s="68" t="s">
        <v>942</v>
      </c>
      <c r="E6" s="70"/>
      <c r="F6" s="122" t="s">
        <v>943</v>
      </c>
      <c r="G6" s="122"/>
      <c r="H6" s="122" t="s">
        <v>944</v>
      </c>
      <c r="I6" s="122"/>
      <c r="J6" s="122" t="s">
        <v>945</v>
      </c>
      <c r="K6" s="122"/>
      <c r="L6" s="144"/>
      <c r="M6" s="56"/>
      <c r="N6" s="122" t="s">
        <v>946</v>
      </c>
      <c r="O6" s="122"/>
      <c r="P6" s="122" t="s">
        <v>830</v>
      </c>
      <c r="Q6" s="122"/>
      <c r="R6" s="122"/>
      <c r="S6" s="122"/>
      <c r="T6" s="122"/>
      <c r="U6" s="122"/>
      <c r="V6" s="122"/>
      <c r="W6" s="58" t="s">
        <v>446</v>
      </c>
      <c r="X6" s="57" t="s">
        <v>446</v>
      </c>
      <c r="Y6" s="122" t="s">
        <v>941</v>
      </c>
      <c r="Z6" s="122"/>
      <c r="AA6" s="68" t="s">
        <v>942</v>
      </c>
      <c r="AB6" s="70"/>
      <c r="AC6" s="122" t="s">
        <v>943</v>
      </c>
      <c r="AD6" s="122"/>
      <c r="AE6" s="122" t="s">
        <v>944</v>
      </c>
      <c r="AF6" s="122"/>
      <c r="AG6" s="122" t="s">
        <v>945</v>
      </c>
      <c r="AH6" s="122"/>
      <c r="AI6" s="144"/>
      <c r="AJ6" s="56"/>
      <c r="AK6" s="122" t="s">
        <v>946</v>
      </c>
      <c r="AL6" s="122"/>
      <c r="AM6" s="122" t="s">
        <v>830</v>
      </c>
      <c r="AN6" s="122"/>
      <c r="AO6" s="122"/>
      <c r="AP6" s="122"/>
      <c r="AQ6" s="122"/>
      <c r="AR6" s="122"/>
      <c r="AS6" s="122"/>
      <c r="AT6" s="58" t="s">
        <v>446</v>
      </c>
    </row>
    <row r="7" spans="1:46" ht="13.5">
      <c r="A7" s="56" t="s">
        <v>447</v>
      </c>
      <c r="B7" s="155" t="s">
        <v>448</v>
      </c>
      <c r="C7" s="155" t="s">
        <v>449</v>
      </c>
      <c r="D7" s="155" t="s">
        <v>448</v>
      </c>
      <c r="E7" s="155" t="s">
        <v>449</v>
      </c>
      <c r="F7" s="155" t="s">
        <v>448</v>
      </c>
      <c r="G7" s="155" t="s">
        <v>449</v>
      </c>
      <c r="H7" s="155" t="s">
        <v>448</v>
      </c>
      <c r="I7" s="155" t="s">
        <v>449</v>
      </c>
      <c r="J7" s="155" t="s">
        <v>448</v>
      </c>
      <c r="K7" s="155" t="s">
        <v>449</v>
      </c>
      <c r="L7" s="144"/>
      <c r="M7" s="56"/>
      <c r="N7" s="155" t="s">
        <v>448</v>
      </c>
      <c r="O7" s="155" t="s">
        <v>449</v>
      </c>
      <c r="P7" s="153" t="s">
        <v>424</v>
      </c>
      <c r="Q7" s="153"/>
      <c r="R7" s="153"/>
      <c r="S7" s="153" t="s">
        <v>425</v>
      </c>
      <c r="T7" s="153"/>
      <c r="U7" s="153"/>
      <c r="V7" s="153" t="s">
        <v>450</v>
      </c>
      <c r="W7" s="81" t="s">
        <v>447</v>
      </c>
      <c r="X7" s="56" t="s">
        <v>447</v>
      </c>
      <c r="Y7" s="155" t="s">
        <v>448</v>
      </c>
      <c r="Z7" s="155" t="s">
        <v>449</v>
      </c>
      <c r="AA7" s="155" t="s">
        <v>448</v>
      </c>
      <c r="AB7" s="155" t="s">
        <v>449</v>
      </c>
      <c r="AC7" s="155" t="s">
        <v>448</v>
      </c>
      <c r="AD7" s="155" t="s">
        <v>449</v>
      </c>
      <c r="AE7" s="155" t="s">
        <v>448</v>
      </c>
      <c r="AF7" s="155" t="s">
        <v>449</v>
      </c>
      <c r="AG7" s="155" t="s">
        <v>448</v>
      </c>
      <c r="AH7" s="155" t="s">
        <v>449</v>
      </c>
      <c r="AI7" s="144"/>
      <c r="AJ7" s="56"/>
      <c r="AK7" s="155" t="s">
        <v>448</v>
      </c>
      <c r="AL7" s="155" t="s">
        <v>449</v>
      </c>
      <c r="AM7" s="153" t="s">
        <v>424</v>
      </c>
      <c r="AN7" s="153"/>
      <c r="AO7" s="153"/>
      <c r="AP7" s="153" t="s">
        <v>425</v>
      </c>
      <c r="AQ7" s="153"/>
      <c r="AR7" s="153"/>
      <c r="AS7" s="153" t="s">
        <v>450</v>
      </c>
      <c r="AT7" s="81" t="s">
        <v>447</v>
      </c>
    </row>
    <row r="8" spans="1:46" ht="13.5">
      <c r="A8" s="59" t="s">
        <v>451</v>
      </c>
      <c r="B8" s="156"/>
      <c r="C8" s="156"/>
      <c r="D8" s="156"/>
      <c r="E8" s="156"/>
      <c r="F8" s="156"/>
      <c r="G8" s="156"/>
      <c r="H8" s="156"/>
      <c r="I8" s="156"/>
      <c r="J8" s="156"/>
      <c r="K8" s="156"/>
      <c r="L8" s="144"/>
      <c r="M8" s="56"/>
      <c r="N8" s="156"/>
      <c r="O8" s="156"/>
      <c r="P8" s="61" t="s">
        <v>452</v>
      </c>
      <c r="Q8" s="61" t="s">
        <v>227</v>
      </c>
      <c r="R8" s="61" t="s">
        <v>228</v>
      </c>
      <c r="S8" s="61" t="s">
        <v>452</v>
      </c>
      <c r="T8" s="61" t="s">
        <v>227</v>
      </c>
      <c r="U8" s="61" t="s">
        <v>228</v>
      </c>
      <c r="V8" s="153"/>
      <c r="W8" s="60" t="s">
        <v>451</v>
      </c>
      <c r="X8" s="59" t="s">
        <v>451</v>
      </c>
      <c r="Y8" s="156"/>
      <c r="Z8" s="156"/>
      <c r="AA8" s="156"/>
      <c r="AB8" s="156"/>
      <c r="AC8" s="156"/>
      <c r="AD8" s="156"/>
      <c r="AE8" s="156"/>
      <c r="AF8" s="156"/>
      <c r="AG8" s="156"/>
      <c r="AH8" s="156"/>
      <c r="AI8" s="144"/>
      <c r="AJ8" s="56"/>
      <c r="AK8" s="156"/>
      <c r="AL8" s="156"/>
      <c r="AM8" s="61" t="s">
        <v>452</v>
      </c>
      <c r="AN8" s="61" t="s">
        <v>227</v>
      </c>
      <c r="AO8" s="61" t="s">
        <v>228</v>
      </c>
      <c r="AP8" s="61" t="s">
        <v>452</v>
      </c>
      <c r="AQ8" s="61" t="s">
        <v>227</v>
      </c>
      <c r="AR8" s="61" t="s">
        <v>228</v>
      </c>
      <c r="AS8" s="153"/>
      <c r="AT8" s="60" t="s">
        <v>451</v>
      </c>
    </row>
    <row r="9" spans="1:46" ht="4.5" customHeight="1">
      <c r="A9" s="67"/>
      <c r="B9" s="71"/>
      <c r="C9" s="71"/>
      <c r="D9" s="71"/>
      <c r="E9" s="71"/>
      <c r="F9" s="71"/>
      <c r="G9" s="71"/>
      <c r="H9" s="71"/>
      <c r="I9" s="71"/>
      <c r="J9" s="71"/>
      <c r="K9" s="71"/>
      <c r="L9" s="71"/>
      <c r="M9" s="71"/>
      <c r="N9" s="71"/>
      <c r="O9" s="71"/>
      <c r="P9" s="71"/>
      <c r="Q9" s="71"/>
      <c r="R9" s="71"/>
      <c r="S9" s="71"/>
      <c r="T9" s="71"/>
      <c r="U9" s="71"/>
      <c r="V9" s="71"/>
      <c r="W9" s="82"/>
      <c r="X9" s="67"/>
      <c r="Y9" s="71"/>
      <c r="Z9" s="71"/>
      <c r="AA9" s="71"/>
      <c r="AB9" s="71"/>
      <c r="AC9" s="71"/>
      <c r="AD9" s="71"/>
      <c r="AE9" s="71"/>
      <c r="AF9" s="71"/>
      <c r="AG9" s="71"/>
      <c r="AH9" s="71"/>
      <c r="AI9" s="71"/>
      <c r="AJ9" s="71"/>
      <c r="AK9" s="71"/>
      <c r="AL9" s="71"/>
      <c r="AM9" s="71"/>
      <c r="AN9" s="71"/>
      <c r="AO9" s="71"/>
      <c r="AP9" s="71"/>
      <c r="AQ9" s="71"/>
      <c r="AR9" s="71"/>
      <c r="AS9" s="71"/>
      <c r="AT9" s="82"/>
    </row>
    <row r="10" spans="1:46" ht="12" customHeight="1">
      <c r="A10" s="54" t="s">
        <v>453</v>
      </c>
      <c r="B10" s="143">
        <v>19555</v>
      </c>
      <c r="C10" s="143">
        <v>21060</v>
      </c>
      <c r="D10" s="143">
        <v>20017</v>
      </c>
      <c r="E10" s="143">
        <v>20833</v>
      </c>
      <c r="F10" s="143">
        <v>19516</v>
      </c>
      <c r="G10" s="143">
        <v>20565</v>
      </c>
      <c r="H10" s="143">
        <v>20324</v>
      </c>
      <c r="I10" s="143">
        <v>19585</v>
      </c>
      <c r="J10" s="143">
        <v>19763</v>
      </c>
      <c r="K10" s="143">
        <v>18972</v>
      </c>
      <c r="L10" s="71"/>
      <c r="M10" s="71"/>
      <c r="N10" s="71">
        <v>18072</v>
      </c>
      <c r="O10" s="71">
        <v>19152</v>
      </c>
      <c r="P10" s="71">
        <f aca="true" t="shared" si="0" ref="P10:P41">Q10+R10</f>
        <v>17631</v>
      </c>
      <c r="Q10" s="71">
        <v>9394</v>
      </c>
      <c r="R10" s="71">
        <v>8237</v>
      </c>
      <c r="S10" s="71">
        <f aca="true" t="shared" si="1" ref="S10:S69">T10+U10</f>
        <v>19172</v>
      </c>
      <c r="T10" s="71">
        <v>10105</v>
      </c>
      <c r="U10" s="71">
        <v>9067</v>
      </c>
      <c r="V10" s="71">
        <f aca="true" t="shared" si="2" ref="V10:V41">P10-S10</f>
        <v>-1541</v>
      </c>
      <c r="W10" s="83" t="s">
        <v>453</v>
      </c>
      <c r="X10" s="54" t="s">
        <v>457</v>
      </c>
      <c r="Y10" s="71">
        <v>12</v>
      </c>
      <c r="Z10" s="71">
        <v>5</v>
      </c>
      <c r="AA10" s="71">
        <v>14</v>
      </c>
      <c r="AB10" s="71">
        <v>16</v>
      </c>
      <c r="AC10" s="71">
        <v>9</v>
      </c>
      <c r="AD10" s="71">
        <v>10</v>
      </c>
      <c r="AE10" s="71">
        <v>11</v>
      </c>
      <c r="AF10" s="71">
        <v>17</v>
      </c>
      <c r="AG10" s="71">
        <v>28</v>
      </c>
      <c r="AH10" s="71">
        <v>3</v>
      </c>
      <c r="AI10" s="71"/>
      <c r="AJ10" s="71"/>
      <c r="AK10" s="71">
        <v>11</v>
      </c>
      <c r="AL10" s="71">
        <v>8</v>
      </c>
      <c r="AM10" s="71">
        <f aca="true" t="shared" si="3" ref="AM10:AM69">AN10+AO10</f>
        <v>14</v>
      </c>
      <c r="AN10" s="71">
        <v>5</v>
      </c>
      <c r="AO10" s="71">
        <v>9</v>
      </c>
      <c r="AP10" s="71">
        <f aca="true" t="shared" si="4" ref="AP10:AP69">AQ10+AR10</f>
        <v>11</v>
      </c>
      <c r="AQ10" s="71">
        <v>3</v>
      </c>
      <c r="AR10" s="71">
        <v>8</v>
      </c>
      <c r="AS10" s="71">
        <f aca="true" t="shared" si="5" ref="AS10:AS69">AM10-AP10</f>
        <v>3</v>
      </c>
      <c r="AT10" s="83" t="s">
        <v>457</v>
      </c>
    </row>
    <row r="11" spans="1:46" ht="12" customHeight="1">
      <c r="A11" s="54"/>
      <c r="B11" s="71"/>
      <c r="C11" s="71"/>
      <c r="D11" s="71"/>
      <c r="E11" s="71"/>
      <c r="F11" s="71"/>
      <c r="G11" s="71"/>
      <c r="H11" s="71"/>
      <c r="I11" s="71"/>
      <c r="J11" s="71"/>
      <c r="K11" s="71"/>
      <c r="L11" s="71"/>
      <c r="M11" s="71"/>
      <c r="N11" s="71"/>
      <c r="O11" s="71"/>
      <c r="P11" s="71"/>
      <c r="Q11" s="71"/>
      <c r="R11" s="71"/>
      <c r="S11" s="71"/>
      <c r="T11" s="71"/>
      <c r="U11" s="71"/>
      <c r="V11" s="71"/>
      <c r="W11" s="83"/>
      <c r="X11" s="54" t="s">
        <v>426</v>
      </c>
      <c r="Y11" s="71">
        <v>35</v>
      </c>
      <c r="Z11" s="71">
        <v>36</v>
      </c>
      <c r="AA11" s="71">
        <v>39</v>
      </c>
      <c r="AB11" s="71">
        <v>56</v>
      </c>
      <c r="AC11" s="71">
        <v>43</v>
      </c>
      <c r="AD11" s="71">
        <v>23</v>
      </c>
      <c r="AE11" s="71">
        <v>52</v>
      </c>
      <c r="AF11" s="71">
        <v>38</v>
      </c>
      <c r="AG11" s="71">
        <v>50</v>
      </c>
      <c r="AH11" s="71">
        <v>26</v>
      </c>
      <c r="AI11" s="71"/>
      <c r="AJ11" s="71"/>
      <c r="AK11" s="71">
        <v>36</v>
      </c>
      <c r="AL11" s="71">
        <v>24</v>
      </c>
      <c r="AM11" s="71">
        <f t="shared" si="3"/>
        <v>26</v>
      </c>
      <c r="AN11" s="71">
        <v>10</v>
      </c>
      <c r="AO11" s="71">
        <v>16</v>
      </c>
      <c r="AP11" s="71">
        <f t="shared" si="4"/>
        <v>44</v>
      </c>
      <c r="AQ11" s="71">
        <v>20</v>
      </c>
      <c r="AR11" s="71">
        <v>24</v>
      </c>
      <c r="AS11" s="71">
        <f t="shared" si="5"/>
        <v>-18</v>
      </c>
      <c r="AT11" s="83" t="s">
        <v>426</v>
      </c>
    </row>
    <row r="12" spans="1:46" ht="12" customHeight="1">
      <c r="A12" s="54" t="s">
        <v>456</v>
      </c>
      <c r="B12" s="71">
        <v>113</v>
      </c>
      <c r="C12" s="71">
        <v>110</v>
      </c>
      <c r="D12" s="71">
        <v>122</v>
      </c>
      <c r="E12" s="71">
        <v>98</v>
      </c>
      <c r="F12" s="71">
        <v>128</v>
      </c>
      <c r="G12" s="71">
        <v>108</v>
      </c>
      <c r="H12" s="71">
        <v>133</v>
      </c>
      <c r="I12" s="71">
        <v>111</v>
      </c>
      <c r="J12" s="71">
        <v>112</v>
      </c>
      <c r="K12" s="71">
        <v>98</v>
      </c>
      <c r="L12" s="71"/>
      <c r="M12" s="71"/>
      <c r="N12" s="71">
        <v>107</v>
      </c>
      <c r="O12" s="71">
        <v>97</v>
      </c>
      <c r="P12" s="71">
        <f t="shared" si="0"/>
        <v>134</v>
      </c>
      <c r="Q12" s="71">
        <v>68</v>
      </c>
      <c r="R12" s="71">
        <v>66</v>
      </c>
      <c r="S12" s="71">
        <f t="shared" si="1"/>
        <v>127</v>
      </c>
      <c r="T12" s="71">
        <v>64</v>
      </c>
      <c r="U12" s="71">
        <v>63</v>
      </c>
      <c r="V12" s="71">
        <f t="shared" si="2"/>
        <v>7</v>
      </c>
      <c r="W12" s="83" t="s">
        <v>456</v>
      </c>
      <c r="X12" s="54" t="s">
        <v>427</v>
      </c>
      <c r="Y12" s="85">
        <v>7</v>
      </c>
      <c r="Z12" s="85">
        <v>5</v>
      </c>
      <c r="AA12" s="85">
        <v>7</v>
      </c>
      <c r="AB12" s="85">
        <v>4</v>
      </c>
      <c r="AC12" s="71">
        <v>8</v>
      </c>
      <c r="AD12" s="71">
        <v>5</v>
      </c>
      <c r="AE12" s="71">
        <v>11</v>
      </c>
      <c r="AF12" s="71">
        <v>4</v>
      </c>
      <c r="AG12" s="71">
        <v>15</v>
      </c>
      <c r="AH12" s="71">
        <v>4</v>
      </c>
      <c r="AI12" s="71"/>
      <c r="AJ12" s="71"/>
      <c r="AK12" s="71">
        <v>11</v>
      </c>
      <c r="AL12" s="71">
        <v>16</v>
      </c>
      <c r="AM12" s="71">
        <f t="shared" si="3"/>
        <v>19</v>
      </c>
      <c r="AN12" s="71">
        <v>8</v>
      </c>
      <c r="AO12" s="71">
        <v>11</v>
      </c>
      <c r="AP12" s="71">
        <f t="shared" si="4"/>
        <v>7</v>
      </c>
      <c r="AQ12" s="71">
        <v>2</v>
      </c>
      <c r="AR12" s="71">
        <v>5</v>
      </c>
      <c r="AS12" s="71">
        <f t="shared" si="5"/>
        <v>12</v>
      </c>
      <c r="AT12" s="83" t="s">
        <v>427</v>
      </c>
    </row>
    <row r="13" spans="1:46" ht="12" customHeight="1">
      <c r="A13" s="54"/>
      <c r="B13" s="71"/>
      <c r="C13" s="71"/>
      <c r="D13" s="71"/>
      <c r="E13" s="71"/>
      <c r="F13" s="71"/>
      <c r="G13" s="71"/>
      <c r="H13" s="71"/>
      <c r="I13" s="71"/>
      <c r="J13" s="71"/>
      <c r="K13" s="71"/>
      <c r="L13" s="71"/>
      <c r="M13" s="71"/>
      <c r="N13" s="71"/>
      <c r="O13" s="71"/>
      <c r="P13" s="71"/>
      <c r="Q13" s="71"/>
      <c r="R13" s="71"/>
      <c r="S13" s="71"/>
      <c r="T13" s="71"/>
      <c r="U13" s="71"/>
      <c r="V13" s="71"/>
      <c r="W13" s="83"/>
      <c r="X13" s="54" t="s">
        <v>429</v>
      </c>
      <c r="Y13" s="85">
        <v>50</v>
      </c>
      <c r="Z13" s="85">
        <v>46</v>
      </c>
      <c r="AA13" s="85">
        <v>40</v>
      </c>
      <c r="AB13" s="85">
        <v>37</v>
      </c>
      <c r="AC13" s="71">
        <v>47</v>
      </c>
      <c r="AD13" s="71">
        <v>26</v>
      </c>
      <c r="AE13" s="71">
        <v>37</v>
      </c>
      <c r="AF13" s="71">
        <v>39</v>
      </c>
      <c r="AG13" s="71">
        <v>61</v>
      </c>
      <c r="AH13" s="71">
        <v>36</v>
      </c>
      <c r="AI13" s="71"/>
      <c r="AJ13" s="71"/>
      <c r="AK13" s="71">
        <v>42</v>
      </c>
      <c r="AL13" s="71">
        <v>53</v>
      </c>
      <c r="AM13" s="71">
        <f t="shared" si="3"/>
        <v>38</v>
      </c>
      <c r="AN13" s="71">
        <v>18</v>
      </c>
      <c r="AO13" s="71">
        <v>20</v>
      </c>
      <c r="AP13" s="71">
        <f t="shared" si="4"/>
        <v>43</v>
      </c>
      <c r="AQ13" s="71">
        <v>19</v>
      </c>
      <c r="AR13" s="71">
        <v>24</v>
      </c>
      <c r="AS13" s="71">
        <f t="shared" si="5"/>
        <v>-5</v>
      </c>
      <c r="AT13" s="83" t="s">
        <v>429</v>
      </c>
    </row>
    <row r="14" spans="1:46" ht="12" customHeight="1">
      <c r="A14" s="54" t="s">
        <v>458</v>
      </c>
      <c r="B14" s="71">
        <v>132</v>
      </c>
      <c r="C14" s="71">
        <v>109</v>
      </c>
      <c r="D14" s="71">
        <v>163</v>
      </c>
      <c r="E14" s="71">
        <v>129</v>
      </c>
      <c r="F14" s="71">
        <v>146</v>
      </c>
      <c r="G14" s="71">
        <v>118</v>
      </c>
      <c r="H14" s="71">
        <v>142</v>
      </c>
      <c r="I14" s="71">
        <v>114</v>
      </c>
      <c r="J14" s="71">
        <v>113</v>
      </c>
      <c r="K14" s="71">
        <v>123</v>
      </c>
      <c r="L14" s="71"/>
      <c r="M14" s="71"/>
      <c r="N14" s="71">
        <v>123</v>
      </c>
      <c r="O14" s="71">
        <v>142</v>
      </c>
      <c r="P14" s="71">
        <f t="shared" si="0"/>
        <v>185</v>
      </c>
      <c r="Q14" s="71">
        <v>109</v>
      </c>
      <c r="R14" s="71">
        <v>76</v>
      </c>
      <c r="S14" s="71">
        <f t="shared" si="1"/>
        <v>114</v>
      </c>
      <c r="T14" s="71">
        <v>67</v>
      </c>
      <c r="U14" s="71">
        <v>47</v>
      </c>
      <c r="V14" s="71">
        <f t="shared" si="2"/>
        <v>71</v>
      </c>
      <c r="W14" s="83" t="s">
        <v>458</v>
      </c>
      <c r="X14" s="54" t="s">
        <v>430</v>
      </c>
      <c r="Y14" s="85">
        <v>36</v>
      </c>
      <c r="Z14" s="85">
        <v>21</v>
      </c>
      <c r="AA14" s="85">
        <v>36</v>
      </c>
      <c r="AB14" s="85">
        <v>13</v>
      </c>
      <c r="AC14" s="85">
        <v>30</v>
      </c>
      <c r="AD14" s="85">
        <v>15</v>
      </c>
      <c r="AE14" s="71">
        <v>47</v>
      </c>
      <c r="AF14" s="71">
        <v>18</v>
      </c>
      <c r="AG14" s="71">
        <v>23</v>
      </c>
      <c r="AH14" s="71">
        <v>9</v>
      </c>
      <c r="AI14" s="71"/>
      <c r="AJ14" s="71"/>
      <c r="AK14" s="71">
        <v>26</v>
      </c>
      <c r="AL14" s="71">
        <v>24</v>
      </c>
      <c r="AM14" s="71">
        <f t="shared" si="3"/>
        <v>29</v>
      </c>
      <c r="AN14" s="71">
        <v>9</v>
      </c>
      <c r="AO14" s="71">
        <v>20</v>
      </c>
      <c r="AP14" s="71">
        <f t="shared" si="4"/>
        <v>16</v>
      </c>
      <c r="AQ14" s="71">
        <v>7</v>
      </c>
      <c r="AR14" s="71">
        <v>9</v>
      </c>
      <c r="AS14" s="71">
        <f t="shared" si="5"/>
        <v>13</v>
      </c>
      <c r="AT14" s="83" t="s">
        <v>431</v>
      </c>
    </row>
    <row r="15" spans="1:46" ht="12" customHeight="1">
      <c r="A15" s="54" t="s">
        <v>459</v>
      </c>
      <c r="B15" s="71">
        <v>12</v>
      </c>
      <c r="C15" s="71">
        <v>14</v>
      </c>
      <c r="D15" s="71">
        <v>13</v>
      </c>
      <c r="E15" s="71">
        <v>12</v>
      </c>
      <c r="F15" s="71">
        <v>21</v>
      </c>
      <c r="G15" s="71">
        <v>17</v>
      </c>
      <c r="H15" s="71">
        <v>17</v>
      </c>
      <c r="I15" s="71">
        <v>10</v>
      </c>
      <c r="J15" s="71">
        <v>13</v>
      </c>
      <c r="K15" s="71">
        <v>18</v>
      </c>
      <c r="L15" s="71"/>
      <c r="M15" s="71"/>
      <c r="N15" s="71">
        <v>13</v>
      </c>
      <c r="O15" s="71">
        <v>14</v>
      </c>
      <c r="P15" s="71">
        <f t="shared" si="0"/>
        <v>13</v>
      </c>
      <c r="Q15" s="71">
        <v>7</v>
      </c>
      <c r="R15" s="71">
        <v>6</v>
      </c>
      <c r="S15" s="71">
        <f t="shared" si="1"/>
        <v>10</v>
      </c>
      <c r="T15" s="71">
        <v>7</v>
      </c>
      <c r="U15" s="71">
        <v>3</v>
      </c>
      <c r="V15" s="71">
        <f t="shared" si="2"/>
        <v>3</v>
      </c>
      <c r="W15" s="83" t="s">
        <v>459</v>
      </c>
      <c r="X15" s="54" t="s">
        <v>432</v>
      </c>
      <c r="Y15" s="85">
        <v>9</v>
      </c>
      <c r="Z15" s="85">
        <v>5</v>
      </c>
      <c r="AA15" s="85">
        <v>14</v>
      </c>
      <c r="AB15" s="85">
        <v>13</v>
      </c>
      <c r="AC15" s="85">
        <v>18</v>
      </c>
      <c r="AD15" s="85">
        <v>9</v>
      </c>
      <c r="AE15" s="71">
        <v>17</v>
      </c>
      <c r="AF15" s="71">
        <v>24</v>
      </c>
      <c r="AG15" s="71">
        <v>23</v>
      </c>
      <c r="AH15" s="71">
        <v>19</v>
      </c>
      <c r="AI15" s="71"/>
      <c r="AJ15" s="71"/>
      <c r="AK15" s="71">
        <v>18</v>
      </c>
      <c r="AL15" s="71">
        <v>10</v>
      </c>
      <c r="AM15" s="71">
        <f t="shared" si="3"/>
        <v>9</v>
      </c>
      <c r="AN15" s="71">
        <v>7</v>
      </c>
      <c r="AO15" s="71">
        <v>2</v>
      </c>
      <c r="AP15" s="71">
        <f t="shared" si="4"/>
        <v>17</v>
      </c>
      <c r="AQ15" s="71">
        <v>8</v>
      </c>
      <c r="AR15" s="71">
        <v>9</v>
      </c>
      <c r="AS15" s="71">
        <f t="shared" si="5"/>
        <v>-8</v>
      </c>
      <c r="AT15" s="83" t="s">
        <v>433</v>
      </c>
    </row>
    <row r="16" spans="1:46" ht="12" customHeight="1">
      <c r="A16" s="54" t="s">
        <v>460</v>
      </c>
      <c r="B16" s="71">
        <v>8</v>
      </c>
      <c r="C16" s="71">
        <v>5</v>
      </c>
      <c r="D16" s="71">
        <v>23</v>
      </c>
      <c r="E16" s="71">
        <v>6</v>
      </c>
      <c r="F16" s="71">
        <v>20</v>
      </c>
      <c r="G16" s="71">
        <v>13</v>
      </c>
      <c r="H16" s="71">
        <v>10</v>
      </c>
      <c r="I16" s="71">
        <v>12</v>
      </c>
      <c r="J16" s="71">
        <v>20</v>
      </c>
      <c r="K16" s="71">
        <v>26</v>
      </c>
      <c r="L16" s="71"/>
      <c r="M16" s="71"/>
      <c r="N16" s="71">
        <v>8</v>
      </c>
      <c r="O16" s="71">
        <v>3</v>
      </c>
      <c r="P16" s="71">
        <f t="shared" si="0"/>
        <v>16</v>
      </c>
      <c r="Q16" s="71">
        <v>8</v>
      </c>
      <c r="R16" s="71">
        <v>8</v>
      </c>
      <c r="S16" s="71">
        <f t="shared" si="1"/>
        <v>12</v>
      </c>
      <c r="T16" s="71">
        <v>8</v>
      </c>
      <c r="U16" s="71">
        <v>4</v>
      </c>
      <c r="V16" s="71">
        <f t="shared" si="2"/>
        <v>4</v>
      </c>
      <c r="W16" s="83" t="s">
        <v>460</v>
      </c>
      <c r="X16" s="54" t="s">
        <v>434</v>
      </c>
      <c r="Y16" s="85">
        <v>15</v>
      </c>
      <c r="Z16" s="85">
        <v>14</v>
      </c>
      <c r="AA16" s="85">
        <v>29</v>
      </c>
      <c r="AB16" s="85">
        <v>31</v>
      </c>
      <c r="AC16" s="85">
        <v>32</v>
      </c>
      <c r="AD16" s="85">
        <v>29</v>
      </c>
      <c r="AE16" s="85">
        <v>33</v>
      </c>
      <c r="AF16" s="85">
        <v>14</v>
      </c>
      <c r="AG16" s="71">
        <v>29</v>
      </c>
      <c r="AH16" s="71">
        <v>21</v>
      </c>
      <c r="AI16" s="71"/>
      <c r="AJ16" s="71"/>
      <c r="AK16" s="71">
        <v>32</v>
      </c>
      <c r="AL16" s="71">
        <v>9</v>
      </c>
      <c r="AM16" s="71">
        <f t="shared" si="3"/>
        <v>26</v>
      </c>
      <c r="AN16" s="71">
        <v>14</v>
      </c>
      <c r="AO16" s="71">
        <v>12</v>
      </c>
      <c r="AP16" s="71">
        <f t="shared" si="4"/>
        <v>23</v>
      </c>
      <c r="AQ16" s="71">
        <v>13</v>
      </c>
      <c r="AR16" s="71">
        <v>10</v>
      </c>
      <c r="AS16" s="71">
        <f t="shared" si="5"/>
        <v>3</v>
      </c>
      <c r="AT16" s="83" t="s">
        <v>435</v>
      </c>
    </row>
    <row r="17" spans="1:46" ht="12" customHeight="1">
      <c r="A17" s="54" t="s">
        <v>461</v>
      </c>
      <c r="B17" s="71">
        <v>66</v>
      </c>
      <c r="C17" s="71">
        <v>53</v>
      </c>
      <c r="D17" s="71">
        <v>62</v>
      </c>
      <c r="E17" s="71">
        <v>60</v>
      </c>
      <c r="F17" s="71">
        <v>54</v>
      </c>
      <c r="G17" s="71">
        <v>39</v>
      </c>
      <c r="H17" s="71">
        <v>76</v>
      </c>
      <c r="I17" s="71">
        <v>62</v>
      </c>
      <c r="J17" s="71">
        <v>45</v>
      </c>
      <c r="K17" s="71">
        <v>39</v>
      </c>
      <c r="L17" s="71"/>
      <c r="M17" s="71"/>
      <c r="N17" s="71">
        <v>64</v>
      </c>
      <c r="O17" s="71">
        <v>87</v>
      </c>
      <c r="P17" s="71">
        <f t="shared" si="0"/>
        <v>60</v>
      </c>
      <c r="Q17" s="71">
        <v>34</v>
      </c>
      <c r="R17" s="71">
        <v>26</v>
      </c>
      <c r="S17" s="71">
        <f t="shared" si="1"/>
        <v>48</v>
      </c>
      <c r="T17" s="71">
        <v>25</v>
      </c>
      <c r="U17" s="71">
        <v>23</v>
      </c>
      <c r="V17" s="71">
        <f t="shared" si="2"/>
        <v>12</v>
      </c>
      <c r="W17" s="83" t="s">
        <v>461</v>
      </c>
      <c r="X17" s="54" t="s">
        <v>436</v>
      </c>
      <c r="Y17" s="85">
        <v>13</v>
      </c>
      <c r="Z17" s="85">
        <v>10</v>
      </c>
      <c r="AA17" s="85">
        <v>18</v>
      </c>
      <c r="AB17" s="85">
        <v>14</v>
      </c>
      <c r="AC17" s="85">
        <v>11</v>
      </c>
      <c r="AD17" s="85">
        <v>13</v>
      </c>
      <c r="AE17" s="85">
        <v>20</v>
      </c>
      <c r="AF17" s="85">
        <v>18</v>
      </c>
      <c r="AG17" s="71">
        <v>19</v>
      </c>
      <c r="AH17" s="71">
        <v>9</v>
      </c>
      <c r="AI17" s="71"/>
      <c r="AJ17" s="71"/>
      <c r="AK17" s="71">
        <v>10</v>
      </c>
      <c r="AL17" s="71">
        <v>12</v>
      </c>
      <c r="AM17" s="71">
        <f t="shared" si="3"/>
        <v>19</v>
      </c>
      <c r="AN17" s="71">
        <v>11</v>
      </c>
      <c r="AO17" s="71">
        <v>8</v>
      </c>
      <c r="AP17" s="71">
        <f t="shared" si="4"/>
        <v>14</v>
      </c>
      <c r="AQ17" s="71">
        <v>6</v>
      </c>
      <c r="AR17" s="71">
        <v>8</v>
      </c>
      <c r="AS17" s="71">
        <f t="shared" si="5"/>
        <v>5</v>
      </c>
      <c r="AT17" s="83" t="s">
        <v>437</v>
      </c>
    </row>
    <row r="18" spans="1:46" ht="12" customHeight="1">
      <c r="A18" s="54" t="s">
        <v>462</v>
      </c>
      <c r="B18" s="71">
        <v>13</v>
      </c>
      <c r="C18" s="71">
        <v>11</v>
      </c>
      <c r="D18" s="71">
        <v>9</v>
      </c>
      <c r="E18" s="71">
        <v>13</v>
      </c>
      <c r="F18" s="71">
        <v>5</v>
      </c>
      <c r="G18" s="71">
        <v>8</v>
      </c>
      <c r="H18" s="71">
        <v>12</v>
      </c>
      <c r="I18" s="71">
        <v>10</v>
      </c>
      <c r="J18" s="71">
        <v>8</v>
      </c>
      <c r="K18" s="71">
        <v>13</v>
      </c>
      <c r="L18" s="71"/>
      <c r="M18" s="71"/>
      <c r="N18" s="71">
        <v>4</v>
      </c>
      <c r="O18" s="71">
        <v>8</v>
      </c>
      <c r="P18" s="71">
        <f t="shared" si="0"/>
        <v>13</v>
      </c>
      <c r="Q18" s="71">
        <v>8</v>
      </c>
      <c r="R18" s="71">
        <v>5</v>
      </c>
      <c r="S18" s="71">
        <f t="shared" si="1"/>
        <v>4</v>
      </c>
      <c r="T18" s="71">
        <v>3</v>
      </c>
      <c r="U18" s="71">
        <v>1</v>
      </c>
      <c r="V18" s="71">
        <f t="shared" si="2"/>
        <v>9</v>
      </c>
      <c r="W18" s="83" t="s">
        <v>462</v>
      </c>
      <c r="X18" s="54" t="s">
        <v>438</v>
      </c>
      <c r="Y18" s="85" t="s">
        <v>428</v>
      </c>
      <c r="Z18" s="85" t="s">
        <v>428</v>
      </c>
      <c r="AA18" s="85">
        <v>7</v>
      </c>
      <c r="AB18" s="85">
        <v>16</v>
      </c>
      <c r="AC18" s="85">
        <v>15</v>
      </c>
      <c r="AD18" s="85">
        <v>7</v>
      </c>
      <c r="AE18" s="85">
        <v>23</v>
      </c>
      <c r="AF18" s="85">
        <v>16</v>
      </c>
      <c r="AG18" s="71">
        <v>34</v>
      </c>
      <c r="AH18" s="71">
        <v>21</v>
      </c>
      <c r="AI18" s="71"/>
      <c r="AJ18" s="71"/>
      <c r="AK18" s="71">
        <v>21</v>
      </c>
      <c r="AL18" s="71">
        <v>14</v>
      </c>
      <c r="AM18" s="71">
        <f t="shared" si="3"/>
        <v>19</v>
      </c>
      <c r="AN18" s="71">
        <v>12</v>
      </c>
      <c r="AO18" s="71">
        <v>7</v>
      </c>
      <c r="AP18" s="71">
        <f t="shared" si="4"/>
        <v>25</v>
      </c>
      <c r="AQ18" s="71">
        <v>13</v>
      </c>
      <c r="AR18" s="71">
        <v>12</v>
      </c>
      <c r="AS18" s="71">
        <f t="shared" si="5"/>
        <v>-6</v>
      </c>
      <c r="AT18" s="83" t="s">
        <v>439</v>
      </c>
    </row>
    <row r="19" spans="1:46" ht="12" customHeight="1">
      <c r="A19" s="54" t="s">
        <v>463</v>
      </c>
      <c r="B19" s="71">
        <v>9</v>
      </c>
      <c r="C19" s="71">
        <v>3</v>
      </c>
      <c r="D19" s="71">
        <v>19</v>
      </c>
      <c r="E19" s="71">
        <v>12</v>
      </c>
      <c r="F19" s="71">
        <v>19</v>
      </c>
      <c r="G19" s="71">
        <v>10</v>
      </c>
      <c r="H19" s="71">
        <v>5</v>
      </c>
      <c r="I19" s="71">
        <v>6</v>
      </c>
      <c r="J19" s="71">
        <v>5</v>
      </c>
      <c r="K19" s="71">
        <v>7</v>
      </c>
      <c r="L19" s="71"/>
      <c r="M19" s="71"/>
      <c r="N19" s="71">
        <v>6</v>
      </c>
      <c r="O19" s="71">
        <v>3</v>
      </c>
      <c r="P19" s="71">
        <f t="shared" si="0"/>
        <v>13</v>
      </c>
      <c r="Q19" s="71">
        <v>6</v>
      </c>
      <c r="R19" s="71">
        <v>7</v>
      </c>
      <c r="S19" s="71">
        <f t="shared" si="1"/>
        <v>20</v>
      </c>
      <c r="T19" s="71">
        <v>11</v>
      </c>
      <c r="U19" s="71">
        <v>9</v>
      </c>
      <c r="V19" s="71">
        <f t="shared" si="2"/>
        <v>-7</v>
      </c>
      <c r="W19" s="83" t="s">
        <v>463</v>
      </c>
      <c r="X19" s="54" t="s">
        <v>465</v>
      </c>
      <c r="Y19" s="85">
        <v>218</v>
      </c>
      <c r="Z19" s="85">
        <v>221</v>
      </c>
      <c r="AA19" s="85">
        <v>136</v>
      </c>
      <c r="AB19" s="85">
        <v>175</v>
      </c>
      <c r="AC19" s="85">
        <v>116</v>
      </c>
      <c r="AD19" s="85">
        <v>145</v>
      </c>
      <c r="AE19" s="85">
        <v>134</v>
      </c>
      <c r="AF19" s="85">
        <v>141</v>
      </c>
      <c r="AG19" s="71">
        <v>126</v>
      </c>
      <c r="AH19" s="71">
        <v>136</v>
      </c>
      <c r="AI19" s="71"/>
      <c r="AJ19" s="71"/>
      <c r="AK19" s="71">
        <v>112</v>
      </c>
      <c r="AL19" s="71">
        <v>98</v>
      </c>
      <c r="AM19" s="71">
        <f t="shared" si="3"/>
        <v>117</v>
      </c>
      <c r="AN19" s="71">
        <v>50</v>
      </c>
      <c r="AO19" s="71">
        <v>67</v>
      </c>
      <c r="AP19" s="71">
        <f t="shared" si="4"/>
        <v>117</v>
      </c>
      <c r="AQ19" s="71">
        <v>65</v>
      </c>
      <c r="AR19" s="71">
        <v>52</v>
      </c>
      <c r="AS19" s="71">
        <f t="shared" si="5"/>
        <v>0</v>
      </c>
      <c r="AT19" s="83" t="s">
        <v>465</v>
      </c>
    </row>
    <row r="20" spans="1:46" ht="12" customHeight="1">
      <c r="A20" s="54" t="s">
        <v>464</v>
      </c>
      <c r="B20" s="71">
        <v>24</v>
      </c>
      <c r="C20" s="71">
        <v>23</v>
      </c>
      <c r="D20" s="71">
        <v>37</v>
      </c>
      <c r="E20" s="71">
        <v>26</v>
      </c>
      <c r="F20" s="71">
        <v>27</v>
      </c>
      <c r="G20" s="71">
        <v>31</v>
      </c>
      <c r="H20" s="71">
        <v>22</v>
      </c>
      <c r="I20" s="71">
        <v>14</v>
      </c>
      <c r="J20" s="71">
        <v>22</v>
      </c>
      <c r="K20" s="71">
        <v>20</v>
      </c>
      <c r="L20" s="71"/>
      <c r="M20" s="71"/>
      <c r="N20" s="71">
        <v>28</v>
      </c>
      <c r="O20" s="71">
        <v>27</v>
      </c>
      <c r="P20" s="71">
        <f t="shared" si="0"/>
        <v>70</v>
      </c>
      <c r="Q20" s="71">
        <v>46</v>
      </c>
      <c r="R20" s="71">
        <v>24</v>
      </c>
      <c r="S20" s="71">
        <f t="shared" si="1"/>
        <v>20</v>
      </c>
      <c r="T20" s="71">
        <v>13</v>
      </c>
      <c r="U20" s="71">
        <v>7</v>
      </c>
      <c r="V20" s="71">
        <f t="shared" si="2"/>
        <v>50</v>
      </c>
      <c r="W20" s="83" t="s">
        <v>464</v>
      </c>
      <c r="X20" s="54" t="s">
        <v>467</v>
      </c>
      <c r="Y20" s="85">
        <v>302</v>
      </c>
      <c r="Z20" s="85">
        <v>284</v>
      </c>
      <c r="AA20" s="85">
        <v>265</v>
      </c>
      <c r="AB20" s="85">
        <v>241</v>
      </c>
      <c r="AC20" s="85">
        <v>317</v>
      </c>
      <c r="AD20" s="85">
        <v>245</v>
      </c>
      <c r="AE20" s="85">
        <v>330</v>
      </c>
      <c r="AF20" s="85">
        <v>234</v>
      </c>
      <c r="AG20" s="85">
        <v>254</v>
      </c>
      <c r="AH20" s="85">
        <v>282</v>
      </c>
      <c r="AI20" s="71"/>
      <c r="AJ20" s="71"/>
      <c r="AK20" s="71">
        <v>278</v>
      </c>
      <c r="AL20" s="71">
        <v>270</v>
      </c>
      <c r="AM20" s="71">
        <f t="shared" si="3"/>
        <v>225</v>
      </c>
      <c r="AN20" s="71">
        <v>111</v>
      </c>
      <c r="AO20" s="71">
        <v>114</v>
      </c>
      <c r="AP20" s="71">
        <f t="shared" si="4"/>
        <v>243</v>
      </c>
      <c r="AQ20" s="71">
        <v>117</v>
      </c>
      <c r="AR20" s="71">
        <v>126</v>
      </c>
      <c r="AS20" s="71">
        <f t="shared" si="5"/>
        <v>-18</v>
      </c>
      <c r="AT20" s="83" t="s">
        <v>467</v>
      </c>
    </row>
    <row r="21" spans="1:46" ht="12" customHeight="1">
      <c r="A21" s="54"/>
      <c r="B21" s="71"/>
      <c r="C21" s="71"/>
      <c r="D21" s="71"/>
      <c r="E21" s="71"/>
      <c r="F21" s="71"/>
      <c r="G21" s="71"/>
      <c r="H21" s="71"/>
      <c r="I21" s="71"/>
      <c r="J21" s="71"/>
      <c r="K21" s="71"/>
      <c r="L21" s="71"/>
      <c r="M21" s="71"/>
      <c r="N21" s="71"/>
      <c r="O21" s="71"/>
      <c r="P21" s="71"/>
      <c r="Q21" s="71"/>
      <c r="R21" s="71"/>
      <c r="S21" s="71"/>
      <c r="T21" s="71"/>
      <c r="U21" s="71"/>
      <c r="V21" s="71"/>
      <c r="W21" s="83"/>
      <c r="X21" s="54" t="s">
        <v>469</v>
      </c>
      <c r="Y21" s="71">
        <v>173</v>
      </c>
      <c r="Z21" s="71">
        <v>103</v>
      </c>
      <c r="AA21" s="71">
        <v>182</v>
      </c>
      <c r="AB21" s="71">
        <v>124</v>
      </c>
      <c r="AC21" s="71">
        <v>195</v>
      </c>
      <c r="AD21" s="71">
        <v>131</v>
      </c>
      <c r="AE21" s="71">
        <v>191</v>
      </c>
      <c r="AF21" s="71">
        <v>102</v>
      </c>
      <c r="AG21" s="71">
        <v>168</v>
      </c>
      <c r="AH21" s="71">
        <v>102</v>
      </c>
      <c r="AI21" s="71"/>
      <c r="AJ21" s="71"/>
      <c r="AK21" s="71">
        <v>143</v>
      </c>
      <c r="AL21" s="71">
        <v>129</v>
      </c>
      <c r="AM21" s="71">
        <f t="shared" si="3"/>
        <v>140</v>
      </c>
      <c r="AN21" s="71">
        <v>72</v>
      </c>
      <c r="AO21" s="71">
        <v>68</v>
      </c>
      <c r="AP21" s="71">
        <f t="shared" si="4"/>
        <v>128</v>
      </c>
      <c r="AQ21" s="71">
        <v>72</v>
      </c>
      <c r="AR21" s="71">
        <v>56</v>
      </c>
      <c r="AS21" s="71">
        <f t="shared" si="5"/>
        <v>12</v>
      </c>
      <c r="AT21" s="83" t="s">
        <v>469</v>
      </c>
    </row>
    <row r="22" spans="1:46" ht="12" customHeight="1">
      <c r="A22" s="54" t="s">
        <v>466</v>
      </c>
      <c r="B22" s="71">
        <v>1905</v>
      </c>
      <c r="C22" s="71">
        <v>2700</v>
      </c>
      <c r="D22" s="71">
        <v>1954</v>
      </c>
      <c r="E22" s="71">
        <v>2598</v>
      </c>
      <c r="F22" s="71">
        <v>1877</v>
      </c>
      <c r="G22" s="71">
        <v>2736</v>
      </c>
      <c r="H22" s="71">
        <v>2009</v>
      </c>
      <c r="I22" s="71">
        <v>2641</v>
      </c>
      <c r="J22" s="71">
        <v>2008</v>
      </c>
      <c r="K22" s="71">
        <v>2555</v>
      </c>
      <c r="L22" s="71"/>
      <c r="M22" s="71"/>
      <c r="N22" s="71">
        <v>1795</v>
      </c>
      <c r="O22" s="71">
        <v>2467</v>
      </c>
      <c r="P22" s="71">
        <f t="shared" si="0"/>
        <v>2076</v>
      </c>
      <c r="Q22" s="71">
        <v>1245</v>
      </c>
      <c r="R22" s="71">
        <v>831</v>
      </c>
      <c r="S22" s="71">
        <f t="shared" si="1"/>
        <v>2522</v>
      </c>
      <c r="T22" s="71">
        <v>1458</v>
      </c>
      <c r="U22" s="71">
        <v>1064</v>
      </c>
      <c r="V22" s="71">
        <f t="shared" si="2"/>
        <v>-446</v>
      </c>
      <c r="W22" s="83" t="s">
        <v>466</v>
      </c>
      <c r="X22" s="54"/>
      <c r="Y22" s="71"/>
      <c r="Z22" s="71"/>
      <c r="AA22" s="71"/>
      <c r="AB22" s="71"/>
      <c r="AC22" s="71"/>
      <c r="AD22" s="71"/>
      <c r="AE22" s="71"/>
      <c r="AF22" s="71"/>
      <c r="AG22" s="71"/>
      <c r="AH22" s="71"/>
      <c r="AI22" s="71"/>
      <c r="AJ22" s="71"/>
      <c r="AK22" s="71"/>
      <c r="AL22" s="71"/>
      <c r="AM22" s="71"/>
      <c r="AN22" s="71"/>
      <c r="AO22" s="71"/>
      <c r="AP22" s="71"/>
      <c r="AQ22" s="71"/>
      <c r="AR22" s="71"/>
      <c r="AS22" s="71"/>
      <c r="AT22" s="83"/>
    </row>
    <row r="23" spans="1:46" ht="12" customHeight="1">
      <c r="A23" s="54" t="s">
        <v>468</v>
      </c>
      <c r="B23" s="71">
        <v>65</v>
      </c>
      <c r="C23" s="71">
        <v>100</v>
      </c>
      <c r="D23" s="71">
        <v>75</v>
      </c>
      <c r="E23" s="71">
        <v>62</v>
      </c>
      <c r="F23" s="71">
        <v>67</v>
      </c>
      <c r="G23" s="71">
        <v>75</v>
      </c>
      <c r="H23" s="71">
        <v>58</v>
      </c>
      <c r="I23" s="71">
        <v>57</v>
      </c>
      <c r="J23" s="71">
        <v>73</v>
      </c>
      <c r="K23" s="71">
        <v>97</v>
      </c>
      <c r="L23" s="71"/>
      <c r="M23" s="71"/>
      <c r="N23" s="71">
        <v>37</v>
      </c>
      <c r="O23" s="71">
        <v>92</v>
      </c>
      <c r="P23" s="71">
        <f t="shared" si="0"/>
        <v>76</v>
      </c>
      <c r="Q23" s="71">
        <v>42</v>
      </c>
      <c r="R23" s="71">
        <v>34</v>
      </c>
      <c r="S23" s="71">
        <f t="shared" si="1"/>
        <v>41</v>
      </c>
      <c r="T23" s="71">
        <v>23</v>
      </c>
      <c r="U23" s="71">
        <v>18</v>
      </c>
      <c r="V23" s="71">
        <f t="shared" si="2"/>
        <v>35</v>
      </c>
      <c r="W23" s="83" t="s">
        <v>468</v>
      </c>
      <c r="X23" s="54" t="s">
        <v>472</v>
      </c>
      <c r="Y23" s="71">
        <v>788</v>
      </c>
      <c r="Z23" s="71">
        <v>721</v>
      </c>
      <c r="AA23" s="71">
        <v>922</v>
      </c>
      <c r="AB23" s="71">
        <v>687</v>
      </c>
      <c r="AC23" s="71">
        <v>779</v>
      </c>
      <c r="AD23" s="71">
        <v>716</v>
      </c>
      <c r="AE23" s="71">
        <v>801</v>
      </c>
      <c r="AF23" s="71">
        <v>614</v>
      </c>
      <c r="AG23" s="71">
        <v>747</v>
      </c>
      <c r="AH23" s="71">
        <v>689</v>
      </c>
      <c r="AI23" s="71"/>
      <c r="AJ23" s="71"/>
      <c r="AK23" s="71">
        <v>723</v>
      </c>
      <c r="AL23" s="71">
        <v>681</v>
      </c>
      <c r="AM23" s="71">
        <f t="shared" si="3"/>
        <v>693</v>
      </c>
      <c r="AN23" s="71">
        <v>354</v>
      </c>
      <c r="AO23" s="71">
        <v>339</v>
      </c>
      <c r="AP23" s="71">
        <f t="shared" si="4"/>
        <v>640</v>
      </c>
      <c r="AQ23" s="71">
        <v>338</v>
      </c>
      <c r="AR23" s="71">
        <v>302</v>
      </c>
      <c r="AS23" s="71">
        <f t="shared" si="5"/>
        <v>53</v>
      </c>
      <c r="AT23" s="83" t="s">
        <v>472</v>
      </c>
    </row>
    <row r="24" spans="1:46" ht="12" customHeight="1">
      <c r="A24" s="54" t="s">
        <v>470</v>
      </c>
      <c r="B24" s="71">
        <v>42</v>
      </c>
      <c r="C24" s="71">
        <v>35</v>
      </c>
      <c r="D24" s="71">
        <v>24</v>
      </c>
      <c r="E24" s="71">
        <v>33</v>
      </c>
      <c r="F24" s="71">
        <v>28</v>
      </c>
      <c r="G24" s="71">
        <v>35</v>
      </c>
      <c r="H24" s="71">
        <v>35</v>
      </c>
      <c r="I24" s="71">
        <v>43</v>
      </c>
      <c r="J24" s="71">
        <v>48</v>
      </c>
      <c r="K24" s="71">
        <v>33</v>
      </c>
      <c r="L24" s="71"/>
      <c r="M24" s="71"/>
      <c r="N24" s="71">
        <v>48</v>
      </c>
      <c r="O24" s="71">
        <v>35</v>
      </c>
      <c r="P24" s="71">
        <f t="shared" si="0"/>
        <v>50</v>
      </c>
      <c r="Q24" s="71">
        <v>31</v>
      </c>
      <c r="R24" s="71">
        <v>19</v>
      </c>
      <c r="S24" s="71">
        <f t="shared" si="1"/>
        <v>71</v>
      </c>
      <c r="T24" s="71">
        <v>50</v>
      </c>
      <c r="U24" s="71">
        <v>21</v>
      </c>
      <c r="V24" s="71">
        <f t="shared" si="2"/>
        <v>-21</v>
      </c>
      <c r="W24" s="83" t="s">
        <v>470</v>
      </c>
      <c r="X24" s="54" t="s">
        <v>474</v>
      </c>
      <c r="Y24" s="71">
        <v>78</v>
      </c>
      <c r="Z24" s="71">
        <v>65</v>
      </c>
      <c r="AA24" s="71">
        <v>92</v>
      </c>
      <c r="AB24" s="71">
        <v>49</v>
      </c>
      <c r="AC24" s="71">
        <v>83</v>
      </c>
      <c r="AD24" s="71">
        <v>83</v>
      </c>
      <c r="AE24" s="71">
        <v>88</v>
      </c>
      <c r="AF24" s="71">
        <v>45</v>
      </c>
      <c r="AG24" s="71">
        <v>92</v>
      </c>
      <c r="AH24" s="71">
        <v>68</v>
      </c>
      <c r="AI24" s="71"/>
      <c r="AJ24" s="71"/>
      <c r="AK24" s="71">
        <v>73</v>
      </c>
      <c r="AL24" s="71">
        <v>82</v>
      </c>
      <c r="AM24" s="71">
        <f t="shared" si="3"/>
        <v>63</v>
      </c>
      <c r="AN24" s="71">
        <v>34</v>
      </c>
      <c r="AO24" s="71">
        <v>29</v>
      </c>
      <c r="AP24" s="71">
        <f t="shared" si="4"/>
        <v>53</v>
      </c>
      <c r="AQ24" s="71">
        <v>30</v>
      </c>
      <c r="AR24" s="71">
        <v>23</v>
      </c>
      <c r="AS24" s="71">
        <f t="shared" si="5"/>
        <v>10</v>
      </c>
      <c r="AT24" s="83" t="s">
        <v>474</v>
      </c>
    </row>
    <row r="25" spans="1:46" ht="12" customHeight="1">
      <c r="A25" s="54" t="s">
        <v>471</v>
      </c>
      <c r="B25" s="71">
        <v>31</v>
      </c>
      <c r="C25" s="71">
        <v>25</v>
      </c>
      <c r="D25" s="71">
        <v>20</v>
      </c>
      <c r="E25" s="71">
        <v>19</v>
      </c>
      <c r="F25" s="71">
        <v>21</v>
      </c>
      <c r="G25" s="71">
        <v>38</v>
      </c>
      <c r="H25" s="71">
        <v>22</v>
      </c>
      <c r="I25" s="71">
        <v>39</v>
      </c>
      <c r="J25" s="71">
        <v>36</v>
      </c>
      <c r="K25" s="71">
        <v>28</v>
      </c>
      <c r="L25" s="71"/>
      <c r="M25" s="71"/>
      <c r="N25" s="71">
        <v>19</v>
      </c>
      <c r="O25" s="71">
        <v>24</v>
      </c>
      <c r="P25" s="71">
        <f t="shared" si="0"/>
        <v>29</v>
      </c>
      <c r="Q25" s="71">
        <v>15</v>
      </c>
      <c r="R25" s="71">
        <v>14</v>
      </c>
      <c r="S25" s="71">
        <f t="shared" si="1"/>
        <v>31</v>
      </c>
      <c r="T25" s="71">
        <v>15</v>
      </c>
      <c r="U25" s="71">
        <v>16</v>
      </c>
      <c r="V25" s="71">
        <f t="shared" si="2"/>
        <v>-2</v>
      </c>
      <c r="W25" s="83" t="s">
        <v>471</v>
      </c>
      <c r="X25" s="54" t="s">
        <v>476</v>
      </c>
      <c r="Y25" s="71">
        <v>92</v>
      </c>
      <c r="Z25" s="71">
        <v>65</v>
      </c>
      <c r="AA25" s="71">
        <v>101</v>
      </c>
      <c r="AB25" s="71">
        <v>84</v>
      </c>
      <c r="AC25" s="71">
        <v>99</v>
      </c>
      <c r="AD25" s="71">
        <v>85</v>
      </c>
      <c r="AE25" s="71">
        <v>94</v>
      </c>
      <c r="AF25" s="71">
        <v>49</v>
      </c>
      <c r="AG25" s="71">
        <v>72</v>
      </c>
      <c r="AH25" s="71">
        <v>85</v>
      </c>
      <c r="AI25" s="71"/>
      <c r="AJ25" s="71"/>
      <c r="AK25" s="71">
        <v>70</v>
      </c>
      <c r="AL25" s="71">
        <v>71</v>
      </c>
      <c r="AM25" s="71">
        <f t="shared" si="3"/>
        <v>63</v>
      </c>
      <c r="AN25" s="71">
        <v>37</v>
      </c>
      <c r="AO25" s="71">
        <v>26</v>
      </c>
      <c r="AP25" s="71">
        <f t="shared" si="4"/>
        <v>79</v>
      </c>
      <c r="AQ25" s="71">
        <v>42</v>
      </c>
      <c r="AR25" s="71">
        <v>37</v>
      </c>
      <c r="AS25" s="71">
        <f t="shared" si="5"/>
        <v>-16</v>
      </c>
      <c r="AT25" s="83" t="s">
        <v>476</v>
      </c>
    </row>
    <row r="26" spans="1:46" ht="12" customHeight="1">
      <c r="A26" s="54" t="s">
        <v>473</v>
      </c>
      <c r="B26" s="71">
        <v>246</v>
      </c>
      <c r="C26" s="71">
        <v>289</v>
      </c>
      <c r="D26" s="71">
        <v>243</v>
      </c>
      <c r="E26" s="71">
        <v>277</v>
      </c>
      <c r="F26" s="71">
        <v>222</v>
      </c>
      <c r="G26" s="71">
        <v>281</v>
      </c>
      <c r="H26" s="71">
        <v>292</v>
      </c>
      <c r="I26" s="71">
        <v>291</v>
      </c>
      <c r="J26" s="71">
        <v>247</v>
      </c>
      <c r="K26" s="71">
        <v>285</v>
      </c>
      <c r="L26" s="71"/>
      <c r="M26" s="71"/>
      <c r="N26" s="71">
        <v>229</v>
      </c>
      <c r="O26" s="71">
        <v>293</v>
      </c>
      <c r="P26" s="71">
        <f t="shared" si="0"/>
        <v>275</v>
      </c>
      <c r="Q26" s="71">
        <v>165</v>
      </c>
      <c r="R26" s="71">
        <v>110</v>
      </c>
      <c r="S26" s="71">
        <f t="shared" si="1"/>
        <v>301</v>
      </c>
      <c r="T26" s="71">
        <v>166</v>
      </c>
      <c r="U26" s="71">
        <v>135</v>
      </c>
      <c r="V26" s="71">
        <f t="shared" si="2"/>
        <v>-26</v>
      </c>
      <c r="W26" s="83" t="s">
        <v>473</v>
      </c>
      <c r="X26" s="54" t="s">
        <v>478</v>
      </c>
      <c r="Y26" s="71">
        <v>242</v>
      </c>
      <c r="Z26" s="71">
        <v>226</v>
      </c>
      <c r="AA26" s="71">
        <v>301</v>
      </c>
      <c r="AB26" s="71">
        <v>203</v>
      </c>
      <c r="AC26" s="71">
        <v>232</v>
      </c>
      <c r="AD26" s="71">
        <v>239</v>
      </c>
      <c r="AE26" s="71">
        <v>234</v>
      </c>
      <c r="AF26" s="71">
        <v>179</v>
      </c>
      <c r="AG26" s="71">
        <v>224</v>
      </c>
      <c r="AH26" s="71">
        <v>201</v>
      </c>
      <c r="AI26" s="71"/>
      <c r="AJ26" s="71"/>
      <c r="AK26" s="71">
        <v>244</v>
      </c>
      <c r="AL26" s="71">
        <v>158</v>
      </c>
      <c r="AM26" s="71">
        <f t="shared" si="3"/>
        <v>205</v>
      </c>
      <c r="AN26" s="71">
        <v>99</v>
      </c>
      <c r="AO26" s="71">
        <v>106</v>
      </c>
      <c r="AP26" s="71">
        <f t="shared" si="4"/>
        <v>200</v>
      </c>
      <c r="AQ26" s="71">
        <v>101</v>
      </c>
      <c r="AR26" s="71">
        <v>99</v>
      </c>
      <c r="AS26" s="71">
        <f t="shared" si="5"/>
        <v>5</v>
      </c>
      <c r="AT26" s="83" t="s">
        <v>478</v>
      </c>
    </row>
    <row r="27" spans="1:46" ht="12" customHeight="1">
      <c r="A27" s="54" t="s">
        <v>475</v>
      </c>
      <c r="B27" s="71">
        <v>298</v>
      </c>
      <c r="C27" s="71">
        <v>377</v>
      </c>
      <c r="D27" s="71">
        <v>351</v>
      </c>
      <c r="E27" s="71">
        <v>398</v>
      </c>
      <c r="F27" s="71">
        <v>349</v>
      </c>
      <c r="G27" s="71">
        <v>412</v>
      </c>
      <c r="H27" s="71">
        <v>340</v>
      </c>
      <c r="I27" s="71">
        <v>445</v>
      </c>
      <c r="J27" s="71">
        <v>301</v>
      </c>
      <c r="K27" s="71">
        <v>376</v>
      </c>
      <c r="L27" s="71"/>
      <c r="M27" s="71"/>
      <c r="N27" s="71">
        <v>274</v>
      </c>
      <c r="O27" s="71">
        <v>387</v>
      </c>
      <c r="P27" s="71">
        <f t="shared" si="0"/>
        <v>338</v>
      </c>
      <c r="Q27" s="71">
        <v>209</v>
      </c>
      <c r="R27" s="71">
        <v>129</v>
      </c>
      <c r="S27" s="71">
        <f t="shared" si="1"/>
        <v>350</v>
      </c>
      <c r="T27" s="71">
        <v>185</v>
      </c>
      <c r="U27" s="71">
        <v>165</v>
      </c>
      <c r="V27" s="71">
        <f t="shared" si="2"/>
        <v>-12</v>
      </c>
      <c r="W27" s="83" t="s">
        <v>475</v>
      </c>
      <c r="X27" s="54" t="s">
        <v>480</v>
      </c>
      <c r="Y27" s="71">
        <v>290</v>
      </c>
      <c r="Z27" s="71">
        <v>246</v>
      </c>
      <c r="AA27" s="71">
        <v>323</v>
      </c>
      <c r="AB27" s="71">
        <v>268</v>
      </c>
      <c r="AC27" s="71">
        <v>253</v>
      </c>
      <c r="AD27" s="71">
        <v>237</v>
      </c>
      <c r="AE27" s="71">
        <v>291</v>
      </c>
      <c r="AF27" s="71">
        <v>250</v>
      </c>
      <c r="AG27" s="71">
        <v>280</v>
      </c>
      <c r="AH27" s="71">
        <v>247</v>
      </c>
      <c r="AI27" s="71"/>
      <c r="AJ27" s="71"/>
      <c r="AK27" s="71">
        <v>230</v>
      </c>
      <c r="AL27" s="71">
        <v>286</v>
      </c>
      <c r="AM27" s="71">
        <f t="shared" si="3"/>
        <v>296</v>
      </c>
      <c r="AN27" s="71">
        <v>154</v>
      </c>
      <c r="AO27" s="71">
        <v>142</v>
      </c>
      <c r="AP27" s="71">
        <f t="shared" si="4"/>
        <v>221</v>
      </c>
      <c r="AQ27" s="71">
        <v>118</v>
      </c>
      <c r="AR27" s="71">
        <v>103</v>
      </c>
      <c r="AS27" s="71">
        <f t="shared" si="5"/>
        <v>75</v>
      </c>
      <c r="AT27" s="83" t="s">
        <v>480</v>
      </c>
    </row>
    <row r="28" spans="1:46" ht="12" customHeight="1">
      <c r="A28" s="54" t="s">
        <v>477</v>
      </c>
      <c r="B28" s="71">
        <v>760</v>
      </c>
      <c r="C28" s="71">
        <v>1208</v>
      </c>
      <c r="D28" s="71">
        <v>762</v>
      </c>
      <c r="E28" s="71">
        <v>1171</v>
      </c>
      <c r="F28" s="71">
        <v>753</v>
      </c>
      <c r="G28" s="71">
        <v>1197</v>
      </c>
      <c r="H28" s="71">
        <v>764</v>
      </c>
      <c r="I28" s="71">
        <v>1178</v>
      </c>
      <c r="J28" s="71">
        <v>842</v>
      </c>
      <c r="K28" s="71">
        <v>1166</v>
      </c>
      <c r="L28" s="71"/>
      <c r="M28" s="71"/>
      <c r="N28" s="71">
        <v>752</v>
      </c>
      <c r="O28" s="71">
        <v>1085</v>
      </c>
      <c r="P28" s="71">
        <f t="shared" si="0"/>
        <v>900</v>
      </c>
      <c r="Q28" s="71">
        <v>527</v>
      </c>
      <c r="R28" s="71">
        <v>373</v>
      </c>
      <c r="S28" s="71">
        <f t="shared" si="1"/>
        <v>1024</v>
      </c>
      <c r="T28" s="71">
        <v>620</v>
      </c>
      <c r="U28" s="71">
        <v>404</v>
      </c>
      <c r="V28" s="71">
        <f t="shared" si="2"/>
        <v>-124</v>
      </c>
      <c r="W28" s="83" t="s">
        <v>477</v>
      </c>
      <c r="X28" s="54" t="s">
        <v>481</v>
      </c>
      <c r="Y28" s="71">
        <v>86</v>
      </c>
      <c r="Z28" s="71">
        <v>119</v>
      </c>
      <c r="AA28" s="71">
        <v>105</v>
      </c>
      <c r="AB28" s="71">
        <v>83</v>
      </c>
      <c r="AC28" s="71">
        <v>112</v>
      </c>
      <c r="AD28" s="71">
        <v>72</v>
      </c>
      <c r="AE28" s="71">
        <v>94</v>
      </c>
      <c r="AF28" s="71">
        <v>91</v>
      </c>
      <c r="AG28" s="71">
        <v>79</v>
      </c>
      <c r="AH28" s="71">
        <v>88</v>
      </c>
      <c r="AI28" s="71"/>
      <c r="AJ28" s="71"/>
      <c r="AK28" s="71">
        <v>106</v>
      </c>
      <c r="AL28" s="71">
        <v>84</v>
      </c>
      <c r="AM28" s="71">
        <f t="shared" si="3"/>
        <v>66</v>
      </c>
      <c r="AN28" s="71">
        <v>30</v>
      </c>
      <c r="AO28" s="71">
        <v>36</v>
      </c>
      <c r="AP28" s="71">
        <f t="shared" si="4"/>
        <v>87</v>
      </c>
      <c r="AQ28" s="71">
        <v>47</v>
      </c>
      <c r="AR28" s="71">
        <v>40</v>
      </c>
      <c r="AS28" s="71">
        <f t="shared" si="5"/>
        <v>-21</v>
      </c>
      <c r="AT28" s="83" t="s">
        <v>481</v>
      </c>
    </row>
    <row r="29" spans="1:46" ht="12" customHeight="1">
      <c r="A29" s="54" t="s">
        <v>479</v>
      </c>
      <c r="B29" s="71">
        <v>463</v>
      </c>
      <c r="C29" s="71">
        <v>666</v>
      </c>
      <c r="D29" s="71">
        <v>479</v>
      </c>
      <c r="E29" s="71">
        <v>638</v>
      </c>
      <c r="F29" s="71">
        <v>437</v>
      </c>
      <c r="G29" s="71">
        <v>698</v>
      </c>
      <c r="H29" s="71">
        <v>498</v>
      </c>
      <c r="I29" s="71">
        <v>588</v>
      </c>
      <c r="J29" s="71">
        <v>461</v>
      </c>
      <c r="K29" s="71">
        <v>570</v>
      </c>
      <c r="L29" s="71"/>
      <c r="M29" s="71"/>
      <c r="N29" s="71">
        <v>436</v>
      </c>
      <c r="O29" s="71">
        <v>551</v>
      </c>
      <c r="P29" s="71">
        <f t="shared" si="0"/>
        <v>408</v>
      </c>
      <c r="Q29" s="71">
        <v>256</v>
      </c>
      <c r="R29" s="71">
        <v>152</v>
      </c>
      <c r="S29" s="71">
        <f t="shared" si="1"/>
        <v>704</v>
      </c>
      <c r="T29" s="71">
        <v>399</v>
      </c>
      <c r="U29" s="71">
        <v>305</v>
      </c>
      <c r="V29" s="71">
        <f t="shared" si="2"/>
        <v>-296</v>
      </c>
      <c r="W29" s="83" t="s">
        <v>479</v>
      </c>
      <c r="X29" s="54"/>
      <c r="Y29" s="71"/>
      <c r="Z29" s="71"/>
      <c r="AA29" s="71"/>
      <c r="AB29" s="71"/>
      <c r="AC29" s="71"/>
      <c r="AD29" s="71"/>
      <c r="AE29" s="71"/>
      <c r="AF29" s="71"/>
      <c r="AG29" s="71"/>
      <c r="AH29" s="71"/>
      <c r="AI29" s="71"/>
      <c r="AJ29" s="71"/>
      <c r="AK29" s="71"/>
      <c r="AL29" s="71"/>
      <c r="AM29" s="71"/>
      <c r="AN29" s="71"/>
      <c r="AO29" s="71"/>
      <c r="AP29" s="71"/>
      <c r="AQ29" s="71"/>
      <c r="AR29" s="71"/>
      <c r="AS29" s="71"/>
      <c r="AT29" s="83"/>
    </row>
    <row r="30" spans="1:46" ht="12" customHeight="1">
      <c r="A30" s="54"/>
      <c r="B30" s="71"/>
      <c r="C30" s="71"/>
      <c r="D30" s="71"/>
      <c r="E30" s="71"/>
      <c r="F30" s="71"/>
      <c r="G30" s="71"/>
      <c r="H30" s="71"/>
      <c r="I30" s="71"/>
      <c r="J30" s="71"/>
      <c r="K30" s="71"/>
      <c r="L30" s="71"/>
      <c r="M30" s="71"/>
      <c r="N30" s="71"/>
      <c r="O30" s="71"/>
      <c r="P30" s="71"/>
      <c r="Q30" s="71"/>
      <c r="R30" s="71"/>
      <c r="S30" s="71"/>
      <c r="T30" s="71"/>
      <c r="U30" s="71"/>
      <c r="V30" s="71"/>
      <c r="W30" s="83"/>
      <c r="X30" s="54" t="s">
        <v>484</v>
      </c>
      <c r="Y30" s="71">
        <v>501</v>
      </c>
      <c r="Z30" s="71">
        <v>406</v>
      </c>
      <c r="AA30" s="71">
        <v>508</v>
      </c>
      <c r="AB30" s="71">
        <v>438</v>
      </c>
      <c r="AC30" s="71">
        <v>527</v>
      </c>
      <c r="AD30" s="71">
        <v>367</v>
      </c>
      <c r="AE30" s="71">
        <v>433</v>
      </c>
      <c r="AF30" s="71">
        <v>412</v>
      </c>
      <c r="AG30" s="71">
        <v>456</v>
      </c>
      <c r="AH30" s="71">
        <v>363</v>
      </c>
      <c r="AI30" s="71"/>
      <c r="AJ30" s="71"/>
      <c r="AK30" s="71">
        <v>409</v>
      </c>
      <c r="AL30" s="71">
        <v>429</v>
      </c>
      <c r="AM30" s="71">
        <f t="shared" si="3"/>
        <v>391</v>
      </c>
      <c r="AN30" s="71">
        <v>204</v>
      </c>
      <c r="AO30" s="71">
        <v>187</v>
      </c>
      <c r="AP30" s="71">
        <f t="shared" si="4"/>
        <v>350</v>
      </c>
      <c r="AQ30" s="71">
        <v>198</v>
      </c>
      <c r="AR30" s="71">
        <v>152</v>
      </c>
      <c r="AS30" s="71">
        <f t="shared" si="5"/>
        <v>41</v>
      </c>
      <c r="AT30" s="83" t="s">
        <v>484</v>
      </c>
    </row>
    <row r="31" spans="1:46" ht="12" customHeight="1">
      <c r="A31" s="54" t="s">
        <v>482</v>
      </c>
      <c r="B31" s="71">
        <v>236</v>
      </c>
      <c r="C31" s="71">
        <v>221</v>
      </c>
      <c r="D31" s="71">
        <v>217</v>
      </c>
      <c r="E31" s="71">
        <v>255</v>
      </c>
      <c r="F31" s="71">
        <v>234</v>
      </c>
      <c r="G31" s="71">
        <v>194</v>
      </c>
      <c r="H31" s="71">
        <v>216</v>
      </c>
      <c r="I31" s="71">
        <v>186</v>
      </c>
      <c r="J31" s="71">
        <v>225</v>
      </c>
      <c r="K31" s="71">
        <v>164</v>
      </c>
      <c r="L31" s="71"/>
      <c r="M31" s="71"/>
      <c r="N31" s="71">
        <v>210</v>
      </c>
      <c r="O31" s="71">
        <v>177</v>
      </c>
      <c r="P31" s="71">
        <f t="shared" si="0"/>
        <v>178</v>
      </c>
      <c r="Q31" s="71">
        <v>98</v>
      </c>
      <c r="R31" s="71">
        <v>80</v>
      </c>
      <c r="S31" s="71">
        <f t="shared" si="1"/>
        <v>212</v>
      </c>
      <c r="T31" s="71">
        <v>118</v>
      </c>
      <c r="U31" s="71">
        <v>94</v>
      </c>
      <c r="V31" s="71">
        <f t="shared" si="2"/>
        <v>-34</v>
      </c>
      <c r="W31" s="83" t="s">
        <v>482</v>
      </c>
      <c r="X31" s="54" t="s">
        <v>486</v>
      </c>
      <c r="Y31" s="71">
        <v>138</v>
      </c>
      <c r="Z31" s="71">
        <v>115</v>
      </c>
      <c r="AA31" s="71">
        <v>126</v>
      </c>
      <c r="AB31" s="71">
        <v>117</v>
      </c>
      <c r="AC31" s="71">
        <v>125</v>
      </c>
      <c r="AD31" s="71">
        <v>82</v>
      </c>
      <c r="AE31" s="71">
        <v>107</v>
      </c>
      <c r="AF31" s="71">
        <v>92</v>
      </c>
      <c r="AG31" s="71">
        <v>113</v>
      </c>
      <c r="AH31" s="71">
        <v>108</v>
      </c>
      <c r="AI31" s="71"/>
      <c r="AJ31" s="71"/>
      <c r="AK31" s="71">
        <v>94</v>
      </c>
      <c r="AL31" s="71">
        <v>113</v>
      </c>
      <c r="AM31" s="71">
        <f t="shared" si="3"/>
        <v>89</v>
      </c>
      <c r="AN31" s="71">
        <v>49</v>
      </c>
      <c r="AO31" s="71">
        <v>40</v>
      </c>
      <c r="AP31" s="71">
        <f t="shared" si="4"/>
        <v>111</v>
      </c>
      <c r="AQ31" s="71">
        <v>58</v>
      </c>
      <c r="AR31" s="71">
        <v>53</v>
      </c>
      <c r="AS31" s="71">
        <f t="shared" si="5"/>
        <v>-22</v>
      </c>
      <c r="AT31" s="83" t="s">
        <v>486</v>
      </c>
    </row>
    <row r="32" spans="1:46" ht="12" customHeight="1">
      <c r="A32" s="54" t="s">
        <v>483</v>
      </c>
      <c r="B32" s="71">
        <v>34</v>
      </c>
      <c r="C32" s="71">
        <v>35</v>
      </c>
      <c r="D32" s="71">
        <v>24</v>
      </c>
      <c r="E32" s="71">
        <v>33</v>
      </c>
      <c r="F32" s="71">
        <v>50</v>
      </c>
      <c r="G32" s="71">
        <v>36</v>
      </c>
      <c r="H32" s="71">
        <v>53</v>
      </c>
      <c r="I32" s="71">
        <v>25</v>
      </c>
      <c r="J32" s="71">
        <v>33</v>
      </c>
      <c r="K32" s="71">
        <v>22</v>
      </c>
      <c r="L32" s="71"/>
      <c r="M32" s="71"/>
      <c r="N32" s="71">
        <v>37</v>
      </c>
      <c r="O32" s="71">
        <v>25</v>
      </c>
      <c r="P32" s="71">
        <f t="shared" si="0"/>
        <v>23</v>
      </c>
      <c r="Q32" s="71">
        <v>13</v>
      </c>
      <c r="R32" s="71">
        <v>10</v>
      </c>
      <c r="S32" s="71">
        <f t="shared" si="1"/>
        <v>38</v>
      </c>
      <c r="T32" s="71">
        <v>22</v>
      </c>
      <c r="U32" s="71">
        <v>16</v>
      </c>
      <c r="V32" s="71">
        <f t="shared" si="2"/>
        <v>-15</v>
      </c>
      <c r="W32" s="83" t="s">
        <v>483</v>
      </c>
      <c r="X32" s="54" t="s">
        <v>488</v>
      </c>
      <c r="Y32" s="71">
        <v>150</v>
      </c>
      <c r="Z32" s="71">
        <v>111</v>
      </c>
      <c r="AA32" s="71">
        <v>136</v>
      </c>
      <c r="AB32" s="71">
        <v>122</v>
      </c>
      <c r="AC32" s="71">
        <v>140</v>
      </c>
      <c r="AD32" s="71">
        <v>104</v>
      </c>
      <c r="AE32" s="71">
        <v>97</v>
      </c>
      <c r="AF32" s="71">
        <v>135</v>
      </c>
      <c r="AG32" s="71">
        <v>133</v>
      </c>
      <c r="AH32" s="71">
        <v>88</v>
      </c>
      <c r="AI32" s="71"/>
      <c r="AJ32" s="71"/>
      <c r="AK32" s="71">
        <v>122</v>
      </c>
      <c r="AL32" s="71">
        <v>110</v>
      </c>
      <c r="AM32" s="71">
        <f t="shared" si="3"/>
        <v>116</v>
      </c>
      <c r="AN32" s="71">
        <v>56</v>
      </c>
      <c r="AO32" s="71">
        <v>60</v>
      </c>
      <c r="AP32" s="71">
        <f t="shared" si="4"/>
        <v>107</v>
      </c>
      <c r="AQ32" s="71">
        <v>54</v>
      </c>
      <c r="AR32" s="71">
        <v>53</v>
      </c>
      <c r="AS32" s="71">
        <f t="shared" si="5"/>
        <v>9</v>
      </c>
      <c r="AT32" s="83" t="s">
        <v>488</v>
      </c>
    </row>
    <row r="33" spans="1:46" ht="12" customHeight="1">
      <c r="A33" s="54" t="s">
        <v>485</v>
      </c>
      <c r="B33" s="71">
        <v>84</v>
      </c>
      <c r="C33" s="71">
        <v>55</v>
      </c>
      <c r="D33" s="71">
        <v>45</v>
      </c>
      <c r="E33" s="71">
        <v>53</v>
      </c>
      <c r="F33" s="71">
        <v>45</v>
      </c>
      <c r="G33" s="71">
        <v>45</v>
      </c>
      <c r="H33" s="71">
        <v>48</v>
      </c>
      <c r="I33" s="71">
        <v>36</v>
      </c>
      <c r="J33" s="71">
        <v>40</v>
      </c>
      <c r="K33" s="71">
        <v>40</v>
      </c>
      <c r="L33" s="71"/>
      <c r="M33" s="71"/>
      <c r="N33" s="71">
        <v>41</v>
      </c>
      <c r="O33" s="71">
        <v>30</v>
      </c>
      <c r="P33" s="71">
        <f t="shared" si="0"/>
        <v>26</v>
      </c>
      <c r="Q33" s="71">
        <v>13</v>
      </c>
      <c r="R33" s="71">
        <v>13</v>
      </c>
      <c r="S33" s="71">
        <f t="shared" si="1"/>
        <v>52</v>
      </c>
      <c r="T33" s="71">
        <v>26</v>
      </c>
      <c r="U33" s="71">
        <v>26</v>
      </c>
      <c r="V33" s="71">
        <f t="shared" si="2"/>
        <v>-26</v>
      </c>
      <c r="W33" s="83" t="s">
        <v>485</v>
      </c>
      <c r="X33" s="54" t="s">
        <v>490</v>
      </c>
      <c r="Y33" s="71">
        <v>129</v>
      </c>
      <c r="Z33" s="71">
        <v>120</v>
      </c>
      <c r="AA33" s="71">
        <v>159</v>
      </c>
      <c r="AB33" s="71">
        <v>119</v>
      </c>
      <c r="AC33" s="71">
        <v>150</v>
      </c>
      <c r="AD33" s="71">
        <v>111</v>
      </c>
      <c r="AE33" s="71">
        <v>144</v>
      </c>
      <c r="AF33" s="71">
        <v>120</v>
      </c>
      <c r="AG33" s="71">
        <v>122</v>
      </c>
      <c r="AH33" s="71">
        <v>96</v>
      </c>
      <c r="AI33" s="71"/>
      <c r="AJ33" s="71"/>
      <c r="AK33" s="71">
        <v>135</v>
      </c>
      <c r="AL33" s="71">
        <v>134</v>
      </c>
      <c r="AM33" s="71">
        <f t="shared" si="3"/>
        <v>135</v>
      </c>
      <c r="AN33" s="71">
        <v>76</v>
      </c>
      <c r="AO33" s="71">
        <v>59</v>
      </c>
      <c r="AP33" s="71">
        <f t="shared" si="4"/>
        <v>80</v>
      </c>
      <c r="AQ33" s="71">
        <v>52</v>
      </c>
      <c r="AR33" s="71">
        <v>28</v>
      </c>
      <c r="AS33" s="71">
        <f t="shared" si="5"/>
        <v>55</v>
      </c>
      <c r="AT33" s="83" t="s">
        <v>490</v>
      </c>
    </row>
    <row r="34" spans="1:46" ht="12" customHeight="1">
      <c r="A34" s="54" t="s">
        <v>487</v>
      </c>
      <c r="B34" s="71">
        <v>61</v>
      </c>
      <c r="C34" s="71">
        <v>70</v>
      </c>
      <c r="D34" s="71">
        <v>94</v>
      </c>
      <c r="E34" s="71">
        <v>95</v>
      </c>
      <c r="F34" s="71">
        <v>71</v>
      </c>
      <c r="G34" s="71">
        <v>54</v>
      </c>
      <c r="H34" s="71">
        <v>57</v>
      </c>
      <c r="I34" s="71">
        <v>82</v>
      </c>
      <c r="J34" s="71">
        <v>81</v>
      </c>
      <c r="K34" s="71">
        <v>60</v>
      </c>
      <c r="L34" s="71"/>
      <c r="M34" s="71"/>
      <c r="N34" s="71">
        <v>88</v>
      </c>
      <c r="O34" s="71">
        <v>74</v>
      </c>
      <c r="P34" s="71">
        <f t="shared" si="0"/>
        <v>71</v>
      </c>
      <c r="Q34" s="71">
        <v>46</v>
      </c>
      <c r="R34" s="71">
        <v>25</v>
      </c>
      <c r="S34" s="71">
        <f t="shared" si="1"/>
        <v>54</v>
      </c>
      <c r="T34" s="71">
        <v>28</v>
      </c>
      <c r="U34" s="71">
        <v>26</v>
      </c>
      <c r="V34" s="71">
        <f t="shared" si="2"/>
        <v>17</v>
      </c>
      <c r="W34" s="83" t="s">
        <v>487</v>
      </c>
      <c r="X34" s="54" t="s">
        <v>491</v>
      </c>
      <c r="Y34" s="71">
        <v>84</v>
      </c>
      <c r="Z34" s="71">
        <v>60</v>
      </c>
      <c r="AA34" s="71">
        <v>87</v>
      </c>
      <c r="AB34" s="71">
        <v>80</v>
      </c>
      <c r="AC34" s="71">
        <v>112</v>
      </c>
      <c r="AD34" s="71">
        <v>70</v>
      </c>
      <c r="AE34" s="71">
        <v>85</v>
      </c>
      <c r="AF34" s="71">
        <v>65</v>
      </c>
      <c r="AG34" s="71">
        <v>88</v>
      </c>
      <c r="AH34" s="71">
        <v>71</v>
      </c>
      <c r="AI34" s="71"/>
      <c r="AJ34" s="71"/>
      <c r="AK34" s="71">
        <v>58</v>
      </c>
      <c r="AL34" s="71">
        <v>72</v>
      </c>
      <c r="AM34" s="71">
        <f t="shared" si="3"/>
        <v>51</v>
      </c>
      <c r="AN34" s="71">
        <v>23</v>
      </c>
      <c r="AO34" s="71">
        <v>28</v>
      </c>
      <c r="AP34" s="71">
        <f t="shared" si="4"/>
        <v>52</v>
      </c>
      <c r="AQ34" s="71">
        <v>34</v>
      </c>
      <c r="AR34" s="71">
        <v>18</v>
      </c>
      <c r="AS34" s="71">
        <f t="shared" si="5"/>
        <v>-1</v>
      </c>
      <c r="AT34" s="83" t="s">
        <v>491</v>
      </c>
    </row>
    <row r="35" spans="1:46" ht="12" customHeight="1">
      <c r="A35" s="54" t="s">
        <v>489</v>
      </c>
      <c r="B35" s="71">
        <v>57</v>
      </c>
      <c r="C35" s="71">
        <v>61</v>
      </c>
      <c r="D35" s="71">
        <v>54</v>
      </c>
      <c r="E35" s="71">
        <v>74</v>
      </c>
      <c r="F35" s="71">
        <v>68</v>
      </c>
      <c r="G35" s="71">
        <v>59</v>
      </c>
      <c r="H35" s="71">
        <v>58</v>
      </c>
      <c r="I35" s="71">
        <v>43</v>
      </c>
      <c r="J35" s="71">
        <v>71</v>
      </c>
      <c r="K35" s="71">
        <v>42</v>
      </c>
      <c r="L35" s="71"/>
      <c r="M35" s="71"/>
      <c r="N35" s="71">
        <v>44</v>
      </c>
      <c r="O35" s="71">
        <v>48</v>
      </c>
      <c r="P35" s="71">
        <f t="shared" si="0"/>
        <v>58</v>
      </c>
      <c r="Q35" s="71">
        <v>26</v>
      </c>
      <c r="R35" s="71">
        <v>32</v>
      </c>
      <c r="S35" s="71">
        <f t="shared" si="1"/>
        <v>68</v>
      </c>
      <c r="T35" s="71">
        <v>42</v>
      </c>
      <c r="U35" s="71">
        <v>26</v>
      </c>
      <c r="V35" s="71">
        <f t="shared" si="2"/>
        <v>-10</v>
      </c>
      <c r="W35" s="83" t="s">
        <v>489</v>
      </c>
      <c r="X35" s="54"/>
      <c r="Y35" s="71"/>
      <c r="Z35" s="71"/>
      <c r="AA35" s="71"/>
      <c r="AB35" s="71"/>
      <c r="AC35" s="71"/>
      <c r="AD35" s="71"/>
      <c r="AE35" s="71"/>
      <c r="AF35" s="71"/>
      <c r="AG35" s="71"/>
      <c r="AH35" s="71"/>
      <c r="AI35" s="71"/>
      <c r="AJ35" s="71"/>
      <c r="AK35" s="71"/>
      <c r="AL35" s="71"/>
      <c r="AM35" s="71"/>
      <c r="AN35" s="71"/>
      <c r="AO35" s="71"/>
      <c r="AP35" s="71"/>
      <c r="AQ35" s="71"/>
      <c r="AR35" s="71"/>
      <c r="AS35" s="71"/>
      <c r="AT35" s="83"/>
    </row>
    <row r="36" spans="1:46" ht="12" customHeight="1">
      <c r="A36" s="54"/>
      <c r="B36" s="71"/>
      <c r="C36" s="71"/>
      <c r="D36" s="71"/>
      <c r="E36" s="71"/>
      <c r="F36" s="71"/>
      <c r="G36" s="71"/>
      <c r="H36" s="71"/>
      <c r="I36" s="71"/>
      <c r="J36" s="71"/>
      <c r="K36" s="71"/>
      <c r="L36" s="71"/>
      <c r="M36" s="71"/>
      <c r="N36" s="71"/>
      <c r="O36" s="71"/>
      <c r="P36" s="71"/>
      <c r="Q36" s="71"/>
      <c r="R36" s="71"/>
      <c r="S36" s="71"/>
      <c r="T36" s="71"/>
      <c r="U36" s="71"/>
      <c r="V36" s="71"/>
      <c r="W36" s="83"/>
      <c r="X36" s="54" t="s">
        <v>494</v>
      </c>
      <c r="Y36" s="71">
        <v>922</v>
      </c>
      <c r="Z36" s="71">
        <v>1021</v>
      </c>
      <c r="AA36" s="71">
        <v>918</v>
      </c>
      <c r="AB36" s="71">
        <v>925</v>
      </c>
      <c r="AC36" s="71">
        <v>952</v>
      </c>
      <c r="AD36" s="71">
        <v>951</v>
      </c>
      <c r="AE36" s="71">
        <v>881</v>
      </c>
      <c r="AF36" s="71">
        <v>933</v>
      </c>
      <c r="AG36" s="71">
        <v>860</v>
      </c>
      <c r="AH36" s="71">
        <v>910</v>
      </c>
      <c r="AI36" s="71"/>
      <c r="AJ36" s="71"/>
      <c r="AK36" s="71">
        <v>733</v>
      </c>
      <c r="AL36" s="71">
        <v>873</v>
      </c>
      <c r="AM36" s="71">
        <f t="shared" si="3"/>
        <v>753</v>
      </c>
      <c r="AN36" s="71">
        <v>386</v>
      </c>
      <c r="AO36" s="71">
        <v>367</v>
      </c>
      <c r="AP36" s="71">
        <f t="shared" si="4"/>
        <v>785</v>
      </c>
      <c r="AQ36" s="71">
        <v>440</v>
      </c>
      <c r="AR36" s="71">
        <v>345</v>
      </c>
      <c r="AS36" s="71">
        <f t="shared" si="5"/>
        <v>-32</v>
      </c>
      <c r="AT36" s="83" t="s">
        <v>494</v>
      </c>
    </row>
    <row r="37" spans="1:46" ht="12" customHeight="1">
      <c r="A37" s="54" t="s">
        <v>492</v>
      </c>
      <c r="B37" s="71">
        <v>797</v>
      </c>
      <c r="C37" s="71">
        <v>957</v>
      </c>
      <c r="D37" s="71">
        <v>771</v>
      </c>
      <c r="E37" s="71">
        <v>908</v>
      </c>
      <c r="F37" s="71">
        <v>719</v>
      </c>
      <c r="G37" s="71">
        <v>896</v>
      </c>
      <c r="H37" s="71">
        <v>823</v>
      </c>
      <c r="I37" s="71">
        <v>920</v>
      </c>
      <c r="J37" s="71">
        <v>859</v>
      </c>
      <c r="K37" s="71">
        <v>740</v>
      </c>
      <c r="L37" s="71"/>
      <c r="M37" s="71"/>
      <c r="N37" s="71">
        <v>702</v>
      </c>
      <c r="O37" s="71">
        <v>742</v>
      </c>
      <c r="P37" s="71">
        <f t="shared" si="0"/>
        <v>685</v>
      </c>
      <c r="Q37" s="71">
        <v>404</v>
      </c>
      <c r="R37" s="71">
        <v>281</v>
      </c>
      <c r="S37" s="71">
        <f t="shared" si="1"/>
        <v>760</v>
      </c>
      <c r="T37" s="71">
        <v>435</v>
      </c>
      <c r="U37" s="71">
        <v>325</v>
      </c>
      <c r="V37" s="71">
        <f t="shared" si="2"/>
        <v>-75</v>
      </c>
      <c r="W37" s="83" t="s">
        <v>492</v>
      </c>
      <c r="X37" s="54" t="s">
        <v>496</v>
      </c>
      <c r="Y37" s="71">
        <v>371</v>
      </c>
      <c r="Z37" s="71">
        <v>363</v>
      </c>
      <c r="AA37" s="71">
        <v>368</v>
      </c>
      <c r="AB37" s="71">
        <v>323</v>
      </c>
      <c r="AC37" s="71">
        <v>376</v>
      </c>
      <c r="AD37" s="71">
        <v>363</v>
      </c>
      <c r="AE37" s="71">
        <v>295</v>
      </c>
      <c r="AF37" s="71">
        <v>363</v>
      </c>
      <c r="AG37" s="71">
        <v>335</v>
      </c>
      <c r="AH37" s="71">
        <v>319</v>
      </c>
      <c r="AI37" s="71"/>
      <c r="AJ37" s="71"/>
      <c r="AK37" s="71">
        <v>257</v>
      </c>
      <c r="AL37" s="71">
        <v>308</v>
      </c>
      <c r="AM37" s="71">
        <f t="shared" si="3"/>
        <v>323</v>
      </c>
      <c r="AN37" s="71">
        <v>169</v>
      </c>
      <c r="AO37" s="71">
        <v>154</v>
      </c>
      <c r="AP37" s="71">
        <f t="shared" si="4"/>
        <v>287</v>
      </c>
      <c r="AQ37" s="71">
        <v>171</v>
      </c>
      <c r="AR37" s="71">
        <v>116</v>
      </c>
      <c r="AS37" s="71">
        <f t="shared" si="5"/>
        <v>36</v>
      </c>
      <c r="AT37" s="83" t="s">
        <v>496</v>
      </c>
    </row>
    <row r="38" spans="1:46" ht="12" customHeight="1">
      <c r="A38" s="54" t="s">
        <v>493</v>
      </c>
      <c r="B38" s="71">
        <v>22</v>
      </c>
      <c r="C38" s="71">
        <v>16</v>
      </c>
      <c r="D38" s="71">
        <v>24</v>
      </c>
      <c r="E38" s="71">
        <v>16</v>
      </c>
      <c r="F38" s="71">
        <v>31</v>
      </c>
      <c r="G38" s="71">
        <v>23</v>
      </c>
      <c r="H38" s="71">
        <v>20</v>
      </c>
      <c r="I38" s="71">
        <v>15</v>
      </c>
      <c r="J38" s="71">
        <v>18</v>
      </c>
      <c r="K38" s="71">
        <v>18</v>
      </c>
      <c r="L38" s="71"/>
      <c r="M38" s="71"/>
      <c r="N38" s="71">
        <v>8</v>
      </c>
      <c r="O38" s="71">
        <v>38</v>
      </c>
      <c r="P38" s="71">
        <f t="shared" si="0"/>
        <v>13</v>
      </c>
      <c r="Q38" s="71">
        <v>9</v>
      </c>
      <c r="R38" s="71">
        <v>4</v>
      </c>
      <c r="S38" s="71">
        <f t="shared" si="1"/>
        <v>14</v>
      </c>
      <c r="T38" s="71">
        <v>6</v>
      </c>
      <c r="U38" s="71">
        <v>8</v>
      </c>
      <c r="V38" s="71">
        <f t="shared" si="2"/>
        <v>-1</v>
      </c>
      <c r="W38" s="83" t="s">
        <v>493</v>
      </c>
      <c r="X38" s="54" t="s">
        <v>498</v>
      </c>
      <c r="Y38" s="71">
        <v>25</v>
      </c>
      <c r="Z38" s="71">
        <v>49</v>
      </c>
      <c r="AA38" s="71">
        <v>32</v>
      </c>
      <c r="AB38" s="71">
        <v>15</v>
      </c>
      <c r="AC38" s="71">
        <v>37</v>
      </c>
      <c r="AD38" s="71">
        <v>24</v>
      </c>
      <c r="AE38" s="71">
        <v>24</v>
      </c>
      <c r="AF38" s="71">
        <v>42</v>
      </c>
      <c r="AG38" s="71">
        <v>22</v>
      </c>
      <c r="AH38" s="71">
        <v>32</v>
      </c>
      <c r="AI38" s="71"/>
      <c r="AJ38" s="71"/>
      <c r="AK38" s="71">
        <v>29</v>
      </c>
      <c r="AL38" s="71">
        <v>21</v>
      </c>
      <c r="AM38" s="71">
        <f t="shared" si="3"/>
        <v>21</v>
      </c>
      <c r="AN38" s="71">
        <v>11</v>
      </c>
      <c r="AO38" s="71">
        <v>10</v>
      </c>
      <c r="AP38" s="71">
        <f t="shared" si="4"/>
        <v>24</v>
      </c>
      <c r="AQ38" s="71">
        <v>16</v>
      </c>
      <c r="AR38" s="71">
        <v>8</v>
      </c>
      <c r="AS38" s="71">
        <f t="shared" si="5"/>
        <v>-3</v>
      </c>
      <c r="AT38" s="83" t="s">
        <v>498</v>
      </c>
    </row>
    <row r="39" spans="1:46" ht="12" customHeight="1">
      <c r="A39" s="54" t="s">
        <v>495</v>
      </c>
      <c r="B39" s="71">
        <v>49</v>
      </c>
      <c r="C39" s="71">
        <v>53</v>
      </c>
      <c r="D39" s="71">
        <v>57</v>
      </c>
      <c r="E39" s="71">
        <v>49</v>
      </c>
      <c r="F39" s="71">
        <v>37</v>
      </c>
      <c r="G39" s="71">
        <v>50</v>
      </c>
      <c r="H39" s="71">
        <v>40</v>
      </c>
      <c r="I39" s="71">
        <v>52</v>
      </c>
      <c r="J39" s="71">
        <v>47</v>
      </c>
      <c r="K39" s="71">
        <v>30</v>
      </c>
      <c r="L39" s="71"/>
      <c r="M39" s="71"/>
      <c r="N39" s="71">
        <v>37</v>
      </c>
      <c r="O39" s="71">
        <v>41</v>
      </c>
      <c r="P39" s="71">
        <f t="shared" si="0"/>
        <v>40</v>
      </c>
      <c r="Q39" s="71">
        <v>22</v>
      </c>
      <c r="R39" s="71">
        <v>18</v>
      </c>
      <c r="S39" s="71">
        <f t="shared" si="1"/>
        <v>29</v>
      </c>
      <c r="T39" s="71">
        <v>15</v>
      </c>
      <c r="U39" s="71">
        <v>14</v>
      </c>
      <c r="V39" s="71">
        <f t="shared" si="2"/>
        <v>11</v>
      </c>
      <c r="W39" s="83" t="s">
        <v>495</v>
      </c>
      <c r="X39" s="54" t="s">
        <v>500</v>
      </c>
      <c r="Y39" s="71">
        <v>60</v>
      </c>
      <c r="Z39" s="71">
        <v>66</v>
      </c>
      <c r="AA39" s="71">
        <v>38</v>
      </c>
      <c r="AB39" s="71">
        <v>60</v>
      </c>
      <c r="AC39" s="71">
        <v>60</v>
      </c>
      <c r="AD39" s="71">
        <v>60</v>
      </c>
      <c r="AE39" s="71">
        <v>56</v>
      </c>
      <c r="AF39" s="71">
        <v>46</v>
      </c>
      <c r="AG39" s="71">
        <v>66</v>
      </c>
      <c r="AH39" s="71">
        <v>45</v>
      </c>
      <c r="AI39" s="71"/>
      <c r="AJ39" s="71"/>
      <c r="AK39" s="71">
        <v>55</v>
      </c>
      <c r="AL39" s="71">
        <v>52</v>
      </c>
      <c r="AM39" s="71">
        <f t="shared" si="3"/>
        <v>48</v>
      </c>
      <c r="AN39" s="71">
        <v>29</v>
      </c>
      <c r="AO39" s="71">
        <v>19</v>
      </c>
      <c r="AP39" s="71">
        <f t="shared" si="4"/>
        <v>53</v>
      </c>
      <c r="AQ39" s="71">
        <v>28</v>
      </c>
      <c r="AR39" s="71">
        <v>25</v>
      </c>
      <c r="AS39" s="71">
        <f t="shared" si="5"/>
        <v>-5</v>
      </c>
      <c r="AT39" s="83" t="s">
        <v>500</v>
      </c>
    </row>
    <row r="40" spans="1:46" ht="12" customHeight="1">
      <c r="A40" s="54" t="s">
        <v>497</v>
      </c>
      <c r="B40" s="71">
        <v>70</v>
      </c>
      <c r="C40" s="71">
        <v>91</v>
      </c>
      <c r="D40" s="71">
        <v>43</v>
      </c>
      <c r="E40" s="71">
        <v>56</v>
      </c>
      <c r="F40" s="71">
        <v>55</v>
      </c>
      <c r="G40" s="71">
        <v>87</v>
      </c>
      <c r="H40" s="71">
        <v>70</v>
      </c>
      <c r="I40" s="71">
        <v>85</v>
      </c>
      <c r="J40" s="71">
        <v>71</v>
      </c>
      <c r="K40" s="71">
        <v>76</v>
      </c>
      <c r="L40" s="71"/>
      <c r="M40" s="71"/>
      <c r="N40" s="71">
        <v>64</v>
      </c>
      <c r="O40" s="71">
        <v>44</v>
      </c>
      <c r="P40" s="71">
        <f t="shared" si="0"/>
        <v>56</v>
      </c>
      <c r="Q40" s="71">
        <v>34</v>
      </c>
      <c r="R40" s="71">
        <v>22</v>
      </c>
      <c r="S40" s="71">
        <f t="shared" si="1"/>
        <v>55</v>
      </c>
      <c r="T40" s="71">
        <v>28</v>
      </c>
      <c r="U40" s="71">
        <v>27</v>
      </c>
      <c r="V40" s="71">
        <f t="shared" si="2"/>
        <v>1</v>
      </c>
      <c r="W40" s="83" t="s">
        <v>497</v>
      </c>
      <c r="X40" s="54" t="s">
        <v>502</v>
      </c>
      <c r="Y40" s="71">
        <v>86</v>
      </c>
      <c r="Z40" s="71">
        <v>94</v>
      </c>
      <c r="AA40" s="71">
        <v>82</v>
      </c>
      <c r="AB40" s="71">
        <v>83</v>
      </c>
      <c r="AC40" s="71">
        <v>77</v>
      </c>
      <c r="AD40" s="71">
        <v>64</v>
      </c>
      <c r="AE40" s="71">
        <v>88</v>
      </c>
      <c r="AF40" s="71">
        <v>72</v>
      </c>
      <c r="AG40" s="71">
        <v>68</v>
      </c>
      <c r="AH40" s="71">
        <v>68</v>
      </c>
      <c r="AI40" s="71"/>
      <c r="AJ40" s="71"/>
      <c r="AK40" s="71">
        <v>71</v>
      </c>
      <c r="AL40" s="71">
        <v>61</v>
      </c>
      <c r="AM40" s="71">
        <f t="shared" si="3"/>
        <v>80</v>
      </c>
      <c r="AN40" s="71">
        <v>45</v>
      </c>
      <c r="AO40" s="71">
        <v>35</v>
      </c>
      <c r="AP40" s="71">
        <f t="shared" si="4"/>
        <v>84</v>
      </c>
      <c r="AQ40" s="71">
        <v>49</v>
      </c>
      <c r="AR40" s="71">
        <v>35</v>
      </c>
      <c r="AS40" s="71">
        <f t="shared" si="5"/>
        <v>-4</v>
      </c>
      <c r="AT40" s="83" t="s">
        <v>502</v>
      </c>
    </row>
    <row r="41" spans="1:46" ht="12" customHeight="1">
      <c r="A41" s="54" t="s">
        <v>499</v>
      </c>
      <c r="B41" s="71">
        <v>127</v>
      </c>
      <c r="C41" s="71">
        <v>147</v>
      </c>
      <c r="D41" s="71">
        <v>131</v>
      </c>
      <c r="E41" s="71">
        <v>143</v>
      </c>
      <c r="F41" s="71">
        <v>115</v>
      </c>
      <c r="G41" s="71">
        <v>121</v>
      </c>
      <c r="H41" s="71">
        <v>139</v>
      </c>
      <c r="I41" s="71">
        <v>128</v>
      </c>
      <c r="J41" s="71">
        <v>128</v>
      </c>
      <c r="K41" s="71">
        <v>80</v>
      </c>
      <c r="L41" s="71"/>
      <c r="M41" s="71"/>
      <c r="N41" s="71">
        <v>89</v>
      </c>
      <c r="O41" s="71">
        <v>113</v>
      </c>
      <c r="P41" s="71">
        <f t="shared" si="0"/>
        <v>102</v>
      </c>
      <c r="Q41" s="71">
        <v>59</v>
      </c>
      <c r="R41" s="71">
        <v>43</v>
      </c>
      <c r="S41" s="71">
        <f t="shared" si="1"/>
        <v>118</v>
      </c>
      <c r="T41" s="71">
        <v>72</v>
      </c>
      <c r="U41" s="71">
        <v>46</v>
      </c>
      <c r="V41" s="71">
        <f t="shared" si="2"/>
        <v>-16</v>
      </c>
      <c r="W41" s="83" t="s">
        <v>499</v>
      </c>
      <c r="X41" s="54" t="s">
        <v>504</v>
      </c>
      <c r="Y41" s="71">
        <v>52</v>
      </c>
      <c r="Z41" s="71">
        <v>64</v>
      </c>
      <c r="AA41" s="71">
        <v>54</v>
      </c>
      <c r="AB41" s="71">
        <v>62</v>
      </c>
      <c r="AC41" s="71">
        <v>48</v>
      </c>
      <c r="AD41" s="71">
        <v>53</v>
      </c>
      <c r="AE41" s="71">
        <v>65</v>
      </c>
      <c r="AF41" s="71">
        <v>51</v>
      </c>
      <c r="AG41" s="71">
        <v>54</v>
      </c>
      <c r="AH41" s="71">
        <v>58</v>
      </c>
      <c r="AI41" s="71"/>
      <c r="AJ41" s="71"/>
      <c r="AK41" s="71">
        <v>67</v>
      </c>
      <c r="AL41" s="71">
        <v>55</v>
      </c>
      <c r="AM41" s="71">
        <f t="shared" si="3"/>
        <v>32</v>
      </c>
      <c r="AN41" s="71">
        <v>16</v>
      </c>
      <c r="AO41" s="71">
        <v>16</v>
      </c>
      <c r="AP41" s="71">
        <f t="shared" si="4"/>
        <v>32</v>
      </c>
      <c r="AQ41" s="71">
        <v>17</v>
      </c>
      <c r="AR41" s="71">
        <v>15</v>
      </c>
      <c r="AS41" s="71">
        <f t="shared" si="5"/>
        <v>0</v>
      </c>
      <c r="AT41" s="83" t="s">
        <v>504</v>
      </c>
    </row>
    <row r="42" spans="1:46" ht="12" customHeight="1">
      <c r="A42" s="54" t="s">
        <v>501</v>
      </c>
      <c r="B42" s="71">
        <v>404</v>
      </c>
      <c r="C42" s="71">
        <v>499</v>
      </c>
      <c r="D42" s="71">
        <v>403</v>
      </c>
      <c r="E42" s="71">
        <v>478</v>
      </c>
      <c r="F42" s="71">
        <v>361</v>
      </c>
      <c r="G42" s="71">
        <v>486</v>
      </c>
      <c r="H42" s="71">
        <v>432</v>
      </c>
      <c r="I42" s="71">
        <v>505</v>
      </c>
      <c r="J42" s="71">
        <v>459</v>
      </c>
      <c r="K42" s="71">
        <v>427</v>
      </c>
      <c r="L42" s="71"/>
      <c r="M42" s="71"/>
      <c r="N42" s="71">
        <v>392</v>
      </c>
      <c r="O42" s="71">
        <v>421</v>
      </c>
      <c r="P42" s="71">
        <f aca="true" t="shared" si="6" ref="P42:P69">Q42+R42</f>
        <v>352</v>
      </c>
      <c r="Q42" s="71">
        <v>210</v>
      </c>
      <c r="R42" s="71">
        <v>142</v>
      </c>
      <c r="S42" s="71">
        <f t="shared" si="1"/>
        <v>408</v>
      </c>
      <c r="T42" s="71">
        <v>247</v>
      </c>
      <c r="U42" s="71">
        <v>161</v>
      </c>
      <c r="V42" s="71">
        <f aca="true" t="shared" si="7" ref="V42:V69">P42-S42</f>
        <v>-56</v>
      </c>
      <c r="W42" s="83" t="s">
        <v>501</v>
      </c>
      <c r="X42" s="54" t="s">
        <v>505</v>
      </c>
      <c r="Y42" s="71">
        <v>75</v>
      </c>
      <c r="Z42" s="71">
        <v>68</v>
      </c>
      <c r="AA42" s="71">
        <v>61</v>
      </c>
      <c r="AB42" s="71">
        <v>65</v>
      </c>
      <c r="AC42" s="71">
        <v>56</v>
      </c>
      <c r="AD42" s="71">
        <v>58</v>
      </c>
      <c r="AE42" s="71">
        <v>46</v>
      </c>
      <c r="AF42" s="71">
        <v>60</v>
      </c>
      <c r="AG42" s="71">
        <v>59</v>
      </c>
      <c r="AH42" s="71">
        <v>65</v>
      </c>
      <c r="AI42" s="71"/>
      <c r="AJ42" s="71"/>
      <c r="AK42" s="71">
        <v>49</v>
      </c>
      <c r="AL42" s="71">
        <v>59</v>
      </c>
      <c r="AM42" s="71">
        <f t="shared" si="3"/>
        <v>34</v>
      </c>
      <c r="AN42" s="71">
        <v>16</v>
      </c>
      <c r="AO42" s="71">
        <v>18</v>
      </c>
      <c r="AP42" s="71">
        <f t="shared" si="4"/>
        <v>52</v>
      </c>
      <c r="AQ42" s="71">
        <v>27</v>
      </c>
      <c r="AR42" s="71">
        <v>25</v>
      </c>
      <c r="AS42" s="71">
        <f t="shared" si="5"/>
        <v>-18</v>
      </c>
      <c r="AT42" s="83" t="s">
        <v>505</v>
      </c>
    </row>
    <row r="43" spans="1:46" ht="12" customHeight="1">
      <c r="A43" s="54" t="s">
        <v>503</v>
      </c>
      <c r="B43" s="71">
        <v>125</v>
      </c>
      <c r="C43" s="71">
        <v>151</v>
      </c>
      <c r="D43" s="71">
        <v>113</v>
      </c>
      <c r="E43" s="71">
        <v>166</v>
      </c>
      <c r="F43" s="71">
        <v>120</v>
      </c>
      <c r="G43" s="71">
        <v>129</v>
      </c>
      <c r="H43" s="71">
        <v>122</v>
      </c>
      <c r="I43" s="71">
        <v>135</v>
      </c>
      <c r="J43" s="71">
        <v>136</v>
      </c>
      <c r="K43" s="71">
        <v>109</v>
      </c>
      <c r="L43" s="71"/>
      <c r="M43" s="71"/>
      <c r="N43" s="71">
        <v>112</v>
      </c>
      <c r="O43" s="71">
        <v>85</v>
      </c>
      <c r="P43" s="71">
        <f t="shared" si="6"/>
        <v>122</v>
      </c>
      <c r="Q43" s="71">
        <v>70</v>
      </c>
      <c r="R43" s="71">
        <v>52</v>
      </c>
      <c r="S43" s="71">
        <f t="shared" si="1"/>
        <v>136</v>
      </c>
      <c r="T43" s="71">
        <v>67</v>
      </c>
      <c r="U43" s="71">
        <v>69</v>
      </c>
      <c r="V43" s="71">
        <f t="shared" si="7"/>
        <v>-14</v>
      </c>
      <c r="W43" s="83" t="s">
        <v>503</v>
      </c>
      <c r="X43" s="54" t="s">
        <v>507</v>
      </c>
      <c r="Y43" s="71">
        <v>155</v>
      </c>
      <c r="Z43" s="71">
        <v>195</v>
      </c>
      <c r="AA43" s="71">
        <v>164</v>
      </c>
      <c r="AB43" s="71">
        <v>174</v>
      </c>
      <c r="AC43" s="71">
        <v>199</v>
      </c>
      <c r="AD43" s="71">
        <v>199</v>
      </c>
      <c r="AE43" s="71">
        <v>180</v>
      </c>
      <c r="AF43" s="71">
        <v>169</v>
      </c>
      <c r="AG43" s="71">
        <v>147</v>
      </c>
      <c r="AH43" s="71">
        <v>207</v>
      </c>
      <c r="AI43" s="71"/>
      <c r="AJ43" s="71"/>
      <c r="AK43" s="71">
        <v>133</v>
      </c>
      <c r="AL43" s="71">
        <v>190</v>
      </c>
      <c r="AM43" s="71">
        <f t="shared" si="3"/>
        <v>125</v>
      </c>
      <c r="AN43" s="71">
        <v>58</v>
      </c>
      <c r="AO43" s="71">
        <v>67</v>
      </c>
      <c r="AP43" s="71">
        <f t="shared" si="4"/>
        <v>155</v>
      </c>
      <c r="AQ43" s="71">
        <v>82</v>
      </c>
      <c r="AR43" s="71">
        <v>73</v>
      </c>
      <c r="AS43" s="71">
        <f t="shared" si="5"/>
        <v>-30</v>
      </c>
      <c r="AT43" s="83" t="s">
        <v>507</v>
      </c>
    </row>
    <row r="44" spans="1:46" ht="12" customHeight="1">
      <c r="A44" s="54"/>
      <c r="B44" s="71"/>
      <c r="C44" s="71"/>
      <c r="D44" s="71"/>
      <c r="E44" s="71"/>
      <c r="F44" s="71"/>
      <c r="G44" s="71"/>
      <c r="H44" s="71"/>
      <c r="I44" s="71"/>
      <c r="J44" s="71"/>
      <c r="K44" s="71"/>
      <c r="L44" s="71"/>
      <c r="M44" s="71"/>
      <c r="N44" s="71"/>
      <c r="O44" s="71"/>
      <c r="P44" s="71"/>
      <c r="Q44" s="71"/>
      <c r="R44" s="71"/>
      <c r="S44" s="71"/>
      <c r="T44" s="71"/>
      <c r="U44" s="71"/>
      <c r="V44" s="71"/>
      <c r="W44" s="83"/>
      <c r="X44" s="54" t="s">
        <v>509</v>
      </c>
      <c r="Y44" s="71">
        <v>98</v>
      </c>
      <c r="Z44" s="71">
        <v>122</v>
      </c>
      <c r="AA44" s="71">
        <v>119</v>
      </c>
      <c r="AB44" s="71">
        <v>143</v>
      </c>
      <c r="AC44" s="71">
        <v>99</v>
      </c>
      <c r="AD44" s="71">
        <v>130</v>
      </c>
      <c r="AE44" s="71">
        <v>127</v>
      </c>
      <c r="AF44" s="71">
        <v>130</v>
      </c>
      <c r="AG44" s="71">
        <v>109</v>
      </c>
      <c r="AH44" s="71">
        <v>116</v>
      </c>
      <c r="AI44" s="71"/>
      <c r="AJ44" s="71"/>
      <c r="AK44" s="71">
        <v>72</v>
      </c>
      <c r="AL44" s="71">
        <v>127</v>
      </c>
      <c r="AM44" s="71">
        <f t="shared" si="3"/>
        <v>90</v>
      </c>
      <c r="AN44" s="71">
        <v>42</v>
      </c>
      <c r="AO44" s="71">
        <v>48</v>
      </c>
      <c r="AP44" s="71">
        <f t="shared" si="4"/>
        <v>98</v>
      </c>
      <c r="AQ44" s="71">
        <v>50</v>
      </c>
      <c r="AR44" s="71">
        <v>48</v>
      </c>
      <c r="AS44" s="71">
        <f t="shared" si="5"/>
        <v>-8</v>
      </c>
      <c r="AT44" s="83" t="s">
        <v>509</v>
      </c>
    </row>
    <row r="45" spans="1:46" ht="12" customHeight="1">
      <c r="A45" s="54" t="s">
        <v>506</v>
      </c>
      <c r="B45" s="71">
        <v>12594</v>
      </c>
      <c r="C45" s="71">
        <v>13628</v>
      </c>
      <c r="D45" s="71">
        <v>12986</v>
      </c>
      <c r="E45" s="71">
        <v>13521</v>
      </c>
      <c r="F45" s="71">
        <v>12610</v>
      </c>
      <c r="G45" s="71">
        <v>13009</v>
      </c>
      <c r="H45" s="71">
        <v>13332</v>
      </c>
      <c r="I45" s="71">
        <v>12483</v>
      </c>
      <c r="J45" s="71">
        <v>12834</v>
      </c>
      <c r="K45" s="71">
        <v>12259</v>
      </c>
      <c r="L45" s="71"/>
      <c r="M45" s="71"/>
      <c r="N45" s="71">
        <v>11969</v>
      </c>
      <c r="O45" s="71">
        <v>12435</v>
      </c>
      <c r="P45" s="71">
        <f t="shared" si="6"/>
        <v>11404</v>
      </c>
      <c r="Q45" s="71">
        <v>5908</v>
      </c>
      <c r="R45" s="71">
        <v>5496</v>
      </c>
      <c r="S45" s="71">
        <f t="shared" si="1"/>
        <v>12519</v>
      </c>
      <c r="T45" s="71">
        <v>6399</v>
      </c>
      <c r="U45" s="71">
        <v>6120</v>
      </c>
      <c r="V45" s="71">
        <f t="shared" si="7"/>
        <v>-1115</v>
      </c>
      <c r="W45" s="83" t="s">
        <v>506</v>
      </c>
      <c r="X45" s="54"/>
      <c r="Y45" s="71"/>
      <c r="Z45" s="71"/>
      <c r="AA45" s="71"/>
      <c r="AB45" s="71"/>
      <c r="AC45" s="71"/>
      <c r="AD45" s="71"/>
      <c r="AE45" s="71"/>
      <c r="AF45" s="71"/>
      <c r="AG45" s="71"/>
      <c r="AH45" s="71"/>
      <c r="AI45" s="71"/>
      <c r="AJ45" s="71"/>
      <c r="AK45" s="71"/>
      <c r="AL45" s="71"/>
      <c r="AM45" s="71"/>
      <c r="AN45" s="71"/>
      <c r="AO45" s="71"/>
      <c r="AP45" s="71"/>
      <c r="AQ45" s="71"/>
      <c r="AR45" s="71"/>
      <c r="AS45" s="71"/>
      <c r="AT45" s="83"/>
    </row>
    <row r="46" spans="1:46" ht="12" customHeight="1">
      <c r="A46" s="54" t="s">
        <v>508</v>
      </c>
      <c r="B46" s="71">
        <v>193</v>
      </c>
      <c r="C46" s="71">
        <v>220</v>
      </c>
      <c r="D46" s="71">
        <v>223</v>
      </c>
      <c r="E46" s="71">
        <v>223</v>
      </c>
      <c r="F46" s="71">
        <v>230</v>
      </c>
      <c r="G46" s="71">
        <v>269</v>
      </c>
      <c r="H46" s="71">
        <v>197</v>
      </c>
      <c r="I46" s="71">
        <v>211</v>
      </c>
      <c r="J46" s="71">
        <v>212</v>
      </c>
      <c r="K46" s="71">
        <v>226</v>
      </c>
      <c r="L46" s="71"/>
      <c r="M46" s="71"/>
      <c r="N46" s="71">
        <v>176</v>
      </c>
      <c r="O46" s="71">
        <v>206</v>
      </c>
      <c r="P46" s="71">
        <f t="shared" si="6"/>
        <v>194</v>
      </c>
      <c r="Q46" s="71">
        <v>101</v>
      </c>
      <c r="R46" s="71">
        <v>93</v>
      </c>
      <c r="S46" s="71">
        <f t="shared" si="1"/>
        <v>170</v>
      </c>
      <c r="T46" s="71">
        <v>94</v>
      </c>
      <c r="U46" s="71">
        <v>76</v>
      </c>
      <c r="V46" s="71">
        <f t="shared" si="7"/>
        <v>24</v>
      </c>
      <c r="W46" s="83" t="s">
        <v>508</v>
      </c>
      <c r="X46" s="54" t="s">
        <v>512</v>
      </c>
      <c r="Y46" s="71">
        <v>834</v>
      </c>
      <c r="Z46" s="71">
        <v>663</v>
      </c>
      <c r="AA46" s="71">
        <v>736</v>
      </c>
      <c r="AB46" s="71">
        <v>775</v>
      </c>
      <c r="AC46" s="71">
        <v>818</v>
      </c>
      <c r="AD46" s="71">
        <v>741</v>
      </c>
      <c r="AE46" s="71">
        <v>908</v>
      </c>
      <c r="AF46" s="71">
        <v>716</v>
      </c>
      <c r="AG46" s="71">
        <v>867</v>
      </c>
      <c r="AH46" s="71">
        <v>714</v>
      </c>
      <c r="AI46" s="71"/>
      <c r="AJ46" s="71"/>
      <c r="AK46" s="71">
        <v>725</v>
      </c>
      <c r="AL46" s="71">
        <v>768</v>
      </c>
      <c r="AM46" s="71">
        <f t="shared" si="3"/>
        <v>581</v>
      </c>
      <c r="AN46" s="71">
        <v>277</v>
      </c>
      <c r="AO46" s="71">
        <v>304</v>
      </c>
      <c r="AP46" s="71">
        <f t="shared" si="4"/>
        <v>839</v>
      </c>
      <c r="AQ46" s="71">
        <v>403</v>
      </c>
      <c r="AR46" s="71">
        <v>436</v>
      </c>
      <c r="AS46" s="71">
        <f t="shared" si="5"/>
        <v>-258</v>
      </c>
      <c r="AT46" s="83" t="s">
        <v>512</v>
      </c>
    </row>
    <row r="47" spans="1:46" ht="12" customHeight="1">
      <c r="A47" s="54" t="s">
        <v>510</v>
      </c>
      <c r="B47" s="71">
        <v>488</v>
      </c>
      <c r="C47" s="71">
        <v>458</v>
      </c>
      <c r="D47" s="71">
        <v>529</v>
      </c>
      <c r="E47" s="71">
        <v>474</v>
      </c>
      <c r="F47" s="71">
        <v>564</v>
      </c>
      <c r="G47" s="71">
        <v>440</v>
      </c>
      <c r="H47" s="71">
        <v>549</v>
      </c>
      <c r="I47" s="71">
        <v>422</v>
      </c>
      <c r="J47" s="71">
        <v>515</v>
      </c>
      <c r="K47" s="71">
        <v>439</v>
      </c>
      <c r="L47" s="71"/>
      <c r="M47" s="71"/>
      <c r="N47" s="71">
        <v>409</v>
      </c>
      <c r="O47" s="71">
        <v>455</v>
      </c>
      <c r="P47" s="71">
        <f t="shared" si="6"/>
        <v>444</v>
      </c>
      <c r="Q47" s="71">
        <v>239</v>
      </c>
      <c r="R47" s="71">
        <v>205</v>
      </c>
      <c r="S47" s="71">
        <f t="shared" si="1"/>
        <v>433</v>
      </c>
      <c r="T47" s="71">
        <v>232</v>
      </c>
      <c r="U47" s="71">
        <v>201</v>
      </c>
      <c r="V47" s="71">
        <f t="shared" si="7"/>
        <v>11</v>
      </c>
      <c r="W47" s="83" t="s">
        <v>510</v>
      </c>
      <c r="X47" s="54" t="s">
        <v>513</v>
      </c>
      <c r="Y47" s="71">
        <v>260</v>
      </c>
      <c r="Z47" s="85" t="s">
        <v>428</v>
      </c>
      <c r="AA47" s="71">
        <v>235</v>
      </c>
      <c r="AB47" s="85" t="s">
        <v>428</v>
      </c>
      <c r="AC47" s="71">
        <v>249</v>
      </c>
      <c r="AD47" s="85" t="s">
        <v>428</v>
      </c>
      <c r="AE47" s="71">
        <v>267</v>
      </c>
      <c r="AF47" s="85" t="s">
        <v>428</v>
      </c>
      <c r="AG47" s="71">
        <v>278</v>
      </c>
      <c r="AH47" s="85" t="s">
        <v>428</v>
      </c>
      <c r="AI47" s="71"/>
      <c r="AJ47" s="71"/>
      <c r="AK47" s="71">
        <v>187</v>
      </c>
      <c r="AL47" s="85" t="s">
        <v>428</v>
      </c>
      <c r="AM47" s="71">
        <f t="shared" si="3"/>
        <v>168</v>
      </c>
      <c r="AN47" s="71">
        <v>140</v>
      </c>
      <c r="AO47" s="71">
        <v>28</v>
      </c>
      <c r="AP47" s="85" t="s">
        <v>428</v>
      </c>
      <c r="AQ47" s="85" t="s">
        <v>428</v>
      </c>
      <c r="AR47" s="85" t="s">
        <v>428</v>
      </c>
      <c r="AS47" s="85" t="s">
        <v>787</v>
      </c>
      <c r="AT47" s="83" t="s">
        <v>513</v>
      </c>
    </row>
    <row r="48" spans="1:46" ht="12" customHeight="1">
      <c r="A48" s="54" t="s">
        <v>511</v>
      </c>
      <c r="B48" s="71">
        <v>5436</v>
      </c>
      <c r="C48" s="71">
        <v>5187</v>
      </c>
      <c r="D48" s="71">
        <v>5769</v>
      </c>
      <c r="E48" s="71">
        <v>5143</v>
      </c>
      <c r="F48" s="71">
        <v>5470</v>
      </c>
      <c r="G48" s="71">
        <v>5106</v>
      </c>
      <c r="H48" s="71">
        <v>5560</v>
      </c>
      <c r="I48" s="71">
        <v>4864</v>
      </c>
      <c r="J48" s="71">
        <v>5502</v>
      </c>
      <c r="K48" s="71">
        <v>4935</v>
      </c>
      <c r="L48" s="71"/>
      <c r="M48" s="71"/>
      <c r="N48" s="71">
        <v>4998</v>
      </c>
      <c r="O48" s="71">
        <v>4925</v>
      </c>
      <c r="P48" s="71">
        <f t="shared" si="6"/>
        <v>4572</v>
      </c>
      <c r="Q48" s="71">
        <v>2379</v>
      </c>
      <c r="R48" s="71">
        <v>2193</v>
      </c>
      <c r="S48" s="71">
        <f t="shared" si="1"/>
        <v>5070</v>
      </c>
      <c r="T48" s="71">
        <v>2623</v>
      </c>
      <c r="U48" s="71">
        <v>2447</v>
      </c>
      <c r="V48" s="71">
        <f t="shared" si="7"/>
        <v>-498</v>
      </c>
      <c r="W48" s="83" t="s">
        <v>511</v>
      </c>
      <c r="X48" s="54" t="s">
        <v>440</v>
      </c>
      <c r="Y48" s="71">
        <v>473</v>
      </c>
      <c r="Z48" s="71">
        <v>524</v>
      </c>
      <c r="AA48" s="71">
        <v>485</v>
      </c>
      <c r="AB48" s="71">
        <v>499</v>
      </c>
      <c r="AC48" s="71">
        <v>477</v>
      </c>
      <c r="AD48" s="71">
        <v>729</v>
      </c>
      <c r="AE48" s="71">
        <v>379</v>
      </c>
      <c r="AF48" s="71">
        <v>455</v>
      </c>
      <c r="AG48" s="71">
        <v>404</v>
      </c>
      <c r="AH48" s="71">
        <v>357</v>
      </c>
      <c r="AI48" s="71"/>
      <c r="AJ48" s="71"/>
      <c r="AK48" s="71">
        <v>389</v>
      </c>
      <c r="AL48" s="71">
        <v>341</v>
      </c>
      <c r="AM48" s="71">
        <f t="shared" si="3"/>
        <v>383</v>
      </c>
      <c r="AN48" s="71">
        <v>201</v>
      </c>
      <c r="AO48" s="71">
        <v>182</v>
      </c>
      <c r="AP48" s="71">
        <f t="shared" si="4"/>
        <v>304</v>
      </c>
      <c r="AQ48" s="71">
        <v>185</v>
      </c>
      <c r="AR48" s="71">
        <v>119</v>
      </c>
      <c r="AS48" s="71">
        <f t="shared" si="5"/>
        <v>79</v>
      </c>
      <c r="AT48" s="83" t="s">
        <v>441</v>
      </c>
    </row>
    <row r="49" spans="1:46" ht="12" customHeight="1">
      <c r="A49" s="54"/>
      <c r="B49" s="71"/>
      <c r="C49" s="71"/>
      <c r="D49" s="71"/>
      <c r="E49" s="71"/>
      <c r="F49" s="71"/>
      <c r="G49" s="71"/>
      <c r="H49" s="71"/>
      <c r="I49" s="71"/>
      <c r="J49" s="71"/>
      <c r="K49" s="71"/>
      <c r="L49" s="71"/>
      <c r="M49" s="71"/>
      <c r="N49" s="71"/>
      <c r="O49" s="71"/>
      <c r="P49" s="71"/>
      <c r="Q49" s="71"/>
      <c r="R49" s="71"/>
      <c r="S49" s="71"/>
      <c r="T49" s="71"/>
      <c r="U49" s="71"/>
      <c r="V49" s="71"/>
      <c r="W49" s="83"/>
      <c r="X49" s="54"/>
      <c r="Y49" s="71"/>
      <c r="Z49" s="85"/>
      <c r="AA49" s="71"/>
      <c r="AB49" s="85"/>
      <c r="AC49" s="71"/>
      <c r="AD49" s="85"/>
      <c r="AE49" s="71"/>
      <c r="AF49" s="85"/>
      <c r="AG49" s="71"/>
      <c r="AH49" s="85"/>
      <c r="AI49" s="71"/>
      <c r="AJ49" s="71"/>
      <c r="AK49" s="71"/>
      <c r="AL49" s="85"/>
      <c r="AM49" s="71"/>
      <c r="AN49" s="71"/>
      <c r="AO49" s="71"/>
      <c r="AP49" s="71"/>
      <c r="AQ49" s="85"/>
      <c r="AR49" s="85"/>
      <c r="AS49" s="71"/>
      <c r="AT49" s="83"/>
    </row>
    <row r="50" spans="1:46" ht="12" customHeight="1">
      <c r="A50" s="54" t="s">
        <v>514</v>
      </c>
      <c r="B50" s="143">
        <v>6073</v>
      </c>
      <c r="C50" s="71">
        <v>7445</v>
      </c>
      <c r="D50" s="71">
        <v>6018</v>
      </c>
      <c r="E50" s="71">
        <v>7316</v>
      </c>
      <c r="F50" s="71">
        <v>5834</v>
      </c>
      <c r="G50" s="71">
        <v>6818</v>
      </c>
      <c r="H50" s="71">
        <v>6505</v>
      </c>
      <c r="I50" s="71">
        <v>6650</v>
      </c>
      <c r="J50" s="71">
        <v>6183</v>
      </c>
      <c r="K50" s="71">
        <v>6275</v>
      </c>
      <c r="L50" s="71"/>
      <c r="M50" s="71"/>
      <c r="N50" s="71">
        <v>5965</v>
      </c>
      <c r="O50" s="71">
        <v>6450</v>
      </c>
      <c r="P50" s="71">
        <f t="shared" si="6"/>
        <v>5829</v>
      </c>
      <c r="Q50" s="71">
        <v>3006</v>
      </c>
      <c r="R50" s="71">
        <v>2823</v>
      </c>
      <c r="S50" s="71">
        <f t="shared" si="1"/>
        <v>6475</v>
      </c>
      <c r="T50" s="71">
        <v>3261</v>
      </c>
      <c r="U50" s="71">
        <v>3214</v>
      </c>
      <c r="V50" s="71">
        <f t="shared" si="7"/>
        <v>-646</v>
      </c>
      <c r="W50" s="83" t="s">
        <v>514</v>
      </c>
      <c r="X50" s="54" t="s">
        <v>517</v>
      </c>
      <c r="Y50" s="71"/>
      <c r="Z50" s="71"/>
      <c r="AA50" s="71"/>
      <c r="AB50" s="71"/>
      <c r="AC50" s="71"/>
      <c r="AD50" s="71"/>
      <c r="AE50" s="71"/>
      <c r="AF50" s="71"/>
      <c r="AG50" s="71"/>
      <c r="AH50" s="71"/>
      <c r="AI50" s="71"/>
      <c r="AJ50" s="71"/>
      <c r="AK50" s="71"/>
      <c r="AL50" s="71"/>
      <c r="AM50" s="71"/>
      <c r="AN50" s="71"/>
      <c r="AO50" s="71"/>
      <c r="AP50" s="71"/>
      <c r="AQ50" s="71"/>
      <c r="AR50" s="71"/>
      <c r="AS50" s="71"/>
      <c r="AT50" s="83" t="s">
        <v>517</v>
      </c>
    </row>
    <row r="51" spans="1:46" ht="12" customHeight="1">
      <c r="A51" s="54" t="s">
        <v>515</v>
      </c>
      <c r="B51" s="71">
        <v>1281</v>
      </c>
      <c r="C51" s="71">
        <v>1365</v>
      </c>
      <c r="D51" s="71">
        <v>1421</v>
      </c>
      <c r="E51" s="71">
        <v>1324</v>
      </c>
      <c r="F51" s="71">
        <v>1316</v>
      </c>
      <c r="G51" s="71">
        <v>1319</v>
      </c>
      <c r="H51" s="71">
        <v>1515</v>
      </c>
      <c r="I51" s="71">
        <v>1388</v>
      </c>
      <c r="J51" s="71">
        <v>1471</v>
      </c>
      <c r="K51" s="71">
        <v>1314</v>
      </c>
      <c r="L51" s="71"/>
      <c r="M51" s="71"/>
      <c r="N51" s="71">
        <v>1507</v>
      </c>
      <c r="O51" s="71">
        <v>1440</v>
      </c>
      <c r="P51" s="71">
        <f t="shared" si="6"/>
        <v>1449</v>
      </c>
      <c r="Q51" s="71">
        <v>738</v>
      </c>
      <c r="R51" s="71">
        <v>711</v>
      </c>
      <c r="S51" s="71">
        <f t="shared" si="1"/>
        <v>1375</v>
      </c>
      <c r="T51" s="71">
        <v>702</v>
      </c>
      <c r="U51" s="71">
        <v>673</v>
      </c>
      <c r="V51" s="71">
        <f t="shared" si="7"/>
        <v>74</v>
      </c>
      <c r="W51" s="83" t="s">
        <v>515</v>
      </c>
      <c r="X51" s="54" t="s">
        <v>519</v>
      </c>
      <c r="Y51" s="71">
        <v>62</v>
      </c>
      <c r="Z51" s="71">
        <v>54</v>
      </c>
      <c r="AA51" s="71">
        <v>72</v>
      </c>
      <c r="AB51" s="71">
        <v>62</v>
      </c>
      <c r="AC51" s="71">
        <v>71</v>
      </c>
      <c r="AD51" s="71">
        <v>62</v>
      </c>
      <c r="AE51" s="71">
        <v>69</v>
      </c>
      <c r="AF51" s="71">
        <v>54</v>
      </c>
      <c r="AG51" s="71">
        <v>53</v>
      </c>
      <c r="AH51" s="71">
        <v>49</v>
      </c>
      <c r="AI51" s="71"/>
      <c r="AJ51" s="71"/>
      <c r="AK51" s="71">
        <v>67</v>
      </c>
      <c r="AL51" s="71">
        <v>40</v>
      </c>
      <c r="AM51" s="71">
        <f t="shared" si="3"/>
        <v>68</v>
      </c>
      <c r="AN51" s="71">
        <v>39</v>
      </c>
      <c r="AO51" s="71">
        <v>29</v>
      </c>
      <c r="AP51" s="71">
        <f t="shared" si="4"/>
        <v>75</v>
      </c>
      <c r="AQ51" s="71">
        <v>39</v>
      </c>
      <c r="AR51" s="71">
        <v>36</v>
      </c>
      <c r="AS51" s="71">
        <f t="shared" si="5"/>
        <v>-7</v>
      </c>
      <c r="AT51" s="83" t="s">
        <v>519</v>
      </c>
    </row>
    <row r="52" spans="1:46" ht="12" customHeight="1">
      <c r="A52" s="54" t="s">
        <v>516</v>
      </c>
      <c r="B52" s="71">
        <v>184</v>
      </c>
      <c r="C52" s="71">
        <v>154</v>
      </c>
      <c r="D52" s="71">
        <v>196</v>
      </c>
      <c r="E52" s="71">
        <v>158</v>
      </c>
      <c r="F52" s="71">
        <v>197</v>
      </c>
      <c r="G52" s="71">
        <v>193</v>
      </c>
      <c r="H52" s="71">
        <v>224</v>
      </c>
      <c r="I52" s="71">
        <v>158</v>
      </c>
      <c r="J52" s="71">
        <v>163</v>
      </c>
      <c r="K52" s="71">
        <v>118</v>
      </c>
      <c r="L52" s="71"/>
      <c r="M52" s="71"/>
      <c r="N52" s="71">
        <v>168</v>
      </c>
      <c r="O52" s="71">
        <v>196</v>
      </c>
      <c r="P52" s="71">
        <f t="shared" si="6"/>
        <v>181</v>
      </c>
      <c r="Q52" s="71">
        <v>80</v>
      </c>
      <c r="R52" s="71">
        <v>101</v>
      </c>
      <c r="S52" s="71">
        <f t="shared" si="1"/>
        <v>158</v>
      </c>
      <c r="T52" s="71">
        <v>92</v>
      </c>
      <c r="U52" s="71">
        <v>66</v>
      </c>
      <c r="V52" s="71">
        <f t="shared" si="7"/>
        <v>23</v>
      </c>
      <c r="W52" s="83" t="s">
        <v>516</v>
      </c>
      <c r="X52" s="54" t="s">
        <v>521</v>
      </c>
      <c r="Y52" s="71">
        <v>50</v>
      </c>
      <c r="Z52" s="71">
        <v>45</v>
      </c>
      <c r="AA52" s="71">
        <v>44</v>
      </c>
      <c r="AB52" s="71">
        <v>46</v>
      </c>
      <c r="AC52" s="71">
        <v>50</v>
      </c>
      <c r="AD52" s="71">
        <v>31</v>
      </c>
      <c r="AE52" s="71">
        <v>55</v>
      </c>
      <c r="AF52" s="71">
        <v>37</v>
      </c>
      <c r="AG52" s="71">
        <v>33</v>
      </c>
      <c r="AH52" s="71">
        <v>32</v>
      </c>
      <c r="AI52" s="71"/>
      <c r="AJ52" s="71"/>
      <c r="AK52" s="71">
        <v>48</v>
      </c>
      <c r="AL52" s="71">
        <v>65</v>
      </c>
      <c r="AM52" s="71">
        <f t="shared" si="3"/>
        <v>34</v>
      </c>
      <c r="AN52" s="71">
        <v>21</v>
      </c>
      <c r="AO52" s="71">
        <v>13</v>
      </c>
      <c r="AP52" s="71">
        <f t="shared" si="4"/>
        <v>35</v>
      </c>
      <c r="AQ52" s="71">
        <v>20</v>
      </c>
      <c r="AR52" s="71">
        <v>15</v>
      </c>
      <c r="AS52" s="71">
        <f t="shared" si="5"/>
        <v>-1</v>
      </c>
      <c r="AT52" s="83" t="s">
        <v>521</v>
      </c>
    </row>
    <row r="53" spans="1:46" ht="12" customHeight="1">
      <c r="A53" s="54" t="s">
        <v>518</v>
      </c>
      <c r="B53" s="71">
        <v>187</v>
      </c>
      <c r="C53" s="71">
        <v>167</v>
      </c>
      <c r="D53" s="71">
        <v>211</v>
      </c>
      <c r="E53" s="71">
        <v>160</v>
      </c>
      <c r="F53" s="71">
        <v>221</v>
      </c>
      <c r="G53" s="71">
        <v>208</v>
      </c>
      <c r="H53" s="71">
        <v>211</v>
      </c>
      <c r="I53" s="71">
        <v>193</v>
      </c>
      <c r="J53" s="71">
        <v>205</v>
      </c>
      <c r="K53" s="71">
        <v>161</v>
      </c>
      <c r="L53" s="71"/>
      <c r="M53" s="71"/>
      <c r="N53" s="71">
        <v>184</v>
      </c>
      <c r="O53" s="71">
        <v>177</v>
      </c>
      <c r="P53" s="71">
        <f t="shared" si="6"/>
        <v>165</v>
      </c>
      <c r="Q53" s="71">
        <v>88</v>
      </c>
      <c r="R53" s="71">
        <v>77</v>
      </c>
      <c r="S53" s="71">
        <f t="shared" si="1"/>
        <v>196</v>
      </c>
      <c r="T53" s="71">
        <v>94</v>
      </c>
      <c r="U53" s="71">
        <v>102</v>
      </c>
      <c r="V53" s="71">
        <f t="shared" si="7"/>
        <v>-31</v>
      </c>
      <c r="W53" s="83" t="s">
        <v>518</v>
      </c>
      <c r="X53" s="54" t="s">
        <v>442</v>
      </c>
      <c r="Y53" s="85">
        <v>68</v>
      </c>
      <c r="Z53" s="85">
        <v>78</v>
      </c>
      <c r="AA53" s="71">
        <v>70</v>
      </c>
      <c r="AB53" s="71">
        <v>69</v>
      </c>
      <c r="AC53" s="71">
        <v>81</v>
      </c>
      <c r="AD53" s="71">
        <v>97</v>
      </c>
      <c r="AE53" s="71">
        <v>62</v>
      </c>
      <c r="AF53" s="71">
        <v>102</v>
      </c>
      <c r="AG53" s="71">
        <v>59</v>
      </c>
      <c r="AH53" s="71">
        <v>78</v>
      </c>
      <c r="AI53" s="71"/>
      <c r="AJ53" s="71"/>
      <c r="AK53" s="71">
        <v>63</v>
      </c>
      <c r="AL53" s="71">
        <v>82</v>
      </c>
      <c r="AM53" s="71">
        <f t="shared" si="3"/>
        <v>72</v>
      </c>
      <c r="AN53" s="71">
        <v>42</v>
      </c>
      <c r="AO53" s="71">
        <v>30</v>
      </c>
      <c r="AP53" s="71">
        <f t="shared" si="4"/>
        <v>93</v>
      </c>
      <c r="AQ53" s="71">
        <v>53</v>
      </c>
      <c r="AR53" s="71">
        <v>40</v>
      </c>
      <c r="AS53" s="71">
        <f t="shared" si="5"/>
        <v>-21</v>
      </c>
      <c r="AT53" s="83" t="s">
        <v>442</v>
      </c>
    </row>
    <row r="54" spans="1:46" ht="12" customHeight="1">
      <c r="A54" s="54" t="s">
        <v>520</v>
      </c>
      <c r="B54" s="71">
        <v>1328</v>
      </c>
      <c r="C54" s="71">
        <v>2303</v>
      </c>
      <c r="D54" s="71">
        <v>1270</v>
      </c>
      <c r="E54" s="71">
        <v>2131</v>
      </c>
      <c r="F54" s="71">
        <v>1378</v>
      </c>
      <c r="G54" s="71">
        <v>1751</v>
      </c>
      <c r="H54" s="71">
        <v>1584</v>
      </c>
      <c r="I54" s="71">
        <v>1630</v>
      </c>
      <c r="J54" s="71">
        <v>1359</v>
      </c>
      <c r="K54" s="71">
        <v>1523</v>
      </c>
      <c r="L54" s="71"/>
      <c r="M54" s="71"/>
      <c r="N54" s="71">
        <v>1364</v>
      </c>
      <c r="O54" s="71">
        <v>1550</v>
      </c>
      <c r="P54" s="71">
        <f t="shared" si="6"/>
        <v>1380</v>
      </c>
      <c r="Q54" s="71">
        <v>717</v>
      </c>
      <c r="R54" s="71">
        <v>663</v>
      </c>
      <c r="S54" s="71">
        <f t="shared" si="1"/>
        <v>1565</v>
      </c>
      <c r="T54" s="71">
        <v>776</v>
      </c>
      <c r="U54" s="71">
        <v>789</v>
      </c>
      <c r="V54" s="71">
        <f t="shared" si="7"/>
        <v>-185</v>
      </c>
      <c r="W54" s="83" t="s">
        <v>520</v>
      </c>
      <c r="X54" s="54" t="s">
        <v>524</v>
      </c>
      <c r="Y54" s="71">
        <v>53</v>
      </c>
      <c r="Z54" s="71">
        <v>58</v>
      </c>
      <c r="AA54" s="71">
        <v>46</v>
      </c>
      <c r="AB54" s="71">
        <v>60</v>
      </c>
      <c r="AC54" s="71">
        <v>51</v>
      </c>
      <c r="AD54" s="71">
        <v>56</v>
      </c>
      <c r="AE54" s="71">
        <v>54</v>
      </c>
      <c r="AF54" s="71">
        <v>64</v>
      </c>
      <c r="AG54" s="71">
        <v>50</v>
      </c>
      <c r="AH54" s="71">
        <v>45</v>
      </c>
      <c r="AI54" s="71"/>
      <c r="AJ54" s="71"/>
      <c r="AK54" s="71">
        <v>45</v>
      </c>
      <c r="AL54" s="71">
        <v>56</v>
      </c>
      <c r="AM54" s="71">
        <f t="shared" si="3"/>
        <v>58</v>
      </c>
      <c r="AN54" s="71">
        <v>41</v>
      </c>
      <c r="AO54" s="71">
        <v>17</v>
      </c>
      <c r="AP54" s="71">
        <f t="shared" si="4"/>
        <v>67</v>
      </c>
      <c r="AQ54" s="71">
        <v>38</v>
      </c>
      <c r="AR54" s="71">
        <v>29</v>
      </c>
      <c r="AS54" s="71">
        <f t="shared" si="5"/>
        <v>-9</v>
      </c>
      <c r="AT54" s="83" t="s">
        <v>524</v>
      </c>
    </row>
    <row r="55" spans="1:46" ht="12" customHeight="1">
      <c r="A55" s="54" t="s">
        <v>522</v>
      </c>
      <c r="B55" s="71">
        <v>29</v>
      </c>
      <c r="C55" s="71">
        <v>26</v>
      </c>
      <c r="D55" s="71">
        <v>43</v>
      </c>
      <c r="E55" s="71">
        <v>21</v>
      </c>
      <c r="F55" s="71">
        <v>31</v>
      </c>
      <c r="G55" s="71">
        <v>19</v>
      </c>
      <c r="H55" s="71">
        <v>36</v>
      </c>
      <c r="I55" s="71">
        <v>28</v>
      </c>
      <c r="J55" s="71">
        <v>41</v>
      </c>
      <c r="K55" s="71">
        <v>27</v>
      </c>
      <c r="L55" s="71"/>
      <c r="M55" s="71"/>
      <c r="N55" s="71">
        <v>36</v>
      </c>
      <c r="O55" s="71">
        <v>20</v>
      </c>
      <c r="P55" s="71">
        <f t="shared" si="6"/>
        <v>35</v>
      </c>
      <c r="Q55" s="71">
        <v>16</v>
      </c>
      <c r="R55" s="71">
        <v>19</v>
      </c>
      <c r="S55" s="71">
        <f t="shared" si="1"/>
        <v>23</v>
      </c>
      <c r="T55" s="71">
        <v>10</v>
      </c>
      <c r="U55" s="71">
        <v>13</v>
      </c>
      <c r="V55" s="71">
        <f t="shared" si="7"/>
        <v>12</v>
      </c>
      <c r="W55" s="83" t="s">
        <v>522</v>
      </c>
      <c r="X55" s="54" t="s">
        <v>526</v>
      </c>
      <c r="Y55" s="85">
        <v>556</v>
      </c>
      <c r="Z55" s="85">
        <v>908</v>
      </c>
      <c r="AA55" s="85">
        <v>588</v>
      </c>
      <c r="AB55" s="85">
        <v>859</v>
      </c>
      <c r="AC55" s="71">
        <v>522</v>
      </c>
      <c r="AD55" s="71">
        <v>899</v>
      </c>
      <c r="AE55" s="71">
        <v>562</v>
      </c>
      <c r="AF55" s="71">
        <v>916</v>
      </c>
      <c r="AG55" s="71">
        <v>616</v>
      </c>
      <c r="AH55" s="71">
        <v>912</v>
      </c>
      <c r="AI55" s="71"/>
      <c r="AJ55" s="71"/>
      <c r="AK55" s="71">
        <v>550</v>
      </c>
      <c r="AL55" s="71">
        <v>833</v>
      </c>
      <c r="AM55" s="71">
        <f t="shared" si="3"/>
        <v>693</v>
      </c>
      <c r="AN55" s="71">
        <v>404</v>
      </c>
      <c r="AO55" s="71">
        <v>289</v>
      </c>
      <c r="AP55" s="71">
        <f t="shared" si="4"/>
        <v>796</v>
      </c>
      <c r="AQ55" s="71">
        <v>487</v>
      </c>
      <c r="AR55" s="71">
        <v>309</v>
      </c>
      <c r="AS55" s="71">
        <f t="shared" si="5"/>
        <v>-103</v>
      </c>
      <c r="AT55" s="83" t="s">
        <v>526</v>
      </c>
    </row>
    <row r="56" spans="1:46" ht="12" customHeight="1">
      <c r="A56" s="54" t="s">
        <v>523</v>
      </c>
      <c r="B56" s="71">
        <v>203</v>
      </c>
      <c r="C56" s="71">
        <v>184</v>
      </c>
      <c r="D56" s="71">
        <v>190</v>
      </c>
      <c r="E56" s="71">
        <v>264</v>
      </c>
      <c r="F56" s="71">
        <v>205</v>
      </c>
      <c r="G56" s="71">
        <v>205</v>
      </c>
      <c r="H56" s="71">
        <v>236</v>
      </c>
      <c r="I56" s="71">
        <v>184</v>
      </c>
      <c r="J56" s="71">
        <v>199</v>
      </c>
      <c r="K56" s="71">
        <v>187</v>
      </c>
      <c r="L56" s="71"/>
      <c r="M56" s="71"/>
      <c r="N56" s="71">
        <v>163</v>
      </c>
      <c r="O56" s="71">
        <v>143</v>
      </c>
      <c r="P56" s="71">
        <f t="shared" si="6"/>
        <v>188</v>
      </c>
      <c r="Q56" s="71">
        <v>122</v>
      </c>
      <c r="R56" s="71">
        <v>66</v>
      </c>
      <c r="S56" s="71">
        <f t="shared" si="1"/>
        <v>207</v>
      </c>
      <c r="T56" s="71">
        <v>108</v>
      </c>
      <c r="U56" s="71">
        <v>99</v>
      </c>
      <c r="V56" s="71">
        <f t="shared" si="7"/>
        <v>-19</v>
      </c>
      <c r="W56" s="83" t="s">
        <v>523</v>
      </c>
      <c r="X56" s="54" t="s">
        <v>528</v>
      </c>
      <c r="Y56" s="71">
        <v>199</v>
      </c>
      <c r="Z56" s="71">
        <v>280</v>
      </c>
      <c r="AA56" s="71">
        <v>192</v>
      </c>
      <c r="AB56" s="71">
        <v>242</v>
      </c>
      <c r="AC56" s="71">
        <v>153</v>
      </c>
      <c r="AD56" s="71">
        <v>258</v>
      </c>
      <c r="AE56" s="71">
        <v>170</v>
      </c>
      <c r="AF56" s="71">
        <v>230</v>
      </c>
      <c r="AG56" s="71">
        <v>173</v>
      </c>
      <c r="AH56" s="71">
        <v>216</v>
      </c>
      <c r="AI56" s="71"/>
      <c r="AJ56" s="71"/>
      <c r="AK56" s="71">
        <v>179</v>
      </c>
      <c r="AL56" s="71">
        <v>213</v>
      </c>
      <c r="AM56" s="71">
        <f t="shared" si="3"/>
        <v>169</v>
      </c>
      <c r="AN56" s="71">
        <v>107</v>
      </c>
      <c r="AO56" s="71">
        <v>62</v>
      </c>
      <c r="AP56" s="71">
        <f t="shared" si="4"/>
        <v>263</v>
      </c>
      <c r="AQ56" s="71">
        <v>156</v>
      </c>
      <c r="AR56" s="71">
        <v>107</v>
      </c>
      <c r="AS56" s="71">
        <f t="shared" si="5"/>
        <v>-94</v>
      </c>
      <c r="AT56" s="83" t="s">
        <v>528</v>
      </c>
    </row>
    <row r="57" spans="1:46" ht="12" customHeight="1">
      <c r="A57" s="54" t="s">
        <v>525</v>
      </c>
      <c r="B57" s="71">
        <v>1267</v>
      </c>
      <c r="C57" s="71">
        <v>1428</v>
      </c>
      <c r="D57" s="71">
        <v>1246</v>
      </c>
      <c r="E57" s="71">
        <v>1519</v>
      </c>
      <c r="F57" s="71">
        <v>1057</v>
      </c>
      <c r="G57" s="71">
        <v>1532</v>
      </c>
      <c r="H57" s="71">
        <v>1176</v>
      </c>
      <c r="I57" s="71">
        <v>1250</v>
      </c>
      <c r="J57" s="71">
        <v>1176</v>
      </c>
      <c r="K57" s="71">
        <v>1440</v>
      </c>
      <c r="L57" s="71"/>
      <c r="M57" s="71"/>
      <c r="N57" s="71">
        <v>1059</v>
      </c>
      <c r="O57" s="71">
        <v>1324</v>
      </c>
      <c r="P57" s="71">
        <f t="shared" si="6"/>
        <v>1100</v>
      </c>
      <c r="Q57" s="71">
        <v>571</v>
      </c>
      <c r="R57" s="71">
        <v>529</v>
      </c>
      <c r="S57" s="71">
        <f t="shared" si="1"/>
        <v>1310</v>
      </c>
      <c r="T57" s="71">
        <v>659</v>
      </c>
      <c r="U57" s="71">
        <v>651</v>
      </c>
      <c r="V57" s="71">
        <f t="shared" si="7"/>
        <v>-210</v>
      </c>
      <c r="W57" s="83" t="s">
        <v>525</v>
      </c>
      <c r="X57" s="54" t="s">
        <v>530</v>
      </c>
      <c r="Y57" s="71">
        <v>85</v>
      </c>
      <c r="Z57" s="71">
        <v>131</v>
      </c>
      <c r="AA57" s="71">
        <v>123</v>
      </c>
      <c r="AB57" s="71">
        <v>150</v>
      </c>
      <c r="AC57" s="71">
        <v>117</v>
      </c>
      <c r="AD57" s="71">
        <v>189</v>
      </c>
      <c r="AE57" s="71">
        <v>134</v>
      </c>
      <c r="AF57" s="71">
        <v>156</v>
      </c>
      <c r="AG57" s="71">
        <v>116</v>
      </c>
      <c r="AH57" s="71">
        <v>147</v>
      </c>
      <c r="AI57" s="71"/>
      <c r="AJ57" s="71"/>
      <c r="AK57" s="71">
        <v>119</v>
      </c>
      <c r="AL57" s="71">
        <v>142</v>
      </c>
      <c r="AM57" s="71">
        <f t="shared" si="3"/>
        <v>121</v>
      </c>
      <c r="AN57" s="71">
        <v>78</v>
      </c>
      <c r="AO57" s="71">
        <v>43</v>
      </c>
      <c r="AP57" s="71">
        <f t="shared" si="4"/>
        <v>143</v>
      </c>
      <c r="AQ57" s="71">
        <v>82</v>
      </c>
      <c r="AR57" s="71">
        <v>61</v>
      </c>
      <c r="AS57" s="71">
        <f t="shared" si="5"/>
        <v>-22</v>
      </c>
      <c r="AT57" s="83" t="s">
        <v>530</v>
      </c>
    </row>
    <row r="58" spans="1:46" ht="12" customHeight="1">
      <c r="A58" s="54" t="s">
        <v>527</v>
      </c>
      <c r="B58" s="71">
        <v>4</v>
      </c>
      <c r="C58" s="71">
        <v>5</v>
      </c>
      <c r="D58" s="71">
        <v>12</v>
      </c>
      <c r="E58" s="71">
        <v>10</v>
      </c>
      <c r="F58" s="71">
        <v>9</v>
      </c>
      <c r="G58" s="71">
        <v>12</v>
      </c>
      <c r="H58" s="71">
        <v>2</v>
      </c>
      <c r="I58" s="71">
        <v>2</v>
      </c>
      <c r="J58" s="71">
        <v>7</v>
      </c>
      <c r="K58" s="71">
        <v>5</v>
      </c>
      <c r="L58" s="71"/>
      <c r="M58" s="71"/>
      <c r="N58" s="71">
        <v>9</v>
      </c>
      <c r="O58" s="71">
        <v>5</v>
      </c>
      <c r="P58" s="71">
        <f t="shared" si="6"/>
        <v>15</v>
      </c>
      <c r="Q58" s="71">
        <v>10</v>
      </c>
      <c r="R58" s="71">
        <v>5</v>
      </c>
      <c r="S58" s="71">
        <f t="shared" si="1"/>
        <v>0</v>
      </c>
      <c r="T58" s="71">
        <v>0</v>
      </c>
      <c r="U58" s="71">
        <v>0</v>
      </c>
      <c r="V58" s="71">
        <f t="shared" si="7"/>
        <v>15</v>
      </c>
      <c r="W58" s="83" t="s">
        <v>527</v>
      </c>
      <c r="X58" s="54" t="s">
        <v>786</v>
      </c>
      <c r="Y58" s="85" t="s">
        <v>428</v>
      </c>
      <c r="Z58" s="85" t="s">
        <v>428</v>
      </c>
      <c r="AA58" s="85" t="s">
        <v>428</v>
      </c>
      <c r="AB58" s="85" t="s">
        <v>428</v>
      </c>
      <c r="AC58" s="85" t="s">
        <v>428</v>
      </c>
      <c r="AD58" s="85" t="s">
        <v>428</v>
      </c>
      <c r="AE58" s="85" t="s">
        <v>428</v>
      </c>
      <c r="AF58" s="85" t="s">
        <v>428</v>
      </c>
      <c r="AG58" s="85" t="s">
        <v>428</v>
      </c>
      <c r="AH58" s="85" t="s">
        <v>428</v>
      </c>
      <c r="AI58" s="71"/>
      <c r="AJ58" s="71"/>
      <c r="AK58" s="85">
        <v>11</v>
      </c>
      <c r="AL58" s="85">
        <v>5</v>
      </c>
      <c r="AM58" s="71">
        <f t="shared" si="3"/>
        <v>12</v>
      </c>
      <c r="AN58" s="71">
        <v>7</v>
      </c>
      <c r="AO58" s="71">
        <v>5</v>
      </c>
      <c r="AP58" s="71">
        <f t="shared" si="4"/>
        <v>31</v>
      </c>
      <c r="AQ58" s="71">
        <v>17</v>
      </c>
      <c r="AR58" s="71">
        <v>14</v>
      </c>
      <c r="AS58" s="71">
        <f t="shared" si="5"/>
        <v>-19</v>
      </c>
      <c r="AT58" s="83" t="s">
        <v>786</v>
      </c>
    </row>
    <row r="59" spans="1:46" ht="12" customHeight="1">
      <c r="A59" s="54" t="s">
        <v>529</v>
      </c>
      <c r="B59" s="71">
        <v>38</v>
      </c>
      <c r="C59" s="71">
        <v>47</v>
      </c>
      <c r="D59" s="71">
        <v>39</v>
      </c>
      <c r="E59" s="71">
        <v>35</v>
      </c>
      <c r="F59" s="71">
        <v>44</v>
      </c>
      <c r="G59" s="71">
        <v>35</v>
      </c>
      <c r="H59" s="71">
        <v>48</v>
      </c>
      <c r="I59" s="71">
        <v>20</v>
      </c>
      <c r="J59" s="71">
        <v>46</v>
      </c>
      <c r="K59" s="71">
        <v>30</v>
      </c>
      <c r="L59" s="71"/>
      <c r="M59" s="71"/>
      <c r="N59" s="71">
        <v>50</v>
      </c>
      <c r="O59" s="71">
        <v>16</v>
      </c>
      <c r="P59" s="71">
        <f t="shared" si="6"/>
        <v>28</v>
      </c>
      <c r="Q59" s="71">
        <v>16</v>
      </c>
      <c r="R59" s="71">
        <v>12</v>
      </c>
      <c r="S59" s="71">
        <f t="shared" si="1"/>
        <v>28</v>
      </c>
      <c r="T59" s="71">
        <v>11</v>
      </c>
      <c r="U59" s="71">
        <v>17</v>
      </c>
      <c r="V59" s="71">
        <f t="shared" si="7"/>
        <v>0</v>
      </c>
      <c r="W59" s="83" t="s">
        <v>529</v>
      </c>
      <c r="X59" s="54" t="s">
        <v>771</v>
      </c>
      <c r="Y59" s="85" t="s">
        <v>428</v>
      </c>
      <c r="Z59" s="85" t="s">
        <v>428</v>
      </c>
      <c r="AA59" s="85" t="s">
        <v>428</v>
      </c>
      <c r="AB59" s="85" t="s">
        <v>428</v>
      </c>
      <c r="AC59" s="85" t="s">
        <v>428</v>
      </c>
      <c r="AD59" s="85" t="s">
        <v>428</v>
      </c>
      <c r="AE59" s="85" t="s">
        <v>428</v>
      </c>
      <c r="AF59" s="85" t="s">
        <v>428</v>
      </c>
      <c r="AG59" s="85">
        <v>14</v>
      </c>
      <c r="AH59" s="85">
        <v>15</v>
      </c>
      <c r="AI59" s="71"/>
      <c r="AJ59" s="71"/>
      <c r="AK59" s="71">
        <v>21</v>
      </c>
      <c r="AL59" s="71">
        <v>9</v>
      </c>
      <c r="AM59" s="71">
        <f t="shared" si="3"/>
        <v>11</v>
      </c>
      <c r="AN59" s="71">
        <v>7</v>
      </c>
      <c r="AO59" s="71">
        <v>4</v>
      </c>
      <c r="AP59" s="71">
        <f t="shared" si="4"/>
        <v>24</v>
      </c>
      <c r="AQ59" s="71">
        <v>14</v>
      </c>
      <c r="AR59" s="71">
        <v>10</v>
      </c>
      <c r="AS59" s="71">
        <f t="shared" si="5"/>
        <v>-13</v>
      </c>
      <c r="AT59" s="83" t="s">
        <v>771</v>
      </c>
    </row>
    <row r="60" spans="1:46" ht="12" customHeight="1">
      <c r="A60" s="54" t="s">
        <v>531</v>
      </c>
      <c r="B60" s="71">
        <v>122</v>
      </c>
      <c r="C60" s="71">
        <v>92</v>
      </c>
      <c r="D60" s="71">
        <v>108</v>
      </c>
      <c r="E60" s="71">
        <v>95</v>
      </c>
      <c r="F60" s="71">
        <v>110</v>
      </c>
      <c r="G60" s="71">
        <v>95</v>
      </c>
      <c r="H60" s="71">
        <v>112</v>
      </c>
      <c r="I60" s="71">
        <v>124</v>
      </c>
      <c r="J60" s="71">
        <v>114</v>
      </c>
      <c r="K60" s="71">
        <v>85</v>
      </c>
      <c r="L60" s="71"/>
      <c r="M60" s="71"/>
      <c r="N60" s="71">
        <v>137</v>
      </c>
      <c r="O60" s="71">
        <v>106</v>
      </c>
      <c r="P60" s="71">
        <f t="shared" si="6"/>
        <v>114</v>
      </c>
      <c r="Q60" s="71">
        <v>55</v>
      </c>
      <c r="R60" s="71">
        <v>59</v>
      </c>
      <c r="S60" s="71">
        <f t="shared" si="1"/>
        <v>112</v>
      </c>
      <c r="T60" s="71">
        <v>54</v>
      </c>
      <c r="U60" s="71">
        <v>58</v>
      </c>
      <c r="V60" s="71">
        <f t="shared" si="7"/>
        <v>2</v>
      </c>
      <c r="W60" s="83" t="s">
        <v>531</v>
      </c>
      <c r="X60" s="54" t="s">
        <v>443</v>
      </c>
      <c r="Y60" s="85">
        <v>11</v>
      </c>
      <c r="Z60" s="85">
        <v>19</v>
      </c>
      <c r="AA60" s="85">
        <v>37</v>
      </c>
      <c r="AB60" s="85">
        <v>18</v>
      </c>
      <c r="AC60" s="85">
        <v>30</v>
      </c>
      <c r="AD60" s="85">
        <v>32</v>
      </c>
      <c r="AE60" s="85">
        <v>32</v>
      </c>
      <c r="AF60" s="85">
        <v>27</v>
      </c>
      <c r="AG60" s="85">
        <v>39</v>
      </c>
      <c r="AH60" s="85">
        <v>24</v>
      </c>
      <c r="AI60" s="71"/>
      <c r="AJ60" s="71"/>
      <c r="AK60" s="85">
        <v>15</v>
      </c>
      <c r="AL60" s="85">
        <v>34</v>
      </c>
      <c r="AM60" s="71">
        <f t="shared" si="3"/>
        <v>36</v>
      </c>
      <c r="AN60" s="71">
        <v>20</v>
      </c>
      <c r="AO60" s="71">
        <v>16</v>
      </c>
      <c r="AP60" s="71">
        <f t="shared" si="4"/>
        <v>35</v>
      </c>
      <c r="AQ60" s="71">
        <v>22</v>
      </c>
      <c r="AR60" s="71">
        <v>13</v>
      </c>
      <c r="AS60" s="71">
        <f t="shared" si="5"/>
        <v>1</v>
      </c>
      <c r="AT60" s="83" t="s">
        <v>443</v>
      </c>
    </row>
    <row r="61" spans="1:46" ht="12" customHeight="1">
      <c r="A61" s="54" t="s">
        <v>444</v>
      </c>
      <c r="B61" s="71">
        <v>14</v>
      </c>
      <c r="C61" s="71">
        <v>11</v>
      </c>
      <c r="D61" s="71">
        <v>26</v>
      </c>
      <c r="E61" s="71">
        <v>25</v>
      </c>
      <c r="F61" s="71">
        <v>14</v>
      </c>
      <c r="G61" s="71">
        <v>24</v>
      </c>
      <c r="H61" s="71">
        <v>25</v>
      </c>
      <c r="I61" s="71">
        <v>22</v>
      </c>
      <c r="J61" s="71">
        <v>27</v>
      </c>
      <c r="K61" s="71">
        <v>10</v>
      </c>
      <c r="L61" s="71"/>
      <c r="M61" s="71"/>
      <c r="N61" s="71">
        <v>26</v>
      </c>
      <c r="O61" s="71">
        <v>17</v>
      </c>
      <c r="P61" s="71">
        <f t="shared" si="6"/>
        <v>13</v>
      </c>
      <c r="Q61" s="71">
        <v>7</v>
      </c>
      <c r="R61" s="71">
        <v>6</v>
      </c>
      <c r="S61" s="71">
        <f t="shared" si="1"/>
        <v>15</v>
      </c>
      <c r="T61" s="71">
        <v>10</v>
      </c>
      <c r="U61" s="71">
        <v>5</v>
      </c>
      <c r="V61" s="71">
        <f t="shared" si="7"/>
        <v>-2</v>
      </c>
      <c r="W61" s="83" t="s">
        <v>444</v>
      </c>
      <c r="X61" s="54" t="s">
        <v>772</v>
      </c>
      <c r="Y61" s="85" t="s">
        <v>428</v>
      </c>
      <c r="Z61" s="85" t="s">
        <v>428</v>
      </c>
      <c r="AA61" s="85" t="s">
        <v>428</v>
      </c>
      <c r="AB61" s="85" t="s">
        <v>428</v>
      </c>
      <c r="AC61" s="85" t="s">
        <v>428</v>
      </c>
      <c r="AD61" s="85" t="s">
        <v>428</v>
      </c>
      <c r="AE61" s="85" t="s">
        <v>428</v>
      </c>
      <c r="AF61" s="85" t="s">
        <v>428</v>
      </c>
      <c r="AG61" s="85">
        <v>29</v>
      </c>
      <c r="AH61" s="85">
        <v>15</v>
      </c>
      <c r="AI61" s="71"/>
      <c r="AJ61" s="71"/>
      <c r="AK61" s="71">
        <v>35</v>
      </c>
      <c r="AL61" s="71">
        <v>29</v>
      </c>
      <c r="AM61" s="71">
        <f t="shared" si="3"/>
        <v>26</v>
      </c>
      <c r="AN61" s="71">
        <v>14</v>
      </c>
      <c r="AO61" s="71">
        <v>12</v>
      </c>
      <c r="AP61" s="71">
        <f t="shared" si="4"/>
        <v>29</v>
      </c>
      <c r="AQ61" s="71">
        <v>14</v>
      </c>
      <c r="AR61" s="71">
        <v>15</v>
      </c>
      <c r="AS61" s="71">
        <f t="shared" si="5"/>
        <v>-3</v>
      </c>
      <c r="AT61" s="83" t="s">
        <v>772</v>
      </c>
    </row>
    <row r="62" spans="1:46" ht="12" customHeight="1">
      <c r="A62" s="54" t="s">
        <v>533</v>
      </c>
      <c r="B62" s="71">
        <v>12</v>
      </c>
      <c r="C62" s="71">
        <v>11</v>
      </c>
      <c r="D62" s="71">
        <v>13</v>
      </c>
      <c r="E62" s="71">
        <v>18</v>
      </c>
      <c r="F62" s="71">
        <v>22</v>
      </c>
      <c r="G62" s="71">
        <v>14</v>
      </c>
      <c r="H62" s="71">
        <v>12</v>
      </c>
      <c r="I62" s="71">
        <v>14</v>
      </c>
      <c r="J62" s="71">
        <v>35</v>
      </c>
      <c r="K62" s="71">
        <v>13</v>
      </c>
      <c r="L62" s="71"/>
      <c r="M62" s="71"/>
      <c r="N62" s="71">
        <v>25</v>
      </c>
      <c r="O62" s="71">
        <v>14</v>
      </c>
      <c r="P62" s="71">
        <f t="shared" si="6"/>
        <v>13</v>
      </c>
      <c r="Q62" s="71">
        <v>5</v>
      </c>
      <c r="R62" s="71">
        <v>8</v>
      </c>
      <c r="S62" s="71">
        <f t="shared" si="1"/>
        <v>33</v>
      </c>
      <c r="T62" s="71">
        <v>18</v>
      </c>
      <c r="U62" s="71">
        <v>15</v>
      </c>
      <c r="V62" s="71">
        <f t="shared" si="7"/>
        <v>-20</v>
      </c>
      <c r="W62" s="83" t="s">
        <v>533</v>
      </c>
      <c r="X62" s="54" t="s">
        <v>532</v>
      </c>
      <c r="Y62" s="85">
        <v>201</v>
      </c>
      <c r="Z62" s="85">
        <v>249</v>
      </c>
      <c r="AA62" s="85">
        <v>206</v>
      </c>
      <c r="AB62" s="85">
        <v>207</v>
      </c>
      <c r="AC62" s="85">
        <v>179</v>
      </c>
      <c r="AD62" s="85">
        <v>262</v>
      </c>
      <c r="AE62" s="85">
        <v>228</v>
      </c>
      <c r="AF62" s="85">
        <v>281</v>
      </c>
      <c r="AG62" s="71">
        <v>239</v>
      </c>
      <c r="AH62" s="71">
        <v>235</v>
      </c>
      <c r="AI62" s="71"/>
      <c r="AJ62" s="71"/>
      <c r="AK62" s="71">
        <v>202</v>
      </c>
      <c r="AL62" s="71">
        <v>217</v>
      </c>
      <c r="AM62" s="71">
        <f t="shared" si="3"/>
        <v>186</v>
      </c>
      <c r="AN62" s="71">
        <v>107</v>
      </c>
      <c r="AO62" s="71">
        <v>79</v>
      </c>
      <c r="AP62" s="71">
        <f t="shared" si="4"/>
        <v>238</v>
      </c>
      <c r="AQ62" s="71">
        <v>140</v>
      </c>
      <c r="AR62" s="71">
        <v>98</v>
      </c>
      <c r="AS62" s="71">
        <f t="shared" si="5"/>
        <v>-52</v>
      </c>
      <c r="AT62" s="83" t="s">
        <v>532</v>
      </c>
    </row>
    <row r="63" spans="1:46" ht="12" customHeight="1">
      <c r="A63" s="54" t="s">
        <v>535</v>
      </c>
      <c r="B63" s="71">
        <v>25</v>
      </c>
      <c r="C63" s="71">
        <v>22</v>
      </c>
      <c r="D63" s="71">
        <v>28</v>
      </c>
      <c r="E63" s="71">
        <v>15</v>
      </c>
      <c r="F63" s="71">
        <v>35</v>
      </c>
      <c r="G63" s="71">
        <v>21</v>
      </c>
      <c r="H63" s="71">
        <v>40</v>
      </c>
      <c r="I63" s="71">
        <v>25</v>
      </c>
      <c r="J63" s="71">
        <v>19</v>
      </c>
      <c r="K63" s="71">
        <v>11</v>
      </c>
      <c r="L63" s="71"/>
      <c r="M63" s="71"/>
      <c r="N63" s="71">
        <v>29</v>
      </c>
      <c r="O63" s="71">
        <v>15</v>
      </c>
      <c r="P63" s="71">
        <f t="shared" si="6"/>
        <v>24</v>
      </c>
      <c r="Q63" s="71">
        <v>11</v>
      </c>
      <c r="R63" s="71">
        <v>13</v>
      </c>
      <c r="S63" s="71">
        <f t="shared" si="1"/>
        <v>18</v>
      </c>
      <c r="T63" s="71">
        <v>9</v>
      </c>
      <c r="U63" s="71">
        <v>9</v>
      </c>
      <c r="V63" s="71">
        <f t="shared" si="7"/>
        <v>6</v>
      </c>
      <c r="W63" s="83" t="s">
        <v>535</v>
      </c>
      <c r="X63" s="54" t="s">
        <v>534</v>
      </c>
      <c r="Y63" s="71">
        <v>270</v>
      </c>
      <c r="Z63" s="71">
        <v>241</v>
      </c>
      <c r="AA63" s="71">
        <v>293</v>
      </c>
      <c r="AB63" s="71">
        <v>267</v>
      </c>
      <c r="AC63" s="71">
        <v>280</v>
      </c>
      <c r="AD63" s="71">
        <v>260</v>
      </c>
      <c r="AE63" s="71">
        <v>298</v>
      </c>
      <c r="AF63" s="71">
        <v>225</v>
      </c>
      <c r="AG63" s="71">
        <v>265</v>
      </c>
      <c r="AH63" s="71">
        <v>244</v>
      </c>
      <c r="AI63" s="71"/>
      <c r="AJ63" s="71"/>
      <c r="AK63" s="71">
        <v>222</v>
      </c>
      <c r="AL63" s="71">
        <v>258</v>
      </c>
      <c r="AM63" s="71">
        <f t="shared" si="3"/>
        <v>241</v>
      </c>
      <c r="AN63" s="71">
        <v>127</v>
      </c>
      <c r="AO63" s="71">
        <v>114</v>
      </c>
      <c r="AP63" s="71">
        <f t="shared" si="4"/>
        <v>250</v>
      </c>
      <c r="AQ63" s="71">
        <v>126</v>
      </c>
      <c r="AR63" s="71">
        <v>124</v>
      </c>
      <c r="AS63" s="71">
        <f t="shared" si="5"/>
        <v>-9</v>
      </c>
      <c r="AT63" s="83" t="s">
        <v>534</v>
      </c>
    </row>
    <row r="64" spans="1:46" ht="12" customHeight="1">
      <c r="A64" s="54" t="s">
        <v>537</v>
      </c>
      <c r="B64" s="71">
        <v>453</v>
      </c>
      <c r="C64" s="71">
        <v>676</v>
      </c>
      <c r="D64" s="71">
        <v>398</v>
      </c>
      <c r="E64" s="71">
        <v>567</v>
      </c>
      <c r="F64" s="71">
        <v>378</v>
      </c>
      <c r="G64" s="71">
        <v>606</v>
      </c>
      <c r="H64" s="71">
        <v>429</v>
      </c>
      <c r="I64" s="71">
        <v>646</v>
      </c>
      <c r="J64" s="71">
        <v>431</v>
      </c>
      <c r="K64" s="71">
        <v>582</v>
      </c>
      <c r="L64" s="71"/>
      <c r="M64" s="71"/>
      <c r="N64" s="71">
        <v>365</v>
      </c>
      <c r="O64" s="71">
        <v>590</v>
      </c>
      <c r="P64" s="71">
        <f t="shared" si="6"/>
        <v>355</v>
      </c>
      <c r="Q64" s="71">
        <v>180</v>
      </c>
      <c r="R64" s="71">
        <v>175</v>
      </c>
      <c r="S64" s="71">
        <f t="shared" si="1"/>
        <v>631</v>
      </c>
      <c r="T64" s="71">
        <v>314</v>
      </c>
      <c r="U64" s="71">
        <v>317</v>
      </c>
      <c r="V64" s="71">
        <f t="shared" si="7"/>
        <v>-276</v>
      </c>
      <c r="W64" s="83" t="s">
        <v>537</v>
      </c>
      <c r="X64" s="54" t="s">
        <v>536</v>
      </c>
      <c r="Y64" s="85">
        <v>2540</v>
      </c>
      <c r="Z64" s="85">
        <v>2465</v>
      </c>
      <c r="AA64" s="85">
        <v>2541</v>
      </c>
      <c r="AB64" s="85">
        <v>2413</v>
      </c>
      <c r="AC64" s="85">
        <v>2482</v>
      </c>
      <c r="AD64" s="85">
        <v>2464</v>
      </c>
      <c r="AE64" s="85">
        <v>2621</v>
      </c>
      <c r="AF64" s="85">
        <v>2281</v>
      </c>
      <c r="AG64" s="71">
        <v>2676</v>
      </c>
      <c r="AH64" s="71">
        <v>2572</v>
      </c>
      <c r="AI64" s="71"/>
      <c r="AJ64" s="71"/>
      <c r="AK64" s="71">
        <v>2437</v>
      </c>
      <c r="AL64" s="71">
        <v>2570</v>
      </c>
      <c r="AM64" s="71">
        <f t="shared" si="3"/>
        <v>2214</v>
      </c>
      <c r="AN64" s="71">
        <v>1138</v>
      </c>
      <c r="AO64" s="71">
        <v>1076</v>
      </c>
      <c r="AP64" s="71">
        <f t="shared" si="4"/>
        <v>2579</v>
      </c>
      <c r="AQ64" s="71">
        <v>1325</v>
      </c>
      <c r="AR64" s="71">
        <v>1254</v>
      </c>
      <c r="AS64" s="71">
        <f t="shared" si="5"/>
        <v>-365</v>
      </c>
      <c r="AT64" s="83" t="s">
        <v>536</v>
      </c>
    </row>
    <row r="65" spans="1:46" ht="12" customHeight="1">
      <c r="A65" s="54" t="s">
        <v>455</v>
      </c>
      <c r="B65" s="71">
        <v>32</v>
      </c>
      <c r="C65" s="71">
        <v>33</v>
      </c>
      <c r="D65" s="71">
        <v>40</v>
      </c>
      <c r="E65" s="71">
        <v>45</v>
      </c>
      <c r="F65" s="71">
        <v>124</v>
      </c>
      <c r="G65" s="71">
        <v>128</v>
      </c>
      <c r="H65" s="71">
        <v>29</v>
      </c>
      <c r="I65" s="71">
        <v>41</v>
      </c>
      <c r="J65" s="71">
        <v>37</v>
      </c>
      <c r="K65" s="71">
        <v>27</v>
      </c>
      <c r="L65" s="71"/>
      <c r="M65" s="71"/>
      <c r="N65" s="71">
        <v>63</v>
      </c>
      <c r="O65" s="71">
        <v>30</v>
      </c>
      <c r="P65" s="71">
        <f t="shared" si="6"/>
        <v>50</v>
      </c>
      <c r="Q65" s="71">
        <v>26</v>
      </c>
      <c r="R65" s="71">
        <v>24</v>
      </c>
      <c r="S65" s="71">
        <f t="shared" si="1"/>
        <v>34</v>
      </c>
      <c r="T65" s="71">
        <v>17</v>
      </c>
      <c r="U65" s="71">
        <v>17</v>
      </c>
      <c r="V65" s="71">
        <f t="shared" si="7"/>
        <v>16</v>
      </c>
      <c r="W65" s="83" t="s">
        <v>455</v>
      </c>
      <c r="X65" s="54" t="s">
        <v>445</v>
      </c>
      <c r="Y65" s="85" t="s">
        <v>428</v>
      </c>
      <c r="Z65" s="85" t="s">
        <v>428</v>
      </c>
      <c r="AA65" s="85">
        <v>216</v>
      </c>
      <c r="AB65" s="85">
        <v>197</v>
      </c>
      <c r="AC65" s="85">
        <v>266</v>
      </c>
      <c r="AD65" s="85">
        <v>234</v>
      </c>
      <c r="AE65" s="85">
        <v>264</v>
      </c>
      <c r="AF65" s="85">
        <v>231</v>
      </c>
      <c r="AG65" s="85">
        <v>249</v>
      </c>
      <c r="AH65" s="85">
        <v>229</v>
      </c>
      <c r="AI65" s="71"/>
      <c r="AJ65" s="71"/>
      <c r="AK65" s="85">
        <v>261</v>
      </c>
      <c r="AL65" s="85">
        <v>231</v>
      </c>
      <c r="AM65" s="71">
        <f t="shared" si="3"/>
        <v>243</v>
      </c>
      <c r="AN65" s="71">
        <v>125</v>
      </c>
      <c r="AO65" s="71">
        <v>118</v>
      </c>
      <c r="AP65" s="71">
        <f t="shared" si="4"/>
        <v>204</v>
      </c>
      <c r="AQ65" s="71">
        <v>104</v>
      </c>
      <c r="AR65" s="71">
        <v>100</v>
      </c>
      <c r="AS65" s="71">
        <f t="shared" si="5"/>
        <v>39</v>
      </c>
      <c r="AT65" s="83" t="s">
        <v>445</v>
      </c>
    </row>
    <row r="66" spans="1:46" ht="12" customHeight="1">
      <c r="A66" s="54" t="s">
        <v>538</v>
      </c>
      <c r="B66" s="71">
        <v>39</v>
      </c>
      <c r="C66" s="71">
        <v>36</v>
      </c>
      <c r="D66" s="71">
        <v>35</v>
      </c>
      <c r="E66" s="71">
        <v>37</v>
      </c>
      <c r="F66" s="71">
        <v>49</v>
      </c>
      <c r="G66" s="71">
        <v>26</v>
      </c>
      <c r="H66" s="71">
        <v>34</v>
      </c>
      <c r="I66" s="71">
        <v>65</v>
      </c>
      <c r="J66" s="71">
        <v>48</v>
      </c>
      <c r="K66" s="71">
        <v>33</v>
      </c>
      <c r="L66" s="71"/>
      <c r="M66" s="71"/>
      <c r="N66" s="71">
        <v>42</v>
      </c>
      <c r="O66" s="71">
        <v>25</v>
      </c>
      <c r="P66" s="71">
        <f t="shared" si="6"/>
        <v>24</v>
      </c>
      <c r="Q66" s="71">
        <v>16</v>
      </c>
      <c r="R66" s="71">
        <v>8</v>
      </c>
      <c r="S66" s="71">
        <f t="shared" si="1"/>
        <v>29</v>
      </c>
      <c r="T66" s="71">
        <v>21</v>
      </c>
      <c r="U66" s="71">
        <v>8</v>
      </c>
      <c r="V66" s="71">
        <f t="shared" si="7"/>
        <v>-5</v>
      </c>
      <c r="W66" s="83" t="s">
        <v>538</v>
      </c>
      <c r="X66" s="54" t="s">
        <v>773</v>
      </c>
      <c r="Y66" s="85" t="s">
        <v>428</v>
      </c>
      <c r="Z66" s="85" t="s">
        <v>428</v>
      </c>
      <c r="AA66" s="85" t="s">
        <v>428</v>
      </c>
      <c r="AB66" s="85" t="s">
        <v>428</v>
      </c>
      <c r="AC66" s="85" t="s">
        <v>428</v>
      </c>
      <c r="AD66" s="85" t="s">
        <v>428</v>
      </c>
      <c r="AE66" s="85" t="s">
        <v>428</v>
      </c>
      <c r="AF66" s="85" t="s">
        <v>428</v>
      </c>
      <c r="AG66" s="85">
        <v>59</v>
      </c>
      <c r="AH66" s="85">
        <v>43</v>
      </c>
      <c r="AI66" s="71"/>
      <c r="AJ66" s="71"/>
      <c r="AK66" s="71">
        <v>115</v>
      </c>
      <c r="AL66" s="71">
        <v>61</v>
      </c>
      <c r="AM66" s="71">
        <f t="shared" si="3"/>
        <v>95</v>
      </c>
      <c r="AN66" s="71">
        <v>52</v>
      </c>
      <c r="AO66" s="71">
        <v>43</v>
      </c>
      <c r="AP66" s="71">
        <f t="shared" si="4"/>
        <v>84</v>
      </c>
      <c r="AQ66" s="71">
        <v>42</v>
      </c>
      <c r="AR66" s="71">
        <v>42</v>
      </c>
      <c r="AS66" s="71">
        <f t="shared" si="5"/>
        <v>11</v>
      </c>
      <c r="AT66" s="83" t="s">
        <v>773</v>
      </c>
    </row>
    <row r="67" spans="1:46" ht="12" customHeight="1">
      <c r="A67" s="54" t="s">
        <v>540</v>
      </c>
      <c r="B67" s="71">
        <v>288</v>
      </c>
      <c r="C67" s="71">
        <v>347</v>
      </c>
      <c r="D67" s="71">
        <v>224</v>
      </c>
      <c r="E67" s="71">
        <v>324</v>
      </c>
      <c r="F67" s="71">
        <v>84</v>
      </c>
      <c r="G67" s="71">
        <v>68</v>
      </c>
      <c r="H67" s="71">
        <v>220</v>
      </c>
      <c r="I67" s="71">
        <v>333</v>
      </c>
      <c r="J67" s="71">
        <v>217</v>
      </c>
      <c r="K67" s="71">
        <v>262</v>
      </c>
      <c r="L67" s="71"/>
      <c r="M67" s="71"/>
      <c r="N67" s="71">
        <v>227</v>
      </c>
      <c r="O67" s="71">
        <v>284</v>
      </c>
      <c r="P67" s="71">
        <f t="shared" si="6"/>
        <v>224</v>
      </c>
      <c r="Q67" s="71">
        <v>125</v>
      </c>
      <c r="R67" s="71">
        <v>99</v>
      </c>
      <c r="S67" s="71">
        <f t="shared" si="1"/>
        <v>280</v>
      </c>
      <c r="T67" s="71">
        <v>140</v>
      </c>
      <c r="U67" s="71">
        <v>140</v>
      </c>
      <c r="V67" s="71">
        <f t="shared" si="7"/>
        <v>-56</v>
      </c>
      <c r="W67" s="83" t="s">
        <v>540</v>
      </c>
      <c r="X67" s="54" t="s">
        <v>539</v>
      </c>
      <c r="Y67" s="85">
        <v>149</v>
      </c>
      <c r="Z67" s="85">
        <v>139</v>
      </c>
      <c r="AA67" s="85">
        <v>167</v>
      </c>
      <c r="AB67" s="85">
        <v>145</v>
      </c>
      <c r="AC67" s="85">
        <v>122</v>
      </c>
      <c r="AD67" s="85">
        <v>130</v>
      </c>
      <c r="AE67" s="85">
        <v>153</v>
      </c>
      <c r="AF67" s="85">
        <v>129</v>
      </c>
      <c r="AG67" s="85">
        <v>152</v>
      </c>
      <c r="AH67" s="85">
        <v>132</v>
      </c>
      <c r="AI67" s="71"/>
      <c r="AJ67" s="71"/>
      <c r="AK67" s="71">
        <v>119</v>
      </c>
      <c r="AL67" s="71">
        <v>169</v>
      </c>
      <c r="AM67" s="71">
        <f t="shared" si="3"/>
        <v>157</v>
      </c>
      <c r="AN67" s="71">
        <v>81</v>
      </c>
      <c r="AO67" s="71">
        <v>76</v>
      </c>
      <c r="AP67" s="71">
        <f t="shared" si="4"/>
        <v>128</v>
      </c>
      <c r="AQ67" s="71">
        <v>66</v>
      </c>
      <c r="AR67" s="71">
        <v>62</v>
      </c>
      <c r="AS67" s="71">
        <f t="shared" si="5"/>
        <v>29</v>
      </c>
      <c r="AT67" s="83" t="s">
        <v>539</v>
      </c>
    </row>
    <row r="68" spans="1:46" ht="12" customHeight="1">
      <c r="A68" s="54" t="s">
        <v>542</v>
      </c>
      <c r="B68" s="71">
        <v>12</v>
      </c>
      <c r="C68" s="71">
        <v>12</v>
      </c>
      <c r="D68" s="71">
        <v>18</v>
      </c>
      <c r="E68" s="71">
        <v>10</v>
      </c>
      <c r="F68" s="71">
        <v>186</v>
      </c>
      <c r="G68" s="71">
        <v>262</v>
      </c>
      <c r="H68" s="71">
        <v>27</v>
      </c>
      <c r="I68" s="71">
        <v>17</v>
      </c>
      <c r="J68" s="71">
        <v>23</v>
      </c>
      <c r="K68" s="71">
        <v>17</v>
      </c>
      <c r="L68" s="71"/>
      <c r="M68" s="71"/>
      <c r="N68" s="71">
        <v>27</v>
      </c>
      <c r="O68" s="71">
        <v>19</v>
      </c>
      <c r="P68" s="71">
        <f t="shared" si="6"/>
        <v>9</v>
      </c>
      <c r="Q68" s="71">
        <v>4</v>
      </c>
      <c r="R68" s="71">
        <v>5</v>
      </c>
      <c r="S68" s="71">
        <f t="shared" si="1"/>
        <v>11</v>
      </c>
      <c r="T68" s="71">
        <v>7</v>
      </c>
      <c r="U68" s="71">
        <v>4</v>
      </c>
      <c r="V68" s="71">
        <f t="shared" si="7"/>
        <v>-2</v>
      </c>
      <c r="W68" s="83" t="s">
        <v>542</v>
      </c>
      <c r="X68" s="54" t="s">
        <v>541</v>
      </c>
      <c r="Y68" s="71">
        <v>45</v>
      </c>
      <c r="Z68" s="71">
        <v>70</v>
      </c>
      <c r="AA68" s="71">
        <v>45</v>
      </c>
      <c r="AB68" s="71">
        <v>42</v>
      </c>
      <c r="AC68" s="71">
        <v>47</v>
      </c>
      <c r="AD68" s="71">
        <v>52</v>
      </c>
      <c r="AE68" s="71">
        <v>40</v>
      </c>
      <c r="AF68" s="71">
        <v>47</v>
      </c>
      <c r="AG68" s="71">
        <v>58</v>
      </c>
      <c r="AH68" s="71">
        <v>57</v>
      </c>
      <c r="AI68" s="71"/>
      <c r="AJ68" s="71"/>
      <c r="AK68" s="71">
        <v>29</v>
      </c>
      <c r="AL68" s="71">
        <v>45</v>
      </c>
      <c r="AM68" s="71">
        <f t="shared" si="3"/>
        <v>44</v>
      </c>
      <c r="AN68" s="71">
        <v>26</v>
      </c>
      <c r="AO68" s="71">
        <v>18</v>
      </c>
      <c r="AP68" s="71">
        <f t="shared" si="4"/>
        <v>42</v>
      </c>
      <c r="AQ68" s="71">
        <v>29</v>
      </c>
      <c r="AR68" s="71">
        <v>13</v>
      </c>
      <c r="AS68" s="71">
        <f t="shared" si="5"/>
        <v>2</v>
      </c>
      <c r="AT68" s="83" t="s">
        <v>541</v>
      </c>
    </row>
    <row r="69" spans="1:46" ht="12" customHeight="1">
      <c r="A69" s="54" t="s">
        <v>454</v>
      </c>
      <c r="B69" s="71">
        <v>160</v>
      </c>
      <c r="C69" s="71">
        <v>163</v>
      </c>
      <c r="D69" s="71">
        <v>160</v>
      </c>
      <c r="E69" s="71">
        <v>183</v>
      </c>
      <c r="F69" s="71">
        <v>45</v>
      </c>
      <c r="G69" s="71">
        <v>18</v>
      </c>
      <c r="H69" s="71">
        <v>160</v>
      </c>
      <c r="I69" s="71">
        <v>181</v>
      </c>
      <c r="J69" s="71">
        <v>157</v>
      </c>
      <c r="K69" s="71">
        <v>146</v>
      </c>
      <c r="L69" s="71"/>
      <c r="M69" s="71"/>
      <c r="N69" s="71">
        <v>165</v>
      </c>
      <c r="O69" s="71">
        <v>211</v>
      </c>
      <c r="P69" s="71">
        <f t="shared" si="6"/>
        <v>146</v>
      </c>
      <c r="Q69" s="71">
        <v>75</v>
      </c>
      <c r="R69" s="71">
        <v>71</v>
      </c>
      <c r="S69" s="71">
        <f t="shared" si="1"/>
        <v>133</v>
      </c>
      <c r="T69" s="71">
        <v>63</v>
      </c>
      <c r="U69" s="71">
        <v>70</v>
      </c>
      <c r="V69" s="71">
        <f t="shared" si="7"/>
        <v>13</v>
      </c>
      <c r="W69" s="83" t="s">
        <v>454</v>
      </c>
      <c r="X69" s="54" t="s">
        <v>543</v>
      </c>
      <c r="Y69" s="71">
        <v>178</v>
      </c>
      <c r="Z69" s="71">
        <v>194</v>
      </c>
      <c r="AA69" s="71">
        <v>190</v>
      </c>
      <c r="AB69" s="71">
        <v>164</v>
      </c>
      <c r="AC69" s="71">
        <v>189</v>
      </c>
      <c r="AD69" s="71">
        <v>205</v>
      </c>
      <c r="AE69" s="71">
        <v>129</v>
      </c>
      <c r="AF69" s="71">
        <v>201</v>
      </c>
      <c r="AG69" s="71">
        <v>136</v>
      </c>
      <c r="AH69" s="71">
        <v>148</v>
      </c>
      <c r="AK69" s="71">
        <v>153</v>
      </c>
      <c r="AL69" s="71">
        <v>160</v>
      </c>
      <c r="AM69" s="71">
        <f t="shared" si="3"/>
        <v>147</v>
      </c>
      <c r="AN69" s="71">
        <v>77</v>
      </c>
      <c r="AO69" s="71">
        <v>70</v>
      </c>
      <c r="AP69" s="71">
        <f t="shared" si="4"/>
        <v>131</v>
      </c>
      <c r="AQ69" s="71">
        <v>76</v>
      </c>
      <c r="AR69" s="71">
        <v>55</v>
      </c>
      <c r="AS69" s="71">
        <f t="shared" si="5"/>
        <v>16</v>
      </c>
      <c r="AT69" s="83" t="s">
        <v>543</v>
      </c>
    </row>
    <row r="70" spans="1:46" ht="4.5" customHeight="1">
      <c r="A70" s="55"/>
      <c r="B70" s="51"/>
      <c r="C70" s="51"/>
      <c r="D70" s="51"/>
      <c r="E70" s="51"/>
      <c r="F70" s="51"/>
      <c r="G70" s="51"/>
      <c r="H70" s="51"/>
      <c r="I70" s="51"/>
      <c r="J70" s="51"/>
      <c r="K70" s="51"/>
      <c r="L70" s="1"/>
      <c r="M70" s="1"/>
      <c r="N70" s="51"/>
      <c r="O70" s="51"/>
      <c r="P70" s="51"/>
      <c r="Q70" s="51"/>
      <c r="R70" s="51"/>
      <c r="S70" s="51"/>
      <c r="T70" s="51"/>
      <c r="U70" s="51"/>
      <c r="V70" s="51"/>
      <c r="W70" s="84"/>
      <c r="X70" s="55"/>
      <c r="Y70" s="51"/>
      <c r="Z70" s="51"/>
      <c r="AA70" s="51"/>
      <c r="AB70" s="51"/>
      <c r="AC70" s="51"/>
      <c r="AD70" s="51"/>
      <c r="AE70" s="51"/>
      <c r="AF70" s="51"/>
      <c r="AG70" s="51"/>
      <c r="AH70" s="51"/>
      <c r="AI70" s="1"/>
      <c r="AJ70" s="1"/>
      <c r="AK70" s="51"/>
      <c r="AL70" s="51"/>
      <c r="AM70" s="51"/>
      <c r="AN70" s="51"/>
      <c r="AO70" s="51"/>
      <c r="AP70" s="51"/>
      <c r="AQ70" s="51"/>
      <c r="AR70" s="51"/>
      <c r="AS70" s="51"/>
      <c r="AT70" s="84"/>
    </row>
    <row r="71" spans="1:46" ht="13.5">
      <c r="A71" s="1" t="s">
        <v>761</v>
      </c>
      <c r="B71" s="1"/>
      <c r="C71" s="1"/>
      <c r="D71" s="1"/>
      <c r="E71" s="1"/>
      <c r="F71" s="1"/>
      <c r="G71" s="1"/>
      <c r="H71" s="1"/>
      <c r="I71" s="1"/>
      <c r="J71" s="1"/>
      <c r="K71" s="1"/>
      <c r="L71" s="1"/>
      <c r="M71" s="1"/>
      <c r="N71" s="1"/>
      <c r="O71" s="1"/>
      <c r="P71" s="1"/>
      <c r="Q71" s="1"/>
      <c r="R71" s="1"/>
      <c r="S71" s="1"/>
      <c r="T71" s="1"/>
      <c r="U71" s="1"/>
      <c r="V71" s="1"/>
      <c r="W71" s="1"/>
      <c r="X71" s="50" t="s">
        <v>544</v>
      </c>
      <c r="Y71" s="1"/>
      <c r="Z71" s="1"/>
      <c r="AA71" s="1"/>
      <c r="AB71" s="1"/>
      <c r="AC71" s="1"/>
      <c r="AD71" s="1"/>
      <c r="AE71" s="1"/>
      <c r="AF71" s="1"/>
      <c r="AG71" s="1"/>
      <c r="AH71" s="1"/>
      <c r="AI71" s="1"/>
      <c r="AJ71" s="1"/>
      <c r="AK71" s="1"/>
      <c r="AL71" s="1"/>
      <c r="AM71" s="1"/>
      <c r="AN71" s="1"/>
      <c r="AO71" s="1"/>
      <c r="AP71" s="1"/>
      <c r="AQ71" s="1"/>
      <c r="AR71" s="1"/>
      <c r="AS71" s="1"/>
      <c r="AT71" s="1"/>
    </row>
  </sheetData>
  <mergeCells count="30">
    <mergeCell ref="AM7:AO7"/>
    <mergeCell ref="AP7:AR7"/>
    <mergeCell ref="AS7:AS8"/>
    <mergeCell ref="AG7:AG8"/>
    <mergeCell ref="AH7:AH8"/>
    <mergeCell ref="AK7:AK8"/>
    <mergeCell ref="AL7:AL8"/>
    <mergeCell ref="AC7:AC8"/>
    <mergeCell ref="AD7:AD8"/>
    <mergeCell ref="AE7:AE8"/>
    <mergeCell ref="AF7:AF8"/>
    <mergeCell ref="Y7:Y8"/>
    <mergeCell ref="Z7:Z8"/>
    <mergeCell ref="AA7:AA8"/>
    <mergeCell ref="AB7:AB8"/>
    <mergeCell ref="F7:F8"/>
    <mergeCell ref="G7:G8"/>
    <mergeCell ref="H7:H8"/>
    <mergeCell ref="I7:I8"/>
    <mergeCell ref="B7:B8"/>
    <mergeCell ref="C7:C8"/>
    <mergeCell ref="D7:D8"/>
    <mergeCell ref="E7:E8"/>
    <mergeCell ref="S7:U7"/>
    <mergeCell ref="P7:R7"/>
    <mergeCell ref="V7:V8"/>
    <mergeCell ref="J7:J8"/>
    <mergeCell ref="K7:K8"/>
    <mergeCell ref="N7:N8"/>
    <mergeCell ref="O7:O8"/>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EZ67"/>
  <sheetViews>
    <sheetView workbookViewId="0" topLeftCell="A1">
      <selection activeCell="A1" sqref="A1"/>
    </sheetView>
  </sheetViews>
  <sheetFormatPr defaultColWidth="9.00390625" defaultRowHeight="13.5"/>
  <cols>
    <col min="1" max="1" width="13.125" style="0" customWidth="1"/>
    <col min="2" max="3" width="8.625" style="0" customWidth="1"/>
    <col min="4" max="4" width="6.625" style="0" customWidth="1"/>
    <col min="5" max="8" width="6.125" style="0" customWidth="1"/>
    <col min="9" max="10" width="8.625" style="0" customWidth="1"/>
    <col min="11" max="12" width="7.625" style="0" customWidth="1"/>
    <col min="13" max="13" width="2.625" style="0" customWidth="1"/>
    <col min="14" max="14" width="3.125" style="0" customWidth="1"/>
    <col min="15" max="15" width="13.125" style="0" customWidth="1"/>
    <col min="16" max="17" width="8.625" style="0" customWidth="1"/>
    <col min="18" max="18" width="6.625" style="0" customWidth="1"/>
    <col min="19" max="22" width="6.125" style="0" customWidth="1"/>
    <col min="23" max="24" width="8.625" style="0" customWidth="1"/>
    <col min="25" max="26" width="7.625" style="0" customWidth="1"/>
    <col min="27" max="27" width="13.125" style="0" customWidth="1"/>
    <col min="28" max="29" width="8.625" style="0" customWidth="1"/>
    <col min="30" max="30" width="6.625" style="0" customWidth="1"/>
    <col min="31" max="34" width="6.125" style="0" customWidth="1"/>
    <col min="35" max="36" width="8.625" style="0" customWidth="1"/>
    <col min="37" max="38" width="7.625" style="0" customWidth="1"/>
    <col min="39" max="39" width="2.625" style="0" customWidth="1"/>
    <col min="40" max="40" width="3.125" style="0" customWidth="1"/>
    <col min="41" max="41" width="13.125" style="0" customWidth="1"/>
    <col min="42" max="43" width="8.625" style="0" customWidth="1"/>
    <col min="44" max="44" width="6.625" style="0" customWidth="1"/>
    <col min="45" max="48" width="6.125" style="0" customWidth="1"/>
    <col min="49" max="50" width="8.625" style="0" customWidth="1"/>
    <col min="51" max="52" width="7.625" style="0" customWidth="1"/>
    <col min="53" max="53" width="13.125" style="0" customWidth="1"/>
    <col min="54" max="55" width="8.625" style="0" customWidth="1"/>
    <col min="56" max="56" width="6.625" style="0" customWidth="1"/>
    <col min="57" max="60" width="6.125" style="0" customWidth="1"/>
    <col min="61" max="62" width="8.625" style="0" customWidth="1"/>
    <col min="63" max="64" width="7.625" style="0" customWidth="1"/>
    <col min="65" max="65" width="2.625" style="0" customWidth="1"/>
    <col min="66" max="66" width="3.125" style="0" customWidth="1"/>
    <col min="67" max="67" width="13.125" style="0" customWidth="1"/>
    <col min="68" max="69" width="8.625" style="0" customWidth="1"/>
    <col min="70" max="70" width="6.625" style="0" customWidth="1"/>
    <col min="71" max="74" width="6.125" style="0" customWidth="1"/>
    <col min="75" max="76" width="8.625" style="0" customWidth="1"/>
    <col min="77" max="78" width="7.625" style="0" customWidth="1"/>
    <col min="79" max="79" width="13.125" style="0" customWidth="1"/>
    <col min="80" max="81" width="8.625" style="0" customWidth="1"/>
    <col min="82" max="82" width="6.625" style="0" customWidth="1"/>
    <col min="83" max="86" width="6.125" style="0" customWidth="1"/>
    <col min="87" max="88" width="8.625" style="0" customWidth="1"/>
    <col min="89" max="90" width="7.625" style="0" customWidth="1"/>
    <col min="91" max="91" width="2.625" style="0" customWidth="1"/>
    <col min="92" max="92" width="3.125" style="0" customWidth="1"/>
    <col min="93" max="93" width="13.125" style="0" customWidth="1"/>
    <col min="94" max="95" width="8.625" style="0" customWidth="1"/>
    <col min="96" max="96" width="6.625" style="0" customWidth="1"/>
    <col min="97" max="100" width="6.125" style="0" customWidth="1"/>
    <col min="101" max="102" width="8.625" style="0" customWidth="1"/>
    <col min="103" max="104" width="7.625" style="0" customWidth="1"/>
    <col min="105" max="105" width="13.125" style="0" customWidth="1"/>
    <col min="106" max="107" width="8.625" style="0" customWidth="1"/>
    <col min="108" max="108" width="6.625" style="0" customWidth="1"/>
    <col min="109" max="112" width="6.125" style="0" customWidth="1"/>
    <col min="113" max="114" width="8.625" style="0" customWidth="1"/>
    <col min="115" max="116" width="7.625" style="0" customWidth="1"/>
    <col min="117" max="117" width="2.625" style="0" customWidth="1"/>
    <col min="118" max="118" width="3.125" style="0" customWidth="1"/>
    <col min="119" max="119" width="13.125" style="0" customWidth="1"/>
    <col min="120" max="121" width="8.625" style="0" customWidth="1"/>
    <col min="122" max="122" width="6.625" style="0" customWidth="1"/>
    <col min="123" max="126" width="6.125" style="0" customWidth="1"/>
    <col min="127" max="128" width="8.625" style="0" customWidth="1"/>
    <col min="129" max="130" width="7.625" style="0" customWidth="1"/>
    <col min="131" max="131" width="13.125" style="0" customWidth="1"/>
    <col min="132" max="133" width="8.625" style="0" customWidth="1"/>
    <col min="134" max="134" width="6.625" style="0" customWidth="1"/>
    <col min="135" max="138" width="6.125" style="0" customWidth="1"/>
    <col min="139" max="140" width="8.625" style="0" customWidth="1"/>
    <col min="141" max="142" width="7.625" style="0" customWidth="1"/>
    <col min="143" max="143" width="2.625" style="0" customWidth="1"/>
    <col min="144" max="144" width="3.125" style="0" customWidth="1"/>
    <col min="145" max="145" width="13.125" style="0" customWidth="1"/>
    <col min="146" max="147" width="8.625" style="0" customWidth="1"/>
    <col min="148" max="148" width="6.625" style="0" customWidth="1"/>
    <col min="149" max="152" width="6.125" style="0" customWidth="1"/>
    <col min="153" max="154" width="8.625" style="0" customWidth="1"/>
    <col min="155" max="156" width="7.625" style="0" customWidth="1"/>
  </cols>
  <sheetData>
    <row r="1" spans="1:156" ht="13.5">
      <c r="A1" s="1" t="s">
        <v>545</v>
      </c>
      <c r="B1" s="1"/>
      <c r="C1" s="1"/>
      <c r="D1" s="1"/>
      <c r="E1" s="1"/>
      <c r="F1" s="1"/>
      <c r="G1" s="1"/>
      <c r="H1" s="1"/>
      <c r="I1" s="1"/>
      <c r="J1" s="1"/>
      <c r="K1" s="1"/>
      <c r="L1" s="1"/>
      <c r="M1" s="1"/>
      <c r="N1" s="1"/>
      <c r="O1" s="1"/>
      <c r="P1" s="1"/>
      <c r="Q1" s="1"/>
      <c r="R1" s="1"/>
      <c r="S1" s="1"/>
      <c r="T1" s="1"/>
      <c r="U1" s="1"/>
      <c r="V1" s="1"/>
      <c r="W1" s="1"/>
      <c r="X1" s="1"/>
      <c r="Y1" s="1"/>
      <c r="Z1" s="26" t="s">
        <v>831</v>
      </c>
      <c r="AA1" s="1" t="s">
        <v>832</v>
      </c>
      <c r="AB1" s="1"/>
      <c r="AC1" s="1"/>
      <c r="AD1" s="1"/>
      <c r="AE1" s="1"/>
      <c r="AF1" s="1"/>
      <c r="AG1" s="1"/>
      <c r="AH1" s="1"/>
      <c r="AI1" s="1"/>
      <c r="AJ1" s="1"/>
      <c r="AK1" s="1"/>
      <c r="AL1" s="1"/>
      <c r="AM1" s="1"/>
      <c r="AN1" s="1"/>
      <c r="AO1" s="1"/>
      <c r="AP1" s="1"/>
      <c r="AQ1" s="1"/>
      <c r="AR1" s="1"/>
      <c r="AS1" s="1"/>
      <c r="AT1" s="1"/>
      <c r="AU1" s="1"/>
      <c r="AV1" s="1"/>
      <c r="AW1" s="1"/>
      <c r="AX1" s="1"/>
      <c r="AY1" s="1"/>
      <c r="AZ1" s="26" t="s">
        <v>833</v>
      </c>
      <c r="BA1" s="1" t="s">
        <v>546</v>
      </c>
      <c r="BB1" s="1"/>
      <c r="BC1" s="1"/>
      <c r="BD1" s="1"/>
      <c r="BE1" s="1"/>
      <c r="BF1" s="1"/>
      <c r="BG1" s="1"/>
      <c r="BH1" s="1"/>
      <c r="BI1" s="1"/>
      <c r="BJ1" s="1"/>
      <c r="BK1" s="1"/>
      <c r="BL1" s="1"/>
      <c r="BM1" s="1"/>
      <c r="BN1" s="1"/>
      <c r="BO1" s="1"/>
      <c r="BP1" s="1"/>
      <c r="BQ1" s="1"/>
      <c r="BR1" s="1"/>
      <c r="BS1" s="1"/>
      <c r="BT1" s="1"/>
      <c r="BU1" s="1"/>
      <c r="BV1" s="1"/>
      <c r="BW1" s="1"/>
      <c r="BX1" s="1"/>
      <c r="BY1" s="1"/>
      <c r="BZ1" s="26" t="s">
        <v>834</v>
      </c>
      <c r="CA1" s="1" t="s">
        <v>835</v>
      </c>
      <c r="CB1" s="1"/>
      <c r="CC1" s="1"/>
      <c r="CD1" s="1"/>
      <c r="CE1" s="1"/>
      <c r="CF1" s="1"/>
      <c r="CG1" s="1"/>
      <c r="CH1" s="1"/>
      <c r="CI1" s="1"/>
      <c r="CJ1" s="1"/>
      <c r="CK1" s="1"/>
      <c r="CL1" s="1"/>
      <c r="CM1" s="1"/>
      <c r="CN1" s="1"/>
      <c r="CO1" s="1"/>
      <c r="CP1" s="1"/>
      <c r="CQ1" s="1"/>
      <c r="CR1" s="1"/>
      <c r="CS1" s="1"/>
      <c r="CT1" s="1"/>
      <c r="CU1" s="1"/>
      <c r="CV1" s="1"/>
      <c r="CW1" s="1"/>
      <c r="CX1" s="1"/>
      <c r="CY1" s="1"/>
      <c r="CZ1" s="26" t="s">
        <v>836</v>
      </c>
      <c r="DA1" s="1" t="s">
        <v>547</v>
      </c>
      <c r="DB1" s="1"/>
      <c r="DC1" s="1"/>
      <c r="DD1" s="1"/>
      <c r="DE1" s="1"/>
      <c r="DF1" s="1"/>
      <c r="DG1" s="1"/>
      <c r="DH1" s="1"/>
      <c r="DI1" s="1"/>
      <c r="DJ1" s="1"/>
      <c r="DK1" s="1"/>
      <c r="DL1" s="1"/>
      <c r="DM1" s="1"/>
      <c r="DN1" s="1"/>
      <c r="DO1" s="1"/>
      <c r="DP1" s="1"/>
      <c r="DQ1" s="1"/>
      <c r="DR1" s="1"/>
      <c r="DS1" s="1"/>
      <c r="DT1" s="1"/>
      <c r="DU1" s="1"/>
      <c r="DV1" s="1"/>
      <c r="DW1" s="1"/>
      <c r="DX1" s="1"/>
      <c r="DY1" s="1"/>
      <c r="DZ1" s="26" t="s">
        <v>837</v>
      </c>
      <c r="EA1" s="1" t="s">
        <v>838</v>
      </c>
      <c r="EB1" s="1"/>
      <c r="EC1" s="1"/>
      <c r="ED1" s="1"/>
      <c r="EE1" s="1"/>
      <c r="EF1" s="1"/>
      <c r="EG1" s="1"/>
      <c r="EH1" s="1"/>
      <c r="EI1" s="1"/>
      <c r="EJ1" s="1"/>
      <c r="EK1" s="1"/>
      <c r="EL1" s="1"/>
      <c r="EM1" s="1"/>
      <c r="EN1" s="1"/>
      <c r="EO1" s="1"/>
      <c r="EP1" s="1"/>
      <c r="EQ1" s="1"/>
      <c r="ER1" s="1"/>
      <c r="ES1" s="1"/>
      <c r="ET1" s="1"/>
      <c r="EU1" s="1"/>
      <c r="EV1" s="1"/>
      <c r="EW1" s="1"/>
      <c r="EX1" s="1"/>
      <c r="EY1" s="1"/>
      <c r="EZ1" s="26" t="s">
        <v>839</v>
      </c>
    </row>
    <row r="2" spans="1:156" ht="1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row>
    <row r="3" spans="1:156" ht="14.25">
      <c r="A3" s="49" t="s">
        <v>548</v>
      </c>
      <c r="B3" s="1"/>
      <c r="C3" s="1"/>
      <c r="D3" s="1"/>
      <c r="E3" s="1"/>
      <c r="F3" s="1"/>
      <c r="G3" s="1"/>
      <c r="H3" s="1"/>
      <c r="I3" s="1"/>
      <c r="J3" s="1"/>
      <c r="K3" s="1"/>
      <c r="L3" s="1"/>
      <c r="M3" s="1"/>
      <c r="N3" s="1"/>
      <c r="O3" s="1"/>
      <c r="P3" s="1"/>
      <c r="Q3" s="1"/>
      <c r="R3" s="1"/>
      <c r="S3" s="1"/>
      <c r="T3" s="1"/>
      <c r="U3" s="1"/>
      <c r="V3" s="1"/>
      <c r="W3" s="1"/>
      <c r="X3" s="1"/>
      <c r="Y3" s="1"/>
      <c r="Z3" s="1"/>
      <c r="AA3" s="49" t="s">
        <v>549</v>
      </c>
      <c r="AB3" s="1"/>
      <c r="AC3" s="1"/>
      <c r="AD3" s="1"/>
      <c r="AE3" s="1"/>
      <c r="AF3" s="1"/>
      <c r="AG3" s="1"/>
      <c r="AH3" s="1"/>
      <c r="AI3" s="1"/>
      <c r="AJ3" s="1"/>
      <c r="AK3" s="1"/>
      <c r="AL3" s="1"/>
      <c r="AM3" s="1"/>
      <c r="AN3" s="1"/>
      <c r="AO3" s="1"/>
      <c r="AP3" s="1"/>
      <c r="AQ3" s="1"/>
      <c r="AR3" s="1"/>
      <c r="AS3" s="1"/>
      <c r="AT3" s="1"/>
      <c r="AU3" s="1"/>
      <c r="AV3" s="1"/>
      <c r="AW3" s="1"/>
      <c r="AX3" s="1"/>
      <c r="AY3" s="1"/>
      <c r="AZ3" s="1"/>
      <c r="BA3" s="49" t="s">
        <v>549</v>
      </c>
      <c r="BB3" s="1"/>
      <c r="BC3" s="1"/>
      <c r="BD3" s="1"/>
      <c r="BE3" s="1"/>
      <c r="BF3" s="1"/>
      <c r="BG3" s="1"/>
      <c r="BH3" s="1"/>
      <c r="BI3" s="1"/>
      <c r="BJ3" s="1"/>
      <c r="BK3" s="1"/>
      <c r="BL3" s="1"/>
      <c r="BM3" s="1"/>
      <c r="BN3" s="1"/>
      <c r="BO3" s="1"/>
      <c r="BP3" s="1"/>
      <c r="BQ3" s="1"/>
      <c r="BR3" s="1"/>
      <c r="BS3" s="1"/>
      <c r="BT3" s="1"/>
      <c r="BU3" s="1"/>
      <c r="BV3" s="1"/>
      <c r="BW3" s="1"/>
      <c r="BX3" s="1"/>
      <c r="BY3" s="1"/>
      <c r="BZ3" s="1"/>
      <c r="CA3" s="49" t="s">
        <v>549</v>
      </c>
      <c r="CB3" s="1"/>
      <c r="CC3" s="1"/>
      <c r="CD3" s="1"/>
      <c r="CE3" s="1"/>
      <c r="CF3" s="1"/>
      <c r="CG3" s="1"/>
      <c r="CH3" s="1"/>
      <c r="CI3" s="1"/>
      <c r="CJ3" s="1"/>
      <c r="CK3" s="1"/>
      <c r="CL3" s="1"/>
      <c r="CM3" s="1"/>
      <c r="CN3" s="1"/>
      <c r="CO3" s="1"/>
      <c r="CP3" s="1"/>
      <c r="CQ3" s="1"/>
      <c r="CR3" s="1"/>
      <c r="CS3" s="1"/>
      <c r="CT3" s="1"/>
      <c r="CU3" s="1"/>
      <c r="CV3" s="1"/>
      <c r="CW3" s="1"/>
      <c r="CX3" s="1"/>
      <c r="CY3" s="1"/>
      <c r="CZ3" s="1"/>
      <c r="DA3" s="49" t="s">
        <v>549</v>
      </c>
      <c r="DB3" s="1"/>
      <c r="DC3" s="1"/>
      <c r="DD3" s="1"/>
      <c r="DE3" s="1"/>
      <c r="DF3" s="1"/>
      <c r="DG3" s="1"/>
      <c r="DH3" s="1"/>
      <c r="DI3" s="1"/>
      <c r="DJ3" s="1"/>
      <c r="DK3" s="1"/>
      <c r="DL3" s="1"/>
      <c r="DM3" s="1"/>
      <c r="DN3" s="1"/>
      <c r="DO3" s="1"/>
      <c r="DP3" s="1"/>
      <c r="DQ3" s="1"/>
      <c r="DR3" s="1"/>
      <c r="DS3" s="1"/>
      <c r="DT3" s="1"/>
      <c r="DU3" s="1"/>
      <c r="DV3" s="1"/>
      <c r="DW3" s="1"/>
      <c r="DX3" s="1"/>
      <c r="DY3" s="1"/>
      <c r="DZ3" s="1"/>
      <c r="EA3" s="49" t="s">
        <v>549</v>
      </c>
      <c r="EB3" s="1"/>
      <c r="EC3" s="1"/>
      <c r="ED3" s="1"/>
      <c r="EE3" s="1"/>
      <c r="EF3" s="1"/>
      <c r="EG3" s="1"/>
      <c r="EH3" s="1"/>
      <c r="EI3" s="1"/>
      <c r="EJ3" s="1"/>
      <c r="EK3" s="1"/>
      <c r="EL3" s="1"/>
      <c r="EM3" s="1"/>
      <c r="EN3" s="1"/>
      <c r="EO3" s="49"/>
      <c r="EP3" s="1"/>
      <c r="EQ3" s="1"/>
      <c r="ER3" s="1"/>
      <c r="ES3" s="1"/>
      <c r="ET3" s="1"/>
      <c r="EU3" s="1"/>
      <c r="EV3" s="1"/>
      <c r="EW3" s="1"/>
      <c r="EX3" s="1"/>
      <c r="EY3" s="1"/>
      <c r="EZ3" s="1"/>
    </row>
    <row r="4" spans="1:156" ht="13.5">
      <c r="A4" s="50" t="s">
        <v>671</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row>
    <row r="5" spans="1:156" ht="13.5">
      <c r="A5" s="1"/>
      <c r="B5" s="1"/>
      <c r="C5" s="1"/>
      <c r="D5" s="1"/>
      <c r="E5" s="1"/>
      <c r="F5" s="1"/>
      <c r="G5" s="1"/>
      <c r="H5" s="1"/>
      <c r="I5" s="1"/>
      <c r="J5" s="1"/>
      <c r="K5" s="1"/>
      <c r="L5" s="26" t="s">
        <v>868</v>
      </c>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row>
    <row r="6" spans="1:156" ht="13.5">
      <c r="A6" s="157" t="s">
        <v>840</v>
      </c>
      <c r="B6" s="153" t="s">
        <v>550</v>
      </c>
      <c r="C6" s="153" t="s">
        <v>551</v>
      </c>
      <c r="D6" s="153"/>
      <c r="E6" s="153"/>
      <c r="F6" s="153"/>
      <c r="G6" s="153"/>
      <c r="H6" s="153"/>
      <c r="I6" s="153"/>
      <c r="J6" s="153"/>
      <c r="K6" s="153" t="s">
        <v>13</v>
      </c>
      <c r="L6" s="152" t="s">
        <v>14</v>
      </c>
      <c r="M6" s="1"/>
      <c r="N6" s="1"/>
      <c r="O6" s="157" t="s">
        <v>840</v>
      </c>
      <c r="P6" s="153" t="s">
        <v>550</v>
      </c>
      <c r="Q6" s="153" t="s">
        <v>551</v>
      </c>
      <c r="R6" s="153"/>
      <c r="S6" s="153"/>
      <c r="T6" s="153"/>
      <c r="U6" s="153"/>
      <c r="V6" s="153"/>
      <c r="W6" s="153"/>
      <c r="X6" s="153"/>
      <c r="Y6" s="153" t="s">
        <v>13</v>
      </c>
      <c r="Z6" s="152" t="s">
        <v>14</v>
      </c>
      <c r="AA6" s="157" t="s">
        <v>840</v>
      </c>
      <c r="AB6" s="153" t="s">
        <v>550</v>
      </c>
      <c r="AC6" s="153" t="s">
        <v>551</v>
      </c>
      <c r="AD6" s="153"/>
      <c r="AE6" s="153"/>
      <c r="AF6" s="153"/>
      <c r="AG6" s="153"/>
      <c r="AH6" s="153"/>
      <c r="AI6" s="153"/>
      <c r="AJ6" s="153"/>
      <c r="AK6" s="153" t="s">
        <v>13</v>
      </c>
      <c r="AL6" s="152" t="s">
        <v>14</v>
      </c>
      <c r="AM6" s="1"/>
      <c r="AN6" s="1"/>
      <c r="AO6" s="157" t="s">
        <v>840</v>
      </c>
      <c r="AP6" s="153" t="s">
        <v>550</v>
      </c>
      <c r="AQ6" s="153" t="s">
        <v>551</v>
      </c>
      <c r="AR6" s="153"/>
      <c r="AS6" s="153"/>
      <c r="AT6" s="153"/>
      <c r="AU6" s="153"/>
      <c r="AV6" s="153"/>
      <c r="AW6" s="153"/>
      <c r="AX6" s="153"/>
      <c r="AY6" s="153" t="s">
        <v>13</v>
      </c>
      <c r="AZ6" s="152" t="s">
        <v>14</v>
      </c>
      <c r="BA6" s="157" t="s">
        <v>840</v>
      </c>
      <c r="BB6" s="153" t="s">
        <v>550</v>
      </c>
      <c r="BC6" s="153" t="s">
        <v>551</v>
      </c>
      <c r="BD6" s="153"/>
      <c r="BE6" s="153"/>
      <c r="BF6" s="153"/>
      <c r="BG6" s="153"/>
      <c r="BH6" s="153"/>
      <c r="BI6" s="153"/>
      <c r="BJ6" s="153"/>
      <c r="BK6" s="153" t="s">
        <v>13</v>
      </c>
      <c r="BL6" s="152" t="s">
        <v>14</v>
      </c>
      <c r="BM6" s="1"/>
      <c r="BN6" s="1"/>
      <c r="BO6" s="157" t="s">
        <v>840</v>
      </c>
      <c r="BP6" s="153" t="s">
        <v>550</v>
      </c>
      <c r="BQ6" s="153" t="s">
        <v>551</v>
      </c>
      <c r="BR6" s="153"/>
      <c r="BS6" s="153"/>
      <c r="BT6" s="153"/>
      <c r="BU6" s="153"/>
      <c r="BV6" s="153"/>
      <c r="BW6" s="153"/>
      <c r="BX6" s="153"/>
      <c r="BY6" s="153" t="s">
        <v>13</v>
      </c>
      <c r="BZ6" s="152" t="s">
        <v>14</v>
      </c>
      <c r="CA6" s="157" t="s">
        <v>840</v>
      </c>
      <c r="CB6" s="153" t="s">
        <v>550</v>
      </c>
      <c r="CC6" s="153" t="s">
        <v>551</v>
      </c>
      <c r="CD6" s="153"/>
      <c r="CE6" s="153"/>
      <c r="CF6" s="153"/>
      <c r="CG6" s="153"/>
      <c r="CH6" s="153"/>
      <c r="CI6" s="153"/>
      <c r="CJ6" s="153"/>
      <c r="CK6" s="153" t="s">
        <v>13</v>
      </c>
      <c r="CL6" s="152" t="s">
        <v>14</v>
      </c>
      <c r="CM6" s="1"/>
      <c r="CN6" s="1"/>
      <c r="CO6" s="157" t="s">
        <v>840</v>
      </c>
      <c r="CP6" s="153" t="s">
        <v>550</v>
      </c>
      <c r="CQ6" s="153" t="s">
        <v>551</v>
      </c>
      <c r="CR6" s="153"/>
      <c r="CS6" s="153"/>
      <c r="CT6" s="153"/>
      <c r="CU6" s="153"/>
      <c r="CV6" s="153"/>
      <c r="CW6" s="153"/>
      <c r="CX6" s="153"/>
      <c r="CY6" s="153" t="s">
        <v>13</v>
      </c>
      <c r="CZ6" s="152" t="s">
        <v>14</v>
      </c>
      <c r="DA6" s="157" t="s">
        <v>840</v>
      </c>
      <c r="DB6" s="153" t="s">
        <v>550</v>
      </c>
      <c r="DC6" s="153" t="s">
        <v>551</v>
      </c>
      <c r="DD6" s="153"/>
      <c r="DE6" s="153"/>
      <c r="DF6" s="153"/>
      <c r="DG6" s="153"/>
      <c r="DH6" s="153"/>
      <c r="DI6" s="153"/>
      <c r="DJ6" s="153"/>
      <c r="DK6" s="153" t="s">
        <v>13</v>
      </c>
      <c r="DL6" s="152" t="s">
        <v>14</v>
      </c>
      <c r="DM6" s="1"/>
      <c r="DN6" s="1"/>
      <c r="DO6" s="157" t="s">
        <v>840</v>
      </c>
      <c r="DP6" s="153" t="s">
        <v>550</v>
      </c>
      <c r="DQ6" s="153" t="s">
        <v>551</v>
      </c>
      <c r="DR6" s="153"/>
      <c r="DS6" s="153"/>
      <c r="DT6" s="153"/>
      <c r="DU6" s="153"/>
      <c r="DV6" s="153"/>
      <c r="DW6" s="153"/>
      <c r="DX6" s="153"/>
      <c r="DY6" s="153" t="s">
        <v>13</v>
      </c>
      <c r="DZ6" s="152" t="s">
        <v>14</v>
      </c>
      <c r="EA6" s="157" t="s">
        <v>840</v>
      </c>
      <c r="EB6" s="153" t="s">
        <v>550</v>
      </c>
      <c r="EC6" s="153" t="s">
        <v>551</v>
      </c>
      <c r="ED6" s="153"/>
      <c r="EE6" s="153"/>
      <c r="EF6" s="153"/>
      <c r="EG6" s="153"/>
      <c r="EH6" s="153"/>
      <c r="EI6" s="153"/>
      <c r="EJ6" s="153"/>
      <c r="EK6" s="153" t="s">
        <v>13</v>
      </c>
      <c r="EL6" s="152" t="s">
        <v>14</v>
      </c>
      <c r="EM6" s="1"/>
      <c r="EN6" s="1"/>
      <c r="EO6" s="157" t="s">
        <v>840</v>
      </c>
      <c r="EP6" s="153" t="s">
        <v>550</v>
      </c>
      <c r="EQ6" s="153" t="s">
        <v>551</v>
      </c>
      <c r="ER6" s="153"/>
      <c r="ES6" s="153"/>
      <c r="ET6" s="153"/>
      <c r="EU6" s="153"/>
      <c r="EV6" s="153"/>
      <c r="EW6" s="153"/>
      <c r="EX6" s="153"/>
      <c r="EY6" s="153" t="s">
        <v>13</v>
      </c>
      <c r="EZ6" s="152" t="s">
        <v>14</v>
      </c>
    </row>
    <row r="7" spans="1:156" ht="13.5" customHeight="1">
      <c r="A7" s="157"/>
      <c r="B7" s="153"/>
      <c r="C7" s="153" t="s">
        <v>552</v>
      </c>
      <c r="D7" s="153" t="s">
        <v>553</v>
      </c>
      <c r="E7" s="153"/>
      <c r="F7" s="153"/>
      <c r="G7" s="153"/>
      <c r="H7" s="153"/>
      <c r="I7" s="158" t="s">
        <v>846</v>
      </c>
      <c r="J7" s="158" t="s">
        <v>847</v>
      </c>
      <c r="K7" s="153"/>
      <c r="L7" s="152"/>
      <c r="M7" s="1"/>
      <c r="N7" s="1"/>
      <c r="O7" s="157"/>
      <c r="P7" s="153"/>
      <c r="Q7" s="153" t="s">
        <v>552</v>
      </c>
      <c r="R7" s="153" t="s">
        <v>553</v>
      </c>
      <c r="S7" s="153"/>
      <c r="T7" s="153"/>
      <c r="U7" s="153"/>
      <c r="V7" s="153"/>
      <c r="W7" s="158" t="s">
        <v>846</v>
      </c>
      <c r="X7" s="158" t="s">
        <v>847</v>
      </c>
      <c r="Y7" s="153"/>
      <c r="Z7" s="152"/>
      <c r="AA7" s="157"/>
      <c r="AB7" s="153"/>
      <c r="AC7" s="153" t="s">
        <v>552</v>
      </c>
      <c r="AD7" s="153" t="s">
        <v>553</v>
      </c>
      <c r="AE7" s="153"/>
      <c r="AF7" s="153"/>
      <c r="AG7" s="153"/>
      <c r="AH7" s="153"/>
      <c r="AI7" s="158" t="s">
        <v>846</v>
      </c>
      <c r="AJ7" s="158" t="s">
        <v>847</v>
      </c>
      <c r="AK7" s="153"/>
      <c r="AL7" s="152"/>
      <c r="AM7" s="1"/>
      <c r="AN7" s="1"/>
      <c r="AO7" s="157"/>
      <c r="AP7" s="153"/>
      <c r="AQ7" s="153" t="s">
        <v>552</v>
      </c>
      <c r="AR7" s="153" t="s">
        <v>553</v>
      </c>
      <c r="AS7" s="153"/>
      <c r="AT7" s="153"/>
      <c r="AU7" s="153"/>
      <c r="AV7" s="153"/>
      <c r="AW7" s="158" t="s">
        <v>846</v>
      </c>
      <c r="AX7" s="158" t="s">
        <v>847</v>
      </c>
      <c r="AY7" s="153"/>
      <c r="AZ7" s="152"/>
      <c r="BA7" s="157"/>
      <c r="BB7" s="153"/>
      <c r="BC7" s="153" t="s">
        <v>552</v>
      </c>
      <c r="BD7" s="153" t="s">
        <v>553</v>
      </c>
      <c r="BE7" s="153"/>
      <c r="BF7" s="153"/>
      <c r="BG7" s="153"/>
      <c r="BH7" s="153"/>
      <c r="BI7" s="158" t="s">
        <v>846</v>
      </c>
      <c r="BJ7" s="158" t="s">
        <v>847</v>
      </c>
      <c r="BK7" s="153"/>
      <c r="BL7" s="152"/>
      <c r="BM7" s="1"/>
      <c r="BN7" s="1"/>
      <c r="BO7" s="157"/>
      <c r="BP7" s="153"/>
      <c r="BQ7" s="153" t="s">
        <v>552</v>
      </c>
      <c r="BR7" s="153" t="s">
        <v>553</v>
      </c>
      <c r="BS7" s="153"/>
      <c r="BT7" s="153"/>
      <c r="BU7" s="153"/>
      <c r="BV7" s="153"/>
      <c r="BW7" s="158" t="s">
        <v>846</v>
      </c>
      <c r="BX7" s="158" t="s">
        <v>847</v>
      </c>
      <c r="BY7" s="153"/>
      <c r="BZ7" s="152"/>
      <c r="CA7" s="157"/>
      <c r="CB7" s="153"/>
      <c r="CC7" s="153" t="s">
        <v>552</v>
      </c>
      <c r="CD7" s="153" t="s">
        <v>553</v>
      </c>
      <c r="CE7" s="153"/>
      <c r="CF7" s="153"/>
      <c r="CG7" s="153"/>
      <c r="CH7" s="153"/>
      <c r="CI7" s="158" t="s">
        <v>846</v>
      </c>
      <c r="CJ7" s="158" t="s">
        <v>847</v>
      </c>
      <c r="CK7" s="153"/>
      <c r="CL7" s="152"/>
      <c r="CM7" s="1"/>
      <c r="CN7" s="1"/>
      <c r="CO7" s="157"/>
      <c r="CP7" s="153"/>
      <c r="CQ7" s="153" t="s">
        <v>552</v>
      </c>
      <c r="CR7" s="153" t="s">
        <v>553</v>
      </c>
      <c r="CS7" s="153"/>
      <c r="CT7" s="153"/>
      <c r="CU7" s="153"/>
      <c r="CV7" s="153"/>
      <c r="CW7" s="158" t="s">
        <v>846</v>
      </c>
      <c r="CX7" s="158" t="s">
        <v>847</v>
      </c>
      <c r="CY7" s="153"/>
      <c r="CZ7" s="152"/>
      <c r="DA7" s="157"/>
      <c r="DB7" s="153"/>
      <c r="DC7" s="153" t="s">
        <v>552</v>
      </c>
      <c r="DD7" s="153" t="s">
        <v>553</v>
      </c>
      <c r="DE7" s="153"/>
      <c r="DF7" s="153"/>
      <c r="DG7" s="153"/>
      <c r="DH7" s="153"/>
      <c r="DI7" s="158" t="s">
        <v>846</v>
      </c>
      <c r="DJ7" s="158" t="s">
        <v>847</v>
      </c>
      <c r="DK7" s="153"/>
      <c r="DL7" s="152"/>
      <c r="DM7" s="1"/>
      <c r="DN7" s="1"/>
      <c r="DO7" s="157"/>
      <c r="DP7" s="153"/>
      <c r="DQ7" s="153" t="s">
        <v>552</v>
      </c>
      <c r="DR7" s="153" t="s">
        <v>553</v>
      </c>
      <c r="DS7" s="153"/>
      <c r="DT7" s="153"/>
      <c r="DU7" s="153"/>
      <c r="DV7" s="153"/>
      <c r="DW7" s="158" t="s">
        <v>846</v>
      </c>
      <c r="DX7" s="158" t="s">
        <v>847</v>
      </c>
      <c r="DY7" s="153"/>
      <c r="DZ7" s="152"/>
      <c r="EA7" s="157"/>
      <c r="EB7" s="153"/>
      <c r="EC7" s="153" t="s">
        <v>552</v>
      </c>
      <c r="ED7" s="153" t="s">
        <v>553</v>
      </c>
      <c r="EE7" s="153"/>
      <c r="EF7" s="153"/>
      <c r="EG7" s="153"/>
      <c r="EH7" s="153"/>
      <c r="EI7" s="158" t="s">
        <v>846</v>
      </c>
      <c r="EJ7" s="158" t="s">
        <v>847</v>
      </c>
      <c r="EK7" s="153"/>
      <c r="EL7" s="152"/>
      <c r="EM7" s="1"/>
      <c r="EN7" s="1"/>
      <c r="EO7" s="157"/>
      <c r="EP7" s="153"/>
      <c r="EQ7" s="153" t="s">
        <v>552</v>
      </c>
      <c r="ER7" s="153" t="s">
        <v>553</v>
      </c>
      <c r="ES7" s="153"/>
      <c r="ET7" s="153"/>
      <c r="EU7" s="153"/>
      <c r="EV7" s="153"/>
      <c r="EW7" s="158" t="s">
        <v>846</v>
      </c>
      <c r="EX7" s="158" t="s">
        <v>847</v>
      </c>
      <c r="EY7" s="153"/>
      <c r="EZ7" s="152"/>
    </row>
    <row r="8" spans="1:156" ht="27" customHeight="1">
      <c r="A8" s="157"/>
      <c r="B8" s="153"/>
      <c r="C8" s="153"/>
      <c r="D8" s="61" t="s">
        <v>552</v>
      </c>
      <c r="E8" s="61" t="s">
        <v>554</v>
      </c>
      <c r="F8" s="61" t="s">
        <v>555</v>
      </c>
      <c r="G8" s="61" t="s">
        <v>556</v>
      </c>
      <c r="H8" s="61" t="s">
        <v>557</v>
      </c>
      <c r="I8" s="153"/>
      <c r="J8" s="153"/>
      <c r="K8" s="153"/>
      <c r="L8" s="152"/>
      <c r="M8" s="1"/>
      <c r="N8" s="1"/>
      <c r="O8" s="157"/>
      <c r="P8" s="153"/>
      <c r="Q8" s="153"/>
      <c r="R8" s="61" t="s">
        <v>552</v>
      </c>
      <c r="S8" s="61" t="s">
        <v>554</v>
      </c>
      <c r="T8" s="61" t="s">
        <v>555</v>
      </c>
      <c r="U8" s="61" t="s">
        <v>556</v>
      </c>
      <c r="V8" s="61" t="s">
        <v>557</v>
      </c>
      <c r="W8" s="153"/>
      <c r="X8" s="153"/>
      <c r="Y8" s="153"/>
      <c r="Z8" s="152"/>
      <c r="AA8" s="157"/>
      <c r="AB8" s="153"/>
      <c r="AC8" s="153"/>
      <c r="AD8" s="61" t="s">
        <v>552</v>
      </c>
      <c r="AE8" s="61" t="s">
        <v>554</v>
      </c>
      <c r="AF8" s="61" t="s">
        <v>555</v>
      </c>
      <c r="AG8" s="61" t="s">
        <v>556</v>
      </c>
      <c r="AH8" s="61" t="s">
        <v>557</v>
      </c>
      <c r="AI8" s="153"/>
      <c r="AJ8" s="153"/>
      <c r="AK8" s="153"/>
      <c r="AL8" s="152"/>
      <c r="AM8" s="1"/>
      <c r="AN8" s="1"/>
      <c r="AO8" s="157"/>
      <c r="AP8" s="153"/>
      <c r="AQ8" s="153"/>
      <c r="AR8" s="61" t="s">
        <v>552</v>
      </c>
      <c r="AS8" s="61" t="s">
        <v>554</v>
      </c>
      <c r="AT8" s="61" t="s">
        <v>555</v>
      </c>
      <c r="AU8" s="61" t="s">
        <v>556</v>
      </c>
      <c r="AV8" s="61" t="s">
        <v>557</v>
      </c>
      <c r="AW8" s="153"/>
      <c r="AX8" s="153"/>
      <c r="AY8" s="153"/>
      <c r="AZ8" s="152"/>
      <c r="BA8" s="157"/>
      <c r="BB8" s="153"/>
      <c r="BC8" s="153"/>
      <c r="BD8" s="61" t="s">
        <v>552</v>
      </c>
      <c r="BE8" s="61" t="s">
        <v>554</v>
      </c>
      <c r="BF8" s="61" t="s">
        <v>555</v>
      </c>
      <c r="BG8" s="61" t="s">
        <v>556</v>
      </c>
      <c r="BH8" s="61" t="s">
        <v>557</v>
      </c>
      <c r="BI8" s="153"/>
      <c r="BJ8" s="153"/>
      <c r="BK8" s="153"/>
      <c r="BL8" s="152"/>
      <c r="BM8" s="1"/>
      <c r="BN8" s="1"/>
      <c r="BO8" s="157"/>
      <c r="BP8" s="153"/>
      <c r="BQ8" s="153"/>
      <c r="BR8" s="61" t="s">
        <v>552</v>
      </c>
      <c r="BS8" s="61" t="s">
        <v>554</v>
      </c>
      <c r="BT8" s="61" t="s">
        <v>555</v>
      </c>
      <c r="BU8" s="61" t="s">
        <v>556</v>
      </c>
      <c r="BV8" s="61" t="s">
        <v>557</v>
      </c>
      <c r="BW8" s="153"/>
      <c r="BX8" s="153"/>
      <c r="BY8" s="153"/>
      <c r="BZ8" s="152"/>
      <c r="CA8" s="157"/>
      <c r="CB8" s="153"/>
      <c r="CC8" s="153"/>
      <c r="CD8" s="61" t="s">
        <v>552</v>
      </c>
      <c r="CE8" s="61" t="s">
        <v>554</v>
      </c>
      <c r="CF8" s="61" t="s">
        <v>555</v>
      </c>
      <c r="CG8" s="61" t="s">
        <v>556</v>
      </c>
      <c r="CH8" s="61" t="s">
        <v>557</v>
      </c>
      <c r="CI8" s="153"/>
      <c r="CJ8" s="153"/>
      <c r="CK8" s="153"/>
      <c r="CL8" s="152"/>
      <c r="CM8" s="1"/>
      <c r="CN8" s="1"/>
      <c r="CO8" s="157"/>
      <c r="CP8" s="153"/>
      <c r="CQ8" s="153"/>
      <c r="CR8" s="61" t="s">
        <v>552</v>
      </c>
      <c r="CS8" s="61" t="s">
        <v>554</v>
      </c>
      <c r="CT8" s="61" t="s">
        <v>555</v>
      </c>
      <c r="CU8" s="61" t="s">
        <v>556</v>
      </c>
      <c r="CV8" s="61" t="s">
        <v>557</v>
      </c>
      <c r="CW8" s="153"/>
      <c r="CX8" s="153"/>
      <c r="CY8" s="153"/>
      <c r="CZ8" s="152"/>
      <c r="DA8" s="157"/>
      <c r="DB8" s="153"/>
      <c r="DC8" s="153"/>
      <c r="DD8" s="61" t="s">
        <v>552</v>
      </c>
      <c r="DE8" s="61" t="s">
        <v>554</v>
      </c>
      <c r="DF8" s="61" t="s">
        <v>555</v>
      </c>
      <c r="DG8" s="61" t="s">
        <v>556</v>
      </c>
      <c r="DH8" s="61" t="s">
        <v>557</v>
      </c>
      <c r="DI8" s="153"/>
      <c r="DJ8" s="153"/>
      <c r="DK8" s="153"/>
      <c r="DL8" s="152"/>
      <c r="DM8" s="1"/>
      <c r="DN8" s="1"/>
      <c r="DO8" s="157"/>
      <c r="DP8" s="153"/>
      <c r="DQ8" s="153"/>
      <c r="DR8" s="61" t="s">
        <v>552</v>
      </c>
      <c r="DS8" s="61" t="s">
        <v>554</v>
      </c>
      <c r="DT8" s="61" t="s">
        <v>555</v>
      </c>
      <c r="DU8" s="61" t="s">
        <v>556</v>
      </c>
      <c r="DV8" s="61" t="s">
        <v>557</v>
      </c>
      <c r="DW8" s="153"/>
      <c r="DX8" s="153"/>
      <c r="DY8" s="153"/>
      <c r="DZ8" s="152"/>
      <c r="EA8" s="157"/>
      <c r="EB8" s="153"/>
      <c r="EC8" s="153"/>
      <c r="ED8" s="61" t="s">
        <v>552</v>
      </c>
      <c r="EE8" s="61" t="s">
        <v>554</v>
      </c>
      <c r="EF8" s="61" t="s">
        <v>555</v>
      </c>
      <c r="EG8" s="61" t="s">
        <v>556</v>
      </c>
      <c r="EH8" s="61" t="s">
        <v>557</v>
      </c>
      <c r="EI8" s="153"/>
      <c r="EJ8" s="153"/>
      <c r="EK8" s="153"/>
      <c r="EL8" s="152"/>
      <c r="EM8" s="1"/>
      <c r="EN8" s="1"/>
      <c r="EO8" s="157"/>
      <c r="EP8" s="153"/>
      <c r="EQ8" s="153"/>
      <c r="ER8" s="61" t="s">
        <v>552</v>
      </c>
      <c r="ES8" s="61" t="s">
        <v>554</v>
      </c>
      <c r="ET8" s="61" t="s">
        <v>555</v>
      </c>
      <c r="EU8" s="61" t="s">
        <v>556</v>
      </c>
      <c r="EV8" s="61" t="s">
        <v>557</v>
      </c>
      <c r="EW8" s="153"/>
      <c r="EX8" s="153"/>
      <c r="EY8" s="153"/>
      <c r="EZ8" s="152"/>
    </row>
    <row r="9" spans="1:156" ht="4.5" customHeight="1">
      <c r="A9" s="67" t="s">
        <v>392</v>
      </c>
      <c r="B9" s="1"/>
      <c r="C9" s="1"/>
      <c r="D9" s="1"/>
      <c r="E9" s="1"/>
      <c r="F9" s="1"/>
      <c r="G9" s="1"/>
      <c r="H9" s="1"/>
      <c r="I9" s="1"/>
      <c r="J9" s="1"/>
      <c r="K9" s="1"/>
      <c r="L9" s="1"/>
      <c r="M9" s="1"/>
      <c r="N9" s="1"/>
      <c r="O9" s="54"/>
      <c r="P9" s="1"/>
      <c r="Q9" s="1"/>
      <c r="R9" s="1"/>
      <c r="S9" s="1"/>
      <c r="T9" s="1"/>
      <c r="U9" s="1"/>
      <c r="V9" s="1"/>
      <c r="W9" s="1"/>
      <c r="X9" s="1"/>
      <c r="Y9" s="1"/>
      <c r="Z9" s="1"/>
      <c r="AA9" s="54"/>
      <c r="AB9" s="1"/>
      <c r="AC9" s="1"/>
      <c r="AD9" s="1"/>
      <c r="AE9" s="1"/>
      <c r="AF9" s="1"/>
      <c r="AG9" s="1"/>
      <c r="AH9" s="1"/>
      <c r="AI9" s="1"/>
      <c r="AJ9" s="1"/>
      <c r="AK9" s="1"/>
      <c r="AL9" s="1"/>
      <c r="AM9" s="1"/>
      <c r="AN9" s="1"/>
      <c r="AO9" s="54"/>
      <c r="AP9" s="1"/>
      <c r="AQ9" s="1"/>
      <c r="AR9" s="1"/>
      <c r="AS9" s="1"/>
      <c r="AT9" s="1"/>
      <c r="AU9" s="1"/>
      <c r="AV9" s="1"/>
      <c r="AW9" s="1"/>
      <c r="AX9" s="1"/>
      <c r="AY9" s="1"/>
      <c r="AZ9" s="1"/>
      <c r="BA9" s="54"/>
      <c r="BB9" s="1"/>
      <c r="BC9" s="1"/>
      <c r="BD9" s="1"/>
      <c r="BE9" s="1"/>
      <c r="BF9" s="1"/>
      <c r="BG9" s="1"/>
      <c r="BH9" s="1"/>
      <c r="BI9" s="1"/>
      <c r="BJ9" s="1"/>
      <c r="BK9" s="1"/>
      <c r="BL9" s="1"/>
      <c r="BM9" s="1"/>
      <c r="BN9" s="1"/>
      <c r="BO9" s="54"/>
      <c r="BP9" s="1"/>
      <c r="BQ9" s="1"/>
      <c r="BR9" s="1"/>
      <c r="BS9" s="1"/>
      <c r="BT9" s="1"/>
      <c r="BU9" s="1"/>
      <c r="BV9" s="1"/>
      <c r="BW9" s="1"/>
      <c r="BX9" s="1"/>
      <c r="BY9" s="1"/>
      <c r="BZ9" s="1"/>
      <c r="CA9" s="54"/>
      <c r="CB9" s="1"/>
      <c r="CC9" s="1"/>
      <c r="CD9" s="1"/>
      <c r="CE9" s="1"/>
      <c r="CF9" s="1"/>
      <c r="CG9" s="1"/>
      <c r="CH9" s="1"/>
      <c r="CI9" s="1"/>
      <c r="CJ9" s="1"/>
      <c r="CK9" s="1"/>
      <c r="CL9" s="1"/>
      <c r="CM9" s="1"/>
      <c r="CN9" s="1"/>
      <c r="CO9" s="54"/>
      <c r="CP9" s="1"/>
      <c r="CQ9" s="1"/>
      <c r="CR9" s="1"/>
      <c r="CS9" s="1"/>
      <c r="CT9" s="1"/>
      <c r="CU9" s="1"/>
      <c r="CV9" s="1"/>
      <c r="CW9" s="1"/>
      <c r="CX9" s="1"/>
      <c r="CY9" s="1"/>
      <c r="CZ9" s="1"/>
      <c r="DA9" s="54"/>
      <c r="DB9" s="1"/>
      <c r="DC9" s="1"/>
      <c r="DD9" s="1"/>
      <c r="DE9" s="1"/>
      <c r="DF9" s="1"/>
      <c r="DG9" s="1"/>
      <c r="DH9" s="1"/>
      <c r="DI9" s="1"/>
      <c r="DJ9" s="1"/>
      <c r="DK9" s="1"/>
      <c r="DL9" s="1"/>
      <c r="DM9" s="1"/>
      <c r="DN9" s="1"/>
      <c r="DO9" s="54"/>
      <c r="DP9" s="1"/>
      <c r="DQ9" s="1"/>
      <c r="DR9" s="1"/>
      <c r="DS9" s="1"/>
      <c r="DT9" s="1"/>
      <c r="DU9" s="1"/>
      <c r="DV9" s="1"/>
      <c r="DW9" s="1"/>
      <c r="DX9" s="1"/>
      <c r="DY9" s="1"/>
      <c r="DZ9" s="1"/>
      <c r="EA9" s="54"/>
      <c r="EB9" s="1"/>
      <c r="EC9" s="1"/>
      <c r="ED9" s="1"/>
      <c r="EE9" s="1"/>
      <c r="EF9" s="1"/>
      <c r="EG9" s="1"/>
      <c r="EH9" s="1"/>
      <c r="EI9" s="1"/>
      <c r="EJ9" s="1"/>
      <c r="EK9" s="1"/>
      <c r="EL9" s="1"/>
      <c r="EM9" s="1"/>
      <c r="EN9" s="1"/>
      <c r="EO9" s="54"/>
      <c r="EP9" s="1"/>
      <c r="EQ9" s="1"/>
      <c r="ER9" s="1"/>
      <c r="ES9" s="1"/>
      <c r="ET9" s="1"/>
      <c r="EU9" s="1"/>
      <c r="EV9" s="1"/>
      <c r="EW9" s="1"/>
      <c r="EX9" s="1"/>
      <c r="EY9" s="1"/>
      <c r="EZ9" s="1"/>
    </row>
    <row r="10" spans="1:156" ht="12" customHeight="1">
      <c r="A10" s="129"/>
      <c r="B10" s="48"/>
      <c r="C10" s="48"/>
      <c r="D10" s="48"/>
      <c r="E10" s="48"/>
      <c r="F10" s="48"/>
      <c r="G10" s="48"/>
      <c r="H10" s="48"/>
      <c r="I10" s="48"/>
      <c r="J10" s="48"/>
      <c r="K10" s="48"/>
      <c r="L10" s="48"/>
      <c r="M10" s="1"/>
      <c r="N10" s="1"/>
      <c r="O10" s="129" t="s">
        <v>880</v>
      </c>
      <c r="P10" s="48"/>
      <c r="Q10" s="48"/>
      <c r="R10" s="48"/>
      <c r="S10" s="48"/>
      <c r="T10" s="48"/>
      <c r="U10" s="48"/>
      <c r="V10" s="48"/>
      <c r="W10" s="48"/>
      <c r="X10" s="48"/>
      <c r="Y10" s="48"/>
      <c r="Z10" s="48"/>
      <c r="AA10" s="54" t="s">
        <v>893</v>
      </c>
      <c r="AB10" s="48"/>
      <c r="AC10" s="48"/>
      <c r="AD10" s="48"/>
      <c r="AE10" s="48"/>
      <c r="AF10" s="48"/>
      <c r="AG10" s="48"/>
      <c r="AH10" s="48"/>
      <c r="AI10" s="48"/>
      <c r="AJ10" s="48"/>
      <c r="AK10" s="48"/>
      <c r="AL10" s="48"/>
      <c r="AM10" s="1"/>
      <c r="AN10" s="1"/>
      <c r="AO10" s="54"/>
      <c r="AP10" s="48"/>
      <c r="AQ10" s="48"/>
      <c r="AR10" s="48"/>
      <c r="AS10" s="48"/>
      <c r="AT10" s="48"/>
      <c r="AU10" s="48"/>
      <c r="AV10" s="48"/>
      <c r="AW10" s="48"/>
      <c r="AX10" s="48"/>
      <c r="AY10" s="48"/>
      <c r="AZ10" s="48"/>
      <c r="BA10" s="54" t="s">
        <v>668</v>
      </c>
      <c r="BB10" s="48"/>
      <c r="BC10" s="48"/>
      <c r="BD10" s="48"/>
      <c r="BE10" s="48"/>
      <c r="BF10" s="48"/>
      <c r="BG10" s="48"/>
      <c r="BH10" s="48"/>
      <c r="BI10" s="48"/>
      <c r="BJ10" s="48"/>
      <c r="BK10" s="48"/>
      <c r="BL10" s="48"/>
      <c r="BM10" s="1"/>
      <c r="BN10" s="1"/>
      <c r="BO10" s="54" t="s">
        <v>905</v>
      </c>
      <c r="BP10" s="48"/>
      <c r="BQ10" s="48"/>
      <c r="BR10" s="48"/>
      <c r="BS10" s="48"/>
      <c r="BT10" s="48"/>
      <c r="BU10" s="48"/>
      <c r="BV10" s="48"/>
      <c r="BW10" s="48"/>
      <c r="BX10" s="48"/>
      <c r="BY10" s="48"/>
      <c r="BZ10" s="48"/>
      <c r="CA10" s="54"/>
      <c r="CB10" s="48"/>
      <c r="CC10" s="48"/>
      <c r="CD10" s="48"/>
      <c r="CE10" s="48"/>
      <c r="CF10" s="48"/>
      <c r="CG10" s="48"/>
      <c r="CH10" s="48"/>
      <c r="CI10" s="48"/>
      <c r="CJ10" s="48"/>
      <c r="CK10" s="48"/>
      <c r="CL10" s="48"/>
      <c r="CM10" s="1"/>
      <c r="CN10" s="1"/>
      <c r="CO10" s="54"/>
      <c r="CP10" s="48"/>
      <c r="CQ10" s="48"/>
      <c r="CR10" s="48"/>
      <c r="CS10" s="48"/>
      <c r="CT10" s="48"/>
      <c r="CU10" s="48"/>
      <c r="CV10" s="48"/>
      <c r="CW10" s="48"/>
      <c r="CX10" s="48"/>
      <c r="CY10" s="48"/>
      <c r="CZ10" s="48"/>
      <c r="DA10" s="54"/>
      <c r="DB10" s="48"/>
      <c r="DC10" s="48"/>
      <c r="DD10" s="48"/>
      <c r="DE10" s="48"/>
      <c r="DF10" s="48"/>
      <c r="DG10" s="48"/>
      <c r="DH10" s="48"/>
      <c r="DI10" s="48"/>
      <c r="DJ10" s="48"/>
      <c r="DK10" s="48"/>
      <c r="DL10" s="48"/>
      <c r="DM10" s="1"/>
      <c r="DN10" s="1"/>
      <c r="DO10" s="54" t="s">
        <v>599</v>
      </c>
      <c r="DP10" s="48"/>
      <c r="DQ10" s="48"/>
      <c r="DR10" s="48"/>
      <c r="DS10" s="48"/>
      <c r="DT10" s="48"/>
      <c r="DU10" s="48"/>
      <c r="DV10" s="48"/>
      <c r="DW10" s="48"/>
      <c r="DX10" s="48"/>
      <c r="DY10" s="48"/>
      <c r="DZ10" s="48"/>
      <c r="EA10" s="54"/>
      <c r="EB10" s="48"/>
      <c r="EC10" s="48"/>
      <c r="ED10" s="48"/>
      <c r="EE10" s="48"/>
      <c r="EF10" s="48"/>
      <c r="EG10" s="48"/>
      <c r="EH10" s="48"/>
      <c r="EI10" s="48"/>
      <c r="EJ10" s="48"/>
      <c r="EK10" s="48"/>
      <c r="EL10" s="48"/>
      <c r="EM10" s="1"/>
      <c r="EN10" s="1"/>
      <c r="EO10" s="54"/>
      <c r="EP10" s="48"/>
      <c r="EQ10" s="48"/>
      <c r="ER10" s="48"/>
      <c r="ES10" s="48"/>
      <c r="ET10" s="48"/>
      <c r="EU10" s="48"/>
      <c r="EV10" s="48"/>
      <c r="EW10" s="48"/>
      <c r="EX10" s="48"/>
      <c r="EY10" s="48"/>
      <c r="EZ10" s="48"/>
    </row>
    <row r="11" spans="1:156" ht="12" customHeight="1">
      <c r="A11" s="129" t="s">
        <v>558</v>
      </c>
      <c r="B11" s="48">
        <v>217786</v>
      </c>
      <c r="C11" s="48">
        <v>457216</v>
      </c>
      <c r="D11" s="48">
        <v>58104</v>
      </c>
      <c r="E11" s="48">
        <v>4020</v>
      </c>
      <c r="F11" s="48">
        <v>15785</v>
      </c>
      <c r="G11" s="48">
        <v>3689</v>
      </c>
      <c r="H11" s="48">
        <v>34610</v>
      </c>
      <c r="I11" s="48">
        <v>291972</v>
      </c>
      <c r="J11" s="48">
        <v>107140</v>
      </c>
      <c r="K11" s="48">
        <v>223851</v>
      </c>
      <c r="L11" s="48">
        <v>233365</v>
      </c>
      <c r="M11" s="1"/>
      <c r="N11" s="1"/>
      <c r="O11" s="130" t="s">
        <v>560</v>
      </c>
      <c r="P11" s="48">
        <v>194</v>
      </c>
      <c r="Q11" s="48">
        <v>390</v>
      </c>
      <c r="R11" s="48">
        <v>53</v>
      </c>
      <c r="S11" s="48">
        <v>3</v>
      </c>
      <c r="T11" s="48">
        <v>16</v>
      </c>
      <c r="U11" s="48">
        <v>2</v>
      </c>
      <c r="V11" s="48">
        <v>32</v>
      </c>
      <c r="W11" s="48">
        <v>272</v>
      </c>
      <c r="X11" s="48">
        <v>65</v>
      </c>
      <c r="Y11" s="48">
        <v>191</v>
      </c>
      <c r="Z11" s="48">
        <v>199</v>
      </c>
      <c r="AA11" s="130" t="s">
        <v>572</v>
      </c>
      <c r="AB11" s="48">
        <v>271</v>
      </c>
      <c r="AC11" s="48">
        <v>421</v>
      </c>
      <c r="AD11" s="48">
        <v>36</v>
      </c>
      <c r="AE11" s="48">
        <v>4</v>
      </c>
      <c r="AF11" s="48">
        <v>8</v>
      </c>
      <c r="AG11" s="48">
        <v>1</v>
      </c>
      <c r="AH11" s="48">
        <v>23</v>
      </c>
      <c r="AI11" s="48">
        <v>300</v>
      </c>
      <c r="AJ11" s="48">
        <v>85</v>
      </c>
      <c r="AK11" s="48">
        <v>236</v>
      </c>
      <c r="AL11" s="48">
        <v>185</v>
      </c>
      <c r="AM11" s="1"/>
      <c r="AN11" s="1"/>
      <c r="AO11" s="54" t="s">
        <v>910</v>
      </c>
      <c r="AP11" s="48">
        <f aca="true" t="shared" si="0" ref="AP11:AZ11">SUM(AP12:AP13)</f>
        <v>425</v>
      </c>
      <c r="AQ11" s="48">
        <f t="shared" si="0"/>
        <v>871</v>
      </c>
      <c r="AR11" s="48">
        <f t="shared" si="0"/>
        <v>82</v>
      </c>
      <c r="AS11" s="48">
        <f t="shared" si="0"/>
        <v>6</v>
      </c>
      <c r="AT11" s="48">
        <f t="shared" si="0"/>
        <v>22</v>
      </c>
      <c r="AU11" s="48">
        <f t="shared" si="0"/>
        <v>8</v>
      </c>
      <c r="AV11" s="48">
        <f t="shared" si="0"/>
        <v>46</v>
      </c>
      <c r="AW11" s="48">
        <f t="shared" si="0"/>
        <v>526</v>
      </c>
      <c r="AX11" s="48">
        <f t="shared" si="0"/>
        <v>263</v>
      </c>
      <c r="AY11" s="48">
        <f t="shared" si="0"/>
        <v>436</v>
      </c>
      <c r="AZ11" s="48">
        <f t="shared" si="0"/>
        <v>435</v>
      </c>
      <c r="BA11" s="128" t="s">
        <v>573</v>
      </c>
      <c r="BB11" s="48">
        <v>673</v>
      </c>
      <c r="BC11" s="48">
        <v>1302</v>
      </c>
      <c r="BD11" s="48">
        <v>119</v>
      </c>
      <c r="BE11" s="48">
        <v>7</v>
      </c>
      <c r="BF11" s="48">
        <v>38</v>
      </c>
      <c r="BG11" s="48">
        <v>7</v>
      </c>
      <c r="BH11" s="48">
        <v>67</v>
      </c>
      <c r="BI11" s="48">
        <v>720</v>
      </c>
      <c r="BJ11" s="48">
        <v>463</v>
      </c>
      <c r="BK11" s="48">
        <v>604</v>
      </c>
      <c r="BL11" s="48">
        <v>698</v>
      </c>
      <c r="BM11" s="1"/>
      <c r="BN11" s="1"/>
      <c r="BO11" s="128" t="s">
        <v>573</v>
      </c>
      <c r="BP11" s="48">
        <v>1133</v>
      </c>
      <c r="BQ11" s="48">
        <v>2486</v>
      </c>
      <c r="BR11" s="48">
        <v>351</v>
      </c>
      <c r="BS11" s="48">
        <v>23</v>
      </c>
      <c r="BT11" s="48">
        <v>83</v>
      </c>
      <c r="BU11" s="48">
        <v>25</v>
      </c>
      <c r="BV11" s="48">
        <v>220</v>
      </c>
      <c r="BW11" s="48">
        <v>1511</v>
      </c>
      <c r="BX11" s="48">
        <v>624</v>
      </c>
      <c r="BY11" s="48">
        <v>1209</v>
      </c>
      <c r="BZ11" s="48">
        <v>1277</v>
      </c>
      <c r="CA11" s="54" t="s">
        <v>642</v>
      </c>
      <c r="CB11" s="48">
        <f aca="true" t="shared" si="1" ref="CB11:CL11">SUM(CB12:CB16)</f>
        <v>2361</v>
      </c>
      <c r="CC11" s="48">
        <f t="shared" si="1"/>
        <v>4878</v>
      </c>
      <c r="CD11" s="48">
        <f t="shared" si="1"/>
        <v>594</v>
      </c>
      <c r="CE11" s="48">
        <f t="shared" si="1"/>
        <v>29</v>
      </c>
      <c r="CF11" s="48">
        <f t="shared" si="1"/>
        <v>149</v>
      </c>
      <c r="CG11" s="48">
        <f t="shared" si="1"/>
        <v>27</v>
      </c>
      <c r="CH11" s="48">
        <f t="shared" si="1"/>
        <v>389</v>
      </c>
      <c r="CI11" s="48">
        <f t="shared" si="1"/>
        <v>3036</v>
      </c>
      <c r="CJ11" s="48">
        <f t="shared" si="1"/>
        <v>1248</v>
      </c>
      <c r="CK11" s="48">
        <f t="shared" si="1"/>
        <v>2501</v>
      </c>
      <c r="CL11" s="48">
        <f t="shared" si="1"/>
        <v>2377</v>
      </c>
      <c r="CM11" s="1"/>
      <c r="CN11" s="1"/>
      <c r="CO11" s="54" t="s">
        <v>624</v>
      </c>
      <c r="CP11" s="48">
        <v>51320</v>
      </c>
      <c r="CQ11" s="48">
        <v>107820</v>
      </c>
      <c r="CR11" s="48">
        <v>13528</v>
      </c>
      <c r="CS11" s="48">
        <v>901</v>
      </c>
      <c r="CT11" s="48">
        <v>3690</v>
      </c>
      <c r="CU11" s="48">
        <v>850</v>
      </c>
      <c r="CV11" s="48">
        <v>8087</v>
      </c>
      <c r="CW11" s="48">
        <v>69896</v>
      </c>
      <c r="CX11" s="48">
        <v>24396</v>
      </c>
      <c r="CY11" s="48">
        <v>52505</v>
      </c>
      <c r="CZ11" s="48">
        <v>55315</v>
      </c>
      <c r="DA11" s="54" t="s">
        <v>918</v>
      </c>
      <c r="DB11" s="48">
        <f aca="true" t="shared" si="2" ref="DB11:DL11">SUM(DB12:DB15)</f>
        <v>3473</v>
      </c>
      <c r="DC11" s="48">
        <f t="shared" si="2"/>
        <v>7122</v>
      </c>
      <c r="DD11" s="48">
        <f t="shared" si="2"/>
        <v>885</v>
      </c>
      <c r="DE11" s="48">
        <f t="shared" si="2"/>
        <v>57</v>
      </c>
      <c r="DF11" s="48">
        <f t="shared" si="2"/>
        <v>205</v>
      </c>
      <c r="DG11" s="48">
        <f t="shared" si="2"/>
        <v>49</v>
      </c>
      <c r="DH11" s="48">
        <f t="shared" si="2"/>
        <v>574</v>
      </c>
      <c r="DI11" s="48">
        <f t="shared" si="2"/>
        <v>4648</v>
      </c>
      <c r="DJ11" s="48">
        <f t="shared" si="2"/>
        <v>1589</v>
      </c>
      <c r="DK11" s="48">
        <f t="shared" si="2"/>
        <v>3561</v>
      </c>
      <c r="DL11" s="48">
        <f t="shared" si="2"/>
        <v>3561</v>
      </c>
      <c r="DM11" s="1"/>
      <c r="DN11" s="1"/>
      <c r="DO11" s="128" t="s">
        <v>569</v>
      </c>
      <c r="DP11" s="48">
        <v>1249</v>
      </c>
      <c r="DQ11" s="48">
        <v>3048</v>
      </c>
      <c r="DR11" s="48">
        <v>455</v>
      </c>
      <c r="DS11" s="48">
        <v>21</v>
      </c>
      <c r="DT11" s="48">
        <v>104</v>
      </c>
      <c r="DU11" s="48">
        <v>30</v>
      </c>
      <c r="DV11" s="48">
        <v>300</v>
      </c>
      <c r="DW11" s="48">
        <v>1882</v>
      </c>
      <c r="DX11" s="48">
        <v>711</v>
      </c>
      <c r="DY11" s="48">
        <v>1431</v>
      </c>
      <c r="DZ11" s="48">
        <v>1617</v>
      </c>
      <c r="EA11" s="54" t="s">
        <v>927</v>
      </c>
      <c r="EB11" s="48"/>
      <c r="EC11" s="48"/>
      <c r="ED11" s="48"/>
      <c r="EE11" s="48"/>
      <c r="EF11" s="48"/>
      <c r="EG11" s="48"/>
      <c r="EH11" s="48"/>
      <c r="EI11" s="48"/>
      <c r="EJ11" s="48"/>
      <c r="EK11" s="48"/>
      <c r="EL11" s="48"/>
      <c r="EM11" s="1"/>
      <c r="EN11" s="1"/>
      <c r="EO11" s="54" t="s">
        <v>841</v>
      </c>
      <c r="EP11" s="48">
        <f>SUM(EP12:EP14)</f>
        <v>2423</v>
      </c>
      <c r="EQ11" s="48">
        <f>SUM(EQ12:EQ14)</f>
        <v>5670</v>
      </c>
      <c r="ER11" s="48">
        <f>SUM(ER12:ER14)</f>
        <v>906</v>
      </c>
      <c r="ES11" s="48">
        <f>SUM(ES12:ES14)</f>
        <v>74</v>
      </c>
      <c r="ET11" s="48">
        <f>SUM(ET12:ET14)</f>
        <v>219</v>
      </c>
      <c r="EU11" s="48">
        <f>SUM(EU12:EU14)</f>
        <v>56</v>
      </c>
      <c r="EV11" s="48">
        <f>SUM(EV12:EV14)</f>
        <v>557</v>
      </c>
      <c r="EW11" s="48">
        <f>SUM(EW12:EW14)</f>
        <v>3666</v>
      </c>
      <c r="EX11" s="48">
        <f>SUM(EX12:EX14)</f>
        <v>1098</v>
      </c>
      <c r="EY11" s="48">
        <f>SUM(EY12:EY14)</f>
        <v>2799</v>
      </c>
      <c r="EZ11" s="48">
        <f>SUM(EZ12:EZ14)</f>
        <v>2871</v>
      </c>
    </row>
    <row r="12" spans="1:156" ht="12" customHeight="1">
      <c r="A12" s="129"/>
      <c r="B12" s="48"/>
      <c r="C12" s="48"/>
      <c r="D12" s="48"/>
      <c r="E12" s="48"/>
      <c r="F12" s="48"/>
      <c r="G12" s="48"/>
      <c r="H12" s="48"/>
      <c r="I12" s="48"/>
      <c r="J12" s="48"/>
      <c r="K12" s="48"/>
      <c r="L12" s="48"/>
      <c r="M12" s="1"/>
      <c r="N12" s="1"/>
      <c r="O12" s="130" t="s">
        <v>569</v>
      </c>
      <c r="P12" s="48">
        <v>30</v>
      </c>
      <c r="Q12" s="48">
        <v>43</v>
      </c>
      <c r="R12" s="48">
        <v>2</v>
      </c>
      <c r="S12" s="48">
        <v>0</v>
      </c>
      <c r="T12" s="48">
        <v>2</v>
      </c>
      <c r="U12" s="48">
        <v>0</v>
      </c>
      <c r="V12" s="48">
        <v>0</v>
      </c>
      <c r="W12" s="48">
        <v>24</v>
      </c>
      <c r="X12" s="48">
        <v>17</v>
      </c>
      <c r="Y12" s="48">
        <v>25</v>
      </c>
      <c r="Z12" s="48">
        <v>18</v>
      </c>
      <c r="AA12" s="54"/>
      <c r="AB12" s="48"/>
      <c r="AC12" s="48"/>
      <c r="AD12" s="48"/>
      <c r="AE12" s="48"/>
      <c r="AF12" s="48"/>
      <c r="AG12" s="48"/>
      <c r="AH12" s="48"/>
      <c r="AI12" s="48"/>
      <c r="AJ12" s="48"/>
      <c r="AK12" s="48"/>
      <c r="AL12" s="48"/>
      <c r="AM12" s="1"/>
      <c r="AN12" s="1"/>
      <c r="AO12" s="128" t="s">
        <v>890</v>
      </c>
      <c r="AP12" s="48">
        <v>109</v>
      </c>
      <c r="AQ12" s="48">
        <v>221</v>
      </c>
      <c r="AR12" s="48">
        <v>18</v>
      </c>
      <c r="AS12" s="48">
        <v>3</v>
      </c>
      <c r="AT12" s="48">
        <v>2</v>
      </c>
      <c r="AU12" s="48">
        <v>2</v>
      </c>
      <c r="AV12" s="48">
        <v>11</v>
      </c>
      <c r="AW12" s="48">
        <v>156</v>
      </c>
      <c r="AX12" s="48">
        <v>47</v>
      </c>
      <c r="AY12" s="48">
        <v>115</v>
      </c>
      <c r="AZ12" s="48">
        <v>106</v>
      </c>
      <c r="BA12" s="128" t="s">
        <v>578</v>
      </c>
      <c r="BB12" s="48">
        <v>524</v>
      </c>
      <c r="BC12" s="48">
        <v>1091</v>
      </c>
      <c r="BD12" s="48">
        <v>190</v>
      </c>
      <c r="BE12" s="48">
        <v>17</v>
      </c>
      <c r="BF12" s="48">
        <v>54</v>
      </c>
      <c r="BG12" s="48">
        <v>13</v>
      </c>
      <c r="BH12" s="48">
        <v>106</v>
      </c>
      <c r="BI12" s="48">
        <v>647</v>
      </c>
      <c r="BJ12" s="48">
        <v>254</v>
      </c>
      <c r="BK12" s="48">
        <v>519</v>
      </c>
      <c r="BL12" s="48">
        <v>572</v>
      </c>
      <c r="BM12" s="1"/>
      <c r="BN12" s="1"/>
      <c r="BO12" s="54"/>
      <c r="BP12" s="48"/>
      <c r="BQ12" s="48"/>
      <c r="BR12" s="48"/>
      <c r="BS12" s="48"/>
      <c r="BT12" s="48"/>
      <c r="BU12" s="48"/>
      <c r="BV12" s="48"/>
      <c r="BW12" s="48"/>
      <c r="BX12" s="48"/>
      <c r="BY12" s="48"/>
      <c r="BZ12" s="48"/>
      <c r="CA12" s="128" t="s">
        <v>570</v>
      </c>
      <c r="CB12" s="48">
        <v>720</v>
      </c>
      <c r="CC12" s="48">
        <v>1478</v>
      </c>
      <c r="CD12" s="48">
        <v>236</v>
      </c>
      <c r="CE12" s="48">
        <v>11</v>
      </c>
      <c r="CF12" s="48">
        <v>52</v>
      </c>
      <c r="CG12" s="48">
        <v>12</v>
      </c>
      <c r="CH12" s="48">
        <v>161</v>
      </c>
      <c r="CI12" s="48">
        <v>987</v>
      </c>
      <c r="CJ12" s="48">
        <v>255</v>
      </c>
      <c r="CK12" s="48">
        <v>795</v>
      </c>
      <c r="CL12" s="48">
        <v>683</v>
      </c>
      <c r="CM12" s="1"/>
      <c r="CN12" s="1"/>
      <c r="CO12" s="54"/>
      <c r="CP12" s="48"/>
      <c r="CQ12" s="48"/>
      <c r="CR12" s="48"/>
      <c r="CS12" s="48"/>
      <c r="CT12" s="48"/>
      <c r="CU12" s="48"/>
      <c r="CV12" s="48"/>
      <c r="CW12" s="48"/>
      <c r="CX12" s="48"/>
      <c r="CY12" s="48"/>
      <c r="CZ12" s="48"/>
      <c r="DA12" s="128" t="s">
        <v>570</v>
      </c>
      <c r="DB12" s="48">
        <v>1449</v>
      </c>
      <c r="DC12" s="48">
        <v>3057</v>
      </c>
      <c r="DD12" s="48">
        <v>352</v>
      </c>
      <c r="DE12" s="48">
        <v>15</v>
      </c>
      <c r="DF12" s="48">
        <v>79</v>
      </c>
      <c r="DG12" s="48">
        <v>15</v>
      </c>
      <c r="DH12" s="48">
        <v>243</v>
      </c>
      <c r="DI12" s="48">
        <v>1984</v>
      </c>
      <c r="DJ12" s="48">
        <v>721</v>
      </c>
      <c r="DK12" s="48">
        <v>1518</v>
      </c>
      <c r="DL12" s="48">
        <v>1539</v>
      </c>
      <c r="DM12" s="1"/>
      <c r="DN12" s="1"/>
      <c r="DO12" s="128" t="s">
        <v>559</v>
      </c>
      <c r="DP12" s="48">
        <v>749</v>
      </c>
      <c r="DQ12" s="48">
        <v>1896</v>
      </c>
      <c r="DR12" s="48">
        <v>289</v>
      </c>
      <c r="DS12" s="48">
        <v>15</v>
      </c>
      <c r="DT12" s="48">
        <v>63</v>
      </c>
      <c r="DU12" s="48">
        <v>18</v>
      </c>
      <c r="DV12" s="48">
        <v>193</v>
      </c>
      <c r="DW12" s="48">
        <v>1211</v>
      </c>
      <c r="DX12" s="48">
        <v>396</v>
      </c>
      <c r="DY12" s="48">
        <v>927</v>
      </c>
      <c r="DZ12" s="48">
        <v>969</v>
      </c>
      <c r="EA12" s="128" t="s">
        <v>570</v>
      </c>
      <c r="EB12" s="48">
        <v>707</v>
      </c>
      <c r="EC12" s="48">
        <v>1557</v>
      </c>
      <c r="ED12" s="48">
        <v>191</v>
      </c>
      <c r="EE12" s="48">
        <v>27</v>
      </c>
      <c r="EF12" s="48">
        <v>63</v>
      </c>
      <c r="EG12" s="48">
        <v>13</v>
      </c>
      <c r="EH12" s="48">
        <v>88</v>
      </c>
      <c r="EI12" s="48">
        <v>1045</v>
      </c>
      <c r="EJ12" s="48">
        <v>321</v>
      </c>
      <c r="EK12" s="48">
        <v>721</v>
      </c>
      <c r="EL12" s="48">
        <v>836</v>
      </c>
      <c r="EM12" s="1"/>
      <c r="EN12" s="1"/>
      <c r="EO12" s="128" t="s">
        <v>570</v>
      </c>
      <c r="EP12" s="48">
        <v>558</v>
      </c>
      <c r="EQ12" s="48">
        <v>1423</v>
      </c>
      <c r="ER12" s="48">
        <v>248</v>
      </c>
      <c r="ES12" s="48">
        <v>24</v>
      </c>
      <c r="ET12" s="48">
        <v>58</v>
      </c>
      <c r="EU12" s="48">
        <v>14</v>
      </c>
      <c r="EV12" s="48">
        <v>152</v>
      </c>
      <c r="EW12" s="48">
        <v>918</v>
      </c>
      <c r="EX12" s="48">
        <v>257</v>
      </c>
      <c r="EY12" s="48">
        <v>686</v>
      </c>
      <c r="EZ12" s="48">
        <v>737</v>
      </c>
    </row>
    <row r="13" spans="1:156" ht="12" customHeight="1">
      <c r="A13" s="129" t="s">
        <v>842</v>
      </c>
      <c r="B13" s="48">
        <v>26736</v>
      </c>
      <c r="C13" s="48">
        <v>52358</v>
      </c>
      <c r="D13" s="48">
        <v>5758</v>
      </c>
      <c r="E13" s="48">
        <v>332</v>
      </c>
      <c r="F13" s="48">
        <v>1466</v>
      </c>
      <c r="G13" s="48">
        <v>393</v>
      </c>
      <c r="H13" s="48">
        <v>3567</v>
      </c>
      <c r="I13" s="48">
        <v>32757</v>
      </c>
      <c r="J13" s="48">
        <v>13843</v>
      </c>
      <c r="K13" s="48">
        <v>26075</v>
      </c>
      <c r="L13" s="48">
        <v>26283</v>
      </c>
      <c r="M13" s="1"/>
      <c r="N13" s="1"/>
      <c r="O13" s="130" t="s">
        <v>559</v>
      </c>
      <c r="P13" s="48">
        <v>171</v>
      </c>
      <c r="Q13" s="48">
        <v>280</v>
      </c>
      <c r="R13" s="48">
        <v>30</v>
      </c>
      <c r="S13" s="48">
        <v>0</v>
      </c>
      <c r="T13" s="48">
        <v>5</v>
      </c>
      <c r="U13" s="48">
        <v>1</v>
      </c>
      <c r="V13" s="48">
        <v>24</v>
      </c>
      <c r="W13" s="48">
        <v>183</v>
      </c>
      <c r="X13" s="48">
        <v>67</v>
      </c>
      <c r="Y13" s="48">
        <v>137</v>
      </c>
      <c r="Z13" s="48">
        <v>143</v>
      </c>
      <c r="AA13" s="54" t="s">
        <v>894</v>
      </c>
      <c r="AB13" s="48">
        <f aca="true" t="shared" si="3" ref="AB13:AL13">SUM(AB14:AB15)</f>
        <v>111</v>
      </c>
      <c r="AC13" s="48">
        <f t="shared" si="3"/>
        <v>215</v>
      </c>
      <c r="AD13" s="48">
        <f t="shared" si="3"/>
        <v>25</v>
      </c>
      <c r="AE13" s="48">
        <f t="shared" si="3"/>
        <v>1</v>
      </c>
      <c r="AF13" s="48">
        <f t="shared" si="3"/>
        <v>7</v>
      </c>
      <c r="AG13" s="48">
        <f t="shared" si="3"/>
        <v>3</v>
      </c>
      <c r="AH13" s="48">
        <f t="shared" si="3"/>
        <v>14</v>
      </c>
      <c r="AI13" s="48">
        <f t="shared" si="3"/>
        <v>139</v>
      </c>
      <c r="AJ13" s="48">
        <f t="shared" si="3"/>
        <v>51</v>
      </c>
      <c r="AK13" s="48">
        <f t="shared" si="3"/>
        <v>111</v>
      </c>
      <c r="AL13" s="48">
        <f t="shared" si="3"/>
        <v>104</v>
      </c>
      <c r="AM13" s="1"/>
      <c r="AN13" s="1"/>
      <c r="AO13" s="128" t="s">
        <v>883</v>
      </c>
      <c r="AP13" s="48">
        <v>316</v>
      </c>
      <c r="AQ13" s="48">
        <v>650</v>
      </c>
      <c r="AR13" s="48">
        <v>64</v>
      </c>
      <c r="AS13" s="48">
        <v>3</v>
      </c>
      <c r="AT13" s="48">
        <v>20</v>
      </c>
      <c r="AU13" s="48">
        <v>6</v>
      </c>
      <c r="AV13" s="48">
        <v>35</v>
      </c>
      <c r="AW13" s="48">
        <v>370</v>
      </c>
      <c r="AX13" s="48">
        <v>216</v>
      </c>
      <c r="AY13" s="48">
        <v>321</v>
      </c>
      <c r="AZ13" s="48">
        <v>329</v>
      </c>
      <c r="BA13" s="128" t="s">
        <v>560</v>
      </c>
      <c r="BB13" s="48">
        <v>38</v>
      </c>
      <c r="BC13" s="48">
        <v>39</v>
      </c>
      <c r="BD13" s="48">
        <v>0</v>
      </c>
      <c r="BE13" s="48">
        <v>0</v>
      </c>
      <c r="BF13" s="48">
        <v>0</v>
      </c>
      <c r="BG13" s="48">
        <v>0</v>
      </c>
      <c r="BH13" s="48">
        <v>0</v>
      </c>
      <c r="BI13" s="48">
        <v>38</v>
      </c>
      <c r="BJ13" s="48">
        <v>1</v>
      </c>
      <c r="BK13" s="48">
        <v>38</v>
      </c>
      <c r="BL13" s="48">
        <v>1</v>
      </c>
      <c r="BM13" s="1"/>
      <c r="BN13" s="1"/>
      <c r="BO13" s="54" t="s">
        <v>665</v>
      </c>
      <c r="BP13" s="48">
        <f aca="true" t="shared" si="4" ref="BP13:BZ13">BP14+BP15</f>
        <v>1619</v>
      </c>
      <c r="BQ13" s="48">
        <f t="shared" si="4"/>
        <v>3256</v>
      </c>
      <c r="BR13" s="48">
        <f t="shared" si="4"/>
        <v>441</v>
      </c>
      <c r="BS13" s="48">
        <f t="shared" si="4"/>
        <v>22</v>
      </c>
      <c r="BT13" s="48">
        <f t="shared" si="4"/>
        <v>123</v>
      </c>
      <c r="BU13" s="48">
        <f t="shared" si="4"/>
        <v>23</v>
      </c>
      <c r="BV13" s="48">
        <f t="shared" si="4"/>
        <v>273</v>
      </c>
      <c r="BW13" s="48">
        <f t="shared" si="4"/>
        <v>1953</v>
      </c>
      <c r="BX13" s="48">
        <f t="shared" si="4"/>
        <v>862</v>
      </c>
      <c r="BY13" s="48">
        <f t="shared" si="4"/>
        <v>1580</v>
      </c>
      <c r="BZ13" s="48">
        <f t="shared" si="4"/>
        <v>1676</v>
      </c>
      <c r="CA13" s="128" t="s">
        <v>573</v>
      </c>
      <c r="CB13" s="48">
        <v>541</v>
      </c>
      <c r="CC13" s="48">
        <v>1134</v>
      </c>
      <c r="CD13" s="48">
        <v>121</v>
      </c>
      <c r="CE13" s="48">
        <v>5</v>
      </c>
      <c r="CF13" s="48">
        <v>35</v>
      </c>
      <c r="CG13" s="48">
        <v>8</v>
      </c>
      <c r="CH13" s="48">
        <v>73</v>
      </c>
      <c r="CI13" s="48">
        <v>672</v>
      </c>
      <c r="CJ13" s="48">
        <v>341</v>
      </c>
      <c r="CK13" s="48">
        <v>577</v>
      </c>
      <c r="CL13" s="48">
        <v>557</v>
      </c>
      <c r="CM13" s="1"/>
      <c r="CN13" s="1"/>
      <c r="CO13" s="54" t="s">
        <v>625</v>
      </c>
      <c r="CP13" s="48">
        <f aca="true" t="shared" si="5" ref="CP13:CZ13">SUM(CP14:CP19)</f>
        <v>5115</v>
      </c>
      <c r="CQ13" s="48">
        <f t="shared" si="5"/>
        <v>11220</v>
      </c>
      <c r="CR13" s="48">
        <f t="shared" si="5"/>
        <v>1437</v>
      </c>
      <c r="CS13" s="48">
        <f t="shared" si="5"/>
        <v>100</v>
      </c>
      <c r="CT13" s="48">
        <f t="shared" si="5"/>
        <v>405</v>
      </c>
      <c r="CU13" s="48">
        <f t="shared" si="5"/>
        <v>86</v>
      </c>
      <c r="CV13" s="48">
        <f t="shared" si="5"/>
        <v>846</v>
      </c>
      <c r="CW13" s="48">
        <f t="shared" si="5"/>
        <v>7308</v>
      </c>
      <c r="CX13" s="48">
        <f t="shared" si="5"/>
        <v>2475</v>
      </c>
      <c r="CY13" s="48">
        <f t="shared" si="5"/>
        <v>5292</v>
      </c>
      <c r="CZ13" s="48">
        <f t="shared" si="5"/>
        <v>5928</v>
      </c>
      <c r="DA13" s="128" t="s">
        <v>573</v>
      </c>
      <c r="DB13" s="48">
        <v>1290</v>
      </c>
      <c r="DC13" s="48">
        <v>2650</v>
      </c>
      <c r="DD13" s="48">
        <v>359</v>
      </c>
      <c r="DE13" s="48">
        <v>24</v>
      </c>
      <c r="DF13" s="48">
        <v>86</v>
      </c>
      <c r="DG13" s="48">
        <v>27</v>
      </c>
      <c r="DH13" s="48">
        <v>222</v>
      </c>
      <c r="DI13" s="48">
        <v>1711</v>
      </c>
      <c r="DJ13" s="48">
        <v>580</v>
      </c>
      <c r="DK13" s="48">
        <v>1354</v>
      </c>
      <c r="DL13" s="48">
        <v>1296</v>
      </c>
      <c r="DM13" s="1"/>
      <c r="DN13" s="1"/>
      <c r="DO13" s="128" t="s">
        <v>568</v>
      </c>
      <c r="DP13" s="48">
        <v>829</v>
      </c>
      <c r="DQ13" s="48">
        <v>2156</v>
      </c>
      <c r="DR13" s="48">
        <v>428</v>
      </c>
      <c r="DS13" s="48">
        <v>41</v>
      </c>
      <c r="DT13" s="48">
        <v>134</v>
      </c>
      <c r="DU13" s="48">
        <v>27</v>
      </c>
      <c r="DV13" s="48">
        <v>226</v>
      </c>
      <c r="DW13" s="48">
        <v>1446</v>
      </c>
      <c r="DX13" s="48">
        <v>282</v>
      </c>
      <c r="DY13" s="48">
        <v>1017</v>
      </c>
      <c r="DZ13" s="48">
        <v>1139</v>
      </c>
      <c r="EA13" s="54"/>
      <c r="EB13" s="48"/>
      <c r="EC13" s="48"/>
      <c r="ED13" s="48"/>
      <c r="EE13" s="48"/>
      <c r="EF13" s="48"/>
      <c r="EG13" s="48"/>
      <c r="EH13" s="48"/>
      <c r="EI13" s="48"/>
      <c r="EJ13" s="48"/>
      <c r="EK13" s="48"/>
      <c r="EL13" s="48"/>
      <c r="EM13" s="1"/>
      <c r="EN13" s="1"/>
      <c r="EO13" s="128" t="s">
        <v>573</v>
      </c>
      <c r="EP13" s="48">
        <v>964</v>
      </c>
      <c r="EQ13" s="48">
        <v>2237</v>
      </c>
      <c r="ER13" s="48">
        <v>293</v>
      </c>
      <c r="ES13" s="48">
        <v>24</v>
      </c>
      <c r="ET13" s="48">
        <v>71</v>
      </c>
      <c r="EU13" s="48">
        <v>21</v>
      </c>
      <c r="EV13" s="48">
        <v>177</v>
      </c>
      <c r="EW13" s="48">
        <v>1471</v>
      </c>
      <c r="EX13" s="48">
        <v>473</v>
      </c>
      <c r="EY13" s="48">
        <v>1091</v>
      </c>
      <c r="EZ13" s="48">
        <v>1146</v>
      </c>
    </row>
    <row r="14" spans="1:156" ht="12" customHeight="1">
      <c r="A14" s="129"/>
      <c r="B14" s="48"/>
      <c r="C14" s="48"/>
      <c r="D14" s="48"/>
      <c r="E14" s="48"/>
      <c r="F14" s="48"/>
      <c r="G14" s="48"/>
      <c r="H14" s="48"/>
      <c r="I14" s="48"/>
      <c r="J14" s="48"/>
      <c r="K14" s="48"/>
      <c r="L14" s="48"/>
      <c r="M14" s="1"/>
      <c r="N14" s="1"/>
      <c r="O14" s="130" t="s">
        <v>568</v>
      </c>
      <c r="P14" s="48">
        <v>52</v>
      </c>
      <c r="Q14" s="48">
        <v>77</v>
      </c>
      <c r="R14" s="48">
        <v>3</v>
      </c>
      <c r="S14" s="48">
        <v>0</v>
      </c>
      <c r="T14" s="48">
        <v>0</v>
      </c>
      <c r="U14" s="48">
        <v>0</v>
      </c>
      <c r="V14" s="48">
        <v>3</v>
      </c>
      <c r="W14" s="48">
        <v>47</v>
      </c>
      <c r="X14" s="48">
        <v>27</v>
      </c>
      <c r="Y14" s="48">
        <v>33</v>
      </c>
      <c r="Z14" s="48">
        <v>44</v>
      </c>
      <c r="AA14" s="130" t="s">
        <v>882</v>
      </c>
      <c r="AB14" s="48">
        <v>59</v>
      </c>
      <c r="AC14" s="48">
        <v>117</v>
      </c>
      <c r="AD14" s="48">
        <v>21</v>
      </c>
      <c r="AE14" s="48">
        <v>1</v>
      </c>
      <c r="AF14" s="48">
        <v>7</v>
      </c>
      <c r="AG14" s="48">
        <v>2</v>
      </c>
      <c r="AH14" s="48">
        <v>11</v>
      </c>
      <c r="AI14" s="48">
        <v>73</v>
      </c>
      <c r="AJ14" s="48">
        <v>23</v>
      </c>
      <c r="AK14" s="48">
        <v>64</v>
      </c>
      <c r="AL14" s="48">
        <v>53</v>
      </c>
      <c r="AM14" s="1"/>
      <c r="AN14" s="1"/>
      <c r="AO14" s="54"/>
      <c r="AP14" s="48"/>
      <c r="AQ14" s="48"/>
      <c r="AR14" s="48"/>
      <c r="AS14" s="48"/>
      <c r="AT14" s="48"/>
      <c r="AU14" s="48"/>
      <c r="AV14" s="48"/>
      <c r="AW14" s="48"/>
      <c r="AX14" s="48"/>
      <c r="AY14" s="48"/>
      <c r="AZ14" s="48"/>
      <c r="BA14" s="54"/>
      <c r="BB14" s="48"/>
      <c r="BC14" s="48"/>
      <c r="BD14" s="48"/>
      <c r="BE14" s="48"/>
      <c r="BF14" s="48"/>
      <c r="BG14" s="48"/>
      <c r="BH14" s="48"/>
      <c r="BI14" s="48"/>
      <c r="BJ14" s="48"/>
      <c r="BK14" s="48"/>
      <c r="BL14" s="48"/>
      <c r="BM14" s="1"/>
      <c r="BN14" s="1"/>
      <c r="BO14" s="128" t="s">
        <v>570</v>
      </c>
      <c r="BP14" s="48">
        <v>509</v>
      </c>
      <c r="BQ14" s="48">
        <v>1029</v>
      </c>
      <c r="BR14" s="48">
        <v>172</v>
      </c>
      <c r="BS14" s="48">
        <v>7</v>
      </c>
      <c r="BT14" s="48">
        <v>51</v>
      </c>
      <c r="BU14" s="48">
        <v>9</v>
      </c>
      <c r="BV14" s="48">
        <v>105</v>
      </c>
      <c r="BW14" s="48">
        <v>604</v>
      </c>
      <c r="BX14" s="48">
        <v>253</v>
      </c>
      <c r="BY14" s="48">
        <v>468</v>
      </c>
      <c r="BZ14" s="48">
        <v>561</v>
      </c>
      <c r="CA14" s="128" t="s">
        <v>578</v>
      </c>
      <c r="CB14" s="48">
        <v>466</v>
      </c>
      <c r="CC14" s="48">
        <v>926</v>
      </c>
      <c r="CD14" s="48">
        <v>97</v>
      </c>
      <c r="CE14" s="48">
        <v>7</v>
      </c>
      <c r="CF14" s="48">
        <v>20</v>
      </c>
      <c r="CG14" s="48">
        <v>2</v>
      </c>
      <c r="CH14" s="48">
        <v>68</v>
      </c>
      <c r="CI14" s="48">
        <v>580</v>
      </c>
      <c r="CJ14" s="48">
        <v>249</v>
      </c>
      <c r="CK14" s="48">
        <v>452</v>
      </c>
      <c r="CL14" s="48">
        <v>474</v>
      </c>
      <c r="CM14" s="1"/>
      <c r="CN14" s="1"/>
      <c r="CO14" s="128" t="s">
        <v>570</v>
      </c>
      <c r="CP14" s="48">
        <v>1111</v>
      </c>
      <c r="CQ14" s="48">
        <v>2095</v>
      </c>
      <c r="CR14" s="48">
        <v>249</v>
      </c>
      <c r="CS14" s="48">
        <v>23</v>
      </c>
      <c r="CT14" s="48">
        <v>79</v>
      </c>
      <c r="CU14" s="48">
        <v>8</v>
      </c>
      <c r="CV14" s="48">
        <v>139</v>
      </c>
      <c r="CW14" s="48">
        <v>1452</v>
      </c>
      <c r="CX14" s="48">
        <v>394</v>
      </c>
      <c r="CY14" s="48">
        <v>952</v>
      </c>
      <c r="CZ14" s="48">
        <v>1143</v>
      </c>
      <c r="DA14" s="128" t="s">
        <v>578</v>
      </c>
      <c r="DB14" s="48">
        <v>696</v>
      </c>
      <c r="DC14" s="48">
        <v>1340</v>
      </c>
      <c r="DD14" s="48">
        <v>156</v>
      </c>
      <c r="DE14" s="48">
        <v>18</v>
      </c>
      <c r="DF14" s="48">
        <v>38</v>
      </c>
      <c r="DG14" s="48">
        <v>5</v>
      </c>
      <c r="DH14" s="48">
        <v>95</v>
      </c>
      <c r="DI14" s="48">
        <v>911</v>
      </c>
      <c r="DJ14" s="48">
        <v>273</v>
      </c>
      <c r="DK14" s="48">
        <v>658</v>
      </c>
      <c r="DL14" s="48">
        <v>682</v>
      </c>
      <c r="DM14" s="1"/>
      <c r="DN14" s="1"/>
      <c r="DO14" s="128" t="s">
        <v>572</v>
      </c>
      <c r="DP14" s="48">
        <v>823</v>
      </c>
      <c r="DQ14" s="48">
        <v>1814</v>
      </c>
      <c r="DR14" s="48">
        <v>277</v>
      </c>
      <c r="DS14" s="48">
        <v>11</v>
      </c>
      <c r="DT14" s="48">
        <v>71</v>
      </c>
      <c r="DU14" s="48">
        <v>14</v>
      </c>
      <c r="DV14" s="48">
        <v>181</v>
      </c>
      <c r="DW14" s="48">
        <v>1065</v>
      </c>
      <c r="DX14" s="48">
        <v>472</v>
      </c>
      <c r="DY14" s="48">
        <v>861</v>
      </c>
      <c r="DZ14" s="48">
        <v>953</v>
      </c>
      <c r="EA14" s="54" t="s">
        <v>605</v>
      </c>
      <c r="EB14" s="48">
        <f aca="true" t="shared" si="6" ref="EB14:EL14">EB15+EB16</f>
        <v>792</v>
      </c>
      <c r="EC14" s="48">
        <f t="shared" si="6"/>
        <v>1985</v>
      </c>
      <c r="ED14" s="48">
        <f t="shared" si="6"/>
        <v>367</v>
      </c>
      <c r="EE14" s="48">
        <f t="shared" si="6"/>
        <v>35</v>
      </c>
      <c r="EF14" s="48">
        <f t="shared" si="6"/>
        <v>103</v>
      </c>
      <c r="EG14" s="48">
        <f t="shared" si="6"/>
        <v>24</v>
      </c>
      <c r="EH14" s="48">
        <f t="shared" si="6"/>
        <v>205</v>
      </c>
      <c r="EI14" s="48">
        <f t="shared" si="6"/>
        <v>1293</v>
      </c>
      <c r="EJ14" s="48">
        <f t="shared" si="6"/>
        <v>325</v>
      </c>
      <c r="EK14" s="48">
        <f t="shared" si="6"/>
        <v>980</v>
      </c>
      <c r="EL14" s="48">
        <f t="shared" si="6"/>
        <v>1005</v>
      </c>
      <c r="EM14" s="1"/>
      <c r="EN14" s="1"/>
      <c r="EO14" s="128" t="s">
        <v>578</v>
      </c>
      <c r="EP14" s="48">
        <v>901</v>
      </c>
      <c r="EQ14" s="48">
        <v>2010</v>
      </c>
      <c r="ER14" s="48">
        <v>365</v>
      </c>
      <c r="ES14" s="48">
        <v>26</v>
      </c>
      <c r="ET14" s="48">
        <v>90</v>
      </c>
      <c r="EU14" s="48">
        <v>21</v>
      </c>
      <c r="EV14" s="48">
        <v>228</v>
      </c>
      <c r="EW14" s="48">
        <v>1277</v>
      </c>
      <c r="EX14" s="48">
        <v>368</v>
      </c>
      <c r="EY14" s="48">
        <v>1022</v>
      </c>
      <c r="EZ14" s="48">
        <v>988</v>
      </c>
    </row>
    <row r="15" spans="1:156" ht="12" customHeight="1">
      <c r="A15" s="129" t="s">
        <v>580</v>
      </c>
      <c r="B15" s="48">
        <v>211</v>
      </c>
      <c r="C15" s="48">
        <v>364</v>
      </c>
      <c r="D15" s="48">
        <v>20</v>
      </c>
      <c r="E15" s="48">
        <v>1</v>
      </c>
      <c r="F15" s="48">
        <v>7</v>
      </c>
      <c r="G15" s="48">
        <v>1</v>
      </c>
      <c r="H15" s="48">
        <v>11</v>
      </c>
      <c r="I15" s="48">
        <v>223</v>
      </c>
      <c r="J15" s="48">
        <v>121</v>
      </c>
      <c r="K15" s="48">
        <v>197</v>
      </c>
      <c r="L15" s="48">
        <v>167</v>
      </c>
      <c r="M15" s="1"/>
      <c r="N15" s="1"/>
      <c r="O15" s="130" t="s">
        <v>572</v>
      </c>
      <c r="P15" s="48">
        <v>63</v>
      </c>
      <c r="Q15" s="48">
        <v>128</v>
      </c>
      <c r="R15" s="48">
        <v>16</v>
      </c>
      <c r="S15" s="48">
        <v>0</v>
      </c>
      <c r="T15" s="48">
        <v>2</v>
      </c>
      <c r="U15" s="48">
        <v>1</v>
      </c>
      <c r="V15" s="48">
        <v>13</v>
      </c>
      <c r="W15" s="48">
        <v>73</v>
      </c>
      <c r="X15" s="48">
        <v>39</v>
      </c>
      <c r="Y15" s="48">
        <v>67</v>
      </c>
      <c r="Z15" s="48">
        <v>61</v>
      </c>
      <c r="AA15" s="130" t="s">
        <v>884</v>
      </c>
      <c r="AB15" s="48">
        <v>52</v>
      </c>
      <c r="AC15" s="48">
        <v>98</v>
      </c>
      <c r="AD15" s="48">
        <v>4</v>
      </c>
      <c r="AE15" s="48">
        <v>0</v>
      </c>
      <c r="AF15" s="48">
        <v>0</v>
      </c>
      <c r="AG15" s="48">
        <v>1</v>
      </c>
      <c r="AH15" s="48">
        <v>3</v>
      </c>
      <c r="AI15" s="48">
        <v>66</v>
      </c>
      <c r="AJ15" s="48">
        <v>28</v>
      </c>
      <c r="AK15" s="48">
        <v>47</v>
      </c>
      <c r="AL15" s="48">
        <v>51</v>
      </c>
      <c r="AM15" s="1"/>
      <c r="AN15" s="1"/>
      <c r="AO15" s="54"/>
      <c r="AP15" s="48"/>
      <c r="AQ15" s="48"/>
      <c r="AR15" s="48"/>
      <c r="AS15" s="48"/>
      <c r="AT15" s="48"/>
      <c r="AU15" s="48"/>
      <c r="AV15" s="48"/>
      <c r="AW15" s="48"/>
      <c r="AX15" s="48"/>
      <c r="AY15" s="48"/>
      <c r="AZ15" s="48"/>
      <c r="BA15" s="54" t="s">
        <v>561</v>
      </c>
      <c r="BB15" s="48">
        <f aca="true" t="shared" si="7" ref="BB15:BL15">BB16+BB17</f>
        <v>1389</v>
      </c>
      <c r="BC15" s="48">
        <f t="shared" si="7"/>
        <v>2672</v>
      </c>
      <c r="BD15" s="48">
        <f t="shared" si="7"/>
        <v>221</v>
      </c>
      <c r="BE15" s="48">
        <f t="shared" si="7"/>
        <v>14</v>
      </c>
      <c r="BF15" s="48">
        <f t="shared" si="7"/>
        <v>47</v>
      </c>
      <c r="BG15" s="48">
        <f t="shared" si="7"/>
        <v>20</v>
      </c>
      <c r="BH15" s="48">
        <f t="shared" si="7"/>
        <v>140</v>
      </c>
      <c r="BI15" s="48">
        <f t="shared" si="7"/>
        <v>1434</v>
      </c>
      <c r="BJ15" s="48">
        <f t="shared" si="7"/>
        <v>1017</v>
      </c>
      <c r="BK15" s="48">
        <f t="shared" si="7"/>
        <v>1243</v>
      </c>
      <c r="BL15" s="48">
        <f t="shared" si="7"/>
        <v>1429</v>
      </c>
      <c r="BM15" s="1"/>
      <c r="BN15" s="1"/>
      <c r="BO15" s="128" t="s">
        <v>573</v>
      </c>
      <c r="BP15" s="48">
        <v>1110</v>
      </c>
      <c r="BQ15" s="48">
        <v>2227</v>
      </c>
      <c r="BR15" s="48">
        <v>269</v>
      </c>
      <c r="BS15" s="48">
        <v>15</v>
      </c>
      <c r="BT15" s="48">
        <v>72</v>
      </c>
      <c r="BU15" s="48">
        <v>14</v>
      </c>
      <c r="BV15" s="48">
        <v>168</v>
      </c>
      <c r="BW15" s="48">
        <v>1349</v>
      </c>
      <c r="BX15" s="48">
        <v>609</v>
      </c>
      <c r="BY15" s="48">
        <v>1112</v>
      </c>
      <c r="BZ15" s="48">
        <v>1115</v>
      </c>
      <c r="CA15" s="128" t="s">
        <v>560</v>
      </c>
      <c r="CB15" s="48">
        <v>416</v>
      </c>
      <c r="CC15" s="48">
        <v>855</v>
      </c>
      <c r="CD15" s="48">
        <v>93</v>
      </c>
      <c r="CE15" s="48">
        <v>4</v>
      </c>
      <c r="CF15" s="48">
        <v>30</v>
      </c>
      <c r="CG15" s="48">
        <v>3</v>
      </c>
      <c r="CH15" s="48">
        <v>56</v>
      </c>
      <c r="CI15" s="48">
        <v>490</v>
      </c>
      <c r="CJ15" s="48">
        <v>272</v>
      </c>
      <c r="CK15" s="48">
        <v>420</v>
      </c>
      <c r="CL15" s="48">
        <v>435</v>
      </c>
      <c r="CM15" s="1"/>
      <c r="CN15" s="1"/>
      <c r="CO15" s="128" t="s">
        <v>573</v>
      </c>
      <c r="CP15" s="48">
        <v>669</v>
      </c>
      <c r="CQ15" s="48">
        <v>1496</v>
      </c>
      <c r="CR15" s="48">
        <v>238</v>
      </c>
      <c r="CS15" s="48">
        <v>16</v>
      </c>
      <c r="CT15" s="48">
        <v>60</v>
      </c>
      <c r="CU15" s="48">
        <v>15</v>
      </c>
      <c r="CV15" s="48">
        <v>147</v>
      </c>
      <c r="CW15" s="48">
        <v>958</v>
      </c>
      <c r="CX15" s="48">
        <v>300</v>
      </c>
      <c r="CY15" s="48">
        <v>709</v>
      </c>
      <c r="CZ15" s="48">
        <v>787</v>
      </c>
      <c r="DA15" s="128" t="s">
        <v>560</v>
      </c>
      <c r="DB15" s="48">
        <v>38</v>
      </c>
      <c r="DC15" s="48">
        <v>75</v>
      </c>
      <c r="DD15" s="48">
        <v>18</v>
      </c>
      <c r="DE15" s="48">
        <v>0</v>
      </c>
      <c r="DF15" s="48">
        <v>2</v>
      </c>
      <c r="DG15" s="48">
        <v>2</v>
      </c>
      <c r="DH15" s="48">
        <v>14</v>
      </c>
      <c r="DI15" s="48">
        <v>42</v>
      </c>
      <c r="DJ15" s="48">
        <v>15</v>
      </c>
      <c r="DK15" s="48">
        <v>31</v>
      </c>
      <c r="DL15" s="48">
        <v>44</v>
      </c>
      <c r="DM15" s="1"/>
      <c r="DN15" s="1"/>
      <c r="DO15" s="128" t="s">
        <v>577</v>
      </c>
      <c r="DP15" s="48">
        <v>874</v>
      </c>
      <c r="DQ15" s="48">
        <v>2091</v>
      </c>
      <c r="DR15" s="48">
        <v>307</v>
      </c>
      <c r="DS15" s="48">
        <v>28</v>
      </c>
      <c r="DT15" s="48">
        <v>83</v>
      </c>
      <c r="DU15" s="48">
        <v>19</v>
      </c>
      <c r="DV15" s="48">
        <v>177</v>
      </c>
      <c r="DW15" s="48">
        <v>1229</v>
      </c>
      <c r="DX15" s="48">
        <v>555</v>
      </c>
      <c r="DY15" s="48">
        <v>958</v>
      </c>
      <c r="DZ15" s="48">
        <v>1133</v>
      </c>
      <c r="EA15" s="128" t="s">
        <v>570</v>
      </c>
      <c r="EB15" s="48">
        <v>435</v>
      </c>
      <c r="EC15" s="48">
        <v>1159</v>
      </c>
      <c r="ED15" s="48">
        <v>226</v>
      </c>
      <c r="EE15" s="48">
        <v>17</v>
      </c>
      <c r="EF15" s="48">
        <v>53</v>
      </c>
      <c r="EG15" s="48">
        <v>17</v>
      </c>
      <c r="EH15" s="48">
        <v>139</v>
      </c>
      <c r="EI15" s="48">
        <v>725</v>
      </c>
      <c r="EJ15" s="48">
        <v>208</v>
      </c>
      <c r="EK15" s="48">
        <v>562</v>
      </c>
      <c r="EL15" s="48">
        <v>597</v>
      </c>
      <c r="EM15" s="1"/>
      <c r="EN15" s="1"/>
      <c r="EO15" s="54"/>
      <c r="EP15" s="48"/>
      <c r="EQ15" s="48"/>
      <c r="ER15" s="48"/>
      <c r="ES15" s="48"/>
      <c r="ET15" s="48"/>
      <c r="EU15" s="48"/>
      <c r="EV15" s="48"/>
      <c r="EW15" s="48"/>
      <c r="EX15" s="48"/>
      <c r="EY15" s="48"/>
      <c r="EZ15" s="48"/>
    </row>
    <row r="16" spans="1:156" ht="12" customHeight="1">
      <c r="A16" s="129" t="s">
        <v>584</v>
      </c>
      <c r="B16" s="48">
        <v>316</v>
      </c>
      <c r="C16" s="48">
        <v>614</v>
      </c>
      <c r="D16" s="48">
        <v>76</v>
      </c>
      <c r="E16" s="48">
        <v>2</v>
      </c>
      <c r="F16" s="48">
        <v>17</v>
      </c>
      <c r="G16" s="48">
        <v>6</v>
      </c>
      <c r="H16" s="48">
        <v>51</v>
      </c>
      <c r="I16" s="48">
        <v>348</v>
      </c>
      <c r="J16" s="48">
        <v>190</v>
      </c>
      <c r="K16" s="48">
        <v>299</v>
      </c>
      <c r="L16" s="48">
        <v>315</v>
      </c>
      <c r="M16" s="1"/>
      <c r="N16" s="1"/>
      <c r="O16" s="130" t="s">
        <v>577</v>
      </c>
      <c r="P16" s="48">
        <v>117</v>
      </c>
      <c r="Q16" s="48">
        <v>234</v>
      </c>
      <c r="R16" s="48">
        <v>14</v>
      </c>
      <c r="S16" s="48">
        <v>2</v>
      </c>
      <c r="T16" s="48">
        <v>2</v>
      </c>
      <c r="U16" s="48">
        <v>0</v>
      </c>
      <c r="V16" s="48">
        <v>10</v>
      </c>
      <c r="W16" s="48">
        <v>140</v>
      </c>
      <c r="X16" s="48">
        <v>80</v>
      </c>
      <c r="Y16" s="48">
        <v>118</v>
      </c>
      <c r="Z16" s="48">
        <v>116</v>
      </c>
      <c r="AA16" s="54"/>
      <c r="AB16" s="48"/>
      <c r="AC16" s="48"/>
      <c r="AD16" s="48"/>
      <c r="AE16" s="48"/>
      <c r="AF16" s="48"/>
      <c r="AG16" s="48"/>
      <c r="AH16" s="48"/>
      <c r="AI16" s="48"/>
      <c r="AJ16" s="48"/>
      <c r="AK16" s="48"/>
      <c r="AL16" s="48"/>
      <c r="AM16" s="1"/>
      <c r="AN16" s="1"/>
      <c r="AO16" s="54"/>
      <c r="AP16" s="48"/>
      <c r="AQ16" s="48"/>
      <c r="AR16" s="48"/>
      <c r="AS16" s="48"/>
      <c r="AT16" s="48"/>
      <c r="AU16" s="48"/>
      <c r="AV16" s="48"/>
      <c r="AW16" s="48"/>
      <c r="AX16" s="48"/>
      <c r="AY16" s="48"/>
      <c r="AZ16" s="48"/>
      <c r="BA16" s="128" t="s">
        <v>570</v>
      </c>
      <c r="BB16" s="48">
        <v>866</v>
      </c>
      <c r="BC16" s="48">
        <v>1700</v>
      </c>
      <c r="BD16" s="48">
        <v>168</v>
      </c>
      <c r="BE16" s="48">
        <v>9</v>
      </c>
      <c r="BF16" s="48">
        <v>35</v>
      </c>
      <c r="BG16" s="48">
        <v>19</v>
      </c>
      <c r="BH16" s="48">
        <v>105</v>
      </c>
      <c r="BI16" s="48">
        <v>902</v>
      </c>
      <c r="BJ16" s="48">
        <v>630</v>
      </c>
      <c r="BK16" s="48">
        <v>775</v>
      </c>
      <c r="BL16" s="48">
        <v>925</v>
      </c>
      <c r="BM16" s="1"/>
      <c r="BN16" s="1"/>
      <c r="BO16" s="54"/>
      <c r="BP16" s="48"/>
      <c r="BQ16" s="48"/>
      <c r="BR16" s="48"/>
      <c r="BS16" s="48"/>
      <c r="BT16" s="48"/>
      <c r="BU16" s="48"/>
      <c r="BV16" s="48"/>
      <c r="BW16" s="48"/>
      <c r="BX16" s="48"/>
      <c r="BY16" s="48"/>
      <c r="BZ16" s="48"/>
      <c r="CA16" s="128" t="s">
        <v>569</v>
      </c>
      <c r="CB16" s="48">
        <v>218</v>
      </c>
      <c r="CC16" s="48">
        <v>485</v>
      </c>
      <c r="CD16" s="48">
        <v>47</v>
      </c>
      <c r="CE16" s="48">
        <v>2</v>
      </c>
      <c r="CF16" s="48">
        <v>12</v>
      </c>
      <c r="CG16" s="48">
        <v>2</v>
      </c>
      <c r="CH16" s="48">
        <v>31</v>
      </c>
      <c r="CI16" s="48">
        <v>307</v>
      </c>
      <c r="CJ16" s="48">
        <v>131</v>
      </c>
      <c r="CK16" s="48">
        <v>257</v>
      </c>
      <c r="CL16" s="48">
        <v>228</v>
      </c>
      <c r="CM16" s="1"/>
      <c r="CN16" s="1"/>
      <c r="CO16" s="128" t="s">
        <v>578</v>
      </c>
      <c r="CP16" s="48">
        <v>848</v>
      </c>
      <c r="CQ16" s="48">
        <v>1842</v>
      </c>
      <c r="CR16" s="48">
        <v>181</v>
      </c>
      <c r="CS16" s="48">
        <v>15</v>
      </c>
      <c r="CT16" s="48">
        <v>52</v>
      </c>
      <c r="CU16" s="48">
        <v>12</v>
      </c>
      <c r="CV16" s="48">
        <v>102</v>
      </c>
      <c r="CW16" s="48">
        <v>1180</v>
      </c>
      <c r="CX16" s="48">
        <v>481</v>
      </c>
      <c r="CY16" s="48">
        <v>894</v>
      </c>
      <c r="CZ16" s="48">
        <v>948</v>
      </c>
      <c r="DA16" s="54"/>
      <c r="DB16" s="48"/>
      <c r="DC16" s="48"/>
      <c r="DD16" s="48"/>
      <c r="DE16" s="48"/>
      <c r="DF16" s="48"/>
      <c r="DG16" s="48"/>
      <c r="DH16" s="48"/>
      <c r="DI16" s="48"/>
      <c r="DJ16" s="48"/>
      <c r="DK16" s="48"/>
      <c r="DL16" s="48"/>
      <c r="DM16" s="1"/>
      <c r="DN16" s="1"/>
      <c r="DO16" s="54"/>
      <c r="DP16" s="48"/>
      <c r="DQ16" s="48"/>
      <c r="DR16" s="48"/>
      <c r="DS16" s="48"/>
      <c r="DT16" s="48"/>
      <c r="DU16" s="48"/>
      <c r="DV16" s="48"/>
      <c r="DW16" s="48"/>
      <c r="DX16" s="48"/>
      <c r="DY16" s="48"/>
      <c r="DZ16" s="48"/>
      <c r="EA16" s="128" t="s">
        <v>573</v>
      </c>
      <c r="EB16" s="48">
        <v>357</v>
      </c>
      <c r="EC16" s="48">
        <v>826</v>
      </c>
      <c r="ED16" s="48">
        <v>141</v>
      </c>
      <c r="EE16" s="48">
        <v>18</v>
      </c>
      <c r="EF16" s="48">
        <v>50</v>
      </c>
      <c r="EG16" s="48">
        <v>7</v>
      </c>
      <c r="EH16" s="48">
        <v>66</v>
      </c>
      <c r="EI16" s="48">
        <v>568</v>
      </c>
      <c r="EJ16" s="48">
        <v>117</v>
      </c>
      <c r="EK16" s="48">
        <v>418</v>
      </c>
      <c r="EL16" s="48">
        <v>408</v>
      </c>
      <c r="EM16" s="1"/>
      <c r="EN16" s="1"/>
      <c r="EO16" s="54" t="s">
        <v>644</v>
      </c>
      <c r="EP16" s="48">
        <f>SUM(EP17:EP19)</f>
        <v>1876</v>
      </c>
      <c r="EQ16" s="48">
        <f>SUM(EQ17:EQ19)</f>
        <v>3878</v>
      </c>
      <c r="ER16" s="48">
        <f>SUM(ER17:ER19)</f>
        <v>529</v>
      </c>
      <c r="ES16" s="48">
        <f>SUM(ES17:ES19)</f>
        <v>57</v>
      </c>
      <c r="ET16" s="48">
        <f>SUM(ET17:ET19)</f>
        <v>195</v>
      </c>
      <c r="EU16" s="48">
        <f>SUM(EU17:EU19)</f>
        <v>36</v>
      </c>
      <c r="EV16" s="48">
        <f>SUM(EV17:EV19)</f>
        <v>241</v>
      </c>
      <c r="EW16" s="48">
        <f>SUM(EW17:EW19)</f>
        <v>2632</v>
      </c>
      <c r="EX16" s="48">
        <f>SUM(EX17:EX19)</f>
        <v>717</v>
      </c>
      <c r="EY16" s="48">
        <f>SUM(EY17:EY19)</f>
        <v>1955</v>
      </c>
      <c r="EZ16" s="48">
        <f>SUM(EZ17:EZ19)</f>
        <v>1923</v>
      </c>
    </row>
    <row r="17" spans="1:156" ht="12" customHeight="1">
      <c r="A17" s="129"/>
      <c r="B17" s="48"/>
      <c r="C17" s="48"/>
      <c r="D17" s="48"/>
      <c r="E17" s="48"/>
      <c r="F17" s="48"/>
      <c r="G17" s="48"/>
      <c r="H17" s="48"/>
      <c r="I17" s="48"/>
      <c r="J17" s="48"/>
      <c r="K17" s="48"/>
      <c r="L17" s="48"/>
      <c r="M17" s="1"/>
      <c r="N17" s="1"/>
      <c r="O17" s="129"/>
      <c r="P17" s="48"/>
      <c r="Q17" s="48"/>
      <c r="R17" s="48"/>
      <c r="S17" s="48"/>
      <c r="T17" s="48"/>
      <c r="U17" s="48"/>
      <c r="V17" s="48"/>
      <c r="W17" s="48"/>
      <c r="X17" s="48"/>
      <c r="Y17" s="48"/>
      <c r="Z17" s="48"/>
      <c r="AA17" s="54" t="s">
        <v>895</v>
      </c>
      <c r="AB17" s="48">
        <f aca="true" t="shared" si="8" ref="AB17:AL17">SUM(AB18:AB20)</f>
        <v>221</v>
      </c>
      <c r="AC17" s="48">
        <f t="shared" si="8"/>
        <v>458</v>
      </c>
      <c r="AD17" s="48">
        <f t="shared" si="8"/>
        <v>59</v>
      </c>
      <c r="AE17" s="48">
        <f t="shared" si="8"/>
        <v>6</v>
      </c>
      <c r="AF17" s="48">
        <f t="shared" si="8"/>
        <v>8</v>
      </c>
      <c r="AG17" s="48">
        <f t="shared" si="8"/>
        <v>0</v>
      </c>
      <c r="AH17" s="48">
        <f t="shared" si="8"/>
        <v>45</v>
      </c>
      <c r="AI17" s="48">
        <f t="shared" si="8"/>
        <v>248</v>
      </c>
      <c r="AJ17" s="48">
        <f t="shared" si="8"/>
        <v>151</v>
      </c>
      <c r="AK17" s="48">
        <f t="shared" si="8"/>
        <v>213</v>
      </c>
      <c r="AL17" s="48">
        <f t="shared" si="8"/>
        <v>245</v>
      </c>
      <c r="AM17" s="1"/>
      <c r="AN17" s="1"/>
      <c r="AO17" s="54" t="s">
        <v>590</v>
      </c>
      <c r="AP17" s="48">
        <v>35339</v>
      </c>
      <c r="AQ17" s="48">
        <v>73162</v>
      </c>
      <c r="AR17" s="48">
        <v>8691</v>
      </c>
      <c r="AS17" s="48">
        <v>565</v>
      </c>
      <c r="AT17" s="48">
        <v>2309</v>
      </c>
      <c r="AU17" s="48">
        <v>570</v>
      </c>
      <c r="AV17" s="48">
        <v>5247</v>
      </c>
      <c r="AW17" s="48">
        <v>45636</v>
      </c>
      <c r="AX17" s="48">
        <v>18835</v>
      </c>
      <c r="AY17" s="48">
        <v>35707</v>
      </c>
      <c r="AZ17" s="48">
        <v>37455</v>
      </c>
      <c r="BA17" s="128" t="s">
        <v>573</v>
      </c>
      <c r="BB17" s="48">
        <v>523</v>
      </c>
      <c r="BC17" s="48">
        <v>972</v>
      </c>
      <c r="BD17" s="48">
        <v>53</v>
      </c>
      <c r="BE17" s="48">
        <v>5</v>
      </c>
      <c r="BF17" s="48">
        <v>12</v>
      </c>
      <c r="BG17" s="48">
        <v>1</v>
      </c>
      <c r="BH17" s="48">
        <v>35</v>
      </c>
      <c r="BI17" s="48">
        <v>532</v>
      </c>
      <c r="BJ17" s="48">
        <v>387</v>
      </c>
      <c r="BK17" s="48">
        <v>468</v>
      </c>
      <c r="BL17" s="48">
        <v>504</v>
      </c>
      <c r="BM17" s="1"/>
      <c r="BN17" s="1"/>
      <c r="BO17" s="54" t="s">
        <v>670</v>
      </c>
      <c r="BP17" s="48">
        <f aca="true" t="shared" si="9" ref="BP17:BZ17">SUM(BP18:BP20)</f>
        <v>1275</v>
      </c>
      <c r="BQ17" s="48">
        <f t="shared" si="9"/>
        <v>2585</v>
      </c>
      <c r="BR17" s="48">
        <f t="shared" si="9"/>
        <v>339</v>
      </c>
      <c r="BS17" s="48">
        <f t="shared" si="9"/>
        <v>25</v>
      </c>
      <c r="BT17" s="48">
        <f t="shared" si="9"/>
        <v>93</v>
      </c>
      <c r="BU17" s="48">
        <f t="shared" si="9"/>
        <v>28</v>
      </c>
      <c r="BV17" s="48">
        <f t="shared" si="9"/>
        <v>193</v>
      </c>
      <c r="BW17" s="48">
        <f t="shared" si="9"/>
        <v>1554</v>
      </c>
      <c r="BX17" s="48">
        <f t="shared" si="9"/>
        <v>692</v>
      </c>
      <c r="BY17" s="48">
        <f t="shared" si="9"/>
        <v>1280</v>
      </c>
      <c r="BZ17" s="48">
        <f t="shared" si="9"/>
        <v>1305</v>
      </c>
      <c r="CA17" s="54"/>
      <c r="CB17" s="48"/>
      <c r="CC17" s="48"/>
      <c r="CD17" s="48"/>
      <c r="CE17" s="48"/>
      <c r="CF17" s="48"/>
      <c r="CG17" s="48"/>
      <c r="CH17" s="48"/>
      <c r="CI17" s="48"/>
      <c r="CJ17" s="48"/>
      <c r="CK17" s="48"/>
      <c r="CL17" s="48"/>
      <c r="CM17" s="1"/>
      <c r="CN17" s="1"/>
      <c r="CO17" s="128" t="s">
        <v>560</v>
      </c>
      <c r="CP17" s="48">
        <v>954</v>
      </c>
      <c r="CQ17" s="48">
        <v>2245</v>
      </c>
      <c r="CR17" s="48">
        <v>337</v>
      </c>
      <c r="CS17" s="48">
        <v>16</v>
      </c>
      <c r="CT17" s="48">
        <v>92</v>
      </c>
      <c r="CU17" s="48">
        <v>30</v>
      </c>
      <c r="CV17" s="48">
        <v>199</v>
      </c>
      <c r="CW17" s="48">
        <v>1377</v>
      </c>
      <c r="CX17" s="48">
        <v>531</v>
      </c>
      <c r="CY17" s="48">
        <v>1040</v>
      </c>
      <c r="CZ17" s="48">
        <v>1205</v>
      </c>
      <c r="DA17" s="54" t="s">
        <v>919</v>
      </c>
      <c r="DB17" s="48">
        <f aca="true" t="shared" si="10" ref="DB17:DL17">DB18+DB19</f>
        <v>3716</v>
      </c>
      <c r="DC17" s="48">
        <f t="shared" si="10"/>
        <v>7210</v>
      </c>
      <c r="DD17" s="48">
        <f t="shared" si="10"/>
        <v>925</v>
      </c>
      <c r="DE17" s="48">
        <f t="shared" si="10"/>
        <v>83</v>
      </c>
      <c r="DF17" s="48">
        <f t="shared" si="10"/>
        <v>274</v>
      </c>
      <c r="DG17" s="48">
        <f t="shared" si="10"/>
        <v>58</v>
      </c>
      <c r="DH17" s="48">
        <f t="shared" si="10"/>
        <v>510</v>
      </c>
      <c r="DI17" s="48">
        <f t="shared" si="10"/>
        <v>5116</v>
      </c>
      <c r="DJ17" s="48">
        <f t="shared" si="10"/>
        <v>1169</v>
      </c>
      <c r="DK17" s="48">
        <f t="shared" si="10"/>
        <v>3499</v>
      </c>
      <c r="DL17" s="48">
        <f t="shared" si="10"/>
        <v>3711</v>
      </c>
      <c r="DM17" s="1"/>
      <c r="DN17" s="1"/>
      <c r="DO17" s="54" t="s">
        <v>620</v>
      </c>
      <c r="DP17" s="48">
        <f aca="true" t="shared" si="11" ref="DP17:DZ17">SUM(DP18:DP20)</f>
        <v>2994</v>
      </c>
      <c r="DQ17" s="48">
        <f t="shared" si="11"/>
        <v>6557</v>
      </c>
      <c r="DR17" s="48">
        <f t="shared" si="11"/>
        <v>989</v>
      </c>
      <c r="DS17" s="48">
        <f t="shared" si="11"/>
        <v>74</v>
      </c>
      <c r="DT17" s="48">
        <f t="shared" si="11"/>
        <v>277</v>
      </c>
      <c r="DU17" s="48">
        <f t="shared" si="11"/>
        <v>57</v>
      </c>
      <c r="DV17" s="48">
        <f t="shared" si="11"/>
        <v>581</v>
      </c>
      <c r="DW17" s="48">
        <f t="shared" si="11"/>
        <v>3997</v>
      </c>
      <c r="DX17" s="48">
        <f t="shared" si="11"/>
        <v>1571</v>
      </c>
      <c r="DY17" s="48">
        <f t="shared" si="11"/>
        <v>3117</v>
      </c>
      <c r="DZ17" s="48">
        <f t="shared" si="11"/>
        <v>3440</v>
      </c>
      <c r="EA17" s="54"/>
      <c r="EB17" s="48"/>
      <c r="EC17" s="48"/>
      <c r="ED17" s="48"/>
      <c r="EE17" s="48"/>
      <c r="EF17" s="48"/>
      <c r="EG17" s="48"/>
      <c r="EH17" s="48"/>
      <c r="EI17" s="48"/>
      <c r="EJ17" s="48"/>
      <c r="EK17" s="48"/>
      <c r="EL17" s="48"/>
      <c r="EM17" s="1"/>
      <c r="EN17" s="1"/>
      <c r="EO17" s="128" t="s">
        <v>570</v>
      </c>
      <c r="EP17" s="48">
        <v>556</v>
      </c>
      <c r="EQ17" s="48">
        <v>1121</v>
      </c>
      <c r="ER17" s="48">
        <v>121</v>
      </c>
      <c r="ES17" s="48">
        <v>10</v>
      </c>
      <c r="ET17" s="48">
        <v>32</v>
      </c>
      <c r="EU17" s="48">
        <v>8</v>
      </c>
      <c r="EV17" s="48">
        <v>71</v>
      </c>
      <c r="EW17" s="48">
        <v>759</v>
      </c>
      <c r="EX17" s="48">
        <v>241</v>
      </c>
      <c r="EY17" s="48">
        <v>529</v>
      </c>
      <c r="EZ17" s="48">
        <v>592</v>
      </c>
    </row>
    <row r="18" spans="1:156" ht="12" customHeight="1">
      <c r="A18" s="129" t="s">
        <v>588</v>
      </c>
      <c r="B18" s="124">
        <f aca="true" t="shared" si="12" ref="B18:L18">SUM(B19:B22)</f>
        <v>634</v>
      </c>
      <c r="C18" s="124">
        <f t="shared" si="12"/>
        <v>1294</v>
      </c>
      <c r="D18" s="48">
        <f t="shared" si="12"/>
        <v>114</v>
      </c>
      <c r="E18" s="48">
        <f t="shared" si="12"/>
        <v>8</v>
      </c>
      <c r="F18" s="48">
        <f t="shared" si="12"/>
        <v>32</v>
      </c>
      <c r="G18" s="48">
        <f t="shared" si="12"/>
        <v>7</v>
      </c>
      <c r="H18" s="48">
        <f t="shared" si="12"/>
        <v>67</v>
      </c>
      <c r="I18" s="124">
        <f t="shared" si="12"/>
        <v>810</v>
      </c>
      <c r="J18" s="124">
        <f t="shared" si="12"/>
        <v>370</v>
      </c>
      <c r="K18" s="124">
        <f t="shared" si="12"/>
        <v>634</v>
      </c>
      <c r="L18" s="124">
        <f t="shared" si="12"/>
        <v>660</v>
      </c>
      <c r="M18" s="1"/>
      <c r="N18" s="1"/>
      <c r="O18" s="129" t="s">
        <v>881</v>
      </c>
      <c r="P18" s="48">
        <f aca="true" t="shared" si="13" ref="P18:Z18">SUM(P19:P26)</f>
        <v>492</v>
      </c>
      <c r="Q18" s="48">
        <f t="shared" si="13"/>
        <v>946</v>
      </c>
      <c r="R18" s="48">
        <f t="shared" si="13"/>
        <v>90</v>
      </c>
      <c r="S18" s="48">
        <f t="shared" si="13"/>
        <v>6</v>
      </c>
      <c r="T18" s="48">
        <f t="shared" si="13"/>
        <v>20</v>
      </c>
      <c r="U18" s="48">
        <f t="shared" si="13"/>
        <v>5</v>
      </c>
      <c r="V18" s="48">
        <f t="shared" si="13"/>
        <v>59</v>
      </c>
      <c r="W18" s="48">
        <f t="shared" si="13"/>
        <v>555</v>
      </c>
      <c r="X18" s="48">
        <f t="shared" si="13"/>
        <v>301</v>
      </c>
      <c r="Y18" s="48">
        <f t="shared" si="13"/>
        <v>463</v>
      </c>
      <c r="Z18" s="48">
        <f t="shared" si="13"/>
        <v>483</v>
      </c>
      <c r="AA18" s="130" t="s">
        <v>890</v>
      </c>
      <c r="AB18" s="48">
        <v>46</v>
      </c>
      <c r="AC18" s="48">
        <v>87</v>
      </c>
      <c r="AD18" s="48">
        <v>8</v>
      </c>
      <c r="AE18" s="48">
        <v>0</v>
      </c>
      <c r="AF18" s="48">
        <v>1</v>
      </c>
      <c r="AG18" s="48">
        <v>0</v>
      </c>
      <c r="AH18" s="48">
        <v>7</v>
      </c>
      <c r="AI18" s="48">
        <v>41</v>
      </c>
      <c r="AJ18" s="48">
        <v>38</v>
      </c>
      <c r="AK18" s="48">
        <v>40</v>
      </c>
      <c r="AL18" s="48">
        <v>47</v>
      </c>
      <c r="AM18" s="1"/>
      <c r="AN18" s="1"/>
      <c r="AO18" s="54"/>
      <c r="AP18" s="48"/>
      <c r="AQ18" s="48"/>
      <c r="AR18" s="48"/>
      <c r="AS18" s="48"/>
      <c r="AT18" s="48"/>
      <c r="AU18" s="48"/>
      <c r="AV18" s="48"/>
      <c r="AW18" s="48"/>
      <c r="AX18" s="48"/>
      <c r="AY18" s="48"/>
      <c r="AZ18" s="48"/>
      <c r="BA18" s="54"/>
      <c r="BB18" s="48"/>
      <c r="BC18" s="48"/>
      <c r="BD18" s="48"/>
      <c r="BE18" s="48"/>
      <c r="BF18" s="48"/>
      <c r="BG18" s="48"/>
      <c r="BH18" s="48"/>
      <c r="BI18" s="48"/>
      <c r="BJ18" s="48"/>
      <c r="BK18" s="48"/>
      <c r="BL18" s="48"/>
      <c r="BM18" s="1"/>
      <c r="BN18" s="1"/>
      <c r="BO18" s="128" t="s">
        <v>570</v>
      </c>
      <c r="BP18" s="48">
        <v>312</v>
      </c>
      <c r="BQ18" s="48">
        <v>564</v>
      </c>
      <c r="BR18" s="48">
        <v>44</v>
      </c>
      <c r="BS18" s="48">
        <v>2</v>
      </c>
      <c r="BT18" s="48">
        <v>13</v>
      </c>
      <c r="BU18" s="48">
        <v>5</v>
      </c>
      <c r="BV18" s="48">
        <v>24</v>
      </c>
      <c r="BW18" s="48">
        <v>295</v>
      </c>
      <c r="BX18" s="48">
        <v>225</v>
      </c>
      <c r="BY18" s="48">
        <v>267</v>
      </c>
      <c r="BZ18" s="48">
        <v>297</v>
      </c>
      <c r="CA18" s="54" t="s">
        <v>658</v>
      </c>
      <c r="CB18" s="48"/>
      <c r="CC18" s="48"/>
      <c r="CD18" s="48"/>
      <c r="CE18" s="48"/>
      <c r="CF18" s="48"/>
      <c r="CG18" s="48"/>
      <c r="CH18" s="48"/>
      <c r="CI18" s="48"/>
      <c r="CJ18" s="48"/>
      <c r="CK18" s="48"/>
      <c r="CL18" s="48"/>
      <c r="CM18" s="1"/>
      <c r="CN18" s="1"/>
      <c r="CO18" s="128" t="s">
        <v>569</v>
      </c>
      <c r="CP18" s="48">
        <v>544</v>
      </c>
      <c r="CQ18" s="48">
        <v>1178</v>
      </c>
      <c r="CR18" s="48">
        <v>101</v>
      </c>
      <c r="CS18" s="48">
        <v>6</v>
      </c>
      <c r="CT18" s="48">
        <v>27</v>
      </c>
      <c r="CU18" s="48">
        <v>4</v>
      </c>
      <c r="CV18" s="48">
        <v>64</v>
      </c>
      <c r="CW18" s="48">
        <v>790</v>
      </c>
      <c r="CX18" s="48">
        <v>287</v>
      </c>
      <c r="CY18" s="48">
        <v>536</v>
      </c>
      <c r="CZ18" s="48">
        <v>642</v>
      </c>
      <c r="DA18" s="128" t="s">
        <v>573</v>
      </c>
      <c r="DB18" s="48">
        <v>1975</v>
      </c>
      <c r="DC18" s="48">
        <v>4011</v>
      </c>
      <c r="DD18" s="48">
        <v>542</v>
      </c>
      <c r="DE18" s="48">
        <v>51</v>
      </c>
      <c r="DF18" s="48">
        <v>160</v>
      </c>
      <c r="DG18" s="48">
        <v>33</v>
      </c>
      <c r="DH18" s="48">
        <v>298</v>
      </c>
      <c r="DI18" s="48">
        <v>2763</v>
      </c>
      <c r="DJ18" s="48">
        <v>706</v>
      </c>
      <c r="DK18" s="48">
        <v>1906</v>
      </c>
      <c r="DL18" s="48">
        <v>2105</v>
      </c>
      <c r="DM18" s="1"/>
      <c r="DN18" s="1"/>
      <c r="DO18" s="128" t="s">
        <v>570</v>
      </c>
      <c r="DP18" s="48">
        <v>1153</v>
      </c>
      <c r="DQ18" s="48">
        <v>2775</v>
      </c>
      <c r="DR18" s="48">
        <v>483</v>
      </c>
      <c r="DS18" s="48">
        <v>31</v>
      </c>
      <c r="DT18" s="48">
        <v>109</v>
      </c>
      <c r="DU18" s="48">
        <v>29</v>
      </c>
      <c r="DV18" s="48">
        <v>314</v>
      </c>
      <c r="DW18" s="48">
        <v>1844</v>
      </c>
      <c r="DX18" s="48">
        <v>448</v>
      </c>
      <c r="DY18" s="48">
        <v>1348</v>
      </c>
      <c r="DZ18" s="48">
        <v>1427</v>
      </c>
      <c r="EA18" s="54" t="s">
        <v>613</v>
      </c>
      <c r="EB18" s="48">
        <f aca="true" t="shared" si="14" ref="EB18:EL18">EB19+EB20</f>
        <v>804</v>
      </c>
      <c r="EC18" s="48">
        <f t="shared" si="14"/>
        <v>1934</v>
      </c>
      <c r="ED18" s="48">
        <f t="shared" si="14"/>
        <v>206</v>
      </c>
      <c r="EE18" s="48">
        <f t="shared" si="14"/>
        <v>18</v>
      </c>
      <c r="EF18" s="48">
        <f t="shared" si="14"/>
        <v>53</v>
      </c>
      <c r="EG18" s="48">
        <f t="shared" si="14"/>
        <v>19</v>
      </c>
      <c r="EH18" s="48">
        <f t="shared" si="14"/>
        <v>116</v>
      </c>
      <c r="EI18" s="48">
        <f t="shared" si="14"/>
        <v>1221</v>
      </c>
      <c r="EJ18" s="48">
        <f t="shared" si="14"/>
        <v>507</v>
      </c>
      <c r="EK18" s="48">
        <f t="shared" si="14"/>
        <v>948</v>
      </c>
      <c r="EL18" s="48">
        <f t="shared" si="14"/>
        <v>986</v>
      </c>
      <c r="EM18" s="1"/>
      <c r="EN18" s="1"/>
      <c r="EO18" s="128" t="s">
        <v>573</v>
      </c>
      <c r="EP18" s="48">
        <v>548</v>
      </c>
      <c r="EQ18" s="48">
        <v>985</v>
      </c>
      <c r="ER18" s="48">
        <v>114</v>
      </c>
      <c r="ES18" s="48">
        <v>8</v>
      </c>
      <c r="ET18" s="48">
        <v>47</v>
      </c>
      <c r="EU18" s="48">
        <v>4</v>
      </c>
      <c r="EV18" s="48">
        <v>55</v>
      </c>
      <c r="EW18" s="48">
        <v>650</v>
      </c>
      <c r="EX18" s="48">
        <v>221</v>
      </c>
      <c r="EY18" s="48">
        <v>517</v>
      </c>
      <c r="EZ18" s="48">
        <v>468</v>
      </c>
    </row>
    <row r="19" spans="1:156" ht="12" customHeight="1">
      <c r="A19" s="130" t="s">
        <v>570</v>
      </c>
      <c r="B19" s="48">
        <v>85</v>
      </c>
      <c r="C19" s="48">
        <v>190</v>
      </c>
      <c r="D19" s="48">
        <v>17</v>
      </c>
      <c r="E19" s="48">
        <v>3</v>
      </c>
      <c r="F19" s="48">
        <v>3</v>
      </c>
      <c r="G19" s="48">
        <v>1</v>
      </c>
      <c r="H19" s="48">
        <v>10</v>
      </c>
      <c r="I19" s="48">
        <v>117</v>
      </c>
      <c r="J19" s="48">
        <v>56</v>
      </c>
      <c r="K19" s="48">
        <v>95</v>
      </c>
      <c r="L19" s="48">
        <v>95</v>
      </c>
      <c r="M19" s="1"/>
      <c r="N19" s="1"/>
      <c r="O19" s="130" t="s">
        <v>883</v>
      </c>
      <c r="P19" s="48">
        <v>10</v>
      </c>
      <c r="Q19" s="48">
        <v>24</v>
      </c>
      <c r="R19" s="48">
        <v>3</v>
      </c>
      <c r="S19" s="48">
        <v>0</v>
      </c>
      <c r="T19" s="48">
        <v>0</v>
      </c>
      <c r="U19" s="48">
        <v>0</v>
      </c>
      <c r="V19" s="48">
        <v>3</v>
      </c>
      <c r="W19" s="48">
        <v>12</v>
      </c>
      <c r="X19" s="48">
        <v>9</v>
      </c>
      <c r="Y19" s="48">
        <v>12</v>
      </c>
      <c r="Z19" s="48">
        <v>12</v>
      </c>
      <c r="AA19" s="130" t="s">
        <v>883</v>
      </c>
      <c r="AB19" s="48">
        <v>96</v>
      </c>
      <c r="AC19" s="48">
        <v>197</v>
      </c>
      <c r="AD19" s="48">
        <v>26</v>
      </c>
      <c r="AE19" s="48">
        <v>3</v>
      </c>
      <c r="AF19" s="48">
        <v>1</v>
      </c>
      <c r="AG19" s="48">
        <v>0</v>
      </c>
      <c r="AH19" s="48">
        <v>22</v>
      </c>
      <c r="AI19" s="48">
        <v>109</v>
      </c>
      <c r="AJ19" s="48">
        <v>62</v>
      </c>
      <c r="AK19" s="48">
        <v>89</v>
      </c>
      <c r="AL19" s="48">
        <v>108</v>
      </c>
      <c r="AM19" s="1"/>
      <c r="AN19" s="1"/>
      <c r="AO19" s="54" t="s">
        <v>594</v>
      </c>
      <c r="AP19" s="48">
        <f aca="true" t="shared" si="15" ref="AP19:AZ19">AP20+AP21</f>
        <v>968</v>
      </c>
      <c r="AQ19" s="48">
        <f t="shared" si="15"/>
        <v>2337</v>
      </c>
      <c r="AR19" s="48">
        <f t="shared" si="15"/>
        <v>288</v>
      </c>
      <c r="AS19" s="48">
        <f t="shared" si="15"/>
        <v>14</v>
      </c>
      <c r="AT19" s="48">
        <f t="shared" si="15"/>
        <v>61</v>
      </c>
      <c r="AU19" s="48">
        <f t="shared" si="15"/>
        <v>17</v>
      </c>
      <c r="AV19" s="48">
        <f t="shared" si="15"/>
        <v>196</v>
      </c>
      <c r="AW19" s="48">
        <f t="shared" si="15"/>
        <v>1595</v>
      </c>
      <c r="AX19" s="48">
        <f t="shared" si="15"/>
        <v>454</v>
      </c>
      <c r="AY19" s="48">
        <f t="shared" si="15"/>
        <v>1140</v>
      </c>
      <c r="AZ19" s="48">
        <f t="shared" si="15"/>
        <v>1197</v>
      </c>
      <c r="BA19" s="54" t="s">
        <v>581</v>
      </c>
      <c r="BB19" s="48">
        <v>412</v>
      </c>
      <c r="BC19" s="48">
        <v>720</v>
      </c>
      <c r="BD19" s="48">
        <v>39</v>
      </c>
      <c r="BE19" s="48">
        <v>2</v>
      </c>
      <c r="BF19" s="48">
        <v>10</v>
      </c>
      <c r="BG19" s="48">
        <v>4</v>
      </c>
      <c r="BH19" s="48">
        <v>23</v>
      </c>
      <c r="BI19" s="48">
        <v>395</v>
      </c>
      <c r="BJ19" s="48">
        <v>286</v>
      </c>
      <c r="BK19" s="48">
        <v>355</v>
      </c>
      <c r="BL19" s="48">
        <v>365</v>
      </c>
      <c r="BM19" s="1"/>
      <c r="BN19" s="1"/>
      <c r="BO19" s="128" t="s">
        <v>573</v>
      </c>
      <c r="BP19" s="48">
        <v>786</v>
      </c>
      <c r="BQ19" s="48">
        <v>1687</v>
      </c>
      <c r="BR19" s="48">
        <v>234</v>
      </c>
      <c r="BS19" s="48">
        <v>18</v>
      </c>
      <c r="BT19" s="48">
        <v>63</v>
      </c>
      <c r="BU19" s="48">
        <v>18</v>
      </c>
      <c r="BV19" s="48">
        <v>135</v>
      </c>
      <c r="BW19" s="48">
        <v>1056</v>
      </c>
      <c r="BX19" s="48">
        <v>397</v>
      </c>
      <c r="BY19" s="48">
        <v>840</v>
      </c>
      <c r="BZ19" s="48">
        <v>847</v>
      </c>
      <c r="CA19" s="128" t="s">
        <v>906</v>
      </c>
      <c r="CB19" s="123">
        <v>8</v>
      </c>
      <c r="CC19" s="123">
        <v>9</v>
      </c>
      <c r="CD19" s="48">
        <v>0</v>
      </c>
      <c r="CE19" s="48">
        <v>0</v>
      </c>
      <c r="CF19" s="48">
        <v>0</v>
      </c>
      <c r="CG19" s="48">
        <v>0</v>
      </c>
      <c r="CH19" s="48">
        <v>0</v>
      </c>
      <c r="CI19" s="123">
        <v>4</v>
      </c>
      <c r="CJ19" s="123">
        <v>5</v>
      </c>
      <c r="CK19" s="123">
        <v>7</v>
      </c>
      <c r="CL19" s="123">
        <v>2</v>
      </c>
      <c r="CM19" s="1"/>
      <c r="CN19" s="1"/>
      <c r="CO19" s="128" t="s">
        <v>559</v>
      </c>
      <c r="CP19" s="48">
        <v>989</v>
      </c>
      <c r="CQ19" s="48">
        <v>2364</v>
      </c>
      <c r="CR19" s="48">
        <v>331</v>
      </c>
      <c r="CS19" s="48">
        <v>24</v>
      </c>
      <c r="CT19" s="48">
        <v>95</v>
      </c>
      <c r="CU19" s="48">
        <v>17</v>
      </c>
      <c r="CV19" s="48">
        <v>195</v>
      </c>
      <c r="CW19" s="48">
        <v>1551</v>
      </c>
      <c r="CX19" s="48">
        <v>482</v>
      </c>
      <c r="CY19" s="48">
        <v>1161</v>
      </c>
      <c r="CZ19" s="48">
        <v>1203</v>
      </c>
      <c r="DA19" s="128" t="s">
        <v>578</v>
      </c>
      <c r="DB19" s="48">
        <v>1741</v>
      </c>
      <c r="DC19" s="48">
        <v>3199</v>
      </c>
      <c r="DD19" s="48">
        <v>383</v>
      </c>
      <c r="DE19" s="48">
        <v>32</v>
      </c>
      <c r="DF19" s="48">
        <v>114</v>
      </c>
      <c r="DG19" s="48">
        <v>25</v>
      </c>
      <c r="DH19" s="48">
        <v>212</v>
      </c>
      <c r="DI19" s="48">
        <v>2353</v>
      </c>
      <c r="DJ19" s="48">
        <v>463</v>
      </c>
      <c r="DK19" s="48">
        <v>1593</v>
      </c>
      <c r="DL19" s="48">
        <v>1606</v>
      </c>
      <c r="DM19" s="1"/>
      <c r="DN19" s="1"/>
      <c r="DO19" s="128" t="s">
        <v>573</v>
      </c>
      <c r="DP19" s="48">
        <v>750</v>
      </c>
      <c r="DQ19" s="48">
        <v>1796</v>
      </c>
      <c r="DR19" s="48">
        <v>336</v>
      </c>
      <c r="DS19" s="48">
        <v>28</v>
      </c>
      <c r="DT19" s="48">
        <v>108</v>
      </c>
      <c r="DU19" s="48">
        <v>21</v>
      </c>
      <c r="DV19" s="48">
        <v>179</v>
      </c>
      <c r="DW19" s="48">
        <v>1159</v>
      </c>
      <c r="DX19" s="48">
        <v>301</v>
      </c>
      <c r="DY19" s="48">
        <v>857</v>
      </c>
      <c r="DZ19" s="48">
        <v>939</v>
      </c>
      <c r="EA19" s="128" t="s">
        <v>570</v>
      </c>
      <c r="EB19" s="48">
        <v>397</v>
      </c>
      <c r="EC19" s="48">
        <v>945</v>
      </c>
      <c r="ED19" s="48">
        <v>105</v>
      </c>
      <c r="EE19" s="48">
        <v>6</v>
      </c>
      <c r="EF19" s="48">
        <v>28</v>
      </c>
      <c r="EG19" s="48">
        <v>10</v>
      </c>
      <c r="EH19" s="48">
        <v>61</v>
      </c>
      <c r="EI19" s="48">
        <v>597</v>
      </c>
      <c r="EJ19" s="48">
        <v>243</v>
      </c>
      <c r="EK19" s="48">
        <v>452</v>
      </c>
      <c r="EL19" s="48">
        <v>493</v>
      </c>
      <c r="EM19" s="1"/>
      <c r="EN19" s="1"/>
      <c r="EO19" s="128" t="s">
        <v>578</v>
      </c>
      <c r="EP19" s="48">
        <v>772</v>
      </c>
      <c r="EQ19" s="48">
        <v>1772</v>
      </c>
      <c r="ER19" s="48">
        <v>294</v>
      </c>
      <c r="ES19" s="48">
        <v>39</v>
      </c>
      <c r="ET19" s="48">
        <v>116</v>
      </c>
      <c r="EU19" s="48">
        <v>24</v>
      </c>
      <c r="EV19" s="48">
        <v>115</v>
      </c>
      <c r="EW19" s="48">
        <v>1223</v>
      </c>
      <c r="EX19" s="48">
        <v>255</v>
      </c>
      <c r="EY19" s="48">
        <v>909</v>
      </c>
      <c r="EZ19" s="48">
        <v>863</v>
      </c>
    </row>
    <row r="20" spans="1:156" ht="12" customHeight="1">
      <c r="A20" s="130" t="s">
        <v>573</v>
      </c>
      <c r="B20" s="48">
        <v>148</v>
      </c>
      <c r="C20" s="48">
        <v>288</v>
      </c>
      <c r="D20" s="48">
        <v>29</v>
      </c>
      <c r="E20" s="48">
        <v>2</v>
      </c>
      <c r="F20" s="48">
        <v>7</v>
      </c>
      <c r="G20" s="48">
        <v>4</v>
      </c>
      <c r="H20" s="48">
        <v>16</v>
      </c>
      <c r="I20" s="48">
        <v>182</v>
      </c>
      <c r="J20" s="48">
        <v>77</v>
      </c>
      <c r="K20" s="48">
        <v>137</v>
      </c>
      <c r="L20" s="48">
        <v>151</v>
      </c>
      <c r="M20" s="1"/>
      <c r="N20" s="1"/>
      <c r="O20" s="130" t="s">
        <v>882</v>
      </c>
      <c r="P20" s="48">
        <v>113</v>
      </c>
      <c r="Q20" s="48">
        <v>166</v>
      </c>
      <c r="R20" s="48">
        <v>7</v>
      </c>
      <c r="S20" s="48">
        <v>0</v>
      </c>
      <c r="T20" s="48">
        <v>1</v>
      </c>
      <c r="U20" s="48">
        <v>0</v>
      </c>
      <c r="V20" s="48">
        <v>6</v>
      </c>
      <c r="W20" s="48">
        <v>104</v>
      </c>
      <c r="X20" s="48">
        <v>55</v>
      </c>
      <c r="Y20" s="48">
        <v>98</v>
      </c>
      <c r="Z20" s="48">
        <v>68</v>
      </c>
      <c r="AA20" s="130" t="s">
        <v>882</v>
      </c>
      <c r="AB20" s="48">
        <v>79</v>
      </c>
      <c r="AC20" s="48">
        <v>174</v>
      </c>
      <c r="AD20" s="48">
        <v>25</v>
      </c>
      <c r="AE20" s="48">
        <v>3</v>
      </c>
      <c r="AF20" s="48">
        <v>6</v>
      </c>
      <c r="AG20" s="48">
        <v>0</v>
      </c>
      <c r="AH20" s="48">
        <v>16</v>
      </c>
      <c r="AI20" s="48">
        <v>98</v>
      </c>
      <c r="AJ20" s="48">
        <v>51</v>
      </c>
      <c r="AK20" s="48">
        <v>84</v>
      </c>
      <c r="AL20" s="48">
        <v>90</v>
      </c>
      <c r="AM20" s="1"/>
      <c r="AN20" s="1"/>
      <c r="AO20" s="128" t="s">
        <v>570</v>
      </c>
      <c r="AP20" s="48">
        <v>165</v>
      </c>
      <c r="AQ20" s="48">
        <v>385</v>
      </c>
      <c r="AR20" s="48">
        <v>52</v>
      </c>
      <c r="AS20" s="48">
        <v>1</v>
      </c>
      <c r="AT20" s="48">
        <v>12</v>
      </c>
      <c r="AU20" s="48">
        <v>1</v>
      </c>
      <c r="AV20" s="48">
        <v>38</v>
      </c>
      <c r="AW20" s="48">
        <v>262</v>
      </c>
      <c r="AX20" s="48">
        <v>71</v>
      </c>
      <c r="AY20" s="48">
        <v>199</v>
      </c>
      <c r="AZ20" s="48">
        <v>186</v>
      </c>
      <c r="BA20" s="54"/>
      <c r="BB20" s="48"/>
      <c r="BC20" s="48"/>
      <c r="BD20" s="48"/>
      <c r="BE20" s="48"/>
      <c r="BF20" s="48"/>
      <c r="BG20" s="48"/>
      <c r="BH20" s="48"/>
      <c r="BI20" s="48"/>
      <c r="BJ20" s="48"/>
      <c r="BK20" s="48"/>
      <c r="BL20" s="48"/>
      <c r="BM20" s="1"/>
      <c r="BN20" s="1"/>
      <c r="BO20" s="128" t="s">
        <v>578</v>
      </c>
      <c r="BP20" s="48">
        <v>177</v>
      </c>
      <c r="BQ20" s="48">
        <v>334</v>
      </c>
      <c r="BR20" s="48">
        <v>61</v>
      </c>
      <c r="BS20" s="48">
        <v>5</v>
      </c>
      <c r="BT20" s="48">
        <v>17</v>
      </c>
      <c r="BU20" s="48">
        <v>5</v>
      </c>
      <c r="BV20" s="48">
        <v>34</v>
      </c>
      <c r="BW20" s="48">
        <v>203</v>
      </c>
      <c r="BX20" s="48">
        <v>70</v>
      </c>
      <c r="BY20" s="48">
        <v>173</v>
      </c>
      <c r="BZ20" s="48">
        <v>161</v>
      </c>
      <c r="CA20" s="54"/>
      <c r="CB20" s="123"/>
      <c r="CC20" s="123"/>
      <c r="CD20" s="48"/>
      <c r="CE20" s="48"/>
      <c r="CF20" s="48"/>
      <c r="CG20" s="48"/>
      <c r="CH20" s="48"/>
      <c r="CI20" s="123"/>
      <c r="CJ20" s="123"/>
      <c r="CK20" s="123"/>
      <c r="CL20" s="123"/>
      <c r="CM20" s="1"/>
      <c r="CN20" s="1"/>
      <c r="CO20" s="54"/>
      <c r="CP20" s="48"/>
      <c r="CQ20" s="48"/>
      <c r="CR20" s="48"/>
      <c r="CS20" s="48"/>
      <c r="CT20" s="48"/>
      <c r="CU20" s="48"/>
      <c r="CV20" s="48"/>
      <c r="CW20" s="48"/>
      <c r="CX20" s="48"/>
      <c r="CY20" s="48"/>
      <c r="CZ20" s="48"/>
      <c r="DA20" s="54"/>
      <c r="DB20" s="48"/>
      <c r="DC20" s="48"/>
      <c r="DD20" s="48"/>
      <c r="DE20" s="48"/>
      <c r="DF20" s="48"/>
      <c r="DG20" s="48"/>
      <c r="DH20" s="48"/>
      <c r="DI20" s="48"/>
      <c r="DJ20" s="48"/>
      <c r="DK20" s="48"/>
      <c r="DL20" s="48"/>
      <c r="DM20" s="1"/>
      <c r="DN20" s="1"/>
      <c r="DO20" s="128" t="s">
        <v>578</v>
      </c>
      <c r="DP20" s="48">
        <v>1091</v>
      </c>
      <c r="DQ20" s="48">
        <v>1986</v>
      </c>
      <c r="DR20" s="48">
        <v>170</v>
      </c>
      <c r="DS20" s="48">
        <v>15</v>
      </c>
      <c r="DT20" s="48">
        <v>60</v>
      </c>
      <c r="DU20" s="48">
        <v>7</v>
      </c>
      <c r="DV20" s="48">
        <v>88</v>
      </c>
      <c r="DW20" s="48">
        <v>994</v>
      </c>
      <c r="DX20" s="48">
        <v>822</v>
      </c>
      <c r="DY20" s="48">
        <v>912</v>
      </c>
      <c r="DZ20" s="48">
        <v>1074</v>
      </c>
      <c r="EA20" s="128" t="s">
        <v>573</v>
      </c>
      <c r="EB20" s="48">
        <v>407</v>
      </c>
      <c r="EC20" s="48">
        <v>989</v>
      </c>
      <c r="ED20" s="48">
        <v>101</v>
      </c>
      <c r="EE20" s="48">
        <v>12</v>
      </c>
      <c r="EF20" s="48">
        <v>25</v>
      </c>
      <c r="EG20" s="48">
        <v>9</v>
      </c>
      <c r="EH20" s="48">
        <v>55</v>
      </c>
      <c r="EI20" s="48">
        <v>624</v>
      </c>
      <c r="EJ20" s="48">
        <v>264</v>
      </c>
      <c r="EK20" s="48">
        <v>496</v>
      </c>
      <c r="EL20" s="48">
        <v>493</v>
      </c>
      <c r="EM20" s="1"/>
      <c r="EN20" s="1"/>
      <c r="EO20" s="54"/>
      <c r="EP20" s="48"/>
      <c r="EQ20" s="48"/>
      <c r="ER20" s="48"/>
      <c r="ES20" s="48"/>
      <c r="ET20" s="48"/>
      <c r="EU20" s="48"/>
      <c r="EV20" s="48"/>
      <c r="EW20" s="48"/>
      <c r="EX20" s="48"/>
      <c r="EY20" s="48"/>
      <c r="EZ20" s="48"/>
    </row>
    <row r="21" spans="1:156" ht="12" customHeight="1">
      <c r="A21" s="130" t="s">
        <v>578</v>
      </c>
      <c r="B21" s="48">
        <v>135</v>
      </c>
      <c r="C21" s="48">
        <v>269</v>
      </c>
      <c r="D21" s="48">
        <v>20</v>
      </c>
      <c r="E21" s="48">
        <v>1</v>
      </c>
      <c r="F21" s="48">
        <v>5</v>
      </c>
      <c r="G21" s="48">
        <v>2</v>
      </c>
      <c r="H21" s="48">
        <v>12</v>
      </c>
      <c r="I21" s="48">
        <v>155</v>
      </c>
      <c r="J21" s="48">
        <v>94</v>
      </c>
      <c r="K21" s="48">
        <v>129</v>
      </c>
      <c r="L21" s="48">
        <v>140</v>
      </c>
      <c r="M21" s="1"/>
      <c r="N21" s="1"/>
      <c r="O21" s="130" t="s">
        <v>884</v>
      </c>
      <c r="P21" s="48">
        <v>35</v>
      </c>
      <c r="Q21" s="48">
        <v>66</v>
      </c>
      <c r="R21" s="48">
        <v>6</v>
      </c>
      <c r="S21" s="48">
        <v>1</v>
      </c>
      <c r="T21" s="48">
        <v>2</v>
      </c>
      <c r="U21" s="48">
        <v>0</v>
      </c>
      <c r="V21" s="48">
        <v>3</v>
      </c>
      <c r="W21" s="48">
        <v>37</v>
      </c>
      <c r="X21" s="48">
        <v>23</v>
      </c>
      <c r="Y21" s="48">
        <v>27</v>
      </c>
      <c r="Z21" s="48">
        <v>39</v>
      </c>
      <c r="AA21" s="54"/>
      <c r="AB21" s="48"/>
      <c r="AC21" s="48"/>
      <c r="AD21" s="48"/>
      <c r="AE21" s="48"/>
      <c r="AF21" s="48"/>
      <c r="AG21" s="48"/>
      <c r="AH21" s="48"/>
      <c r="AI21" s="48"/>
      <c r="AJ21" s="48"/>
      <c r="AK21" s="48"/>
      <c r="AL21" s="48"/>
      <c r="AM21" s="1"/>
      <c r="AN21" s="1"/>
      <c r="AO21" s="128" t="s">
        <v>573</v>
      </c>
      <c r="AP21" s="48">
        <v>803</v>
      </c>
      <c r="AQ21" s="48">
        <v>1952</v>
      </c>
      <c r="AR21" s="48">
        <v>236</v>
      </c>
      <c r="AS21" s="48">
        <v>13</v>
      </c>
      <c r="AT21" s="48">
        <v>49</v>
      </c>
      <c r="AU21" s="48">
        <v>16</v>
      </c>
      <c r="AV21" s="48">
        <v>158</v>
      </c>
      <c r="AW21" s="48">
        <v>1333</v>
      </c>
      <c r="AX21" s="48">
        <v>383</v>
      </c>
      <c r="AY21" s="48">
        <v>941</v>
      </c>
      <c r="AZ21" s="48">
        <v>1011</v>
      </c>
      <c r="BA21" s="54" t="s">
        <v>587</v>
      </c>
      <c r="BB21" s="48">
        <f aca="true" t="shared" si="16" ref="BB21:BL21">SUM(BB22:BB25)</f>
        <v>1273</v>
      </c>
      <c r="BC21" s="48">
        <f t="shared" si="16"/>
        <v>2393</v>
      </c>
      <c r="BD21" s="48">
        <f t="shared" si="16"/>
        <v>197</v>
      </c>
      <c r="BE21" s="48">
        <f t="shared" si="16"/>
        <v>6</v>
      </c>
      <c r="BF21" s="48">
        <f t="shared" si="16"/>
        <v>48</v>
      </c>
      <c r="BG21" s="48">
        <f t="shared" si="16"/>
        <v>15</v>
      </c>
      <c r="BH21" s="48">
        <f t="shared" si="16"/>
        <v>128</v>
      </c>
      <c r="BI21" s="48">
        <f t="shared" si="16"/>
        <v>1429</v>
      </c>
      <c r="BJ21" s="48">
        <f t="shared" si="16"/>
        <v>767</v>
      </c>
      <c r="BK21" s="48">
        <f t="shared" si="16"/>
        <v>1149</v>
      </c>
      <c r="BL21" s="48">
        <f t="shared" si="16"/>
        <v>1244</v>
      </c>
      <c r="BM21" s="1"/>
      <c r="BN21" s="1"/>
      <c r="BO21" s="54"/>
      <c r="BP21" s="48"/>
      <c r="BQ21" s="48"/>
      <c r="BR21" s="48"/>
      <c r="BS21" s="48"/>
      <c r="BT21" s="48"/>
      <c r="BU21" s="48"/>
      <c r="BV21" s="48"/>
      <c r="BW21" s="48"/>
      <c r="BX21" s="48"/>
      <c r="BY21" s="48"/>
      <c r="BZ21" s="48"/>
      <c r="CA21" s="54" t="s">
        <v>667</v>
      </c>
      <c r="CB21" s="48">
        <v>66</v>
      </c>
      <c r="CC21" s="48">
        <v>113</v>
      </c>
      <c r="CD21" s="48">
        <v>4</v>
      </c>
      <c r="CE21" s="48">
        <v>0</v>
      </c>
      <c r="CF21" s="48">
        <v>0</v>
      </c>
      <c r="CG21" s="48">
        <v>0</v>
      </c>
      <c r="CH21" s="48">
        <v>4</v>
      </c>
      <c r="CI21" s="48">
        <v>62</v>
      </c>
      <c r="CJ21" s="48">
        <v>47</v>
      </c>
      <c r="CK21" s="48">
        <v>65</v>
      </c>
      <c r="CL21" s="48">
        <v>48</v>
      </c>
      <c r="CM21" s="1"/>
      <c r="CN21" s="1"/>
      <c r="CO21" s="54" t="s">
        <v>639</v>
      </c>
      <c r="CP21" s="48">
        <f aca="true" t="shared" si="17" ref="CP21:CZ21">CP22+CP23</f>
        <v>573</v>
      </c>
      <c r="CQ21" s="48">
        <f t="shared" si="17"/>
        <v>1068</v>
      </c>
      <c r="CR21" s="48">
        <f t="shared" si="17"/>
        <v>113</v>
      </c>
      <c r="CS21" s="48">
        <f t="shared" si="17"/>
        <v>14</v>
      </c>
      <c r="CT21" s="48">
        <f t="shared" si="17"/>
        <v>39</v>
      </c>
      <c r="CU21" s="48">
        <f t="shared" si="17"/>
        <v>6</v>
      </c>
      <c r="CV21" s="48">
        <f t="shared" si="17"/>
        <v>54</v>
      </c>
      <c r="CW21" s="48">
        <f t="shared" si="17"/>
        <v>683</v>
      </c>
      <c r="CX21" s="48">
        <f t="shared" si="17"/>
        <v>272</v>
      </c>
      <c r="CY21" s="48">
        <f t="shared" si="17"/>
        <v>504</v>
      </c>
      <c r="CZ21" s="48">
        <f t="shared" si="17"/>
        <v>564</v>
      </c>
      <c r="DA21" s="54" t="s">
        <v>920</v>
      </c>
      <c r="DB21" s="48"/>
      <c r="DC21" s="48"/>
      <c r="DD21" s="48"/>
      <c r="DE21" s="48"/>
      <c r="DF21" s="48"/>
      <c r="DG21" s="48"/>
      <c r="DH21" s="48"/>
      <c r="DI21" s="48"/>
      <c r="DJ21" s="48"/>
      <c r="DK21" s="48"/>
      <c r="DL21" s="48"/>
      <c r="DM21" s="1"/>
      <c r="DN21" s="1"/>
      <c r="DO21" s="54"/>
      <c r="DP21" s="48"/>
      <c r="DQ21" s="48"/>
      <c r="DR21" s="48"/>
      <c r="DS21" s="48"/>
      <c r="DT21" s="48"/>
      <c r="DU21" s="48"/>
      <c r="DV21" s="48"/>
      <c r="DW21" s="48"/>
      <c r="DX21" s="48"/>
      <c r="DY21" s="48"/>
      <c r="DZ21" s="48"/>
      <c r="EA21" s="54"/>
      <c r="EB21" s="48"/>
      <c r="EC21" s="48"/>
      <c r="ED21" s="48"/>
      <c r="EE21" s="48"/>
      <c r="EF21" s="48"/>
      <c r="EG21" s="48"/>
      <c r="EH21" s="48"/>
      <c r="EI21" s="48"/>
      <c r="EJ21" s="48"/>
      <c r="EK21" s="48"/>
      <c r="EL21" s="48"/>
      <c r="EM21" s="1"/>
      <c r="EN21" s="1"/>
      <c r="EO21" s="54" t="s">
        <v>928</v>
      </c>
      <c r="EP21" s="48"/>
      <c r="EQ21" s="48"/>
      <c r="ER21" s="48"/>
      <c r="ES21" s="48"/>
      <c r="ET21" s="48"/>
      <c r="EU21" s="48"/>
      <c r="EV21" s="48"/>
      <c r="EW21" s="48"/>
      <c r="EX21" s="48"/>
      <c r="EY21" s="48"/>
      <c r="EZ21" s="48"/>
    </row>
    <row r="22" spans="1:156" ht="12" customHeight="1">
      <c r="A22" s="130" t="s">
        <v>560</v>
      </c>
      <c r="B22" s="124">
        <v>266</v>
      </c>
      <c r="C22" s="124">
        <v>547</v>
      </c>
      <c r="D22" s="48">
        <v>48</v>
      </c>
      <c r="E22" s="48">
        <v>2</v>
      </c>
      <c r="F22" s="48">
        <v>17</v>
      </c>
      <c r="G22" s="48">
        <v>0</v>
      </c>
      <c r="H22" s="48">
        <v>29</v>
      </c>
      <c r="I22" s="124">
        <v>356</v>
      </c>
      <c r="J22" s="124">
        <v>143</v>
      </c>
      <c r="K22" s="124">
        <v>273</v>
      </c>
      <c r="L22" s="124">
        <v>274</v>
      </c>
      <c r="M22" s="1"/>
      <c r="N22" s="1"/>
      <c r="O22" s="130" t="s">
        <v>885</v>
      </c>
      <c r="P22" s="48">
        <v>25</v>
      </c>
      <c r="Q22" s="48">
        <v>52</v>
      </c>
      <c r="R22" s="48">
        <v>4</v>
      </c>
      <c r="S22" s="48">
        <v>0</v>
      </c>
      <c r="T22" s="48">
        <v>3</v>
      </c>
      <c r="U22" s="48">
        <v>0</v>
      </c>
      <c r="V22" s="48">
        <v>1</v>
      </c>
      <c r="W22" s="48">
        <v>31</v>
      </c>
      <c r="X22" s="48">
        <v>17</v>
      </c>
      <c r="Y22" s="48">
        <v>26</v>
      </c>
      <c r="Z22" s="48">
        <v>26</v>
      </c>
      <c r="AA22" s="54" t="s">
        <v>896</v>
      </c>
      <c r="AB22" s="48">
        <f aca="true" t="shared" si="18" ref="AB22:AL22">SUM(AB23:AB25)</f>
        <v>538</v>
      </c>
      <c r="AC22" s="48">
        <f t="shared" si="18"/>
        <v>1020</v>
      </c>
      <c r="AD22" s="48">
        <f t="shared" si="18"/>
        <v>109</v>
      </c>
      <c r="AE22" s="48">
        <f t="shared" si="18"/>
        <v>4</v>
      </c>
      <c r="AF22" s="48">
        <f t="shared" si="18"/>
        <v>21</v>
      </c>
      <c r="AG22" s="48">
        <f t="shared" si="18"/>
        <v>12</v>
      </c>
      <c r="AH22" s="48">
        <f t="shared" si="18"/>
        <v>72</v>
      </c>
      <c r="AI22" s="48">
        <f t="shared" si="18"/>
        <v>637</v>
      </c>
      <c r="AJ22" s="48">
        <f t="shared" si="18"/>
        <v>274</v>
      </c>
      <c r="AK22" s="48">
        <f t="shared" si="18"/>
        <v>520</v>
      </c>
      <c r="AL22" s="48">
        <f t="shared" si="18"/>
        <v>500</v>
      </c>
      <c r="AM22" s="1"/>
      <c r="AN22" s="1"/>
      <c r="AO22" s="54"/>
      <c r="AP22" s="48"/>
      <c r="AQ22" s="48"/>
      <c r="AR22" s="48"/>
      <c r="AS22" s="48"/>
      <c r="AT22" s="48"/>
      <c r="AU22" s="48"/>
      <c r="AV22" s="48"/>
      <c r="AW22" s="48"/>
      <c r="AX22" s="48"/>
      <c r="AY22" s="48"/>
      <c r="AZ22" s="48"/>
      <c r="BA22" s="128" t="s">
        <v>570</v>
      </c>
      <c r="BB22" s="48">
        <v>281</v>
      </c>
      <c r="BC22" s="48">
        <v>523</v>
      </c>
      <c r="BD22" s="48">
        <v>38</v>
      </c>
      <c r="BE22" s="48">
        <v>1</v>
      </c>
      <c r="BF22" s="48">
        <v>8</v>
      </c>
      <c r="BG22" s="48">
        <v>3</v>
      </c>
      <c r="BH22" s="48">
        <v>26</v>
      </c>
      <c r="BI22" s="48">
        <v>302</v>
      </c>
      <c r="BJ22" s="48">
        <v>183</v>
      </c>
      <c r="BK22" s="48">
        <v>245</v>
      </c>
      <c r="BL22" s="48">
        <v>278</v>
      </c>
      <c r="BM22" s="1"/>
      <c r="BN22" s="1"/>
      <c r="BO22" s="54"/>
      <c r="BP22" s="48"/>
      <c r="BQ22" s="48"/>
      <c r="BR22" s="48"/>
      <c r="BS22" s="48"/>
      <c r="BT22" s="48"/>
      <c r="BU22" s="48"/>
      <c r="BV22" s="48"/>
      <c r="BW22" s="48"/>
      <c r="BX22" s="48"/>
      <c r="BY22" s="48"/>
      <c r="BZ22" s="48"/>
      <c r="CA22" s="54"/>
      <c r="CB22" s="48"/>
      <c r="CC22" s="48"/>
      <c r="CD22" s="48"/>
      <c r="CE22" s="48"/>
      <c r="CF22" s="48"/>
      <c r="CG22" s="48"/>
      <c r="CH22" s="48"/>
      <c r="CI22" s="48"/>
      <c r="CJ22" s="48"/>
      <c r="CK22" s="48"/>
      <c r="CL22" s="48"/>
      <c r="CM22" s="1"/>
      <c r="CN22" s="1"/>
      <c r="CO22" s="128" t="s">
        <v>570</v>
      </c>
      <c r="CP22" s="48">
        <v>538</v>
      </c>
      <c r="CQ22" s="48">
        <v>1007</v>
      </c>
      <c r="CR22" s="48">
        <v>103</v>
      </c>
      <c r="CS22" s="48">
        <v>13</v>
      </c>
      <c r="CT22" s="48">
        <v>34</v>
      </c>
      <c r="CU22" s="48">
        <v>6</v>
      </c>
      <c r="CV22" s="48">
        <v>50</v>
      </c>
      <c r="CW22" s="48">
        <v>645</v>
      </c>
      <c r="CX22" s="48">
        <v>259</v>
      </c>
      <c r="CY22" s="48">
        <v>470</v>
      </c>
      <c r="CZ22" s="48">
        <v>537</v>
      </c>
      <c r="DA22" s="128" t="s">
        <v>578</v>
      </c>
      <c r="DB22" s="48">
        <v>506</v>
      </c>
      <c r="DC22" s="48">
        <v>1351</v>
      </c>
      <c r="DD22" s="48">
        <v>264</v>
      </c>
      <c r="DE22" s="48">
        <v>20</v>
      </c>
      <c r="DF22" s="48">
        <v>67</v>
      </c>
      <c r="DG22" s="48">
        <v>12</v>
      </c>
      <c r="DH22" s="48">
        <v>165</v>
      </c>
      <c r="DI22" s="48">
        <v>927</v>
      </c>
      <c r="DJ22" s="48">
        <v>160</v>
      </c>
      <c r="DK22" s="48">
        <v>650</v>
      </c>
      <c r="DL22" s="48">
        <v>701</v>
      </c>
      <c r="DM22" s="1"/>
      <c r="DN22" s="1"/>
      <c r="DO22" s="54" t="s">
        <v>623</v>
      </c>
      <c r="DP22" s="48">
        <f aca="true" t="shared" si="19" ref="DP22:DZ22">SUM(DP23:DP24)</f>
        <v>1622</v>
      </c>
      <c r="DQ22" s="48">
        <f t="shared" si="19"/>
        <v>3841</v>
      </c>
      <c r="DR22" s="48">
        <f t="shared" si="19"/>
        <v>446</v>
      </c>
      <c r="DS22" s="48">
        <f t="shared" si="19"/>
        <v>44</v>
      </c>
      <c r="DT22" s="48">
        <f t="shared" si="19"/>
        <v>142</v>
      </c>
      <c r="DU22" s="48">
        <f t="shared" si="19"/>
        <v>26</v>
      </c>
      <c r="DV22" s="48">
        <f t="shared" si="19"/>
        <v>234</v>
      </c>
      <c r="DW22" s="48">
        <f t="shared" si="19"/>
        <v>2485</v>
      </c>
      <c r="DX22" s="48">
        <f t="shared" si="19"/>
        <v>910</v>
      </c>
      <c r="DY22" s="48">
        <f t="shared" si="19"/>
        <v>1839</v>
      </c>
      <c r="DZ22" s="48">
        <f t="shared" si="19"/>
        <v>2002</v>
      </c>
      <c r="EA22" s="54"/>
      <c r="EB22" s="48"/>
      <c r="EC22" s="48"/>
      <c r="ED22" s="48"/>
      <c r="EE22" s="48"/>
      <c r="EF22" s="48"/>
      <c r="EG22" s="48"/>
      <c r="EH22" s="48"/>
      <c r="EI22" s="48"/>
      <c r="EJ22" s="48"/>
      <c r="EK22" s="48"/>
      <c r="EL22" s="48"/>
      <c r="EM22" s="1"/>
      <c r="EN22" s="1"/>
      <c r="EO22" s="128" t="s">
        <v>560</v>
      </c>
      <c r="EP22" s="48">
        <v>135</v>
      </c>
      <c r="EQ22" s="48">
        <v>347</v>
      </c>
      <c r="ER22" s="48">
        <v>68</v>
      </c>
      <c r="ES22" s="48">
        <v>2</v>
      </c>
      <c r="ET22" s="48">
        <v>16</v>
      </c>
      <c r="EU22" s="48">
        <v>3</v>
      </c>
      <c r="EV22" s="48">
        <v>47</v>
      </c>
      <c r="EW22" s="48">
        <v>234</v>
      </c>
      <c r="EX22" s="48">
        <v>45</v>
      </c>
      <c r="EY22" s="48">
        <v>180</v>
      </c>
      <c r="EZ22" s="48">
        <v>167</v>
      </c>
    </row>
    <row r="23" spans="1:156" ht="12" customHeight="1">
      <c r="A23" s="129"/>
      <c r="B23" s="48"/>
      <c r="C23" s="48"/>
      <c r="D23" s="48"/>
      <c r="E23" s="48"/>
      <c r="F23" s="48"/>
      <c r="G23" s="48"/>
      <c r="H23" s="48"/>
      <c r="I23" s="48"/>
      <c r="J23" s="48"/>
      <c r="K23" s="48"/>
      <c r="L23" s="48"/>
      <c r="M23" s="1"/>
      <c r="N23" s="1"/>
      <c r="O23" s="130" t="s">
        <v>886</v>
      </c>
      <c r="P23" s="48">
        <v>22</v>
      </c>
      <c r="Q23" s="48">
        <v>44</v>
      </c>
      <c r="R23" s="48">
        <v>7</v>
      </c>
      <c r="S23" s="48">
        <v>1</v>
      </c>
      <c r="T23" s="48">
        <v>2</v>
      </c>
      <c r="U23" s="48">
        <v>0</v>
      </c>
      <c r="V23" s="48">
        <v>4</v>
      </c>
      <c r="W23" s="48">
        <v>19</v>
      </c>
      <c r="X23" s="48">
        <v>18</v>
      </c>
      <c r="Y23" s="48">
        <v>20</v>
      </c>
      <c r="Z23" s="48">
        <v>24</v>
      </c>
      <c r="AA23" s="130" t="s">
        <v>890</v>
      </c>
      <c r="AB23" s="48">
        <v>133</v>
      </c>
      <c r="AC23" s="48">
        <v>237</v>
      </c>
      <c r="AD23" s="48">
        <v>20</v>
      </c>
      <c r="AE23" s="48">
        <v>1</v>
      </c>
      <c r="AF23" s="48">
        <v>8</v>
      </c>
      <c r="AG23" s="48">
        <v>2</v>
      </c>
      <c r="AH23" s="48">
        <v>9</v>
      </c>
      <c r="AI23" s="48">
        <v>146</v>
      </c>
      <c r="AJ23" s="48">
        <v>71</v>
      </c>
      <c r="AK23" s="48">
        <v>114</v>
      </c>
      <c r="AL23" s="48">
        <v>123</v>
      </c>
      <c r="AM23" s="1"/>
      <c r="AN23" s="1"/>
      <c r="AO23" s="54" t="s">
        <v>603</v>
      </c>
      <c r="AP23" s="48">
        <f aca="true" t="shared" si="20" ref="AP23:AZ23">SUM(AP24:AP26)</f>
        <v>1585</v>
      </c>
      <c r="AQ23" s="48">
        <f t="shared" si="20"/>
        <v>3567</v>
      </c>
      <c r="AR23" s="48">
        <f t="shared" si="20"/>
        <v>454</v>
      </c>
      <c r="AS23" s="48">
        <f t="shared" si="20"/>
        <v>18</v>
      </c>
      <c r="AT23" s="48">
        <f t="shared" si="20"/>
        <v>89</v>
      </c>
      <c r="AU23" s="48">
        <f t="shared" si="20"/>
        <v>25</v>
      </c>
      <c r="AV23" s="48">
        <f t="shared" si="20"/>
        <v>322</v>
      </c>
      <c r="AW23" s="48">
        <f t="shared" si="20"/>
        <v>2164</v>
      </c>
      <c r="AX23" s="48">
        <f t="shared" si="20"/>
        <v>949</v>
      </c>
      <c r="AY23" s="48">
        <f t="shared" si="20"/>
        <v>1744</v>
      </c>
      <c r="AZ23" s="48">
        <f t="shared" si="20"/>
        <v>1823</v>
      </c>
      <c r="BA23" s="128" t="s">
        <v>573</v>
      </c>
      <c r="BB23" s="48">
        <v>216</v>
      </c>
      <c r="BC23" s="48">
        <v>428</v>
      </c>
      <c r="BD23" s="48">
        <v>37</v>
      </c>
      <c r="BE23" s="48">
        <v>2</v>
      </c>
      <c r="BF23" s="48">
        <v>13</v>
      </c>
      <c r="BG23" s="48">
        <v>3</v>
      </c>
      <c r="BH23" s="48">
        <v>19</v>
      </c>
      <c r="BI23" s="48">
        <v>256</v>
      </c>
      <c r="BJ23" s="48">
        <v>135</v>
      </c>
      <c r="BK23" s="48">
        <v>189</v>
      </c>
      <c r="BL23" s="48">
        <v>239</v>
      </c>
      <c r="BM23" s="1"/>
      <c r="BN23" s="1"/>
      <c r="BO23" s="54"/>
      <c r="BP23" s="48"/>
      <c r="BQ23" s="48"/>
      <c r="BR23" s="48"/>
      <c r="BS23" s="48"/>
      <c r="BT23" s="48"/>
      <c r="BU23" s="48"/>
      <c r="BV23" s="48"/>
      <c r="BW23" s="48"/>
      <c r="BX23" s="48"/>
      <c r="BY23" s="48"/>
      <c r="BZ23" s="48"/>
      <c r="CA23" s="54" t="s">
        <v>669</v>
      </c>
      <c r="CB23" s="48">
        <f aca="true" t="shared" si="21" ref="CB23:CL23">SUM(CB24:CB27)</f>
        <v>2647</v>
      </c>
      <c r="CC23" s="48">
        <f t="shared" si="21"/>
        <v>5862</v>
      </c>
      <c r="CD23" s="48">
        <f t="shared" si="21"/>
        <v>768</v>
      </c>
      <c r="CE23" s="48">
        <f t="shared" si="21"/>
        <v>56</v>
      </c>
      <c r="CF23" s="48">
        <f t="shared" si="21"/>
        <v>167</v>
      </c>
      <c r="CG23" s="48">
        <f t="shared" si="21"/>
        <v>55</v>
      </c>
      <c r="CH23" s="48">
        <f t="shared" si="21"/>
        <v>490</v>
      </c>
      <c r="CI23" s="48">
        <f t="shared" si="21"/>
        <v>3613</v>
      </c>
      <c r="CJ23" s="48">
        <f t="shared" si="21"/>
        <v>1481</v>
      </c>
      <c r="CK23" s="48">
        <f t="shared" si="21"/>
        <v>2828</v>
      </c>
      <c r="CL23" s="48">
        <f t="shared" si="21"/>
        <v>3034</v>
      </c>
      <c r="CM23" s="1"/>
      <c r="CN23" s="1"/>
      <c r="CO23" s="128" t="s">
        <v>573</v>
      </c>
      <c r="CP23" s="48">
        <v>35</v>
      </c>
      <c r="CQ23" s="48">
        <v>61</v>
      </c>
      <c r="CR23" s="48">
        <v>10</v>
      </c>
      <c r="CS23" s="48">
        <v>1</v>
      </c>
      <c r="CT23" s="48">
        <v>5</v>
      </c>
      <c r="CU23" s="48">
        <v>0</v>
      </c>
      <c r="CV23" s="48">
        <v>4</v>
      </c>
      <c r="CW23" s="48">
        <v>38</v>
      </c>
      <c r="CX23" s="48">
        <v>13</v>
      </c>
      <c r="CY23" s="48">
        <v>34</v>
      </c>
      <c r="CZ23" s="48">
        <v>27</v>
      </c>
      <c r="DA23" s="54"/>
      <c r="DB23" s="48"/>
      <c r="DC23" s="48"/>
      <c r="DD23" s="48"/>
      <c r="DE23" s="48"/>
      <c r="DF23" s="48"/>
      <c r="DG23" s="48"/>
      <c r="DH23" s="48"/>
      <c r="DI23" s="48"/>
      <c r="DJ23" s="48"/>
      <c r="DK23" s="48"/>
      <c r="DL23" s="48"/>
      <c r="DM23" s="1"/>
      <c r="DN23" s="1"/>
      <c r="DO23" s="128" t="s">
        <v>573</v>
      </c>
      <c r="DP23" s="48">
        <v>583</v>
      </c>
      <c r="DQ23" s="48">
        <v>1330</v>
      </c>
      <c r="DR23" s="48">
        <v>237</v>
      </c>
      <c r="DS23" s="48">
        <v>37</v>
      </c>
      <c r="DT23" s="48">
        <v>104</v>
      </c>
      <c r="DU23" s="48">
        <v>15</v>
      </c>
      <c r="DV23" s="48">
        <v>81</v>
      </c>
      <c r="DW23" s="48">
        <v>821</v>
      </c>
      <c r="DX23" s="48">
        <v>272</v>
      </c>
      <c r="DY23" s="48">
        <v>646</v>
      </c>
      <c r="DZ23" s="48">
        <v>684</v>
      </c>
      <c r="EA23" s="54"/>
      <c r="EB23" s="48"/>
      <c r="EC23" s="48"/>
      <c r="ED23" s="48"/>
      <c r="EE23" s="48"/>
      <c r="EF23" s="48"/>
      <c r="EG23" s="48"/>
      <c r="EH23" s="48"/>
      <c r="EI23" s="48"/>
      <c r="EJ23" s="48"/>
      <c r="EK23" s="48"/>
      <c r="EL23" s="48"/>
      <c r="EM23" s="1"/>
      <c r="EN23" s="1"/>
      <c r="EO23" s="54"/>
      <c r="EP23" s="48"/>
      <c r="EQ23" s="48"/>
      <c r="ER23" s="48"/>
      <c r="ES23" s="48"/>
      <c r="ET23" s="48"/>
      <c r="EU23" s="48"/>
      <c r="EV23" s="48"/>
      <c r="EW23" s="48"/>
      <c r="EX23" s="48"/>
      <c r="EY23" s="48"/>
      <c r="EZ23" s="48"/>
    </row>
    <row r="24" spans="1:156" ht="12" customHeight="1">
      <c r="A24" s="129" t="s">
        <v>598</v>
      </c>
      <c r="B24" s="123" t="s">
        <v>848</v>
      </c>
      <c r="C24" s="123" t="s">
        <v>848</v>
      </c>
      <c r="D24" s="48">
        <v>0</v>
      </c>
      <c r="E24" s="48">
        <v>0</v>
      </c>
      <c r="F24" s="48">
        <v>0</v>
      </c>
      <c r="G24" s="48">
        <v>0</v>
      </c>
      <c r="H24" s="48">
        <v>0</v>
      </c>
      <c r="I24" s="123" t="s">
        <v>848</v>
      </c>
      <c r="J24" s="123" t="s">
        <v>848</v>
      </c>
      <c r="K24" s="123" t="s">
        <v>848</v>
      </c>
      <c r="L24" s="123" t="s">
        <v>848</v>
      </c>
      <c r="M24" s="1"/>
      <c r="N24" s="1"/>
      <c r="O24" s="130" t="s">
        <v>887</v>
      </c>
      <c r="P24" s="48">
        <v>106</v>
      </c>
      <c r="Q24" s="48">
        <v>236</v>
      </c>
      <c r="R24" s="48">
        <v>26</v>
      </c>
      <c r="S24" s="48">
        <v>1</v>
      </c>
      <c r="T24" s="48">
        <v>2</v>
      </c>
      <c r="U24" s="48">
        <v>3</v>
      </c>
      <c r="V24" s="48">
        <v>20</v>
      </c>
      <c r="W24" s="48">
        <v>159</v>
      </c>
      <c r="X24" s="48">
        <v>51</v>
      </c>
      <c r="Y24" s="48">
        <v>110</v>
      </c>
      <c r="Z24" s="48">
        <v>126</v>
      </c>
      <c r="AA24" s="130" t="s">
        <v>883</v>
      </c>
      <c r="AB24" s="48">
        <v>353</v>
      </c>
      <c r="AC24" s="48">
        <v>655</v>
      </c>
      <c r="AD24" s="48">
        <v>68</v>
      </c>
      <c r="AE24" s="48">
        <v>0</v>
      </c>
      <c r="AF24" s="48">
        <v>11</v>
      </c>
      <c r="AG24" s="48">
        <v>9</v>
      </c>
      <c r="AH24" s="48">
        <v>48</v>
      </c>
      <c r="AI24" s="48">
        <v>413</v>
      </c>
      <c r="AJ24" s="48">
        <v>174</v>
      </c>
      <c r="AK24" s="48">
        <v>354</v>
      </c>
      <c r="AL24" s="48">
        <v>301</v>
      </c>
      <c r="AM24" s="1"/>
      <c r="AN24" s="1"/>
      <c r="AO24" s="128" t="s">
        <v>570</v>
      </c>
      <c r="AP24" s="48">
        <v>519</v>
      </c>
      <c r="AQ24" s="48">
        <v>1139</v>
      </c>
      <c r="AR24" s="48">
        <v>91</v>
      </c>
      <c r="AS24" s="48">
        <v>7</v>
      </c>
      <c r="AT24" s="48">
        <v>25</v>
      </c>
      <c r="AU24" s="48">
        <v>3</v>
      </c>
      <c r="AV24" s="48">
        <v>56</v>
      </c>
      <c r="AW24" s="48">
        <v>697</v>
      </c>
      <c r="AX24" s="48">
        <v>351</v>
      </c>
      <c r="AY24" s="48">
        <v>557</v>
      </c>
      <c r="AZ24" s="48">
        <v>582</v>
      </c>
      <c r="BA24" s="128" t="s">
        <v>578</v>
      </c>
      <c r="BB24" s="48">
        <v>527</v>
      </c>
      <c r="BC24" s="48">
        <v>1008</v>
      </c>
      <c r="BD24" s="48">
        <v>77</v>
      </c>
      <c r="BE24" s="48">
        <v>2</v>
      </c>
      <c r="BF24" s="48">
        <v>18</v>
      </c>
      <c r="BG24" s="48">
        <v>6</v>
      </c>
      <c r="BH24" s="48">
        <v>51</v>
      </c>
      <c r="BI24" s="48">
        <v>583</v>
      </c>
      <c r="BJ24" s="48">
        <v>348</v>
      </c>
      <c r="BK24" s="48">
        <v>490</v>
      </c>
      <c r="BL24" s="48">
        <v>518</v>
      </c>
      <c r="BM24" s="1"/>
      <c r="BN24" s="1"/>
      <c r="BO24" s="54" t="s">
        <v>562</v>
      </c>
      <c r="BP24" s="48">
        <v>26625</v>
      </c>
      <c r="BQ24" s="48">
        <v>55321</v>
      </c>
      <c r="BR24" s="48">
        <v>6635</v>
      </c>
      <c r="BS24" s="48">
        <v>452</v>
      </c>
      <c r="BT24" s="48">
        <v>1780</v>
      </c>
      <c r="BU24" s="48">
        <v>409</v>
      </c>
      <c r="BV24" s="48">
        <v>3994</v>
      </c>
      <c r="BW24" s="48">
        <v>33605</v>
      </c>
      <c r="BX24" s="48">
        <v>15081</v>
      </c>
      <c r="BY24" s="48">
        <v>27466</v>
      </c>
      <c r="BZ24" s="48">
        <v>27855</v>
      </c>
      <c r="CA24" s="128" t="s">
        <v>570</v>
      </c>
      <c r="CB24" s="48">
        <v>751</v>
      </c>
      <c r="CC24" s="48">
        <v>1630</v>
      </c>
      <c r="CD24" s="48">
        <v>192</v>
      </c>
      <c r="CE24" s="48">
        <v>18</v>
      </c>
      <c r="CF24" s="48">
        <v>42</v>
      </c>
      <c r="CG24" s="48">
        <v>13</v>
      </c>
      <c r="CH24" s="48">
        <v>119</v>
      </c>
      <c r="CI24" s="48">
        <v>1043</v>
      </c>
      <c r="CJ24" s="48">
        <v>395</v>
      </c>
      <c r="CK24" s="48">
        <v>803</v>
      </c>
      <c r="CL24" s="48">
        <v>827</v>
      </c>
      <c r="CM24" s="1"/>
      <c r="CN24" s="1"/>
      <c r="CO24" s="54"/>
      <c r="CP24" s="48"/>
      <c r="CQ24" s="48"/>
      <c r="CR24" s="48"/>
      <c r="CS24" s="48"/>
      <c r="CT24" s="48"/>
      <c r="CU24" s="48"/>
      <c r="CV24" s="48"/>
      <c r="CW24" s="48"/>
      <c r="CX24" s="48"/>
      <c r="CY24" s="48"/>
      <c r="CZ24" s="48"/>
      <c r="DA24" s="54" t="s">
        <v>921</v>
      </c>
      <c r="DB24" s="48"/>
      <c r="DC24" s="48"/>
      <c r="DD24" s="48"/>
      <c r="DE24" s="48"/>
      <c r="DF24" s="48"/>
      <c r="DG24" s="48"/>
      <c r="DH24" s="48"/>
      <c r="DI24" s="48"/>
      <c r="DJ24" s="48"/>
      <c r="DK24" s="48"/>
      <c r="DL24" s="48"/>
      <c r="DM24" s="1"/>
      <c r="DN24" s="1"/>
      <c r="DO24" s="128" t="s">
        <v>578</v>
      </c>
      <c r="DP24" s="48">
        <v>1039</v>
      </c>
      <c r="DQ24" s="48">
        <v>2511</v>
      </c>
      <c r="DR24" s="48">
        <v>209</v>
      </c>
      <c r="DS24" s="48">
        <v>7</v>
      </c>
      <c r="DT24" s="48">
        <v>38</v>
      </c>
      <c r="DU24" s="48">
        <v>11</v>
      </c>
      <c r="DV24" s="48">
        <v>153</v>
      </c>
      <c r="DW24" s="48">
        <v>1664</v>
      </c>
      <c r="DX24" s="48">
        <v>638</v>
      </c>
      <c r="DY24" s="48">
        <v>1193</v>
      </c>
      <c r="DZ24" s="48">
        <v>1318</v>
      </c>
      <c r="EA24" s="54" t="s">
        <v>566</v>
      </c>
      <c r="EB24" s="48">
        <v>43245</v>
      </c>
      <c r="EC24" s="48">
        <v>92932</v>
      </c>
      <c r="ED24" s="48">
        <v>12917</v>
      </c>
      <c r="EE24" s="48">
        <v>975</v>
      </c>
      <c r="EF24" s="48">
        <v>3586</v>
      </c>
      <c r="EG24" s="48">
        <v>794</v>
      </c>
      <c r="EH24" s="48">
        <v>7562</v>
      </c>
      <c r="EI24" s="48">
        <v>60967</v>
      </c>
      <c r="EJ24" s="48">
        <v>19048</v>
      </c>
      <c r="EK24" s="48">
        <v>45825</v>
      </c>
      <c r="EL24" s="48">
        <v>47107</v>
      </c>
      <c r="EM24" s="1"/>
      <c r="EN24" s="1"/>
      <c r="EO24" s="54" t="s">
        <v>663</v>
      </c>
      <c r="EP24" s="48">
        <f>SUM(EP25:EP30)</f>
        <v>2719</v>
      </c>
      <c r="EQ24" s="48">
        <f>SUM(EQ25:EQ30)</f>
        <v>6492</v>
      </c>
      <c r="ER24" s="48">
        <f>SUM(ER25:ER30)</f>
        <v>1017</v>
      </c>
      <c r="ES24" s="48">
        <f>SUM(ES25:ES30)</f>
        <v>64</v>
      </c>
      <c r="ET24" s="48">
        <f>SUM(ET25:ET30)</f>
        <v>277</v>
      </c>
      <c r="EU24" s="48">
        <f>SUM(EU25:EU30)</f>
        <v>65</v>
      </c>
      <c r="EV24" s="48">
        <f>SUM(EV25:EV30)</f>
        <v>611</v>
      </c>
      <c r="EW24" s="48">
        <f>SUM(EW25:EW30)</f>
        <v>4331</v>
      </c>
      <c r="EX24" s="48">
        <f>SUM(EX25:EX30)</f>
        <v>1144</v>
      </c>
      <c r="EY24" s="48">
        <f>SUM(EY25:EY30)</f>
        <v>3221</v>
      </c>
      <c r="EZ24" s="48">
        <f>SUM(EZ25:EZ30)</f>
        <v>3271</v>
      </c>
    </row>
    <row r="25" spans="1:156" ht="12" customHeight="1">
      <c r="A25" s="129"/>
      <c r="B25" s="48"/>
      <c r="C25" s="48"/>
      <c r="D25" s="48"/>
      <c r="E25" s="48"/>
      <c r="F25" s="48"/>
      <c r="G25" s="48"/>
      <c r="H25" s="48"/>
      <c r="I25" s="48"/>
      <c r="J25" s="48"/>
      <c r="K25" s="48"/>
      <c r="L25" s="48"/>
      <c r="M25" s="1"/>
      <c r="N25" s="1"/>
      <c r="O25" s="130" t="s">
        <v>888</v>
      </c>
      <c r="P25" s="48">
        <v>67</v>
      </c>
      <c r="Q25" s="48">
        <v>138</v>
      </c>
      <c r="R25" s="48">
        <v>13</v>
      </c>
      <c r="S25" s="48">
        <v>1</v>
      </c>
      <c r="T25" s="48">
        <v>4</v>
      </c>
      <c r="U25" s="48">
        <v>0</v>
      </c>
      <c r="V25" s="48">
        <v>8</v>
      </c>
      <c r="W25" s="48">
        <v>69</v>
      </c>
      <c r="X25" s="48">
        <v>56</v>
      </c>
      <c r="Y25" s="48">
        <v>67</v>
      </c>
      <c r="Z25" s="48">
        <v>71</v>
      </c>
      <c r="AA25" s="130" t="s">
        <v>882</v>
      </c>
      <c r="AB25" s="48">
        <v>52</v>
      </c>
      <c r="AC25" s="48">
        <v>128</v>
      </c>
      <c r="AD25" s="48">
        <v>21</v>
      </c>
      <c r="AE25" s="48">
        <v>3</v>
      </c>
      <c r="AF25" s="48">
        <v>2</v>
      </c>
      <c r="AG25" s="48">
        <v>1</v>
      </c>
      <c r="AH25" s="48">
        <v>15</v>
      </c>
      <c r="AI25" s="48">
        <v>78</v>
      </c>
      <c r="AJ25" s="48">
        <v>29</v>
      </c>
      <c r="AK25" s="48">
        <v>52</v>
      </c>
      <c r="AL25" s="48">
        <v>76</v>
      </c>
      <c r="AM25" s="1"/>
      <c r="AN25" s="1"/>
      <c r="AO25" s="128" t="s">
        <v>573</v>
      </c>
      <c r="AP25" s="48">
        <v>429</v>
      </c>
      <c r="AQ25" s="48">
        <v>1032</v>
      </c>
      <c r="AR25" s="48">
        <v>146</v>
      </c>
      <c r="AS25" s="48">
        <v>5</v>
      </c>
      <c r="AT25" s="48">
        <v>28</v>
      </c>
      <c r="AU25" s="48">
        <v>7</v>
      </c>
      <c r="AV25" s="48">
        <v>106</v>
      </c>
      <c r="AW25" s="48">
        <v>650</v>
      </c>
      <c r="AX25" s="48">
        <v>236</v>
      </c>
      <c r="AY25" s="48">
        <v>508</v>
      </c>
      <c r="AZ25" s="48">
        <v>524</v>
      </c>
      <c r="BA25" s="128" t="s">
        <v>560</v>
      </c>
      <c r="BB25" s="48">
        <v>249</v>
      </c>
      <c r="BC25" s="48">
        <v>434</v>
      </c>
      <c r="BD25" s="48">
        <v>45</v>
      </c>
      <c r="BE25" s="48">
        <v>1</v>
      </c>
      <c r="BF25" s="48">
        <v>9</v>
      </c>
      <c r="BG25" s="48">
        <v>3</v>
      </c>
      <c r="BH25" s="48">
        <v>32</v>
      </c>
      <c r="BI25" s="48">
        <v>288</v>
      </c>
      <c r="BJ25" s="48">
        <v>101</v>
      </c>
      <c r="BK25" s="48">
        <v>225</v>
      </c>
      <c r="BL25" s="48">
        <v>209</v>
      </c>
      <c r="BM25" s="1"/>
      <c r="BN25" s="1"/>
      <c r="BO25" s="54"/>
      <c r="BP25" s="48"/>
      <c r="BQ25" s="48"/>
      <c r="BR25" s="48"/>
      <c r="BS25" s="48"/>
      <c r="BT25" s="48"/>
      <c r="BU25" s="48"/>
      <c r="BV25" s="48"/>
      <c r="BW25" s="48"/>
      <c r="BX25" s="48"/>
      <c r="BY25" s="48"/>
      <c r="BZ25" s="48"/>
      <c r="CA25" s="128" t="s">
        <v>573</v>
      </c>
      <c r="CB25" s="48">
        <v>895</v>
      </c>
      <c r="CC25" s="48">
        <v>1992</v>
      </c>
      <c r="CD25" s="48">
        <v>242</v>
      </c>
      <c r="CE25" s="48">
        <v>20</v>
      </c>
      <c r="CF25" s="48">
        <v>48</v>
      </c>
      <c r="CG25" s="48">
        <v>14</v>
      </c>
      <c r="CH25" s="48">
        <v>160</v>
      </c>
      <c r="CI25" s="48">
        <v>1217</v>
      </c>
      <c r="CJ25" s="48">
        <v>533</v>
      </c>
      <c r="CK25" s="48">
        <v>964</v>
      </c>
      <c r="CL25" s="48">
        <v>1028</v>
      </c>
      <c r="CM25" s="1"/>
      <c r="CN25" s="1"/>
      <c r="CO25" s="54" t="s">
        <v>649</v>
      </c>
      <c r="CP25" s="48">
        <f aca="true" t="shared" si="22" ref="CP25:CZ25">SUM(CP26:CP28)</f>
        <v>2782</v>
      </c>
      <c r="CQ25" s="48">
        <f t="shared" si="22"/>
        <v>5492</v>
      </c>
      <c r="CR25" s="48">
        <f t="shared" si="22"/>
        <v>686</v>
      </c>
      <c r="CS25" s="48">
        <f t="shared" si="22"/>
        <v>33</v>
      </c>
      <c r="CT25" s="48">
        <f t="shared" si="22"/>
        <v>175</v>
      </c>
      <c r="CU25" s="48">
        <f t="shared" si="22"/>
        <v>46</v>
      </c>
      <c r="CV25" s="48">
        <f t="shared" si="22"/>
        <v>432</v>
      </c>
      <c r="CW25" s="48">
        <f t="shared" si="22"/>
        <v>3469</v>
      </c>
      <c r="CX25" s="48">
        <f t="shared" si="22"/>
        <v>1337</v>
      </c>
      <c r="CY25" s="48">
        <f t="shared" si="22"/>
        <v>2610</v>
      </c>
      <c r="CZ25" s="48">
        <f t="shared" si="22"/>
        <v>2882</v>
      </c>
      <c r="DA25" s="128" t="s">
        <v>573</v>
      </c>
      <c r="DB25" s="48">
        <v>998</v>
      </c>
      <c r="DC25" s="48">
        <v>2140</v>
      </c>
      <c r="DD25" s="48">
        <v>295</v>
      </c>
      <c r="DE25" s="48">
        <v>24</v>
      </c>
      <c r="DF25" s="48">
        <v>107</v>
      </c>
      <c r="DG25" s="48">
        <v>21</v>
      </c>
      <c r="DH25" s="48">
        <v>143</v>
      </c>
      <c r="DI25" s="48">
        <v>1457</v>
      </c>
      <c r="DJ25" s="48">
        <v>388</v>
      </c>
      <c r="DK25" s="48">
        <v>1029</v>
      </c>
      <c r="DL25" s="48">
        <v>1111</v>
      </c>
      <c r="DM25" s="1"/>
      <c r="DN25" s="1"/>
      <c r="DO25" s="54"/>
      <c r="DP25" s="48"/>
      <c r="DQ25" s="48"/>
      <c r="DR25" s="48"/>
      <c r="DS25" s="48"/>
      <c r="DT25" s="48"/>
      <c r="DU25" s="48"/>
      <c r="DV25" s="48"/>
      <c r="DW25" s="48"/>
      <c r="DX25" s="48"/>
      <c r="DY25" s="48"/>
      <c r="DZ25" s="48"/>
      <c r="EA25" s="54"/>
      <c r="EB25" s="48"/>
      <c r="EC25" s="48"/>
      <c r="ED25" s="48"/>
      <c r="EE25" s="48"/>
      <c r="EF25" s="48"/>
      <c r="EG25" s="48"/>
      <c r="EH25" s="48"/>
      <c r="EI25" s="48"/>
      <c r="EJ25" s="48"/>
      <c r="EK25" s="48"/>
      <c r="EL25" s="48"/>
      <c r="EM25" s="1"/>
      <c r="EN25" s="1"/>
      <c r="EO25" s="128" t="s">
        <v>570</v>
      </c>
      <c r="EP25" s="48">
        <v>384</v>
      </c>
      <c r="EQ25" s="48">
        <v>921</v>
      </c>
      <c r="ER25" s="48">
        <v>160</v>
      </c>
      <c r="ES25" s="48">
        <v>5</v>
      </c>
      <c r="ET25" s="48">
        <v>46</v>
      </c>
      <c r="EU25" s="48">
        <v>8</v>
      </c>
      <c r="EV25" s="48">
        <v>101</v>
      </c>
      <c r="EW25" s="48">
        <v>622</v>
      </c>
      <c r="EX25" s="48">
        <v>139</v>
      </c>
      <c r="EY25" s="48">
        <v>457</v>
      </c>
      <c r="EZ25" s="48">
        <v>464</v>
      </c>
    </row>
    <row r="26" spans="1:156" ht="12" customHeight="1">
      <c r="A26" s="129" t="s">
        <v>875</v>
      </c>
      <c r="B26" s="124">
        <f aca="true" t="shared" si="23" ref="B26:L26">SUM(B27:B31)</f>
        <v>789</v>
      </c>
      <c r="C26" s="124">
        <f t="shared" si="23"/>
        <v>1638</v>
      </c>
      <c r="D26" s="48">
        <f t="shared" si="23"/>
        <v>217</v>
      </c>
      <c r="E26" s="48">
        <f t="shared" si="23"/>
        <v>15</v>
      </c>
      <c r="F26" s="48">
        <f t="shared" si="23"/>
        <v>70</v>
      </c>
      <c r="G26" s="48">
        <f t="shared" si="23"/>
        <v>20</v>
      </c>
      <c r="H26" s="48">
        <f t="shared" si="23"/>
        <v>112</v>
      </c>
      <c r="I26" s="124">
        <f t="shared" si="23"/>
        <v>959</v>
      </c>
      <c r="J26" s="124">
        <f t="shared" si="23"/>
        <v>462</v>
      </c>
      <c r="K26" s="124">
        <f t="shared" si="23"/>
        <v>784</v>
      </c>
      <c r="L26" s="124">
        <f t="shared" si="23"/>
        <v>854</v>
      </c>
      <c r="M26" s="1"/>
      <c r="N26" s="1"/>
      <c r="O26" s="130" t="s">
        <v>889</v>
      </c>
      <c r="P26" s="48">
        <v>114</v>
      </c>
      <c r="Q26" s="48">
        <v>220</v>
      </c>
      <c r="R26" s="48">
        <v>24</v>
      </c>
      <c r="S26" s="48">
        <v>2</v>
      </c>
      <c r="T26" s="48">
        <v>6</v>
      </c>
      <c r="U26" s="48">
        <v>2</v>
      </c>
      <c r="V26" s="48">
        <v>14</v>
      </c>
      <c r="W26" s="48">
        <v>124</v>
      </c>
      <c r="X26" s="48">
        <v>72</v>
      </c>
      <c r="Y26" s="48">
        <v>103</v>
      </c>
      <c r="Z26" s="48">
        <v>117</v>
      </c>
      <c r="AA26" s="54"/>
      <c r="AB26" s="48"/>
      <c r="AC26" s="48"/>
      <c r="AD26" s="48"/>
      <c r="AE26" s="48"/>
      <c r="AF26" s="48"/>
      <c r="AG26" s="48"/>
      <c r="AH26" s="48"/>
      <c r="AI26" s="48"/>
      <c r="AJ26" s="48"/>
      <c r="AK26" s="48"/>
      <c r="AL26" s="48"/>
      <c r="AM26" s="1"/>
      <c r="AN26" s="1"/>
      <c r="AO26" s="128" t="s">
        <v>578</v>
      </c>
      <c r="AP26" s="48">
        <v>637</v>
      </c>
      <c r="AQ26" s="48">
        <v>1396</v>
      </c>
      <c r="AR26" s="48">
        <v>217</v>
      </c>
      <c r="AS26" s="48">
        <v>6</v>
      </c>
      <c r="AT26" s="48">
        <v>36</v>
      </c>
      <c r="AU26" s="48">
        <v>15</v>
      </c>
      <c r="AV26" s="48">
        <v>160</v>
      </c>
      <c r="AW26" s="48">
        <v>817</v>
      </c>
      <c r="AX26" s="48">
        <v>362</v>
      </c>
      <c r="AY26" s="48">
        <v>679</v>
      </c>
      <c r="AZ26" s="48">
        <v>717</v>
      </c>
      <c r="BA26" s="54"/>
      <c r="BB26" s="48"/>
      <c r="BC26" s="48"/>
      <c r="BD26" s="48"/>
      <c r="BE26" s="48"/>
      <c r="BF26" s="48"/>
      <c r="BG26" s="48"/>
      <c r="BH26" s="48"/>
      <c r="BI26" s="48"/>
      <c r="BJ26" s="48"/>
      <c r="BK26" s="48"/>
      <c r="BL26" s="48"/>
      <c r="BM26" s="1"/>
      <c r="BN26" s="1"/>
      <c r="BO26" s="54" t="s">
        <v>574</v>
      </c>
      <c r="BP26" s="48">
        <f aca="true" t="shared" si="24" ref="BP26:BZ26">SUM(BP27:BP31)</f>
        <v>2070</v>
      </c>
      <c r="BQ26" s="48">
        <f t="shared" si="24"/>
        <v>4375</v>
      </c>
      <c r="BR26" s="48">
        <f t="shared" si="24"/>
        <v>481</v>
      </c>
      <c r="BS26" s="48">
        <f t="shared" si="24"/>
        <v>43</v>
      </c>
      <c r="BT26" s="48">
        <f t="shared" si="24"/>
        <v>146</v>
      </c>
      <c r="BU26" s="48">
        <f t="shared" si="24"/>
        <v>34</v>
      </c>
      <c r="BV26" s="48">
        <f t="shared" si="24"/>
        <v>258</v>
      </c>
      <c r="BW26" s="48">
        <f t="shared" si="24"/>
        <v>2708</v>
      </c>
      <c r="BX26" s="48">
        <f t="shared" si="24"/>
        <v>1186</v>
      </c>
      <c r="BY26" s="48">
        <f t="shared" si="24"/>
        <v>2162</v>
      </c>
      <c r="BZ26" s="48">
        <f t="shared" si="24"/>
        <v>2213</v>
      </c>
      <c r="CA26" s="128" t="s">
        <v>578</v>
      </c>
      <c r="CB26" s="48">
        <v>162</v>
      </c>
      <c r="CC26" s="48">
        <v>339</v>
      </c>
      <c r="CD26" s="48">
        <v>47</v>
      </c>
      <c r="CE26" s="48">
        <v>3</v>
      </c>
      <c r="CF26" s="48">
        <v>15</v>
      </c>
      <c r="CG26" s="48">
        <v>3</v>
      </c>
      <c r="CH26" s="48">
        <v>26</v>
      </c>
      <c r="CI26" s="48">
        <v>205</v>
      </c>
      <c r="CJ26" s="48">
        <v>87</v>
      </c>
      <c r="CK26" s="48">
        <v>167</v>
      </c>
      <c r="CL26" s="48">
        <v>172</v>
      </c>
      <c r="CM26" s="1"/>
      <c r="CN26" s="1"/>
      <c r="CO26" s="128" t="s">
        <v>570</v>
      </c>
      <c r="CP26" s="48">
        <v>1130</v>
      </c>
      <c r="CQ26" s="48">
        <v>2253</v>
      </c>
      <c r="CR26" s="48">
        <v>301</v>
      </c>
      <c r="CS26" s="48">
        <v>11</v>
      </c>
      <c r="CT26" s="48">
        <v>77</v>
      </c>
      <c r="CU26" s="48">
        <v>19</v>
      </c>
      <c r="CV26" s="48">
        <v>194</v>
      </c>
      <c r="CW26" s="48">
        <v>1493</v>
      </c>
      <c r="CX26" s="48">
        <v>459</v>
      </c>
      <c r="CY26" s="48">
        <v>1066</v>
      </c>
      <c r="CZ26" s="48">
        <v>1187</v>
      </c>
      <c r="DA26" s="54"/>
      <c r="DB26" s="48"/>
      <c r="DC26" s="48"/>
      <c r="DD26" s="48"/>
      <c r="DE26" s="48"/>
      <c r="DF26" s="48"/>
      <c r="DG26" s="48"/>
      <c r="DH26" s="48"/>
      <c r="DI26" s="48"/>
      <c r="DJ26" s="48"/>
      <c r="DK26" s="48"/>
      <c r="DL26" s="48"/>
      <c r="DM26" s="1"/>
      <c r="DN26" s="1"/>
      <c r="DO26" s="54" t="s">
        <v>626</v>
      </c>
      <c r="DP26" s="48">
        <f aca="true" t="shared" si="25" ref="DP26:DZ26">SUM(DP27:DP30)</f>
        <v>2974</v>
      </c>
      <c r="DQ26" s="48">
        <f t="shared" si="25"/>
        <v>6784</v>
      </c>
      <c r="DR26" s="48">
        <f t="shared" si="25"/>
        <v>990</v>
      </c>
      <c r="DS26" s="48">
        <f t="shared" si="25"/>
        <v>88</v>
      </c>
      <c r="DT26" s="48">
        <f t="shared" si="25"/>
        <v>307</v>
      </c>
      <c r="DU26" s="48">
        <f t="shared" si="25"/>
        <v>62</v>
      </c>
      <c r="DV26" s="48">
        <f t="shared" si="25"/>
        <v>533</v>
      </c>
      <c r="DW26" s="48">
        <f t="shared" si="25"/>
        <v>4545</v>
      </c>
      <c r="DX26" s="48">
        <f t="shared" si="25"/>
        <v>1249</v>
      </c>
      <c r="DY26" s="48">
        <f t="shared" si="25"/>
        <v>3357</v>
      </c>
      <c r="DZ26" s="48">
        <f t="shared" si="25"/>
        <v>3427</v>
      </c>
      <c r="EA26" s="54" t="s">
        <v>576</v>
      </c>
      <c r="EB26" s="48">
        <f>SUM(EB27:EB35)</f>
        <v>11818</v>
      </c>
      <c r="EC26" s="48">
        <f>SUM(EC27:EC35)</f>
        <v>24240</v>
      </c>
      <c r="ED26" s="48">
        <f>SUM(ED27:ED35)</f>
        <v>3015</v>
      </c>
      <c r="EE26" s="48">
        <f>SUM(EE27:EE35)</f>
        <v>187</v>
      </c>
      <c r="EF26" s="48">
        <f>SUM(EF27:EF35)</f>
        <v>851</v>
      </c>
      <c r="EG26" s="48">
        <f>SUM(EG27:EG35)</f>
        <v>183</v>
      </c>
      <c r="EH26" s="48">
        <f>SUM(EH27:EH35)</f>
        <v>1794</v>
      </c>
      <c r="EI26" s="48">
        <f>SUM(EI27:EI35)</f>
        <v>15964</v>
      </c>
      <c r="EJ26" s="48">
        <f>SUM(EJ27:EJ35)</f>
        <v>5261</v>
      </c>
      <c r="EK26" s="48">
        <f>SUM(EK27:EK35)</f>
        <v>11925</v>
      </c>
      <c r="EL26" s="48">
        <f>SUM(EL27:EL35)</f>
        <v>12315</v>
      </c>
      <c r="EM26" s="1"/>
      <c r="EN26" s="1"/>
      <c r="EO26" s="128" t="s">
        <v>573</v>
      </c>
      <c r="EP26" s="48">
        <v>288</v>
      </c>
      <c r="EQ26" s="48">
        <v>646</v>
      </c>
      <c r="ER26" s="48">
        <v>131</v>
      </c>
      <c r="ES26" s="48">
        <v>10</v>
      </c>
      <c r="ET26" s="48">
        <v>43</v>
      </c>
      <c r="EU26" s="48">
        <v>7</v>
      </c>
      <c r="EV26" s="48">
        <v>71</v>
      </c>
      <c r="EW26" s="48">
        <v>452</v>
      </c>
      <c r="EX26" s="48">
        <v>63</v>
      </c>
      <c r="EY26" s="48">
        <v>376</v>
      </c>
      <c r="EZ26" s="48">
        <v>270</v>
      </c>
    </row>
    <row r="27" spans="1:156" ht="12" customHeight="1">
      <c r="A27" s="130" t="s">
        <v>570</v>
      </c>
      <c r="B27" s="123">
        <v>40</v>
      </c>
      <c r="C27" s="123">
        <v>112</v>
      </c>
      <c r="D27" s="48">
        <v>27</v>
      </c>
      <c r="E27" s="48">
        <v>4</v>
      </c>
      <c r="F27" s="48">
        <v>7</v>
      </c>
      <c r="G27" s="48">
        <v>4</v>
      </c>
      <c r="H27" s="48">
        <v>12</v>
      </c>
      <c r="I27" s="123">
        <v>61</v>
      </c>
      <c r="J27" s="48">
        <v>24</v>
      </c>
      <c r="K27" s="123">
        <v>55</v>
      </c>
      <c r="L27" s="123">
        <v>57</v>
      </c>
      <c r="M27" s="1"/>
      <c r="N27" s="1"/>
      <c r="O27" s="129"/>
      <c r="P27" s="48"/>
      <c r="Q27" s="48"/>
      <c r="R27" s="48"/>
      <c r="S27" s="48"/>
      <c r="T27" s="48"/>
      <c r="U27" s="48"/>
      <c r="V27" s="48"/>
      <c r="W27" s="48"/>
      <c r="X27" s="48"/>
      <c r="Y27" s="48"/>
      <c r="Z27" s="48"/>
      <c r="AA27" s="54" t="s">
        <v>897</v>
      </c>
      <c r="AB27" s="48">
        <f aca="true" t="shared" si="26" ref="AB27:AL27">SUM(AB28:AB30)</f>
        <v>320</v>
      </c>
      <c r="AC27" s="48">
        <f t="shared" si="26"/>
        <v>621</v>
      </c>
      <c r="AD27" s="48">
        <f t="shared" si="26"/>
        <v>42</v>
      </c>
      <c r="AE27" s="48">
        <f t="shared" si="26"/>
        <v>1</v>
      </c>
      <c r="AF27" s="48">
        <f t="shared" si="26"/>
        <v>12</v>
      </c>
      <c r="AG27" s="48">
        <f t="shared" si="26"/>
        <v>3</v>
      </c>
      <c r="AH27" s="48">
        <f t="shared" si="26"/>
        <v>26</v>
      </c>
      <c r="AI27" s="48">
        <f t="shared" si="26"/>
        <v>371</v>
      </c>
      <c r="AJ27" s="48">
        <f t="shared" si="26"/>
        <v>208</v>
      </c>
      <c r="AK27" s="48">
        <f t="shared" si="26"/>
        <v>289</v>
      </c>
      <c r="AL27" s="48">
        <f t="shared" si="26"/>
        <v>332</v>
      </c>
      <c r="AM27" s="1"/>
      <c r="AN27" s="1"/>
      <c r="AO27" s="54"/>
      <c r="AP27" s="48"/>
      <c r="AQ27" s="48"/>
      <c r="AR27" s="48"/>
      <c r="AS27" s="48"/>
      <c r="AT27" s="48"/>
      <c r="AU27" s="48"/>
      <c r="AV27" s="48"/>
      <c r="AW27" s="48"/>
      <c r="AX27" s="48"/>
      <c r="AY27" s="48"/>
      <c r="AZ27" s="48"/>
      <c r="BA27" s="54" t="s">
        <v>597</v>
      </c>
      <c r="BB27" s="48">
        <f aca="true" t="shared" si="27" ref="BB27:BL27">SUM(BB28:BB30)</f>
        <v>1354</v>
      </c>
      <c r="BC27" s="48">
        <f t="shared" si="27"/>
        <v>2565</v>
      </c>
      <c r="BD27" s="48">
        <f t="shared" si="27"/>
        <v>256</v>
      </c>
      <c r="BE27" s="48">
        <f t="shared" si="27"/>
        <v>15</v>
      </c>
      <c r="BF27" s="48">
        <f t="shared" si="27"/>
        <v>82</v>
      </c>
      <c r="BG27" s="48">
        <f t="shared" si="27"/>
        <v>14</v>
      </c>
      <c r="BH27" s="48">
        <f t="shared" si="27"/>
        <v>145</v>
      </c>
      <c r="BI27" s="48">
        <f t="shared" si="27"/>
        <v>1565</v>
      </c>
      <c r="BJ27" s="48">
        <f t="shared" si="27"/>
        <v>744</v>
      </c>
      <c r="BK27" s="48">
        <f t="shared" si="27"/>
        <v>1268</v>
      </c>
      <c r="BL27" s="48">
        <f t="shared" si="27"/>
        <v>1297</v>
      </c>
      <c r="BM27" s="1"/>
      <c r="BN27" s="1"/>
      <c r="BO27" s="128" t="s">
        <v>570</v>
      </c>
      <c r="BP27" s="48">
        <v>171</v>
      </c>
      <c r="BQ27" s="48">
        <v>437</v>
      </c>
      <c r="BR27" s="48">
        <v>81</v>
      </c>
      <c r="BS27" s="48">
        <v>6</v>
      </c>
      <c r="BT27" s="48">
        <v>24</v>
      </c>
      <c r="BU27" s="48">
        <v>3</v>
      </c>
      <c r="BV27" s="48">
        <v>48</v>
      </c>
      <c r="BW27" s="48">
        <v>267</v>
      </c>
      <c r="BX27" s="48">
        <v>89</v>
      </c>
      <c r="BY27" s="48">
        <v>216</v>
      </c>
      <c r="BZ27" s="48">
        <v>221</v>
      </c>
      <c r="CA27" s="128" t="s">
        <v>560</v>
      </c>
      <c r="CB27" s="48">
        <v>839</v>
      </c>
      <c r="CC27" s="48">
        <v>1901</v>
      </c>
      <c r="CD27" s="48">
        <v>287</v>
      </c>
      <c r="CE27" s="48">
        <v>15</v>
      </c>
      <c r="CF27" s="48">
        <v>62</v>
      </c>
      <c r="CG27" s="48">
        <v>25</v>
      </c>
      <c r="CH27" s="48">
        <v>185</v>
      </c>
      <c r="CI27" s="48">
        <v>1148</v>
      </c>
      <c r="CJ27" s="48">
        <v>466</v>
      </c>
      <c r="CK27" s="48">
        <v>894</v>
      </c>
      <c r="CL27" s="48">
        <v>1007</v>
      </c>
      <c r="CM27" s="1"/>
      <c r="CN27" s="1"/>
      <c r="CO27" s="128" t="s">
        <v>573</v>
      </c>
      <c r="CP27" s="48">
        <v>808</v>
      </c>
      <c r="CQ27" s="48">
        <v>1569</v>
      </c>
      <c r="CR27" s="48">
        <v>180</v>
      </c>
      <c r="CS27" s="48">
        <v>9</v>
      </c>
      <c r="CT27" s="48">
        <v>40</v>
      </c>
      <c r="CU27" s="48">
        <v>11</v>
      </c>
      <c r="CV27" s="48">
        <v>120</v>
      </c>
      <c r="CW27" s="48">
        <v>946</v>
      </c>
      <c r="CX27" s="48">
        <v>443</v>
      </c>
      <c r="CY27" s="48">
        <v>772</v>
      </c>
      <c r="CZ27" s="48">
        <v>797</v>
      </c>
      <c r="DA27" s="54" t="s">
        <v>640</v>
      </c>
      <c r="DB27" s="48">
        <f aca="true" t="shared" si="28" ref="DB27:DL27">SUM(DB28:DB31)</f>
        <v>4385</v>
      </c>
      <c r="DC27" s="48">
        <f t="shared" si="28"/>
        <v>10334</v>
      </c>
      <c r="DD27" s="48">
        <f t="shared" si="28"/>
        <v>1475</v>
      </c>
      <c r="DE27" s="48">
        <f t="shared" si="28"/>
        <v>87</v>
      </c>
      <c r="DF27" s="48">
        <f t="shared" si="28"/>
        <v>380</v>
      </c>
      <c r="DG27" s="48">
        <f t="shared" si="28"/>
        <v>82</v>
      </c>
      <c r="DH27" s="48">
        <f t="shared" si="28"/>
        <v>926</v>
      </c>
      <c r="DI27" s="48">
        <f t="shared" si="28"/>
        <v>6625</v>
      </c>
      <c r="DJ27" s="48">
        <f t="shared" si="28"/>
        <v>2234</v>
      </c>
      <c r="DK27" s="48">
        <f t="shared" si="28"/>
        <v>4996</v>
      </c>
      <c r="DL27" s="48">
        <f t="shared" si="28"/>
        <v>5338</v>
      </c>
      <c r="DM27" s="1"/>
      <c r="DN27" s="1"/>
      <c r="DO27" s="128" t="s">
        <v>570</v>
      </c>
      <c r="DP27" s="48">
        <v>1168</v>
      </c>
      <c r="DQ27" s="48">
        <v>2617</v>
      </c>
      <c r="DR27" s="48">
        <v>344</v>
      </c>
      <c r="DS27" s="48">
        <v>33</v>
      </c>
      <c r="DT27" s="48">
        <v>111</v>
      </c>
      <c r="DU27" s="48">
        <v>23</v>
      </c>
      <c r="DV27" s="48">
        <v>177</v>
      </c>
      <c r="DW27" s="48">
        <v>1726</v>
      </c>
      <c r="DX27" s="48">
        <v>547</v>
      </c>
      <c r="DY27" s="48">
        <v>1278</v>
      </c>
      <c r="DZ27" s="48">
        <v>1339</v>
      </c>
      <c r="EA27" s="128" t="s">
        <v>570</v>
      </c>
      <c r="EB27" s="48">
        <v>1193</v>
      </c>
      <c r="EC27" s="48">
        <v>2610</v>
      </c>
      <c r="ED27" s="48">
        <v>412</v>
      </c>
      <c r="EE27" s="48">
        <v>25</v>
      </c>
      <c r="EF27" s="48">
        <v>148</v>
      </c>
      <c r="EG27" s="48">
        <v>29</v>
      </c>
      <c r="EH27" s="48">
        <v>210</v>
      </c>
      <c r="EI27" s="48">
        <v>1764</v>
      </c>
      <c r="EJ27" s="48">
        <v>434</v>
      </c>
      <c r="EK27" s="48">
        <v>1310</v>
      </c>
      <c r="EL27" s="48">
        <v>1300</v>
      </c>
      <c r="EM27" s="1"/>
      <c r="EN27" s="1"/>
      <c r="EO27" s="128" t="s">
        <v>578</v>
      </c>
      <c r="EP27" s="48">
        <v>883</v>
      </c>
      <c r="EQ27" s="48">
        <v>2130</v>
      </c>
      <c r="ER27" s="48">
        <v>353</v>
      </c>
      <c r="ES27" s="48">
        <v>26</v>
      </c>
      <c r="ET27" s="48">
        <v>89</v>
      </c>
      <c r="EU27" s="48">
        <v>25</v>
      </c>
      <c r="EV27" s="48">
        <v>213</v>
      </c>
      <c r="EW27" s="48">
        <v>1447</v>
      </c>
      <c r="EX27" s="48">
        <v>330</v>
      </c>
      <c r="EY27" s="48">
        <v>1057</v>
      </c>
      <c r="EZ27" s="48">
        <v>1073</v>
      </c>
    </row>
    <row r="28" spans="1:156" ht="12" customHeight="1">
      <c r="A28" s="130" t="s">
        <v>573</v>
      </c>
      <c r="B28" s="48">
        <v>161</v>
      </c>
      <c r="C28" s="48">
        <v>352</v>
      </c>
      <c r="D28" s="48">
        <v>51</v>
      </c>
      <c r="E28" s="48">
        <v>5</v>
      </c>
      <c r="F28" s="48">
        <v>22</v>
      </c>
      <c r="G28" s="48">
        <v>4</v>
      </c>
      <c r="H28" s="48">
        <v>20</v>
      </c>
      <c r="I28" s="48">
        <v>224</v>
      </c>
      <c r="J28" s="48">
        <v>77</v>
      </c>
      <c r="K28" s="48">
        <v>168</v>
      </c>
      <c r="L28" s="48">
        <v>184</v>
      </c>
      <c r="M28" s="1"/>
      <c r="N28" s="1"/>
      <c r="O28" s="129" t="s">
        <v>881</v>
      </c>
      <c r="P28" s="48">
        <f aca="true" t="shared" si="29" ref="P28:Z28">SUM(P29:P34)</f>
        <v>659</v>
      </c>
      <c r="Q28" s="48">
        <f t="shared" si="29"/>
        <v>1141</v>
      </c>
      <c r="R28" s="48">
        <f t="shared" si="29"/>
        <v>103</v>
      </c>
      <c r="S28" s="48">
        <f t="shared" si="29"/>
        <v>6</v>
      </c>
      <c r="T28" s="48">
        <f t="shared" si="29"/>
        <v>22</v>
      </c>
      <c r="U28" s="48">
        <f t="shared" si="29"/>
        <v>5</v>
      </c>
      <c r="V28" s="48">
        <f t="shared" si="29"/>
        <v>70</v>
      </c>
      <c r="W28" s="48">
        <f t="shared" si="29"/>
        <v>751</v>
      </c>
      <c r="X28" s="48">
        <f t="shared" si="29"/>
        <v>287</v>
      </c>
      <c r="Y28" s="48">
        <f t="shared" si="29"/>
        <v>592</v>
      </c>
      <c r="Z28" s="48">
        <f t="shared" si="29"/>
        <v>549</v>
      </c>
      <c r="AA28" s="130" t="s">
        <v>890</v>
      </c>
      <c r="AB28" s="48">
        <v>53</v>
      </c>
      <c r="AC28" s="48">
        <v>91</v>
      </c>
      <c r="AD28" s="48">
        <v>5</v>
      </c>
      <c r="AE28" s="48">
        <v>0</v>
      </c>
      <c r="AF28" s="48">
        <v>2</v>
      </c>
      <c r="AG28" s="48">
        <v>0</v>
      </c>
      <c r="AH28" s="48">
        <v>3</v>
      </c>
      <c r="AI28" s="48">
        <v>54</v>
      </c>
      <c r="AJ28" s="48">
        <v>32</v>
      </c>
      <c r="AK28" s="48">
        <v>49</v>
      </c>
      <c r="AL28" s="48">
        <v>42</v>
      </c>
      <c r="AM28" s="1"/>
      <c r="AN28" s="1"/>
      <c r="AO28" s="54" t="s">
        <v>615</v>
      </c>
      <c r="AP28" s="48">
        <f aca="true" t="shared" si="30" ref="AP28:AZ28">SUM(AP29:AP32)</f>
        <v>1788</v>
      </c>
      <c r="AQ28" s="48">
        <f t="shared" si="30"/>
        <v>3880</v>
      </c>
      <c r="AR28" s="48">
        <f t="shared" si="30"/>
        <v>548</v>
      </c>
      <c r="AS28" s="48">
        <f t="shared" si="30"/>
        <v>40</v>
      </c>
      <c r="AT28" s="48">
        <f t="shared" si="30"/>
        <v>139</v>
      </c>
      <c r="AU28" s="48">
        <f t="shared" si="30"/>
        <v>42</v>
      </c>
      <c r="AV28" s="48">
        <f t="shared" si="30"/>
        <v>327</v>
      </c>
      <c r="AW28" s="48">
        <f t="shared" si="30"/>
        <v>2415</v>
      </c>
      <c r="AX28" s="48">
        <f t="shared" si="30"/>
        <v>917</v>
      </c>
      <c r="AY28" s="48">
        <f t="shared" si="30"/>
        <v>1916</v>
      </c>
      <c r="AZ28" s="48">
        <f t="shared" si="30"/>
        <v>1964</v>
      </c>
      <c r="BA28" s="128" t="s">
        <v>570</v>
      </c>
      <c r="BB28" s="48">
        <v>608</v>
      </c>
      <c r="BC28" s="48">
        <v>1076</v>
      </c>
      <c r="BD28" s="48">
        <v>100</v>
      </c>
      <c r="BE28" s="48">
        <v>7</v>
      </c>
      <c r="BF28" s="48">
        <v>30</v>
      </c>
      <c r="BG28" s="48">
        <v>6</v>
      </c>
      <c r="BH28" s="48">
        <v>57</v>
      </c>
      <c r="BI28" s="48">
        <v>628</v>
      </c>
      <c r="BJ28" s="48">
        <v>348</v>
      </c>
      <c r="BK28" s="48">
        <v>529</v>
      </c>
      <c r="BL28" s="48">
        <v>547</v>
      </c>
      <c r="BM28" s="1"/>
      <c r="BN28" s="1"/>
      <c r="BO28" s="128" t="s">
        <v>573</v>
      </c>
      <c r="BP28" s="48">
        <v>422</v>
      </c>
      <c r="BQ28" s="48">
        <v>946</v>
      </c>
      <c r="BR28" s="48">
        <v>118</v>
      </c>
      <c r="BS28" s="48">
        <v>15</v>
      </c>
      <c r="BT28" s="48">
        <v>39</v>
      </c>
      <c r="BU28" s="48">
        <v>8</v>
      </c>
      <c r="BV28" s="48">
        <v>56</v>
      </c>
      <c r="BW28" s="48">
        <v>604</v>
      </c>
      <c r="BX28" s="48">
        <v>224</v>
      </c>
      <c r="BY28" s="48">
        <v>457</v>
      </c>
      <c r="BZ28" s="48">
        <v>489</v>
      </c>
      <c r="CA28" s="54"/>
      <c r="CB28" s="48"/>
      <c r="CC28" s="48"/>
      <c r="CD28" s="48"/>
      <c r="CE28" s="48"/>
      <c r="CF28" s="48"/>
      <c r="CG28" s="48"/>
      <c r="CH28" s="48"/>
      <c r="CI28" s="48"/>
      <c r="CJ28" s="48"/>
      <c r="CK28" s="48"/>
      <c r="CL28" s="48"/>
      <c r="CM28" s="1"/>
      <c r="CN28" s="1"/>
      <c r="CO28" s="128" t="s">
        <v>578</v>
      </c>
      <c r="CP28" s="48">
        <v>844</v>
      </c>
      <c r="CQ28" s="48">
        <v>1670</v>
      </c>
      <c r="CR28" s="48">
        <v>205</v>
      </c>
      <c r="CS28" s="48">
        <v>13</v>
      </c>
      <c r="CT28" s="48">
        <v>58</v>
      </c>
      <c r="CU28" s="48">
        <v>16</v>
      </c>
      <c r="CV28" s="48">
        <v>118</v>
      </c>
      <c r="CW28" s="48">
        <v>1030</v>
      </c>
      <c r="CX28" s="48">
        <v>435</v>
      </c>
      <c r="CY28" s="48">
        <v>772</v>
      </c>
      <c r="CZ28" s="48">
        <v>898</v>
      </c>
      <c r="DA28" s="128" t="s">
        <v>570</v>
      </c>
      <c r="DB28" s="48">
        <v>1410</v>
      </c>
      <c r="DC28" s="48">
        <v>3214</v>
      </c>
      <c r="DD28" s="48">
        <v>444</v>
      </c>
      <c r="DE28" s="48">
        <v>30</v>
      </c>
      <c r="DF28" s="48">
        <v>106</v>
      </c>
      <c r="DG28" s="48">
        <v>27</v>
      </c>
      <c r="DH28" s="48">
        <v>281</v>
      </c>
      <c r="DI28" s="48">
        <v>2131</v>
      </c>
      <c r="DJ28" s="48">
        <v>639</v>
      </c>
      <c r="DK28" s="48">
        <v>1576</v>
      </c>
      <c r="DL28" s="48">
        <v>1638</v>
      </c>
      <c r="DM28" s="1"/>
      <c r="DN28" s="1"/>
      <c r="DO28" s="128" t="s">
        <v>573</v>
      </c>
      <c r="DP28" s="48">
        <v>631</v>
      </c>
      <c r="DQ28" s="48">
        <v>1526</v>
      </c>
      <c r="DR28" s="48">
        <v>248</v>
      </c>
      <c r="DS28" s="48">
        <v>20</v>
      </c>
      <c r="DT28" s="48">
        <v>72</v>
      </c>
      <c r="DU28" s="48">
        <v>14</v>
      </c>
      <c r="DV28" s="48">
        <v>142</v>
      </c>
      <c r="DW28" s="48">
        <v>1026</v>
      </c>
      <c r="DX28" s="48">
        <v>252</v>
      </c>
      <c r="DY28" s="48">
        <v>739</v>
      </c>
      <c r="DZ28" s="48">
        <v>787</v>
      </c>
      <c r="EA28" s="128" t="s">
        <v>573</v>
      </c>
      <c r="EB28" s="48">
        <v>1248</v>
      </c>
      <c r="EC28" s="48">
        <v>2737</v>
      </c>
      <c r="ED28" s="48">
        <v>404</v>
      </c>
      <c r="EE28" s="48">
        <v>30</v>
      </c>
      <c r="EF28" s="48">
        <v>107</v>
      </c>
      <c r="EG28" s="48">
        <v>26</v>
      </c>
      <c r="EH28" s="48">
        <v>241</v>
      </c>
      <c r="EI28" s="48">
        <v>1789</v>
      </c>
      <c r="EJ28" s="48">
        <v>544</v>
      </c>
      <c r="EK28" s="48">
        <v>1307</v>
      </c>
      <c r="EL28" s="48">
        <v>1430</v>
      </c>
      <c r="EM28" s="1"/>
      <c r="EN28" s="1"/>
      <c r="EO28" s="128" t="s">
        <v>560</v>
      </c>
      <c r="EP28" s="48">
        <v>798</v>
      </c>
      <c r="EQ28" s="48">
        <v>1987</v>
      </c>
      <c r="ER28" s="48">
        <v>263</v>
      </c>
      <c r="ES28" s="48">
        <v>17</v>
      </c>
      <c r="ET28" s="48">
        <v>72</v>
      </c>
      <c r="EU28" s="48">
        <v>16</v>
      </c>
      <c r="EV28" s="48">
        <v>158</v>
      </c>
      <c r="EW28" s="48">
        <v>1315</v>
      </c>
      <c r="EX28" s="48">
        <v>409</v>
      </c>
      <c r="EY28" s="48">
        <v>944</v>
      </c>
      <c r="EZ28" s="48">
        <v>1043</v>
      </c>
    </row>
    <row r="29" spans="1:156" ht="12" customHeight="1">
      <c r="A29" s="130" t="s">
        <v>578</v>
      </c>
      <c r="B29" s="48">
        <v>190</v>
      </c>
      <c r="C29" s="48">
        <v>393</v>
      </c>
      <c r="D29" s="48">
        <v>48</v>
      </c>
      <c r="E29" s="48">
        <v>4</v>
      </c>
      <c r="F29" s="48">
        <v>13</v>
      </c>
      <c r="G29" s="48">
        <v>2</v>
      </c>
      <c r="H29" s="48">
        <v>29</v>
      </c>
      <c r="I29" s="48">
        <v>205</v>
      </c>
      <c r="J29" s="48">
        <v>140</v>
      </c>
      <c r="K29" s="48">
        <v>184</v>
      </c>
      <c r="L29" s="48">
        <v>209</v>
      </c>
      <c r="M29" s="1"/>
      <c r="N29" s="1"/>
      <c r="O29" s="130" t="s">
        <v>890</v>
      </c>
      <c r="P29" s="48">
        <v>196</v>
      </c>
      <c r="Q29" s="48">
        <v>288</v>
      </c>
      <c r="R29" s="48">
        <v>10</v>
      </c>
      <c r="S29" s="48">
        <v>2</v>
      </c>
      <c r="T29" s="48">
        <v>3</v>
      </c>
      <c r="U29" s="48">
        <v>1</v>
      </c>
      <c r="V29" s="48">
        <v>4</v>
      </c>
      <c r="W29" s="48">
        <v>206</v>
      </c>
      <c r="X29" s="48">
        <v>72</v>
      </c>
      <c r="Y29" s="48">
        <v>158</v>
      </c>
      <c r="Z29" s="48">
        <v>130</v>
      </c>
      <c r="AA29" s="130" t="s">
        <v>883</v>
      </c>
      <c r="AB29" s="48">
        <v>124</v>
      </c>
      <c r="AC29" s="48">
        <v>248</v>
      </c>
      <c r="AD29" s="48">
        <v>17</v>
      </c>
      <c r="AE29" s="48">
        <v>0</v>
      </c>
      <c r="AF29" s="48">
        <v>2</v>
      </c>
      <c r="AG29" s="48">
        <v>3</v>
      </c>
      <c r="AH29" s="48">
        <v>12</v>
      </c>
      <c r="AI29" s="48">
        <v>156</v>
      </c>
      <c r="AJ29" s="48">
        <v>75</v>
      </c>
      <c r="AK29" s="48">
        <v>114</v>
      </c>
      <c r="AL29" s="48">
        <v>134</v>
      </c>
      <c r="AM29" s="1"/>
      <c r="AN29" s="1"/>
      <c r="AO29" s="128" t="s">
        <v>570</v>
      </c>
      <c r="AP29" s="48">
        <v>755</v>
      </c>
      <c r="AQ29" s="48">
        <v>1579</v>
      </c>
      <c r="AR29" s="48">
        <v>185</v>
      </c>
      <c r="AS29" s="48">
        <v>14</v>
      </c>
      <c r="AT29" s="48">
        <v>45</v>
      </c>
      <c r="AU29" s="48">
        <v>15</v>
      </c>
      <c r="AV29" s="48">
        <v>111</v>
      </c>
      <c r="AW29" s="48">
        <v>980</v>
      </c>
      <c r="AX29" s="48">
        <v>414</v>
      </c>
      <c r="AY29" s="48">
        <v>777</v>
      </c>
      <c r="AZ29" s="48">
        <v>802</v>
      </c>
      <c r="BA29" s="128" t="s">
        <v>573</v>
      </c>
      <c r="BB29" s="48">
        <v>511</v>
      </c>
      <c r="BC29" s="48">
        <v>1004</v>
      </c>
      <c r="BD29" s="48">
        <v>98</v>
      </c>
      <c r="BE29" s="48">
        <v>3</v>
      </c>
      <c r="BF29" s="48">
        <v>32</v>
      </c>
      <c r="BG29" s="48">
        <v>5</v>
      </c>
      <c r="BH29" s="48">
        <v>58</v>
      </c>
      <c r="BI29" s="48">
        <v>625</v>
      </c>
      <c r="BJ29" s="48">
        <v>281</v>
      </c>
      <c r="BK29" s="48">
        <v>505</v>
      </c>
      <c r="BL29" s="48">
        <v>499</v>
      </c>
      <c r="BM29" s="1"/>
      <c r="BN29" s="1"/>
      <c r="BO29" s="128" t="s">
        <v>578</v>
      </c>
      <c r="BP29" s="48">
        <v>540</v>
      </c>
      <c r="BQ29" s="48">
        <v>1107</v>
      </c>
      <c r="BR29" s="48">
        <v>138</v>
      </c>
      <c r="BS29" s="48">
        <v>13</v>
      </c>
      <c r="BT29" s="48">
        <v>37</v>
      </c>
      <c r="BU29" s="48">
        <v>16</v>
      </c>
      <c r="BV29" s="48">
        <v>72</v>
      </c>
      <c r="BW29" s="48">
        <v>674</v>
      </c>
      <c r="BX29" s="48">
        <v>295</v>
      </c>
      <c r="BY29" s="48">
        <v>541</v>
      </c>
      <c r="BZ29" s="48">
        <v>566</v>
      </c>
      <c r="CA29" s="54" t="s">
        <v>563</v>
      </c>
      <c r="CB29" s="48">
        <f aca="true" t="shared" si="31" ref="CB29:CL29">SUM(CB30:CB32)</f>
        <v>1088</v>
      </c>
      <c r="CC29" s="48">
        <f t="shared" si="31"/>
        <v>2450</v>
      </c>
      <c r="CD29" s="48">
        <f t="shared" si="31"/>
        <v>399</v>
      </c>
      <c r="CE29" s="48">
        <f t="shared" si="31"/>
        <v>34</v>
      </c>
      <c r="CF29" s="48">
        <f t="shared" si="31"/>
        <v>113</v>
      </c>
      <c r="CG29" s="48">
        <f t="shared" si="31"/>
        <v>27</v>
      </c>
      <c r="CH29" s="48">
        <f t="shared" si="31"/>
        <v>225</v>
      </c>
      <c r="CI29" s="48">
        <f t="shared" si="31"/>
        <v>1569</v>
      </c>
      <c r="CJ29" s="48">
        <f t="shared" si="31"/>
        <v>482</v>
      </c>
      <c r="CK29" s="48">
        <f t="shared" si="31"/>
        <v>1179</v>
      </c>
      <c r="CL29" s="48">
        <f t="shared" si="31"/>
        <v>1271</v>
      </c>
      <c r="CM29" s="1"/>
      <c r="CN29" s="1"/>
      <c r="CO29" s="54"/>
      <c r="CP29" s="48"/>
      <c r="CQ29" s="48"/>
      <c r="CR29" s="48"/>
      <c r="CS29" s="48"/>
      <c r="CT29" s="48"/>
      <c r="CU29" s="48"/>
      <c r="CV29" s="48"/>
      <c r="CW29" s="48"/>
      <c r="CX29" s="48"/>
      <c r="CY29" s="48"/>
      <c r="CZ29" s="48"/>
      <c r="DA29" s="128" t="s">
        <v>573</v>
      </c>
      <c r="DB29" s="48">
        <v>973</v>
      </c>
      <c r="DC29" s="48">
        <v>2218</v>
      </c>
      <c r="DD29" s="48">
        <v>300</v>
      </c>
      <c r="DE29" s="48">
        <v>16</v>
      </c>
      <c r="DF29" s="48">
        <v>105</v>
      </c>
      <c r="DG29" s="48">
        <v>13</v>
      </c>
      <c r="DH29" s="48">
        <v>166</v>
      </c>
      <c r="DI29" s="48">
        <v>1435</v>
      </c>
      <c r="DJ29" s="48">
        <v>483</v>
      </c>
      <c r="DK29" s="48">
        <v>1045</v>
      </c>
      <c r="DL29" s="48">
        <v>1173</v>
      </c>
      <c r="DM29" s="1"/>
      <c r="DN29" s="1"/>
      <c r="DO29" s="128" t="s">
        <v>578</v>
      </c>
      <c r="DP29" s="48">
        <v>831</v>
      </c>
      <c r="DQ29" s="48">
        <v>1868</v>
      </c>
      <c r="DR29" s="48">
        <v>267</v>
      </c>
      <c r="DS29" s="48">
        <v>25</v>
      </c>
      <c r="DT29" s="48">
        <v>85</v>
      </c>
      <c r="DU29" s="48">
        <v>18</v>
      </c>
      <c r="DV29" s="48">
        <v>139</v>
      </c>
      <c r="DW29" s="48">
        <v>1280</v>
      </c>
      <c r="DX29" s="48">
        <v>321</v>
      </c>
      <c r="DY29" s="48">
        <v>965</v>
      </c>
      <c r="DZ29" s="48">
        <v>903</v>
      </c>
      <c r="EA29" s="128" t="s">
        <v>578</v>
      </c>
      <c r="EB29" s="48">
        <v>1644</v>
      </c>
      <c r="EC29" s="48">
        <v>3657</v>
      </c>
      <c r="ED29" s="48">
        <v>449</v>
      </c>
      <c r="EE29" s="48">
        <v>15</v>
      </c>
      <c r="EF29" s="48">
        <v>127</v>
      </c>
      <c r="EG29" s="48">
        <v>18</v>
      </c>
      <c r="EH29" s="48">
        <v>289</v>
      </c>
      <c r="EI29" s="48">
        <v>2227</v>
      </c>
      <c r="EJ29" s="48">
        <v>981</v>
      </c>
      <c r="EK29" s="48">
        <v>1727</v>
      </c>
      <c r="EL29" s="48">
        <v>1930</v>
      </c>
      <c r="EM29" s="1"/>
      <c r="EN29" s="1"/>
      <c r="EO29" s="128" t="s">
        <v>569</v>
      </c>
      <c r="EP29" s="124">
        <v>366</v>
      </c>
      <c r="EQ29" s="124">
        <v>808</v>
      </c>
      <c r="ER29" s="48">
        <v>110</v>
      </c>
      <c r="ES29" s="48">
        <v>6</v>
      </c>
      <c r="ET29" s="48">
        <v>27</v>
      </c>
      <c r="EU29" s="48">
        <v>9</v>
      </c>
      <c r="EV29" s="48">
        <v>68</v>
      </c>
      <c r="EW29" s="124">
        <v>495</v>
      </c>
      <c r="EX29" s="124">
        <v>203</v>
      </c>
      <c r="EY29" s="124">
        <v>387</v>
      </c>
      <c r="EZ29" s="124">
        <v>421</v>
      </c>
    </row>
    <row r="30" spans="1:156" ht="12" customHeight="1">
      <c r="A30" s="130" t="s">
        <v>560</v>
      </c>
      <c r="B30" s="48">
        <v>194</v>
      </c>
      <c r="C30" s="48">
        <v>373</v>
      </c>
      <c r="D30" s="48">
        <v>52</v>
      </c>
      <c r="E30" s="48">
        <v>2</v>
      </c>
      <c r="F30" s="48">
        <v>18</v>
      </c>
      <c r="G30" s="48">
        <v>4</v>
      </c>
      <c r="H30" s="48">
        <v>28</v>
      </c>
      <c r="I30" s="48">
        <v>211</v>
      </c>
      <c r="J30" s="48">
        <v>110</v>
      </c>
      <c r="K30" s="48">
        <v>173</v>
      </c>
      <c r="L30" s="48">
        <v>200</v>
      </c>
      <c r="M30" s="1"/>
      <c r="N30" s="1"/>
      <c r="O30" s="130" t="s">
        <v>883</v>
      </c>
      <c r="P30" s="48">
        <v>79</v>
      </c>
      <c r="Q30" s="48">
        <v>95</v>
      </c>
      <c r="R30" s="48">
        <v>2</v>
      </c>
      <c r="S30" s="48">
        <v>0</v>
      </c>
      <c r="T30" s="48">
        <v>0</v>
      </c>
      <c r="U30" s="48">
        <v>0</v>
      </c>
      <c r="V30" s="48">
        <v>2</v>
      </c>
      <c r="W30" s="48">
        <v>76</v>
      </c>
      <c r="X30" s="48">
        <v>17</v>
      </c>
      <c r="Y30" s="48">
        <v>58</v>
      </c>
      <c r="Z30" s="48">
        <v>37</v>
      </c>
      <c r="AA30" s="130" t="s">
        <v>882</v>
      </c>
      <c r="AB30" s="48">
        <v>143</v>
      </c>
      <c r="AC30" s="48">
        <v>282</v>
      </c>
      <c r="AD30" s="48">
        <v>20</v>
      </c>
      <c r="AE30" s="48">
        <v>1</v>
      </c>
      <c r="AF30" s="48">
        <v>8</v>
      </c>
      <c r="AG30" s="48">
        <v>0</v>
      </c>
      <c r="AH30" s="48">
        <v>11</v>
      </c>
      <c r="AI30" s="48">
        <v>161</v>
      </c>
      <c r="AJ30" s="48">
        <v>101</v>
      </c>
      <c r="AK30" s="48">
        <v>126</v>
      </c>
      <c r="AL30" s="48">
        <v>156</v>
      </c>
      <c r="AM30" s="1"/>
      <c r="AN30" s="1"/>
      <c r="AO30" s="128" t="s">
        <v>573</v>
      </c>
      <c r="AP30" s="48">
        <v>512</v>
      </c>
      <c r="AQ30" s="48">
        <v>1079</v>
      </c>
      <c r="AR30" s="48">
        <v>116</v>
      </c>
      <c r="AS30" s="48">
        <v>12</v>
      </c>
      <c r="AT30" s="48">
        <v>18</v>
      </c>
      <c r="AU30" s="48">
        <v>12</v>
      </c>
      <c r="AV30" s="48">
        <v>74</v>
      </c>
      <c r="AW30" s="48">
        <v>654</v>
      </c>
      <c r="AX30" s="48">
        <v>309</v>
      </c>
      <c r="AY30" s="48">
        <v>526</v>
      </c>
      <c r="AZ30" s="48">
        <v>553</v>
      </c>
      <c r="BA30" s="128" t="s">
        <v>578</v>
      </c>
      <c r="BB30" s="48">
        <v>235</v>
      </c>
      <c r="BC30" s="48">
        <v>485</v>
      </c>
      <c r="BD30" s="48">
        <v>58</v>
      </c>
      <c r="BE30" s="48">
        <v>5</v>
      </c>
      <c r="BF30" s="48">
        <v>20</v>
      </c>
      <c r="BG30" s="48">
        <v>3</v>
      </c>
      <c r="BH30" s="48">
        <v>30</v>
      </c>
      <c r="BI30" s="48">
        <v>312</v>
      </c>
      <c r="BJ30" s="48">
        <v>115</v>
      </c>
      <c r="BK30" s="48">
        <v>234</v>
      </c>
      <c r="BL30" s="48">
        <v>251</v>
      </c>
      <c r="BM30" s="1"/>
      <c r="BN30" s="1"/>
      <c r="BO30" s="128" t="s">
        <v>560</v>
      </c>
      <c r="BP30" s="48">
        <v>493</v>
      </c>
      <c r="BQ30" s="48">
        <v>979</v>
      </c>
      <c r="BR30" s="48">
        <v>62</v>
      </c>
      <c r="BS30" s="48">
        <v>3</v>
      </c>
      <c r="BT30" s="48">
        <v>22</v>
      </c>
      <c r="BU30" s="48">
        <v>1</v>
      </c>
      <c r="BV30" s="48">
        <v>36</v>
      </c>
      <c r="BW30" s="48">
        <v>600</v>
      </c>
      <c r="BX30" s="48">
        <v>317</v>
      </c>
      <c r="BY30" s="48">
        <v>502</v>
      </c>
      <c r="BZ30" s="48">
        <v>477</v>
      </c>
      <c r="CA30" s="128" t="s">
        <v>570</v>
      </c>
      <c r="CB30" s="48">
        <v>297</v>
      </c>
      <c r="CC30" s="48">
        <v>706</v>
      </c>
      <c r="CD30" s="48">
        <v>155</v>
      </c>
      <c r="CE30" s="48">
        <v>15</v>
      </c>
      <c r="CF30" s="48">
        <v>39</v>
      </c>
      <c r="CG30" s="48">
        <v>16</v>
      </c>
      <c r="CH30" s="48">
        <v>85</v>
      </c>
      <c r="CI30" s="48">
        <v>471</v>
      </c>
      <c r="CJ30" s="48">
        <v>80</v>
      </c>
      <c r="CK30" s="48">
        <v>348</v>
      </c>
      <c r="CL30" s="48">
        <v>358</v>
      </c>
      <c r="CM30" s="1"/>
      <c r="CN30" s="1"/>
      <c r="CO30" s="54" t="s">
        <v>660</v>
      </c>
      <c r="CP30" s="48">
        <f aca="true" t="shared" si="32" ref="CP30:CZ30">CP31+CP32</f>
        <v>882</v>
      </c>
      <c r="CQ30" s="48">
        <f t="shared" si="32"/>
        <v>1768</v>
      </c>
      <c r="CR30" s="48">
        <f t="shared" si="32"/>
        <v>199</v>
      </c>
      <c r="CS30" s="48">
        <f t="shared" si="32"/>
        <v>13</v>
      </c>
      <c r="CT30" s="48">
        <f t="shared" si="32"/>
        <v>54</v>
      </c>
      <c r="CU30" s="48">
        <f t="shared" si="32"/>
        <v>10</v>
      </c>
      <c r="CV30" s="48">
        <f t="shared" si="32"/>
        <v>122</v>
      </c>
      <c r="CW30" s="48">
        <f t="shared" si="32"/>
        <v>1075</v>
      </c>
      <c r="CX30" s="48">
        <f t="shared" si="32"/>
        <v>494</v>
      </c>
      <c r="CY30" s="48">
        <f t="shared" si="32"/>
        <v>875</v>
      </c>
      <c r="CZ30" s="48">
        <f t="shared" si="32"/>
        <v>893</v>
      </c>
      <c r="DA30" s="128" t="s">
        <v>578</v>
      </c>
      <c r="DB30" s="48">
        <v>1217</v>
      </c>
      <c r="DC30" s="48">
        <v>2939</v>
      </c>
      <c r="DD30" s="48">
        <v>478</v>
      </c>
      <c r="DE30" s="48">
        <v>28</v>
      </c>
      <c r="DF30" s="48">
        <v>117</v>
      </c>
      <c r="DG30" s="48">
        <v>24</v>
      </c>
      <c r="DH30" s="48">
        <v>309</v>
      </c>
      <c r="DI30" s="48">
        <v>1839</v>
      </c>
      <c r="DJ30" s="48">
        <v>622</v>
      </c>
      <c r="DK30" s="48">
        <v>1428</v>
      </c>
      <c r="DL30" s="48">
        <v>1511</v>
      </c>
      <c r="DM30" s="1"/>
      <c r="DN30" s="1"/>
      <c r="DO30" s="128" t="s">
        <v>560</v>
      </c>
      <c r="DP30" s="48">
        <v>344</v>
      </c>
      <c r="DQ30" s="48">
        <v>773</v>
      </c>
      <c r="DR30" s="48">
        <v>131</v>
      </c>
      <c r="DS30" s="48">
        <v>10</v>
      </c>
      <c r="DT30" s="48">
        <v>39</v>
      </c>
      <c r="DU30" s="48">
        <v>7</v>
      </c>
      <c r="DV30" s="48">
        <v>75</v>
      </c>
      <c r="DW30" s="48">
        <v>513</v>
      </c>
      <c r="DX30" s="48">
        <v>129</v>
      </c>
      <c r="DY30" s="48">
        <v>375</v>
      </c>
      <c r="DZ30" s="48">
        <v>398</v>
      </c>
      <c r="EA30" s="128" t="s">
        <v>560</v>
      </c>
      <c r="EB30" s="48">
        <v>1214</v>
      </c>
      <c r="EC30" s="48">
        <v>2552</v>
      </c>
      <c r="ED30" s="48">
        <v>283</v>
      </c>
      <c r="EE30" s="48">
        <v>22</v>
      </c>
      <c r="EF30" s="48">
        <v>73</v>
      </c>
      <c r="EG30" s="48">
        <v>16</v>
      </c>
      <c r="EH30" s="48">
        <v>172</v>
      </c>
      <c r="EI30" s="48">
        <v>1678</v>
      </c>
      <c r="EJ30" s="48">
        <v>591</v>
      </c>
      <c r="EK30" s="48">
        <v>1227</v>
      </c>
      <c r="EL30" s="48">
        <v>1325</v>
      </c>
      <c r="EM30" s="1"/>
      <c r="EN30" s="1"/>
      <c r="EO30" s="128" t="s">
        <v>559</v>
      </c>
      <c r="EP30" s="123" t="s">
        <v>907</v>
      </c>
      <c r="EQ30" s="123" t="s">
        <v>907</v>
      </c>
      <c r="ER30" s="48">
        <v>0</v>
      </c>
      <c r="ES30" s="48">
        <v>0</v>
      </c>
      <c r="ET30" s="48">
        <v>0</v>
      </c>
      <c r="EU30" s="48">
        <v>0</v>
      </c>
      <c r="EV30" s="48">
        <v>0</v>
      </c>
      <c r="EW30" s="123" t="s">
        <v>907</v>
      </c>
      <c r="EX30" s="123" t="s">
        <v>907</v>
      </c>
      <c r="EY30" s="123" t="s">
        <v>907</v>
      </c>
      <c r="EZ30" s="123" t="s">
        <v>907</v>
      </c>
    </row>
    <row r="31" spans="1:156" ht="12" customHeight="1">
      <c r="A31" s="130" t="s">
        <v>569</v>
      </c>
      <c r="B31" s="124">
        <v>204</v>
      </c>
      <c r="C31" s="124">
        <v>408</v>
      </c>
      <c r="D31" s="48">
        <v>39</v>
      </c>
      <c r="E31" s="48">
        <v>0</v>
      </c>
      <c r="F31" s="48">
        <v>10</v>
      </c>
      <c r="G31" s="48">
        <v>6</v>
      </c>
      <c r="H31" s="48">
        <v>23</v>
      </c>
      <c r="I31" s="124">
        <v>258</v>
      </c>
      <c r="J31" s="124">
        <v>111</v>
      </c>
      <c r="K31" s="124">
        <v>204</v>
      </c>
      <c r="L31" s="124">
        <v>204</v>
      </c>
      <c r="M31" s="1"/>
      <c r="N31" s="1"/>
      <c r="O31" s="130" t="s">
        <v>882</v>
      </c>
      <c r="P31" s="48">
        <v>126</v>
      </c>
      <c r="Q31" s="48">
        <v>259</v>
      </c>
      <c r="R31" s="48">
        <v>40</v>
      </c>
      <c r="S31" s="48">
        <v>2</v>
      </c>
      <c r="T31" s="48">
        <v>10</v>
      </c>
      <c r="U31" s="48">
        <v>1</v>
      </c>
      <c r="V31" s="48">
        <v>27</v>
      </c>
      <c r="W31" s="48">
        <v>162</v>
      </c>
      <c r="X31" s="48">
        <v>57</v>
      </c>
      <c r="Y31" s="48">
        <v>128</v>
      </c>
      <c r="Z31" s="48">
        <v>131</v>
      </c>
      <c r="AA31" s="54"/>
      <c r="AB31" s="48"/>
      <c r="AC31" s="48"/>
      <c r="AD31" s="48"/>
      <c r="AE31" s="48"/>
      <c r="AF31" s="48"/>
      <c r="AG31" s="48"/>
      <c r="AH31" s="48"/>
      <c r="AI31" s="48"/>
      <c r="AJ31" s="48"/>
      <c r="AK31" s="48"/>
      <c r="AL31" s="48"/>
      <c r="AM31" s="1"/>
      <c r="AN31" s="1"/>
      <c r="AO31" s="128" t="s">
        <v>578</v>
      </c>
      <c r="AP31" s="48">
        <v>403</v>
      </c>
      <c r="AQ31" s="48">
        <v>983</v>
      </c>
      <c r="AR31" s="48">
        <v>227</v>
      </c>
      <c r="AS31" s="48">
        <v>11</v>
      </c>
      <c r="AT31" s="48">
        <v>69</v>
      </c>
      <c r="AU31" s="48">
        <v>15</v>
      </c>
      <c r="AV31" s="48">
        <v>132</v>
      </c>
      <c r="AW31" s="48">
        <v>622</v>
      </c>
      <c r="AX31" s="48">
        <v>134</v>
      </c>
      <c r="AY31" s="48">
        <v>495</v>
      </c>
      <c r="AZ31" s="48">
        <v>488</v>
      </c>
      <c r="BA31" s="54"/>
      <c r="BB31" s="48"/>
      <c r="BC31" s="48"/>
      <c r="BD31" s="48"/>
      <c r="BE31" s="48"/>
      <c r="BF31" s="48"/>
      <c r="BG31" s="48"/>
      <c r="BH31" s="48"/>
      <c r="BI31" s="48"/>
      <c r="BJ31" s="48"/>
      <c r="BK31" s="48"/>
      <c r="BL31" s="48"/>
      <c r="BM31" s="1"/>
      <c r="BN31" s="1"/>
      <c r="BO31" s="128" t="s">
        <v>569</v>
      </c>
      <c r="BP31" s="48">
        <v>444</v>
      </c>
      <c r="BQ31" s="48">
        <v>906</v>
      </c>
      <c r="BR31" s="48">
        <v>82</v>
      </c>
      <c r="BS31" s="48">
        <v>6</v>
      </c>
      <c r="BT31" s="48">
        <v>24</v>
      </c>
      <c r="BU31" s="48">
        <v>6</v>
      </c>
      <c r="BV31" s="48">
        <v>46</v>
      </c>
      <c r="BW31" s="48">
        <v>563</v>
      </c>
      <c r="BX31" s="48">
        <v>261</v>
      </c>
      <c r="BY31" s="48">
        <v>446</v>
      </c>
      <c r="BZ31" s="48">
        <v>460</v>
      </c>
      <c r="CA31" s="128" t="s">
        <v>573</v>
      </c>
      <c r="CB31" s="48">
        <v>405</v>
      </c>
      <c r="CC31" s="48">
        <v>932</v>
      </c>
      <c r="CD31" s="48">
        <v>135</v>
      </c>
      <c r="CE31" s="48">
        <v>14</v>
      </c>
      <c r="CF31" s="48">
        <v>39</v>
      </c>
      <c r="CG31" s="48">
        <v>6</v>
      </c>
      <c r="CH31" s="48">
        <v>76</v>
      </c>
      <c r="CI31" s="48">
        <v>591</v>
      </c>
      <c r="CJ31" s="48">
        <v>206</v>
      </c>
      <c r="CK31" s="48">
        <v>459</v>
      </c>
      <c r="CL31" s="48">
        <v>473</v>
      </c>
      <c r="CM31" s="1"/>
      <c r="CN31" s="1"/>
      <c r="CO31" s="128" t="s">
        <v>570</v>
      </c>
      <c r="CP31" s="48">
        <v>641</v>
      </c>
      <c r="CQ31" s="48">
        <v>1217</v>
      </c>
      <c r="CR31" s="48">
        <v>121</v>
      </c>
      <c r="CS31" s="48">
        <v>9</v>
      </c>
      <c r="CT31" s="48">
        <v>29</v>
      </c>
      <c r="CU31" s="48">
        <v>7</v>
      </c>
      <c r="CV31" s="48">
        <v>76</v>
      </c>
      <c r="CW31" s="48">
        <v>738</v>
      </c>
      <c r="CX31" s="48">
        <v>358</v>
      </c>
      <c r="CY31" s="48">
        <v>605</v>
      </c>
      <c r="CZ31" s="48">
        <v>612</v>
      </c>
      <c r="DA31" s="128" t="s">
        <v>560</v>
      </c>
      <c r="DB31" s="48">
        <v>785</v>
      </c>
      <c r="DC31" s="48">
        <v>1963</v>
      </c>
      <c r="DD31" s="48">
        <v>253</v>
      </c>
      <c r="DE31" s="48">
        <v>13</v>
      </c>
      <c r="DF31" s="48">
        <v>52</v>
      </c>
      <c r="DG31" s="48">
        <v>18</v>
      </c>
      <c r="DH31" s="48">
        <v>170</v>
      </c>
      <c r="DI31" s="48">
        <v>1220</v>
      </c>
      <c r="DJ31" s="48">
        <v>490</v>
      </c>
      <c r="DK31" s="48">
        <v>947</v>
      </c>
      <c r="DL31" s="48">
        <v>1016</v>
      </c>
      <c r="DM31" s="1"/>
      <c r="DN31" s="1"/>
      <c r="DO31" s="54"/>
      <c r="DP31" s="48"/>
      <c r="DQ31" s="48"/>
      <c r="DR31" s="48"/>
      <c r="DS31" s="48"/>
      <c r="DT31" s="48"/>
      <c r="DU31" s="48"/>
      <c r="DV31" s="48"/>
      <c r="DW31" s="48"/>
      <c r="DX31" s="48"/>
      <c r="DY31" s="48"/>
      <c r="DZ31" s="48"/>
      <c r="EA31" s="128" t="s">
        <v>569</v>
      </c>
      <c r="EB31" s="48">
        <v>1658</v>
      </c>
      <c r="EC31" s="48">
        <v>2904</v>
      </c>
      <c r="ED31" s="48">
        <v>300</v>
      </c>
      <c r="EE31" s="48">
        <v>31</v>
      </c>
      <c r="EF31" s="48">
        <v>76</v>
      </c>
      <c r="EG31" s="48">
        <v>14</v>
      </c>
      <c r="EH31" s="48">
        <v>179</v>
      </c>
      <c r="EI31" s="48">
        <v>1966</v>
      </c>
      <c r="EJ31" s="48">
        <v>638</v>
      </c>
      <c r="EK31" s="48">
        <v>1455</v>
      </c>
      <c r="EL31" s="48">
        <v>1449</v>
      </c>
      <c r="EM31" s="1"/>
      <c r="EN31" s="1"/>
      <c r="EO31" s="54"/>
      <c r="EP31" s="48"/>
      <c r="EQ31" s="48"/>
      <c r="ER31" s="48"/>
      <c r="ES31" s="48"/>
      <c r="ET31" s="48"/>
      <c r="EU31" s="48"/>
      <c r="EV31" s="48"/>
      <c r="EW31" s="48"/>
      <c r="EX31" s="48"/>
      <c r="EY31" s="48"/>
      <c r="EZ31" s="48"/>
    </row>
    <row r="32" spans="1:156" ht="12" customHeight="1">
      <c r="A32" s="129"/>
      <c r="B32" s="48"/>
      <c r="C32" s="48"/>
      <c r="D32" s="48"/>
      <c r="E32" s="48"/>
      <c r="F32" s="48"/>
      <c r="G32" s="48"/>
      <c r="H32" s="48"/>
      <c r="I32" s="48"/>
      <c r="J32" s="48"/>
      <c r="K32" s="48"/>
      <c r="L32" s="48"/>
      <c r="M32" s="1"/>
      <c r="N32" s="1"/>
      <c r="O32" s="130" t="s">
        <v>884</v>
      </c>
      <c r="P32" s="48">
        <v>33</v>
      </c>
      <c r="Q32" s="48">
        <v>71</v>
      </c>
      <c r="R32" s="48">
        <v>9</v>
      </c>
      <c r="S32" s="48">
        <v>0</v>
      </c>
      <c r="T32" s="48">
        <v>2</v>
      </c>
      <c r="U32" s="48">
        <v>0</v>
      </c>
      <c r="V32" s="48">
        <v>7</v>
      </c>
      <c r="W32" s="48">
        <v>40</v>
      </c>
      <c r="X32" s="48">
        <v>22</v>
      </c>
      <c r="Y32" s="48">
        <v>34</v>
      </c>
      <c r="Z32" s="48">
        <v>37</v>
      </c>
      <c r="AA32" s="54" t="s">
        <v>898</v>
      </c>
      <c r="AB32" s="48">
        <f aca="true" t="shared" si="33" ref="AB32:AL32">SUM(AB33:AB35)</f>
        <v>441</v>
      </c>
      <c r="AC32" s="48">
        <f t="shared" si="33"/>
        <v>740</v>
      </c>
      <c r="AD32" s="48">
        <f t="shared" si="33"/>
        <v>75</v>
      </c>
      <c r="AE32" s="48">
        <f t="shared" si="33"/>
        <v>8</v>
      </c>
      <c r="AF32" s="48">
        <f t="shared" si="33"/>
        <v>19</v>
      </c>
      <c r="AG32" s="48">
        <f t="shared" si="33"/>
        <v>8</v>
      </c>
      <c r="AH32" s="48">
        <f t="shared" si="33"/>
        <v>40</v>
      </c>
      <c r="AI32" s="48">
        <f t="shared" si="33"/>
        <v>477</v>
      </c>
      <c r="AJ32" s="48">
        <f t="shared" si="33"/>
        <v>188</v>
      </c>
      <c r="AK32" s="48">
        <f t="shared" si="33"/>
        <v>385</v>
      </c>
      <c r="AL32" s="48">
        <f t="shared" si="33"/>
        <v>355</v>
      </c>
      <c r="AM32" s="1"/>
      <c r="AN32" s="1"/>
      <c r="AO32" s="128" t="s">
        <v>560</v>
      </c>
      <c r="AP32" s="48">
        <v>118</v>
      </c>
      <c r="AQ32" s="48">
        <v>239</v>
      </c>
      <c r="AR32" s="48">
        <v>20</v>
      </c>
      <c r="AS32" s="48">
        <v>3</v>
      </c>
      <c r="AT32" s="48">
        <v>7</v>
      </c>
      <c r="AU32" s="48">
        <v>0</v>
      </c>
      <c r="AV32" s="48">
        <v>10</v>
      </c>
      <c r="AW32" s="48">
        <v>159</v>
      </c>
      <c r="AX32" s="48">
        <v>60</v>
      </c>
      <c r="AY32" s="48">
        <v>118</v>
      </c>
      <c r="AZ32" s="48">
        <v>121</v>
      </c>
      <c r="BA32" s="54" t="s">
        <v>608</v>
      </c>
      <c r="BB32" s="48"/>
      <c r="BC32" s="48"/>
      <c r="BD32" s="48"/>
      <c r="BE32" s="48"/>
      <c r="BF32" s="48"/>
      <c r="BG32" s="48"/>
      <c r="BH32" s="48"/>
      <c r="BI32" s="48"/>
      <c r="BJ32" s="48"/>
      <c r="BK32" s="48"/>
      <c r="BL32" s="48"/>
      <c r="BM32" s="1"/>
      <c r="BN32" s="1"/>
      <c r="BO32" s="54"/>
      <c r="BP32" s="48"/>
      <c r="BQ32" s="48"/>
      <c r="BR32" s="48"/>
      <c r="BS32" s="48"/>
      <c r="BT32" s="48"/>
      <c r="BU32" s="48"/>
      <c r="BV32" s="48"/>
      <c r="BW32" s="48"/>
      <c r="BX32" s="48"/>
      <c r="BY32" s="48"/>
      <c r="BZ32" s="48"/>
      <c r="CA32" s="128" t="s">
        <v>578</v>
      </c>
      <c r="CB32" s="48">
        <v>386</v>
      </c>
      <c r="CC32" s="48">
        <v>812</v>
      </c>
      <c r="CD32" s="48">
        <v>109</v>
      </c>
      <c r="CE32" s="48">
        <v>5</v>
      </c>
      <c r="CF32" s="48">
        <v>35</v>
      </c>
      <c r="CG32" s="48">
        <v>5</v>
      </c>
      <c r="CH32" s="48">
        <v>64</v>
      </c>
      <c r="CI32" s="48">
        <v>507</v>
      </c>
      <c r="CJ32" s="48">
        <v>196</v>
      </c>
      <c r="CK32" s="48">
        <v>372</v>
      </c>
      <c r="CL32" s="48">
        <v>440</v>
      </c>
      <c r="CM32" s="1"/>
      <c r="CN32" s="1"/>
      <c r="CO32" s="128" t="s">
        <v>573</v>
      </c>
      <c r="CP32" s="48">
        <v>241</v>
      </c>
      <c r="CQ32" s="48">
        <v>551</v>
      </c>
      <c r="CR32" s="48">
        <v>78</v>
      </c>
      <c r="CS32" s="48">
        <v>4</v>
      </c>
      <c r="CT32" s="48">
        <v>25</v>
      </c>
      <c r="CU32" s="48">
        <v>3</v>
      </c>
      <c r="CV32" s="48">
        <v>46</v>
      </c>
      <c r="CW32" s="48">
        <v>337</v>
      </c>
      <c r="CX32" s="48">
        <v>136</v>
      </c>
      <c r="CY32" s="48">
        <v>270</v>
      </c>
      <c r="CZ32" s="48">
        <v>281</v>
      </c>
      <c r="DA32" s="54"/>
      <c r="DB32" s="48"/>
      <c r="DC32" s="48"/>
      <c r="DD32" s="48"/>
      <c r="DE32" s="48"/>
      <c r="DF32" s="48"/>
      <c r="DG32" s="48"/>
      <c r="DH32" s="48"/>
      <c r="DI32" s="48"/>
      <c r="DJ32" s="48"/>
      <c r="DK32" s="48"/>
      <c r="DL32" s="48"/>
      <c r="DM32" s="1"/>
      <c r="DN32" s="1"/>
      <c r="DO32" s="54" t="s">
        <v>636</v>
      </c>
      <c r="DP32" s="48">
        <f aca="true" t="shared" si="34" ref="DP32:DZ32">SUM(DP33:DP36)</f>
        <v>4094</v>
      </c>
      <c r="DQ32" s="48">
        <f t="shared" si="34"/>
        <v>8789</v>
      </c>
      <c r="DR32" s="48">
        <f t="shared" si="34"/>
        <v>1030</v>
      </c>
      <c r="DS32" s="48">
        <f t="shared" si="34"/>
        <v>40</v>
      </c>
      <c r="DT32" s="48">
        <f t="shared" si="34"/>
        <v>236</v>
      </c>
      <c r="DU32" s="48">
        <f t="shared" si="34"/>
        <v>53</v>
      </c>
      <c r="DV32" s="48">
        <f t="shared" si="34"/>
        <v>701</v>
      </c>
      <c r="DW32" s="48">
        <f t="shared" si="34"/>
        <v>5313</v>
      </c>
      <c r="DX32" s="48">
        <f t="shared" si="34"/>
        <v>2446</v>
      </c>
      <c r="DY32" s="48">
        <f t="shared" si="34"/>
        <v>4167</v>
      </c>
      <c r="DZ32" s="48">
        <f t="shared" si="34"/>
        <v>4622</v>
      </c>
      <c r="EA32" s="128" t="s">
        <v>559</v>
      </c>
      <c r="EB32" s="48">
        <v>1784</v>
      </c>
      <c r="EC32" s="48">
        <v>3954</v>
      </c>
      <c r="ED32" s="48">
        <v>562</v>
      </c>
      <c r="EE32" s="48">
        <v>31</v>
      </c>
      <c r="EF32" s="48">
        <v>143</v>
      </c>
      <c r="EG32" s="48">
        <v>40</v>
      </c>
      <c r="EH32" s="48">
        <v>348</v>
      </c>
      <c r="EI32" s="48">
        <v>2737</v>
      </c>
      <c r="EJ32" s="48">
        <v>655</v>
      </c>
      <c r="EK32" s="48">
        <v>1958</v>
      </c>
      <c r="EL32" s="48">
        <v>1996</v>
      </c>
      <c r="EM32" s="1"/>
      <c r="EN32" s="1"/>
      <c r="EO32" s="54" t="s">
        <v>567</v>
      </c>
      <c r="EP32" s="48"/>
      <c r="EQ32" s="48"/>
      <c r="ER32" s="48"/>
      <c r="ES32" s="48"/>
      <c r="ET32" s="48"/>
      <c r="EU32" s="48"/>
      <c r="EV32" s="48"/>
      <c r="EW32" s="48"/>
      <c r="EX32" s="48"/>
      <c r="EY32" s="48"/>
      <c r="EZ32" s="48"/>
    </row>
    <row r="33" spans="1:156" ht="12" customHeight="1">
      <c r="A33" s="129" t="s">
        <v>876</v>
      </c>
      <c r="B33" s="48"/>
      <c r="C33" s="48"/>
      <c r="D33" s="48"/>
      <c r="E33" s="48"/>
      <c r="F33" s="48"/>
      <c r="G33" s="48"/>
      <c r="H33" s="48"/>
      <c r="I33" s="48"/>
      <c r="J33" s="48"/>
      <c r="K33" s="48"/>
      <c r="L33" s="48"/>
      <c r="M33" s="1"/>
      <c r="N33" s="1"/>
      <c r="O33" s="130" t="s">
        <v>885</v>
      </c>
      <c r="P33" s="48">
        <v>90</v>
      </c>
      <c r="Q33" s="48">
        <v>163</v>
      </c>
      <c r="R33" s="48">
        <v>11</v>
      </c>
      <c r="S33" s="48">
        <v>1</v>
      </c>
      <c r="T33" s="48">
        <v>0</v>
      </c>
      <c r="U33" s="48">
        <v>0</v>
      </c>
      <c r="V33" s="48">
        <v>10</v>
      </c>
      <c r="W33" s="48">
        <v>92</v>
      </c>
      <c r="X33" s="48">
        <v>60</v>
      </c>
      <c r="Y33" s="48">
        <v>75</v>
      </c>
      <c r="Z33" s="48">
        <v>88</v>
      </c>
      <c r="AA33" s="130" t="s">
        <v>890</v>
      </c>
      <c r="AB33" s="48">
        <v>152</v>
      </c>
      <c r="AC33" s="48">
        <v>281</v>
      </c>
      <c r="AD33" s="48">
        <v>26</v>
      </c>
      <c r="AE33" s="48">
        <v>2</v>
      </c>
      <c r="AF33" s="48">
        <v>10</v>
      </c>
      <c r="AG33" s="48">
        <v>3</v>
      </c>
      <c r="AH33" s="48">
        <v>11</v>
      </c>
      <c r="AI33" s="48">
        <v>155</v>
      </c>
      <c r="AJ33" s="48">
        <v>100</v>
      </c>
      <c r="AK33" s="48">
        <v>130</v>
      </c>
      <c r="AL33" s="48">
        <v>151</v>
      </c>
      <c r="AM33" s="1"/>
      <c r="AN33" s="1"/>
      <c r="AO33" s="54"/>
      <c r="AP33" s="48"/>
      <c r="AQ33" s="48"/>
      <c r="AR33" s="48"/>
      <c r="AS33" s="48"/>
      <c r="AT33" s="48"/>
      <c r="AU33" s="48"/>
      <c r="AV33" s="48"/>
      <c r="AW33" s="48"/>
      <c r="AX33" s="48"/>
      <c r="AY33" s="48"/>
      <c r="AZ33" s="48"/>
      <c r="BA33" s="128" t="s">
        <v>570</v>
      </c>
      <c r="BB33" s="48">
        <v>494</v>
      </c>
      <c r="BC33" s="48">
        <v>1034</v>
      </c>
      <c r="BD33" s="48">
        <v>101</v>
      </c>
      <c r="BE33" s="48">
        <v>11</v>
      </c>
      <c r="BF33" s="48">
        <v>26</v>
      </c>
      <c r="BG33" s="48">
        <v>4</v>
      </c>
      <c r="BH33" s="48">
        <v>60</v>
      </c>
      <c r="BI33" s="48">
        <v>609</v>
      </c>
      <c r="BJ33" s="48">
        <v>324</v>
      </c>
      <c r="BK33" s="48">
        <v>514</v>
      </c>
      <c r="BL33" s="48">
        <v>520</v>
      </c>
      <c r="BM33" s="1"/>
      <c r="BN33" s="1"/>
      <c r="BO33" s="54" t="s">
        <v>591</v>
      </c>
      <c r="BP33" s="48">
        <f aca="true" t="shared" si="35" ref="BP33:BZ33">SUM(BP34:BP36)</f>
        <v>1520</v>
      </c>
      <c r="BQ33" s="48">
        <f t="shared" si="35"/>
        <v>3162</v>
      </c>
      <c r="BR33" s="48">
        <f t="shared" si="35"/>
        <v>430</v>
      </c>
      <c r="BS33" s="48">
        <f t="shared" si="35"/>
        <v>35</v>
      </c>
      <c r="BT33" s="48">
        <f t="shared" si="35"/>
        <v>98</v>
      </c>
      <c r="BU33" s="48">
        <f t="shared" si="35"/>
        <v>29</v>
      </c>
      <c r="BV33" s="48">
        <f t="shared" si="35"/>
        <v>268</v>
      </c>
      <c r="BW33" s="48">
        <f t="shared" si="35"/>
        <v>1859</v>
      </c>
      <c r="BX33" s="48">
        <f t="shared" si="35"/>
        <v>873</v>
      </c>
      <c r="BY33" s="48">
        <f t="shared" si="35"/>
        <v>1581</v>
      </c>
      <c r="BZ33" s="48">
        <f t="shared" si="35"/>
        <v>1581</v>
      </c>
      <c r="CA33" s="54"/>
      <c r="CB33" s="48"/>
      <c r="CC33" s="48"/>
      <c r="CD33" s="48"/>
      <c r="CE33" s="48"/>
      <c r="CF33" s="48"/>
      <c r="CG33" s="48"/>
      <c r="CH33" s="48"/>
      <c r="CI33" s="48"/>
      <c r="CJ33" s="48"/>
      <c r="CK33" s="48"/>
      <c r="CL33" s="48"/>
      <c r="CM33" s="1"/>
      <c r="CN33" s="1"/>
      <c r="CO33" s="54"/>
      <c r="CP33" s="48"/>
      <c r="CQ33" s="48"/>
      <c r="CR33" s="48"/>
      <c r="CS33" s="48"/>
      <c r="CT33" s="48"/>
      <c r="CU33" s="48"/>
      <c r="CV33" s="48"/>
      <c r="CW33" s="48"/>
      <c r="CX33" s="48"/>
      <c r="CY33" s="48"/>
      <c r="CZ33" s="48"/>
      <c r="DA33" s="54" t="s">
        <v>653</v>
      </c>
      <c r="DB33" s="48">
        <f aca="true" t="shared" si="36" ref="DB33:DL33">SUM(DB34:DB40)</f>
        <v>4832</v>
      </c>
      <c r="DC33" s="48">
        <f t="shared" si="36"/>
        <v>10194</v>
      </c>
      <c r="DD33" s="48">
        <f t="shared" si="36"/>
        <v>1532</v>
      </c>
      <c r="DE33" s="48">
        <f t="shared" si="36"/>
        <v>109</v>
      </c>
      <c r="DF33" s="48">
        <f t="shared" si="36"/>
        <v>492</v>
      </c>
      <c r="DG33" s="48">
        <f t="shared" si="36"/>
        <v>126</v>
      </c>
      <c r="DH33" s="48">
        <f t="shared" si="36"/>
        <v>805</v>
      </c>
      <c r="DI33" s="48">
        <f t="shared" si="36"/>
        <v>6645</v>
      </c>
      <c r="DJ33" s="48">
        <f t="shared" si="36"/>
        <v>2017</v>
      </c>
      <c r="DK33" s="48">
        <f t="shared" si="36"/>
        <v>5082</v>
      </c>
      <c r="DL33" s="48">
        <f t="shared" si="36"/>
        <v>5112</v>
      </c>
      <c r="DM33" s="1"/>
      <c r="DN33" s="1"/>
      <c r="DO33" s="128" t="s">
        <v>570</v>
      </c>
      <c r="DP33" s="48">
        <v>846</v>
      </c>
      <c r="DQ33" s="48">
        <v>1886</v>
      </c>
      <c r="DR33" s="48">
        <v>208</v>
      </c>
      <c r="DS33" s="48">
        <v>5</v>
      </c>
      <c r="DT33" s="48">
        <v>48</v>
      </c>
      <c r="DU33" s="48">
        <v>16</v>
      </c>
      <c r="DV33" s="48">
        <v>139</v>
      </c>
      <c r="DW33" s="48">
        <v>1227</v>
      </c>
      <c r="DX33" s="48">
        <v>451</v>
      </c>
      <c r="DY33" s="48">
        <v>900</v>
      </c>
      <c r="DZ33" s="48">
        <v>986</v>
      </c>
      <c r="EA33" s="128" t="s">
        <v>568</v>
      </c>
      <c r="EB33" s="48">
        <v>829</v>
      </c>
      <c r="EC33" s="48">
        <v>1633</v>
      </c>
      <c r="ED33" s="48">
        <v>172</v>
      </c>
      <c r="EE33" s="48">
        <v>10</v>
      </c>
      <c r="EF33" s="48">
        <v>53</v>
      </c>
      <c r="EG33" s="48">
        <v>16</v>
      </c>
      <c r="EH33" s="48">
        <v>93</v>
      </c>
      <c r="EI33" s="48">
        <v>1020</v>
      </c>
      <c r="EJ33" s="48">
        <v>441</v>
      </c>
      <c r="EK33" s="48">
        <v>821</v>
      </c>
      <c r="EL33" s="48">
        <v>812</v>
      </c>
      <c r="EM33" s="1"/>
      <c r="EN33" s="1"/>
      <c r="EO33" s="128" t="s">
        <v>570</v>
      </c>
      <c r="EP33" s="48">
        <v>957</v>
      </c>
      <c r="EQ33" s="48">
        <v>2224</v>
      </c>
      <c r="ER33" s="48">
        <v>280</v>
      </c>
      <c r="ES33" s="48">
        <v>22</v>
      </c>
      <c r="ET33" s="48">
        <v>73</v>
      </c>
      <c r="EU33" s="48">
        <v>17</v>
      </c>
      <c r="EV33" s="48">
        <v>168</v>
      </c>
      <c r="EW33" s="48">
        <v>1427</v>
      </c>
      <c r="EX33" s="48">
        <v>517</v>
      </c>
      <c r="EY33" s="48">
        <v>1092</v>
      </c>
      <c r="EZ33" s="48">
        <v>1132</v>
      </c>
    </row>
    <row r="34" spans="1:156" ht="12" customHeight="1">
      <c r="A34" s="130" t="s">
        <v>877</v>
      </c>
      <c r="B34" s="123" t="s">
        <v>848</v>
      </c>
      <c r="C34" s="123" t="s">
        <v>848</v>
      </c>
      <c r="D34" s="48">
        <v>0</v>
      </c>
      <c r="E34" s="48">
        <v>0</v>
      </c>
      <c r="F34" s="48">
        <v>0</v>
      </c>
      <c r="G34" s="48">
        <v>0</v>
      </c>
      <c r="H34" s="48">
        <v>0</v>
      </c>
      <c r="I34" s="123" t="s">
        <v>848</v>
      </c>
      <c r="J34" s="123" t="s">
        <v>848</v>
      </c>
      <c r="K34" s="123" t="s">
        <v>848</v>
      </c>
      <c r="L34" s="123" t="s">
        <v>848</v>
      </c>
      <c r="M34" s="1"/>
      <c r="N34" s="1"/>
      <c r="O34" s="130" t="s">
        <v>886</v>
      </c>
      <c r="P34" s="48">
        <v>135</v>
      </c>
      <c r="Q34" s="48">
        <v>265</v>
      </c>
      <c r="R34" s="48">
        <v>31</v>
      </c>
      <c r="S34" s="48">
        <v>1</v>
      </c>
      <c r="T34" s="48">
        <v>7</v>
      </c>
      <c r="U34" s="48">
        <v>3</v>
      </c>
      <c r="V34" s="48">
        <v>20</v>
      </c>
      <c r="W34" s="48">
        <v>175</v>
      </c>
      <c r="X34" s="48">
        <v>59</v>
      </c>
      <c r="Y34" s="48">
        <v>139</v>
      </c>
      <c r="Z34" s="48">
        <v>126</v>
      </c>
      <c r="AA34" s="130" t="s">
        <v>883</v>
      </c>
      <c r="AB34" s="48">
        <v>268</v>
      </c>
      <c r="AC34" s="48">
        <v>407</v>
      </c>
      <c r="AD34" s="48">
        <v>42</v>
      </c>
      <c r="AE34" s="48">
        <v>6</v>
      </c>
      <c r="AF34" s="48">
        <v>8</v>
      </c>
      <c r="AG34" s="48">
        <v>4</v>
      </c>
      <c r="AH34" s="48">
        <v>24</v>
      </c>
      <c r="AI34" s="48">
        <v>290</v>
      </c>
      <c r="AJ34" s="48">
        <v>75</v>
      </c>
      <c r="AK34" s="48">
        <v>230</v>
      </c>
      <c r="AL34" s="48">
        <v>177</v>
      </c>
      <c r="AM34" s="1"/>
      <c r="AN34" s="1"/>
      <c r="AO34" s="54" t="s">
        <v>911</v>
      </c>
      <c r="AP34" s="48">
        <f aca="true" t="shared" si="37" ref="AP34:AZ34">SUM(AP35:AP38)</f>
        <v>1690</v>
      </c>
      <c r="AQ34" s="48">
        <f t="shared" si="37"/>
        <v>3626</v>
      </c>
      <c r="AR34" s="48">
        <f t="shared" si="37"/>
        <v>434</v>
      </c>
      <c r="AS34" s="48">
        <f t="shared" si="37"/>
        <v>32</v>
      </c>
      <c r="AT34" s="48">
        <f t="shared" si="37"/>
        <v>121</v>
      </c>
      <c r="AU34" s="48">
        <f t="shared" si="37"/>
        <v>27</v>
      </c>
      <c r="AV34" s="48">
        <f t="shared" si="37"/>
        <v>254</v>
      </c>
      <c r="AW34" s="48">
        <f t="shared" si="37"/>
        <v>2262</v>
      </c>
      <c r="AX34" s="48">
        <f t="shared" si="37"/>
        <v>930</v>
      </c>
      <c r="AY34" s="48">
        <f t="shared" si="37"/>
        <v>1798</v>
      </c>
      <c r="AZ34" s="48">
        <f t="shared" si="37"/>
        <v>1828</v>
      </c>
      <c r="BA34" s="54"/>
      <c r="BB34" s="48"/>
      <c r="BC34" s="48"/>
      <c r="BD34" s="48"/>
      <c r="BE34" s="48"/>
      <c r="BF34" s="48"/>
      <c r="BG34" s="48"/>
      <c r="BH34" s="48"/>
      <c r="BI34" s="48"/>
      <c r="BJ34" s="48"/>
      <c r="BK34" s="48"/>
      <c r="BL34" s="48"/>
      <c r="BM34" s="1"/>
      <c r="BN34" s="1"/>
      <c r="BO34" s="128" t="s">
        <v>570</v>
      </c>
      <c r="BP34" s="48">
        <v>195</v>
      </c>
      <c r="BQ34" s="48">
        <v>399</v>
      </c>
      <c r="BR34" s="48">
        <v>43</v>
      </c>
      <c r="BS34" s="48">
        <v>5</v>
      </c>
      <c r="BT34" s="48">
        <v>10</v>
      </c>
      <c r="BU34" s="48">
        <v>2</v>
      </c>
      <c r="BV34" s="48">
        <v>26</v>
      </c>
      <c r="BW34" s="48">
        <v>223</v>
      </c>
      <c r="BX34" s="48">
        <v>133</v>
      </c>
      <c r="BY34" s="48">
        <v>189</v>
      </c>
      <c r="BZ34" s="48">
        <v>210</v>
      </c>
      <c r="CA34" s="54" t="s">
        <v>585</v>
      </c>
      <c r="CB34" s="48">
        <f aca="true" t="shared" si="38" ref="CB34:CL34">SUM(CB35:CB38)</f>
        <v>3331</v>
      </c>
      <c r="CC34" s="48">
        <f t="shared" si="38"/>
        <v>6734</v>
      </c>
      <c r="CD34" s="48">
        <f t="shared" si="38"/>
        <v>651</v>
      </c>
      <c r="CE34" s="48">
        <f t="shared" si="38"/>
        <v>39</v>
      </c>
      <c r="CF34" s="48">
        <f t="shared" si="38"/>
        <v>171</v>
      </c>
      <c r="CG34" s="48">
        <f t="shared" si="38"/>
        <v>31</v>
      </c>
      <c r="CH34" s="48">
        <f t="shared" si="38"/>
        <v>410</v>
      </c>
      <c r="CI34" s="48">
        <f t="shared" si="38"/>
        <v>4049</v>
      </c>
      <c r="CJ34" s="48">
        <f t="shared" si="38"/>
        <v>2034</v>
      </c>
      <c r="CK34" s="48">
        <f t="shared" si="38"/>
        <v>3328</v>
      </c>
      <c r="CL34" s="48">
        <f t="shared" si="38"/>
        <v>3406</v>
      </c>
      <c r="CM34" s="1"/>
      <c r="CN34" s="1"/>
      <c r="CO34" s="54" t="s">
        <v>916</v>
      </c>
      <c r="CP34" s="48">
        <f aca="true" t="shared" si="39" ref="CP34:CZ34">SUM(CP35:CP38)</f>
        <v>3709</v>
      </c>
      <c r="CQ34" s="48">
        <f t="shared" si="39"/>
        <v>7446</v>
      </c>
      <c r="CR34" s="48">
        <f t="shared" si="39"/>
        <v>888</v>
      </c>
      <c r="CS34" s="48">
        <f t="shared" si="39"/>
        <v>60</v>
      </c>
      <c r="CT34" s="48">
        <f t="shared" si="39"/>
        <v>236</v>
      </c>
      <c r="CU34" s="48">
        <f t="shared" si="39"/>
        <v>48</v>
      </c>
      <c r="CV34" s="48">
        <f t="shared" si="39"/>
        <v>544</v>
      </c>
      <c r="CW34" s="48">
        <f t="shared" si="39"/>
        <v>4974</v>
      </c>
      <c r="CX34" s="48">
        <f t="shared" si="39"/>
        <v>1584</v>
      </c>
      <c r="CY34" s="48">
        <f t="shared" si="39"/>
        <v>3670</v>
      </c>
      <c r="CZ34" s="48">
        <f t="shared" si="39"/>
        <v>3776</v>
      </c>
      <c r="DA34" s="128" t="s">
        <v>570</v>
      </c>
      <c r="DB34" s="48">
        <v>796</v>
      </c>
      <c r="DC34" s="48">
        <v>1491</v>
      </c>
      <c r="DD34" s="48">
        <v>158</v>
      </c>
      <c r="DE34" s="48">
        <v>11</v>
      </c>
      <c r="DF34" s="48">
        <v>45</v>
      </c>
      <c r="DG34" s="48">
        <v>10</v>
      </c>
      <c r="DH34" s="48">
        <v>92</v>
      </c>
      <c r="DI34" s="48">
        <v>1012</v>
      </c>
      <c r="DJ34" s="48">
        <v>321</v>
      </c>
      <c r="DK34" s="48">
        <v>724</v>
      </c>
      <c r="DL34" s="48">
        <v>767</v>
      </c>
      <c r="DM34" s="1"/>
      <c r="DN34" s="1"/>
      <c r="DO34" s="128" t="s">
        <v>573</v>
      </c>
      <c r="DP34" s="48">
        <v>1633</v>
      </c>
      <c r="DQ34" s="48">
        <v>3570</v>
      </c>
      <c r="DR34" s="48">
        <v>418</v>
      </c>
      <c r="DS34" s="48">
        <v>17</v>
      </c>
      <c r="DT34" s="48">
        <v>95</v>
      </c>
      <c r="DU34" s="48">
        <v>20</v>
      </c>
      <c r="DV34" s="48">
        <v>286</v>
      </c>
      <c r="DW34" s="48">
        <v>2201</v>
      </c>
      <c r="DX34" s="48">
        <v>951</v>
      </c>
      <c r="DY34" s="48">
        <v>1727</v>
      </c>
      <c r="DZ34" s="48">
        <v>1843</v>
      </c>
      <c r="EA34" s="128" t="s">
        <v>572</v>
      </c>
      <c r="EB34" s="48">
        <v>1110</v>
      </c>
      <c r="EC34" s="48">
        <v>2224</v>
      </c>
      <c r="ED34" s="48">
        <v>248</v>
      </c>
      <c r="EE34" s="48">
        <v>14</v>
      </c>
      <c r="EF34" s="48">
        <v>72</v>
      </c>
      <c r="EG34" s="48">
        <v>11</v>
      </c>
      <c r="EH34" s="48">
        <v>151</v>
      </c>
      <c r="EI34" s="48">
        <v>1432</v>
      </c>
      <c r="EJ34" s="48">
        <v>544</v>
      </c>
      <c r="EK34" s="48">
        <v>1122</v>
      </c>
      <c r="EL34" s="48">
        <v>1102</v>
      </c>
      <c r="EM34" s="1"/>
      <c r="EN34" s="1"/>
      <c r="EO34" s="54"/>
      <c r="EP34" s="48"/>
      <c r="EQ34" s="48"/>
      <c r="ER34" s="48"/>
      <c r="ES34" s="48"/>
      <c r="ET34" s="48"/>
      <c r="EU34" s="48"/>
      <c r="EV34" s="48"/>
      <c r="EW34" s="48"/>
      <c r="EX34" s="48"/>
      <c r="EY34" s="48"/>
      <c r="EZ34" s="48"/>
    </row>
    <row r="35" spans="1:156" ht="12" customHeight="1">
      <c r="A35" s="129"/>
      <c r="B35" s="48"/>
      <c r="C35" s="48"/>
      <c r="D35" s="48"/>
      <c r="E35" s="48"/>
      <c r="F35" s="48"/>
      <c r="G35" s="48"/>
      <c r="H35" s="48"/>
      <c r="I35" s="48"/>
      <c r="J35" s="48"/>
      <c r="K35" s="48"/>
      <c r="L35" s="48"/>
      <c r="M35" s="1"/>
      <c r="N35" s="1"/>
      <c r="O35" s="129"/>
      <c r="P35" s="48"/>
      <c r="Q35" s="48"/>
      <c r="R35" s="48"/>
      <c r="S35" s="48"/>
      <c r="T35" s="48"/>
      <c r="U35" s="48"/>
      <c r="V35" s="48"/>
      <c r="W35" s="48"/>
      <c r="X35" s="48"/>
      <c r="Y35" s="48"/>
      <c r="Z35" s="48"/>
      <c r="AA35" s="130" t="s">
        <v>882</v>
      </c>
      <c r="AB35" s="48">
        <v>21</v>
      </c>
      <c r="AC35" s="48">
        <v>52</v>
      </c>
      <c r="AD35" s="48">
        <v>7</v>
      </c>
      <c r="AE35" s="48">
        <v>0</v>
      </c>
      <c r="AF35" s="48">
        <v>1</v>
      </c>
      <c r="AG35" s="48">
        <v>1</v>
      </c>
      <c r="AH35" s="48">
        <v>5</v>
      </c>
      <c r="AI35" s="48">
        <v>32</v>
      </c>
      <c r="AJ35" s="48">
        <v>13</v>
      </c>
      <c r="AK35" s="48">
        <v>25</v>
      </c>
      <c r="AL35" s="48">
        <v>27</v>
      </c>
      <c r="AM35" s="1"/>
      <c r="AN35" s="1"/>
      <c r="AO35" s="128" t="s">
        <v>570</v>
      </c>
      <c r="AP35" s="48">
        <v>666</v>
      </c>
      <c r="AQ35" s="48">
        <v>1392</v>
      </c>
      <c r="AR35" s="48">
        <v>146</v>
      </c>
      <c r="AS35" s="48">
        <v>6</v>
      </c>
      <c r="AT35" s="48">
        <v>32</v>
      </c>
      <c r="AU35" s="48">
        <v>5</v>
      </c>
      <c r="AV35" s="48">
        <v>103</v>
      </c>
      <c r="AW35" s="48">
        <v>816</v>
      </c>
      <c r="AX35" s="48">
        <v>430</v>
      </c>
      <c r="AY35" s="48">
        <v>679</v>
      </c>
      <c r="AZ35" s="48">
        <v>713</v>
      </c>
      <c r="BA35" s="54" t="s">
        <v>616</v>
      </c>
      <c r="BB35" s="124">
        <f aca="true" t="shared" si="40" ref="BB35:BL35">SUM(BB36:BB39)</f>
        <v>2061</v>
      </c>
      <c r="BC35" s="124">
        <f t="shared" si="40"/>
        <v>4214</v>
      </c>
      <c r="BD35" s="48">
        <f t="shared" si="40"/>
        <v>430</v>
      </c>
      <c r="BE35" s="48">
        <f t="shared" si="40"/>
        <v>23</v>
      </c>
      <c r="BF35" s="48">
        <f t="shared" si="40"/>
        <v>89</v>
      </c>
      <c r="BG35" s="48">
        <f t="shared" si="40"/>
        <v>26</v>
      </c>
      <c r="BH35" s="48">
        <f t="shared" si="40"/>
        <v>292</v>
      </c>
      <c r="BI35" s="124">
        <f t="shared" si="40"/>
        <v>2729</v>
      </c>
      <c r="BJ35" s="124">
        <f t="shared" si="40"/>
        <v>1055</v>
      </c>
      <c r="BK35" s="124">
        <f t="shared" si="40"/>
        <v>2070</v>
      </c>
      <c r="BL35" s="124">
        <f t="shared" si="40"/>
        <v>2144</v>
      </c>
      <c r="BM35" s="1"/>
      <c r="BN35" s="1"/>
      <c r="BO35" s="128" t="s">
        <v>573</v>
      </c>
      <c r="BP35" s="48">
        <v>666</v>
      </c>
      <c r="BQ35" s="48">
        <v>1305</v>
      </c>
      <c r="BR35" s="48">
        <v>185</v>
      </c>
      <c r="BS35" s="48">
        <v>18</v>
      </c>
      <c r="BT35" s="48">
        <v>56</v>
      </c>
      <c r="BU35" s="48">
        <v>7</v>
      </c>
      <c r="BV35" s="48">
        <v>104</v>
      </c>
      <c r="BW35" s="48">
        <v>815</v>
      </c>
      <c r="BX35" s="48">
        <v>305</v>
      </c>
      <c r="BY35" s="48">
        <v>682</v>
      </c>
      <c r="BZ35" s="48">
        <v>623</v>
      </c>
      <c r="CA35" s="128" t="s">
        <v>570</v>
      </c>
      <c r="CB35" s="48">
        <v>1081</v>
      </c>
      <c r="CC35" s="48">
        <v>2217</v>
      </c>
      <c r="CD35" s="48">
        <v>238</v>
      </c>
      <c r="CE35" s="48">
        <v>18</v>
      </c>
      <c r="CF35" s="48">
        <v>67</v>
      </c>
      <c r="CG35" s="48">
        <v>14</v>
      </c>
      <c r="CH35" s="48">
        <v>139</v>
      </c>
      <c r="CI35" s="48">
        <v>1362</v>
      </c>
      <c r="CJ35" s="48">
        <v>617</v>
      </c>
      <c r="CK35" s="48">
        <v>1094</v>
      </c>
      <c r="CL35" s="48">
        <v>1123</v>
      </c>
      <c r="CM35" s="1"/>
      <c r="CN35" s="1"/>
      <c r="CO35" s="128" t="s">
        <v>569</v>
      </c>
      <c r="CP35" s="48">
        <v>334</v>
      </c>
      <c r="CQ35" s="48">
        <v>709</v>
      </c>
      <c r="CR35" s="48">
        <v>110</v>
      </c>
      <c r="CS35" s="48">
        <v>13</v>
      </c>
      <c r="CT35" s="48">
        <v>33</v>
      </c>
      <c r="CU35" s="48">
        <v>3</v>
      </c>
      <c r="CV35" s="48">
        <v>61</v>
      </c>
      <c r="CW35" s="48">
        <v>500</v>
      </c>
      <c r="CX35" s="48">
        <v>99</v>
      </c>
      <c r="CY35" s="48">
        <v>353</v>
      </c>
      <c r="CZ35" s="48">
        <v>356</v>
      </c>
      <c r="DA35" s="128" t="s">
        <v>573</v>
      </c>
      <c r="DB35" s="48">
        <v>1014</v>
      </c>
      <c r="DC35" s="48">
        <v>1975</v>
      </c>
      <c r="DD35" s="48">
        <v>229</v>
      </c>
      <c r="DE35" s="48">
        <v>15</v>
      </c>
      <c r="DF35" s="48">
        <v>66</v>
      </c>
      <c r="DG35" s="48">
        <v>19</v>
      </c>
      <c r="DH35" s="48">
        <v>129</v>
      </c>
      <c r="DI35" s="48">
        <v>1256</v>
      </c>
      <c r="DJ35" s="48">
        <v>490</v>
      </c>
      <c r="DK35" s="48">
        <v>1009</v>
      </c>
      <c r="DL35" s="48">
        <v>966</v>
      </c>
      <c r="DM35" s="1"/>
      <c r="DN35" s="1"/>
      <c r="DO35" s="128" t="s">
        <v>578</v>
      </c>
      <c r="DP35" s="48">
        <v>1498</v>
      </c>
      <c r="DQ35" s="48">
        <v>3213</v>
      </c>
      <c r="DR35" s="48">
        <v>404</v>
      </c>
      <c r="DS35" s="48">
        <v>18</v>
      </c>
      <c r="DT35" s="48">
        <v>93</v>
      </c>
      <c r="DU35" s="48">
        <v>17</v>
      </c>
      <c r="DV35" s="48">
        <v>276</v>
      </c>
      <c r="DW35" s="48">
        <v>1766</v>
      </c>
      <c r="DX35" s="48">
        <v>1043</v>
      </c>
      <c r="DY35" s="48">
        <v>1531</v>
      </c>
      <c r="DZ35" s="48">
        <v>1682</v>
      </c>
      <c r="EA35" s="128" t="s">
        <v>577</v>
      </c>
      <c r="EB35" s="48">
        <v>1138</v>
      </c>
      <c r="EC35" s="48">
        <v>1969</v>
      </c>
      <c r="ED35" s="48">
        <v>185</v>
      </c>
      <c r="EE35" s="48">
        <v>9</v>
      </c>
      <c r="EF35" s="48">
        <v>52</v>
      </c>
      <c r="EG35" s="48">
        <v>13</v>
      </c>
      <c r="EH35" s="48">
        <v>111</v>
      </c>
      <c r="EI35" s="48">
        <v>1351</v>
      </c>
      <c r="EJ35" s="48">
        <v>433</v>
      </c>
      <c r="EK35" s="48">
        <v>998</v>
      </c>
      <c r="EL35" s="48">
        <v>971</v>
      </c>
      <c r="EM35" s="1"/>
      <c r="EN35" s="1"/>
      <c r="EO35" s="54" t="s">
        <v>579</v>
      </c>
      <c r="EP35" s="48">
        <f>SUM(EP36:EP38)</f>
        <v>1719</v>
      </c>
      <c r="EQ35" s="48">
        <f>SUM(EQ36:EQ38)</f>
        <v>3502</v>
      </c>
      <c r="ER35" s="48">
        <f>SUM(ER36:ER38)</f>
        <v>382</v>
      </c>
      <c r="ES35" s="48">
        <f>SUM(ES36:ES38)</f>
        <v>41</v>
      </c>
      <c r="ET35" s="48">
        <f>SUM(ET36:ET38)</f>
        <v>114</v>
      </c>
      <c r="EU35" s="48">
        <f>SUM(EU36:EU38)</f>
        <v>28</v>
      </c>
      <c r="EV35" s="48">
        <f>SUM(EV36:EV38)</f>
        <v>199</v>
      </c>
      <c r="EW35" s="48">
        <f>SUM(EW36:EW38)</f>
        <v>2207</v>
      </c>
      <c r="EX35" s="48">
        <f>SUM(EX36:EX38)</f>
        <v>913</v>
      </c>
      <c r="EY35" s="48">
        <f>SUM(EY36:EY38)</f>
        <v>1732</v>
      </c>
      <c r="EZ35" s="48">
        <f>SUM(EZ36:EZ38)</f>
        <v>1770</v>
      </c>
    </row>
    <row r="36" spans="1:156" ht="12" customHeight="1">
      <c r="A36" s="129" t="s">
        <v>634</v>
      </c>
      <c r="B36" s="48">
        <v>13</v>
      </c>
      <c r="C36" s="48">
        <v>14</v>
      </c>
      <c r="D36" s="48">
        <v>0</v>
      </c>
      <c r="E36" s="48">
        <v>0</v>
      </c>
      <c r="F36" s="48">
        <v>0</v>
      </c>
      <c r="G36" s="48">
        <v>0</v>
      </c>
      <c r="H36" s="48">
        <v>0</v>
      </c>
      <c r="I36" s="48">
        <v>5</v>
      </c>
      <c r="J36" s="48">
        <v>9</v>
      </c>
      <c r="K36" s="48">
        <v>13</v>
      </c>
      <c r="L36" s="48">
        <v>1</v>
      </c>
      <c r="M36" s="1"/>
      <c r="N36" s="1"/>
      <c r="O36" s="129" t="s">
        <v>628</v>
      </c>
      <c r="P36" s="48">
        <v>414</v>
      </c>
      <c r="Q36" s="48">
        <v>731</v>
      </c>
      <c r="R36" s="48">
        <v>57</v>
      </c>
      <c r="S36" s="48">
        <v>8</v>
      </c>
      <c r="T36" s="48">
        <v>26</v>
      </c>
      <c r="U36" s="48">
        <v>1</v>
      </c>
      <c r="V36" s="48">
        <v>22</v>
      </c>
      <c r="W36" s="48">
        <v>537</v>
      </c>
      <c r="X36" s="48">
        <v>137</v>
      </c>
      <c r="Y36" s="48">
        <v>337</v>
      </c>
      <c r="Z36" s="48">
        <v>394</v>
      </c>
      <c r="AA36" s="54"/>
      <c r="AB36" s="48"/>
      <c r="AC36" s="48"/>
      <c r="AD36" s="48"/>
      <c r="AE36" s="48"/>
      <c r="AF36" s="48"/>
      <c r="AG36" s="48"/>
      <c r="AH36" s="48"/>
      <c r="AI36" s="48"/>
      <c r="AJ36" s="48"/>
      <c r="AK36" s="48"/>
      <c r="AL36" s="48"/>
      <c r="AM36" s="1"/>
      <c r="AN36" s="1"/>
      <c r="AO36" s="128" t="s">
        <v>573</v>
      </c>
      <c r="AP36" s="48">
        <v>543</v>
      </c>
      <c r="AQ36" s="48">
        <v>1152</v>
      </c>
      <c r="AR36" s="48">
        <v>140</v>
      </c>
      <c r="AS36" s="48">
        <v>12</v>
      </c>
      <c r="AT36" s="48">
        <v>40</v>
      </c>
      <c r="AU36" s="48">
        <v>12</v>
      </c>
      <c r="AV36" s="48">
        <v>76</v>
      </c>
      <c r="AW36" s="48">
        <v>709</v>
      </c>
      <c r="AX36" s="48">
        <v>303</v>
      </c>
      <c r="AY36" s="48">
        <v>578</v>
      </c>
      <c r="AZ36" s="48">
        <v>574</v>
      </c>
      <c r="BA36" s="128" t="s">
        <v>570</v>
      </c>
      <c r="BB36" s="48">
        <v>303</v>
      </c>
      <c r="BC36" s="48">
        <v>599</v>
      </c>
      <c r="BD36" s="48">
        <v>55</v>
      </c>
      <c r="BE36" s="48">
        <v>3</v>
      </c>
      <c r="BF36" s="48">
        <v>18</v>
      </c>
      <c r="BG36" s="48">
        <v>2</v>
      </c>
      <c r="BH36" s="48">
        <v>32</v>
      </c>
      <c r="BI36" s="48">
        <v>424</v>
      </c>
      <c r="BJ36" s="48">
        <v>120</v>
      </c>
      <c r="BK36" s="48">
        <v>312</v>
      </c>
      <c r="BL36" s="48">
        <v>287</v>
      </c>
      <c r="BM36" s="1"/>
      <c r="BN36" s="1"/>
      <c r="BO36" s="128" t="s">
        <v>578</v>
      </c>
      <c r="BP36" s="48">
        <v>659</v>
      </c>
      <c r="BQ36" s="48">
        <v>1458</v>
      </c>
      <c r="BR36" s="48">
        <v>202</v>
      </c>
      <c r="BS36" s="48">
        <v>12</v>
      </c>
      <c r="BT36" s="48">
        <v>32</v>
      </c>
      <c r="BU36" s="48">
        <v>20</v>
      </c>
      <c r="BV36" s="48">
        <v>138</v>
      </c>
      <c r="BW36" s="48">
        <v>821</v>
      </c>
      <c r="BX36" s="48">
        <v>435</v>
      </c>
      <c r="BY36" s="48">
        <v>710</v>
      </c>
      <c r="BZ36" s="48">
        <v>748</v>
      </c>
      <c r="CA36" s="128" t="s">
        <v>573</v>
      </c>
      <c r="CB36" s="48">
        <v>887</v>
      </c>
      <c r="CC36" s="48">
        <v>1821</v>
      </c>
      <c r="CD36" s="48">
        <v>135</v>
      </c>
      <c r="CE36" s="48">
        <v>5</v>
      </c>
      <c r="CF36" s="48">
        <v>27</v>
      </c>
      <c r="CG36" s="48">
        <v>2</v>
      </c>
      <c r="CH36" s="48">
        <v>101</v>
      </c>
      <c r="CI36" s="48">
        <v>1108</v>
      </c>
      <c r="CJ36" s="48">
        <v>578</v>
      </c>
      <c r="CK36" s="48">
        <v>883</v>
      </c>
      <c r="CL36" s="48">
        <v>938</v>
      </c>
      <c r="CM36" s="1"/>
      <c r="CN36" s="1"/>
      <c r="CO36" s="128" t="s">
        <v>559</v>
      </c>
      <c r="CP36" s="48">
        <v>48</v>
      </c>
      <c r="CQ36" s="48">
        <v>85</v>
      </c>
      <c r="CR36" s="48">
        <v>6</v>
      </c>
      <c r="CS36" s="48">
        <v>1</v>
      </c>
      <c r="CT36" s="48">
        <v>2</v>
      </c>
      <c r="CU36" s="48">
        <v>1</v>
      </c>
      <c r="CV36" s="48">
        <v>2</v>
      </c>
      <c r="CW36" s="48">
        <v>61</v>
      </c>
      <c r="CX36" s="48">
        <v>18</v>
      </c>
      <c r="CY36" s="48">
        <v>40</v>
      </c>
      <c r="CZ36" s="48">
        <v>45</v>
      </c>
      <c r="DA36" s="128" t="s">
        <v>578</v>
      </c>
      <c r="DB36" s="48">
        <v>855</v>
      </c>
      <c r="DC36" s="48">
        <v>1628</v>
      </c>
      <c r="DD36" s="48">
        <v>143</v>
      </c>
      <c r="DE36" s="48">
        <v>7</v>
      </c>
      <c r="DF36" s="48">
        <v>36</v>
      </c>
      <c r="DG36" s="48">
        <v>12</v>
      </c>
      <c r="DH36" s="48">
        <v>88</v>
      </c>
      <c r="DI36" s="48">
        <v>985</v>
      </c>
      <c r="DJ36" s="48">
        <v>500</v>
      </c>
      <c r="DK36" s="48">
        <v>829</v>
      </c>
      <c r="DL36" s="48">
        <v>799</v>
      </c>
      <c r="DM36" s="1"/>
      <c r="DN36" s="1"/>
      <c r="DO36" s="128" t="s">
        <v>560</v>
      </c>
      <c r="DP36" s="48">
        <v>117</v>
      </c>
      <c r="DQ36" s="48">
        <v>120</v>
      </c>
      <c r="DR36" s="48">
        <v>0</v>
      </c>
      <c r="DS36" s="48">
        <v>0</v>
      </c>
      <c r="DT36" s="48">
        <v>0</v>
      </c>
      <c r="DU36" s="48">
        <v>0</v>
      </c>
      <c r="DV36" s="48">
        <v>0</v>
      </c>
      <c r="DW36" s="48">
        <v>119</v>
      </c>
      <c r="DX36" s="48">
        <v>1</v>
      </c>
      <c r="DY36" s="48">
        <v>9</v>
      </c>
      <c r="DZ36" s="48">
        <v>111</v>
      </c>
      <c r="EA36" s="54"/>
      <c r="EB36" s="48"/>
      <c r="EC36" s="48"/>
      <c r="ED36" s="48"/>
      <c r="EE36" s="48"/>
      <c r="EF36" s="48"/>
      <c r="EG36" s="48"/>
      <c r="EH36" s="48"/>
      <c r="EI36" s="48"/>
      <c r="EJ36" s="48"/>
      <c r="EK36" s="48"/>
      <c r="EL36" s="48"/>
      <c r="EM36" s="1"/>
      <c r="EN36" s="1"/>
      <c r="EO36" s="128" t="s">
        <v>570</v>
      </c>
      <c r="EP36" s="48">
        <v>1089</v>
      </c>
      <c r="EQ36" s="48">
        <v>2277</v>
      </c>
      <c r="ER36" s="48">
        <v>251</v>
      </c>
      <c r="ES36" s="48">
        <v>25</v>
      </c>
      <c r="ET36" s="48">
        <v>75</v>
      </c>
      <c r="EU36" s="48">
        <v>18</v>
      </c>
      <c r="EV36" s="48">
        <v>133</v>
      </c>
      <c r="EW36" s="48">
        <v>1399</v>
      </c>
      <c r="EX36" s="48">
        <v>627</v>
      </c>
      <c r="EY36" s="48">
        <v>1130</v>
      </c>
      <c r="EZ36" s="48">
        <v>1147</v>
      </c>
    </row>
    <row r="37" spans="1:156" ht="12" customHeight="1">
      <c r="A37" s="129" t="s">
        <v>637</v>
      </c>
      <c r="B37" s="48">
        <v>9</v>
      </c>
      <c r="C37" s="48">
        <v>16</v>
      </c>
      <c r="D37" s="48">
        <v>1</v>
      </c>
      <c r="E37" s="48">
        <v>0</v>
      </c>
      <c r="F37" s="48">
        <v>1</v>
      </c>
      <c r="G37" s="48">
        <v>0</v>
      </c>
      <c r="H37" s="48">
        <v>0</v>
      </c>
      <c r="I37" s="48">
        <v>9</v>
      </c>
      <c r="J37" s="48">
        <v>6</v>
      </c>
      <c r="K37" s="48">
        <v>9</v>
      </c>
      <c r="L37" s="48">
        <v>7</v>
      </c>
      <c r="M37" s="1"/>
      <c r="N37" s="1"/>
      <c r="O37" s="129" t="s">
        <v>630</v>
      </c>
      <c r="P37" s="48">
        <v>142</v>
      </c>
      <c r="Q37" s="48">
        <v>218</v>
      </c>
      <c r="R37" s="48">
        <v>14</v>
      </c>
      <c r="S37" s="48">
        <v>0</v>
      </c>
      <c r="T37" s="48">
        <v>4</v>
      </c>
      <c r="U37" s="48">
        <v>1</v>
      </c>
      <c r="V37" s="48">
        <v>9</v>
      </c>
      <c r="W37" s="48">
        <v>136</v>
      </c>
      <c r="X37" s="48">
        <v>68</v>
      </c>
      <c r="Y37" s="48">
        <v>122</v>
      </c>
      <c r="Z37" s="48">
        <v>96</v>
      </c>
      <c r="AA37" s="54" t="s">
        <v>899</v>
      </c>
      <c r="AB37" s="48">
        <v>59</v>
      </c>
      <c r="AC37" s="48">
        <v>114</v>
      </c>
      <c r="AD37" s="48">
        <v>5</v>
      </c>
      <c r="AE37" s="48">
        <v>0</v>
      </c>
      <c r="AF37" s="48">
        <v>1</v>
      </c>
      <c r="AG37" s="48">
        <v>1</v>
      </c>
      <c r="AH37" s="48">
        <v>3</v>
      </c>
      <c r="AI37" s="48">
        <v>77</v>
      </c>
      <c r="AJ37" s="48">
        <v>32</v>
      </c>
      <c r="AK37" s="48">
        <v>62</v>
      </c>
      <c r="AL37" s="48">
        <v>52</v>
      </c>
      <c r="AM37" s="1"/>
      <c r="AN37" s="1"/>
      <c r="AO37" s="128" t="s">
        <v>578</v>
      </c>
      <c r="AP37" s="48">
        <v>283</v>
      </c>
      <c r="AQ37" s="48">
        <v>596</v>
      </c>
      <c r="AR37" s="48">
        <v>77</v>
      </c>
      <c r="AS37" s="48">
        <v>5</v>
      </c>
      <c r="AT37" s="48">
        <v>26</v>
      </c>
      <c r="AU37" s="48">
        <v>6</v>
      </c>
      <c r="AV37" s="48">
        <v>40</v>
      </c>
      <c r="AW37" s="48">
        <v>410</v>
      </c>
      <c r="AX37" s="48">
        <v>109</v>
      </c>
      <c r="AY37" s="48">
        <v>296</v>
      </c>
      <c r="AZ37" s="48">
        <v>300</v>
      </c>
      <c r="BA37" s="128" t="s">
        <v>573</v>
      </c>
      <c r="BB37" s="48">
        <v>523</v>
      </c>
      <c r="BC37" s="48">
        <v>968</v>
      </c>
      <c r="BD37" s="48">
        <v>102</v>
      </c>
      <c r="BE37" s="48">
        <v>7</v>
      </c>
      <c r="BF37" s="48">
        <v>18</v>
      </c>
      <c r="BG37" s="48">
        <v>8</v>
      </c>
      <c r="BH37" s="48">
        <v>69</v>
      </c>
      <c r="BI37" s="48">
        <v>542</v>
      </c>
      <c r="BJ37" s="48">
        <v>324</v>
      </c>
      <c r="BK37" s="48">
        <v>475</v>
      </c>
      <c r="BL37" s="48">
        <v>493</v>
      </c>
      <c r="BM37" s="1"/>
      <c r="BN37" s="1"/>
      <c r="BO37" s="54"/>
      <c r="BP37" s="48"/>
      <c r="BQ37" s="48"/>
      <c r="BR37" s="48"/>
      <c r="BS37" s="48"/>
      <c r="BT37" s="48"/>
      <c r="BU37" s="48"/>
      <c r="BV37" s="48"/>
      <c r="BW37" s="48"/>
      <c r="BX37" s="48"/>
      <c r="BY37" s="48"/>
      <c r="BZ37" s="48"/>
      <c r="CA37" s="128" t="s">
        <v>578</v>
      </c>
      <c r="CB37" s="48">
        <v>588</v>
      </c>
      <c r="CC37" s="48">
        <v>1188</v>
      </c>
      <c r="CD37" s="48">
        <v>129</v>
      </c>
      <c r="CE37" s="48">
        <v>6</v>
      </c>
      <c r="CF37" s="48">
        <v>33</v>
      </c>
      <c r="CG37" s="48">
        <v>6</v>
      </c>
      <c r="CH37" s="48">
        <v>84</v>
      </c>
      <c r="CI37" s="48">
        <v>668</v>
      </c>
      <c r="CJ37" s="48">
        <v>391</v>
      </c>
      <c r="CK37" s="48">
        <v>595</v>
      </c>
      <c r="CL37" s="48">
        <v>593</v>
      </c>
      <c r="CM37" s="1"/>
      <c r="CN37" s="1"/>
      <c r="CO37" s="128" t="s">
        <v>568</v>
      </c>
      <c r="CP37" s="48">
        <v>1022</v>
      </c>
      <c r="CQ37" s="48">
        <v>2217</v>
      </c>
      <c r="CR37" s="48">
        <v>239</v>
      </c>
      <c r="CS37" s="48">
        <v>14</v>
      </c>
      <c r="CT37" s="48">
        <v>47</v>
      </c>
      <c r="CU37" s="48">
        <v>16</v>
      </c>
      <c r="CV37" s="48">
        <v>162</v>
      </c>
      <c r="CW37" s="48">
        <v>1484</v>
      </c>
      <c r="CX37" s="48">
        <v>494</v>
      </c>
      <c r="CY37" s="48">
        <v>1077</v>
      </c>
      <c r="CZ37" s="48">
        <v>1140</v>
      </c>
      <c r="DA37" s="128" t="s">
        <v>560</v>
      </c>
      <c r="DB37" s="48">
        <v>143</v>
      </c>
      <c r="DC37" s="48">
        <v>280</v>
      </c>
      <c r="DD37" s="48">
        <v>33</v>
      </c>
      <c r="DE37" s="48">
        <v>0</v>
      </c>
      <c r="DF37" s="48">
        <v>6</v>
      </c>
      <c r="DG37" s="48">
        <v>1</v>
      </c>
      <c r="DH37" s="48">
        <v>26</v>
      </c>
      <c r="DI37" s="48">
        <v>162</v>
      </c>
      <c r="DJ37" s="48">
        <v>85</v>
      </c>
      <c r="DK37" s="48">
        <v>137</v>
      </c>
      <c r="DL37" s="48">
        <v>143</v>
      </c>
      <c r="DM37" s="1"/>
      <c r="DN37" s="1"/>
      <c r="DO37" s="54"/>
      <c r="DP37" s="48"/>
      <c r="DQ37" s="48"/>
      <c r="DR37" s="48"/>
      <c r="DS37" s="48"/>
      <c r="DT37" s="48"/>
      <c r="DU37" s="48"/>
      <c r="DV37" s="48"/>
      <c r="DW37" s="48"/>
      <c r="DX37" s="48"/>
      <c r="DY37" s="48"/>
      <c r="DZ37" s="48"/>
      <c r="EA37" s="54" t="s">
        <v>600</v>
      </c>
      <c r="EB37" s="48">
        <f>SUM(EB38:EB43)</f>
        <v>1450</v>
      </c>
      <c r="EC37" s="48">
        <f>SUM(EC38:EC43)</f>
        <v>2894</v>
      </c>
      <c r="ED37" s="48">
        <f>SUM(ED38:ED43)</f>
        <v>246</v>
      </c>
      <c r="EE37" s="48">
        <f>SUM(EE38:EE43)</f>
        <v>11</v>
      </c>
      <c r="EF37" s="48">
        <f>SUM(EF38:EF43)</f>
        <v>67</v>
      </c>
      <c r="EG37" s="48">
        <f>SUM(EG38:EG43)</f>
        <v>18</v>
      </c>
      <c r="EH37" s="48">
        <f>SUM(EH38:EH43)</f>
        <v>150</v>
      </c>
      <c r="EI37" s="48">
        <f>SUM(EI38:EI43)</f>
        <v>1672</v>
      </c>
      <c r="EJ37" s="48">
        <f>SUM(EJ38:EJ43)</f>
        <v>976</v>
      </c>
      <c r="EK37" s="48">
        <f>SUM(EK38:EK43)</f>
        <v>1483</v>
      </c>
      <c r="EL37" s="48">
        <f>SUM(EL38:EL43)</f>
        <v>1411</v>
      </c>
      <c r="EM37" s="1"/>
      <c r="EN37" s="1"/>
      <c r="EO37" s="128" t="s">
        <v>573</v>
      </c>
      <c r="EP37" s="48">
        <v>449</v>
      </c>
      <c r="EQ37" s="48">
        <v>825</v>
      </c>
      <c r="ER37" s="48">
        <v>91</v>
      </c>
      <c r="ES37" s="48">
        <v>12</v>
      </c>
      <c r="ET37" s="48">
        <v>30</v>
      </c>
      <c r="EU37" s="48">
        <v>6</v>
      </c>
      <c r="EV37" s="48">
        <v>43</v>
      </c>
      <c r="EW37" s="48">
        <v>584</v>
      </c>
      <c r="EX37" s="48">
        <v>150</v>
      </c>
      <c r="EY37" s="48">
        <v>432</v>
      </c>
      <c r="EZ37" s="48">
        <v>393</v>
      </c>
    </row>
    <row r="38" spans="1:156" ht="12" customHeight="1">
      <c r="A38" s="129" t="s">
        <v>638</v>
      </c>
      <c r="B38" s="48">
        <v>259</v>
      </c>
      <c r="C38" s="48">
        <v>317</v>
      </c>
      <c r="D38" s="48">
        <v>13</v>
      </c>
      <c r="E38" s="48">
        <v>1</v>
      </c>
      <c r="F38" s="48">
        <v>5</v>
      </c>
      <c r="G38" s="48">
        <v>0</v>
      </c>
      <c r="H38" s="48">
        <v>7</v>
      </c>
      <c r="I38" s="48">
        <v>190</v>
      </c>
      <c r="J38" s="48">
        <v>114</v>
      </c>
      <c r="K38" s="48">
        <v>245</v>
      </c>
      <c r="L38" s="48">
        <v>72</v>
      </c>
      <c r="M38" s="1"/>
      <c r="N38" s="1"/>
      <c r="O38" s="129" t="s">
        <v>631</v>
      </c>
      <c r="P38" s="48">
        <v>444</v>
      </c>
      <c r="Q38" s="48">
        <v>733</v>
      </c>
      <c r="R38" s="48">
        <v>71</v>
      </c>
      <c r="S38" s="48">
        <v>1</v>
      </c>
      <c r="T38" s="48">
        <v>19</v>
      </c>
      <c r="U38" s="48">
        <v>4</v>
      </c>
      <c r="V38" s="48">
        <v>47</v>
      </c>
      <c r="W38" s="48">
        <v>424</v>
      </c>
      <c r="X38" s="48">
        <v>238</v>
      </c>
      <c r="Y38" s="48">
        <v>377</v>
      </c>
      <c r="Z38" s="48">
        <v>356</v>
      </c>
      <c r="AA38" s="54" t="s">
        <v>900</v>
      </c>
      <c r="AB38" s="48">
        <v>3</v>
      </c>
      <c r="AC38" s="48">
        <v>3</v>
      </c>
      <c r="AD38" s="48">
        <v>0</v>
      </c>
      <c r="AE38" s="48">
        <v>0</v>
      </c>
      <c r="AF38" s="48">
        <v>0</v>
      </c>
      <c r="AG38" s="48">
        <v>0</v>
      </c>
      <c r="AH38" s="48">
        <v>0</v>
      </c>
      <c r="AI38" s="48">
        <v>3</v>
      </c>
      <c r="AJ38" s="48">
        <v>0</v>
      </c>
      <c r="AK38" s="48">
        <v>3</v>
      </c>
      <c r="AL38" s="48">
        <v>0</v>
      </c>
      <c r="AM38" s="1"/>
      <c r="AN38" s="1"/>
      <c r="AO38" s="128" t="s">
        <v>560</v>
      </c>
      <c r="AP38" s="48">
        <v>198</v>
      </c>
      <c r="AQ38" s="48">
        <v>486</v>
      </c>
      <c r="AR38" s="48">
        <v>71</v>
      </c>
      <c r="AS38" s="48">
        <v>9</v>
      </c>
      <c r="AT38" s="48">
        <v>23</v>
      </c>
      <c r="AU38" s="48">
        <v>4</v>
      </c>
      <c r="AV38" s="48">
        <v>35</v>
      </c>
      <c r="AW38" s="48">
        <v>327</v>
      </c>
      <c r="AX38" s="48">
        <v>88</v>
      </c>
      <c r="AY38" s="48">
        <v>245</v>
      </c>
      <c r="AZ38" s="48">
        <v>241</v>
      </c>
      <c r="BA38" s="128" t="s">
        <v>578</v>
      </c>
      <c r="BB38" s="48">
        <v>8</v>
      </c>
      <c r="BC38" s="48">
        <v>23</v>
      </c>
      <c r="BD38" s="48">
        <v>5</v>
      </c>
      <c r="BE38" s="48">
        <v>0</v>
      </c>
      <c r="BF38" s="48">
        <v>1</v>
      </c>
      <c r="BG38" s="48">
        <v>1</v>
      </c>
      <c r="BH38" s="48">
        <v>3</v>
      </c>
      <c r="BI38" s="48">
        <v>13</v>
      </c>
      <c r="BJ38" s="48">
        <v>5</v>
      </c>
      <c r="BK38" s="48">
        <v>15</v>
      </c>
      <c r="BL38" s="48">
        <v>8</v>
      </c>
      <c r="BM38" s="1"/>
      <c r="BN38" s="1"/>
      <c r="BO38" s="54" t="s">
        <v>601</v>
      </c>
      <c r="BP38" s="48">
        <v>983</v>
      </c>
      <c r="BQ38" s="48">
        <v>2097</v>
      </c>
      <c r="BR38" s="48">
        <v>387</v>
      </c>
      <c r="BS38" s="48">
        <v>33</v>
      </c>
      <c r="BT38" s="48">
        <v>168</v>
      </c>
      <c r="BU38" s="48">
        <v>28</v>
      </c>
      <c r="BV38" s="48">
        <v>158</v>
      </c>
      <c r="BW38" s="48">
        <v>1223</v>
      </c>
      <c r="BX38" s="48">
        <v>487</v>
      </c>
      <c r="BY38" s="48">
        <v>1008</v>
      </c>
      <c r="BZ38" s="48">
        <v>1089</v>
      </c>
      <c r="CA38" s="128" t="s">
        <v>560</v>
      </c>
      <c r="CB38" s="48">
        <v>775</v>
      </c>
      <c r="CC38" s="48">
        <v>1508</v>
      </c>
      <c r="CD38" s="48">
        <v>149</v>
      </c>
      <c r="CE38" s="48">
        <v>10</v>
      </c>
      <c r="CF38" s="48">
        <v>44</v>
      </c>
      <c r="CG38" s="48">
        <v>9</v>
      </c>
      <c r="CH38" s="48">
        <v>86</v>
      </c>
      <c r="CI38" s="48">
        <v>911</v>
      </c>
      <c r="CJ38" s="48">
        <v>448</v>
      </c>
      <c r="CK38" s="48">
        <v>756</v>
      </c>
      <c r="CL38" s="48">
        <v>752</v>
      </c>
      <c r="CM38" s="1"/>
      <c r="CN38" s="1"/>
      <c r="CO38" s="128" t="s">
        <v>572</v>
      </c>
      <c r="CP38" s="48">
        <v>2305</v>
      </c>
      <c r="CQ38" s="48">
        <v>4435</v>
      </c>
      <c r="CR38" s="48">
        <v>533</v>
      </c>
      <c r="CS38" s="48">
        <v>32</v>
      </c>
      <c r="CT38" s="48">
        <v>154</v>
      </c>
      <c r="CU38" s="48">
        <v>28</v>
      </c>
      <c r="CV38" s="48">
        <v>319</v>
      </c>
      <c r="CW38" s="48">
        <v>2929</v>
      </c>
      <c r="CX38" s="48">
        <v>973</v>
      </c>
      <c r="CY38" s="48">
        <v>2200</v>
      </c>
      <c r="CZ38" s="48">
        <v>2235</v>
      </c>
      <c r="DA38" s="128" t="s">
        <v>569</v>
      </c>
      <c r="DB38" s="48">
        <v>490</v>
      </c>
      <c r="DC38" s="48">
        <v>1278</v>
      </c>
      <c r="DD38" s="48">
        <v>325</v>
      </c>
      <c r="DE38" s="48">
        <v>31</v>
      </c>
      <c r="DF38" s="48">
        <v>140</v>
      </c>
      <c r="DG38" s="48">
        <v>33</v>
      </c>
      <c r="DH38" s="48">
        <v>121</v>
      </c>
      <c r="DI38" s="48">
        <v>873</v>
      </c>
      <c r="DJ38" s="48">
        <v>80</v>
      </c>
      <c r="DK38" s="48">
        <v>615</v>
      </c>
      <c r="DL38" s="48">
        <v>663</v>
      </c>
      <c r="DM38" s="1"/>
      <c r="DN38" s="1"/>
      <c r="DO38" s="54" t="s">
        <v>650</v>
      </c>
      <c r="DP38" s="48">
        <f aca="true" t="shared" si="41" ref="DP38:DZ38">DP39+DP40</f>
        <v>1286</v>
      </c>
      <c r="DQ38" s="48">
        <f t="shared" si="41"/>
        <v>3000</v>
      </c>
      <c r="DR38" s="48">
        <f t="shared" si="41"/>
        <v>463</v>
      </c>
      <c r="DS38" s="48">
        <f t="shared" si="41"/>
        <v>24</v>
      </c>
      <c r="DT38" s="48">
        <f t="shared" si="41"/>
        <v>122</v>
      </c>
      <c r="DU38" s="48">
        <f t="shared" si="41"/>
        <v>25</v>
      </c>
      <c r="DV38" s="48">
        <f t="shared" si="41"/>
        <v>292</v>
      </c>
      <c r="DW38" s="48">
        <f t="shared" si="41"/>
        <v>2039</v>
      </c>
      <c r="DX38" s="48">
        <f t="shared" si="41"/>
        <v>498</v>
      </c>
      <c r="DY38" s="48">
        <f t="shared" si="41"/>
        <v>1463</v>
      </c>
      <c r="DZ38" s="48">
        <f t="shared" si="41"/>
        <v>1537</v>
      </c>
      <c r="EA38" s="128" t="s">
        <v>570</v>
      </c>
      <c r="EB38" s="48">
        <v>136</v>
      </c>
      <c r="EC38" s="48">
        <v>296</v>
      </c>
      <c r="ED38" s="48">
        <v>10</v>
      </c>
      <c r="EE38" s="48">
        <v>0</v>
      </c>
      <c r="EF38" s="48">
        <v>2</v>
      </c>
      <c r="EG38" s="48">
        <v>0</v>
      </c>
      <c r="EH38" s="48">
        <v>8</v>
      </c>
      <c r="EI38" s="48">
        <v>167</v>
      </c>
      <c r="EJ38" s="48">
        <v>119</v>
      </c>
      <c r="EK38" s="48">
        <v>152</v>
      </c>
      <c r="EL38" s="48">
        <v>144</v>
      </c>
      <c r="EM38" s="1"/>
      <c r="EN38" s="1"/>
      <c r="EO38" s="128" t="s">
        <v>578</v>
      </c>
      <c r="EP38" s="48">
        <v>181</v>
      </c>
      <c r="EQ38" s="48">
        <v>400</v>
      </c>
      <c r="ER38" s="48">
        <v>40</v>
      </c>
      <c r="ES38" s="48">
        <v>4</v>
      </c>
      <c r="ET38" s="48">
        <v>9</v>
      </c>
      <c r="EU38" s="48">
        <v>4</v>
      </c>
      <c r="EV38" s="48">
        <v>23</v>
      </c>
      <c r="EW38" s="48">
        <v>224</v>
      </c>
      <c r="EX38" s="48">
        <v>136</v>
      </c>
      <c r="EY38" s="48">
        <v>170</v>
      </c>
      <c r="EZ38" s="48">
        <v>230</v>
      </c>
    </row>
    <row r="39" spans="1:156" ht="12" customHeight="1">
      <c r="A39" s="129" t="s">
        <v>641</v>
      </c>
      <c r="B39" s="48">
        <v>91</v>
      </c>
      <c r="C39" s="48">
        <v>170</v>
      </c>
      <c r="D39" s="48">
        <v>6</v>
      </c>
      <c r="E39" s="48">
        <v>0</v>
      </c>
      <c r="F39" s="48">
        <v>2</v>
      </c>
      <c r="G39" s="48">
        <v>0</v>
      </c>
      <c r="H39" s="48">
        <v>4</v>
      </c>
      <c r="I39" s="48">
        <v>101</v>
      </c>
      <c r="J39" s="48">
        <v>63</v>
      </c>
      <c r="K39" s="48">
        <v>77</v>
      </c>
      <c r="L39" s="48">
        <v>93</v>
      </c>
      <c r="M39" s="1"/>
      <c r="N39" s="1"/>
      <c r="O39" s="129"/>
      <c r="P39" s="48"/>
      <c r="Q39" s="48"/>
      <c r="R39" s="48"/>
      <c r="S39" s="48"/>
      <c r="T39" s="48"/>
      <c r="U39" s="48"/>
      <c r="V39" s="48"/>
      <c r="W39" s="48"/>
      <c r="X39" s="48"/>
      <c r="Y39" s="48"/>
      <c r="Z39" s="48"/>
      <c r="AA39" s="54" t="s">
        <v>901</v>
      </c>
      <c r="AB39" s="48">
        <v>0</v>
      </c>
      <c r="AC39" s="48">
        <v>0</v>
      </c>
      <c r="AD39" s="48">
        <v>0</v>
      </c>
      <c r="AE39" s="48">
        <v>0</v>
      </c>
      <c r="AF39" s="48">
        <v>0</v>
      </c>
      <c r="AG39" s="48">
        <v>0</v>
      </c>
      <c r="AH39" s="48">
        <v>0</v>
      </c>
      <c r="AI39" s="48">
        <v>0</v>
      </c>
      <c r="AJ39" s="48">
        <v>0</v>
      </c>
      <c r="AK39" s="48">
        <v>0</v>
      </c>
      <c r="AL39" s="48">
        <v>0</v>
      </c>
      <c r="AM39" s="1"/>
      <c r="AN39" s="1"/>
      <c r="AO39" s="54"/>
      <c r="AP39" s="48"/>
      <c r="AQ39" s="48"/>
      <c r="AR39" s="48"/>
      <c r="AS39" s="48"/>
      <c r="AT39" s="48"/>
      <c r="AU39" s="48"/>
      <c r="AV39" s="48"/>
      <c r="AW39" s="48"/>
      <c r="AX39" s="48"/>
      <c r="AY39" s="48"/>
      <c r="AZ39" s="48"/>
      <c r="BA39" s="128" t="s">
        <v>560</v>
      </c>
      <c r="BB39" s="124">
        <v>1227</v>
      </c>
      <c r="BC39" s="124">
        <v>2624</v>
      </c>
      <c r="BD39" s="48">
        <v>268</v>
      </c>
      <c r="BE39" s="48">
        <v>13</v>
      </c>
      <c r="BF39" s="48">
        <v>52</v>
      </c>
      <c r="BG39" s="48">
        <v>15</v>
      </c>
      <c r="BH39" s="48">
        <v>188</v>
      </c>
      <c r="BI39" s="124">
        <v>1750</v>
      </c>
      <c r="BJ39" s="124">
        <v>606</v>
      </c>
      <c r="BK39" s="124">
        <v>1268</v>
      </c>
      <c r="BL39" s="124">
        <v>1356</v>
      </c>
      <c r="BM39" s="1"/>
      <c r="BN39" s="1"/>
      <c r="BO39" s="54" t="s">
        <v>604</v>
      </c>
      <c r="BP39" s="48">
        <v>490</v>
      </c>
      <c r="BQ39" s="48">
        <v>1072</v>
      </c>
      <c r="BR39" s="48">
        <v>153</v>
      </c>
      <c r="BS39" s="48">
        <v>17</v>
      </c>
      <c r="BT39" s="48">
        <v>49</v>
      </c>
      <c r="BU39" s="48">
        <v>14</v>
      </c>
      <c r="BV39" s="48">
        <v>73</v>
      </c>
      <c r="BW39" s="48">
        <v>661</v>
      </c>
      <c r="BX39" s="48">
        <v>258</v>
      </c>
      <c r="BY39" s="48">
        <v>522</v>
      </c>
      <c r="BZ39" s="48">
        <v>550</v>
      </c>
      <c r="CA39" s="54"/>
      <c r="CB39" s="48"/>
      <c r="CC39" s="48"/>
      <c r="CD39" s="48"/>
      <c r="CE39" s="48"/>
      <c r="CF39" s="48"/>
      <c r="CG39" s="48"/>
      <c r="CH39" s="48"/>
      <c r="CI39" s="48"/>
      <c r="CJ39" s="48"/>
      <c r="CK39" s="48"/>
      <c r="CL39" s="48"/>
      <c r="CM39" s="1"/>
      <c r="CN39" s="1"/>
      <c r="CO39" s="54"/>
      <c r="CP39" s="48"/>
      <c r="CQ39" s="48"/>
      <c r="CR39" s="48"/>
      <c r="CS39" s="48"/>
      <c r="CT39" s="48"/>
      <c r="CU39" s="48"/>
      <c r="CV39" s="48"/>
      <c r="CW39" s="48"/>
      <c r="CX39" s="48"/>
      <c r="CY39" s="48"/>
      <c r="CZ39" s="48"/>
      <c r="DA39" s="128" t="s">
        <v>559</v>
      </c>
      <c r="DB39" s="48">
        <v>696</v>
      </c>
      <c r="DC39" s="48">
        <v>1660</v>
      </c>
      <c r="DD39" s="48">
        <v>362</v>
      </c>
      <c r="DE39" s="48">
        <v>14</v>
      </c>
      <c r="DF39" s="48">
        <v>96</v>
      </c>
      <c r="DG39" s="48">
        <v>27</v>
      </c>
      <c r="DH39" s="48">
        <v>225</v>
      </c>
      <c r="DI39" s="48">
        <v>1087</v>
      </c>
      <c r="DJ39" s="48">
        <v>211</v>
      </c>
      <c r="DK39" s="48">
        <v>836</v>
      </c>
      <c r="DL39" s="48">
        <v>824</v>
      </c>
      <c r="DM39" s="1"/>
      <c r="DN39" s="1"/>
      <c r="DO39" s="128" t="s">
        <v>570</v>
      </c>
      <c r="DP39" s="48">
        <v>1068</v>
      </c>
      <c r="DQ39" s="48">
        <v>2422</v>
      </c>
      <c r="DR39" s="48">
        <v>369</v>
      </c>
      <c r="DS39" s="48">
        <v>20</v>
      </c>
      <c r="DT39" s="48">
        <v>96</v>
      </c>
      <c r="DU39" s="48">
        <v>18</v>
      </c>
      <c r="DV39" s="48">
        <v>235</v>
      </c>
      <c r="DW39" s="48">
        <v>1644</v>
      </c>
      <c r="DX39" s="48">
        <v>409</v>
      </c>
      <c r="DY39" s="48">
        <v>1175</v>
      </c>
      <c r="DZ39" s="48">
        <v>1247</v>
      </c>
      <c r="EA39" s="128" t="s">
        <v>573</v>
      </c>
      <c r="EB39" s="48">
        <v>299</v>
      </c>
      <c r="EC39" s="48">
        <v>589</v>
      </c>
      <c r="ED39" s="48">
        <v>44</v>
      </c>
      <c r="EE39" s="48">
        <v>3</v>
      </c>
      <c r="EF39" s="48">
        <v>16</v>
      </c>
      <c r="EG39" s="48">
        <v>3</v>
      </c>
      <c r="EH39" s="48">
        <v>22</v>
      </c>
      <c r="EI39" s="48">
        <v>326</v>
      </c>
      <c r="EJ39" s="48">
        <v>219</v>
      </c>
      <c r="EK39" s="48">
        <v>304</v>
      </c>
      <c r="EL39" s="48">
        <v>285</v>
      </c>
      <c r="EM39" s="1"/>
      <c r="EN39" s="1"/>
      <c r="EO39" s="54"/>
      <c r="EP39" s="48"/>
      <c r="EQ39" s="48"/>
      <c r="ER39" s="48"/>
      <c r="ES39" s="48"/>
      <c r="ET39" s="48"/>
      <c r="EU39" s="48"/>
      <c r="EV39" s="48"/>
      <c r="EW39" s="48"/>
      <c r="EX39" s="48"/>
      <c r="EY39" s="48"/>
      <c r="EZ39" s="48"/>
    </row>
    <row r="40" spans="1:156" ht="12" customHeight="1">
      <c r="A40" s="129"/>
      <c r="B40" s="48"/>
      <c r="C40" s="48"/>
      <c r="D40" s="48"/>
      <c r="E40" s="48"/>
      <c r="F40" s="48"/>
      <c r="G40" s="48"/>
      <c r="H40" s="48"/>
      <c r="I40" s="48"/>
      <c r="J40" s="48"/>
      <c r="K40" s="48"/>
      <c r="L40" s="48"/>
      <c r="M40" s="1"/>
      <c r="N40" s="1"/>
      <c r="O40" s="129" t="s">
        <v>891</v>
      </c>
      <c r="P40" s="48">
        <f aca="true" t="shared" si="42" ref="P40:Z40">SUM(P41:P43)</f>
        <v>536</v>
      </c>
      <c r="Q40" s="48">
        <f t="shared" si="42"/>
        <v>909</v>
      </c>
      <c r="R40" s="48">
        <f t="shared" si="42"/>
        <v>63</v>
      </c>
      <c r="S40" s="48">
        <f t="shared" si="42"/>
        <v>3</v>
      </c>
      <c r="T40" s="48">
        <f t="shared" si="42"/>
        <v>16</v>
      </c>
      <c r="U40" s="48">
        <f t="shared" si="42"/>
        <v>3</v>
      </c>
      <c r="V40" s="48">
        <f t="shared" si="42"/>
        <v>41</v>
      </c>
      <c r="W40" s="48">
        <f t="shared" si="42"/>
        <v>599</v>
      </c>
      <c r="X40" s="48">
        <f t="shared" si="42"/>
        <v>247</v>
      </c>
      <c r="Y40" s="48">
        <f t="shared" si="42"/>
        <v>478</v>
      </c>
      <c r="Z40" s="48">
        <f t="shared" si="42"/>
        <v>431</v>
      </c>
      <c r="AA40" s="54"/>
      <c r="AB40" s="48"/>
      <c r="AC40" s="48"/>
      <c r="AD40" s="48"/>
      <c r="AE40" s="48"/>
      <c r="AF40" s="48"/>
      <c r="AG40" s="48"/>
      <c r="AH40" s="48"/>
      <c r="AI40" s="48"/>
      <c r="AJ40" s="48"/>
      <c r="AK40" s="48"/>
      <c r="AL40" s="48"/>
      <c r="AM40" s="1"/>
      <c r="AN40" s="1"/>
      <c r="AO40" s="54" t="s">
        <v>912</v>
      </c>
      <c r="AP40" s="48"/>
      <c r="AQ40" s="48"/>
      <c r="AR40" s="48"/>
      <c r="AS40" s="48"/>
      <c r="AT40" s="48"/>
      <c r="AU40" s="48"/>
      <c r="AV40" s="48"/>
      <c r="AW40" s="48"/>
      <c r="AX40" s="48"/>
      <c r="AY40" s="48"/>
      <c r="AZ40" s="48"/>
      <c r="BA40" s="54"/>
      <c r="BB40" s="48"/>
      <c r="BC40" s="48"/>
      <c r="BD40" s="48"/>
      <c r="BE40" s="48"/>
      <c r="BF40" s="48"/>
      <c r="BG40" s="48"/>
      <c r="BH40" s="48"/>
      <c r="BI40" s="48"/>
      <c r="BJ40" s="48"/>
      <c r="BK40" s="48"/>
      <c r="BL40" s="48"/>
      <c r="BM40" s="1"/>
      <c r="BN40" s="1"/>
      <c r="BO40" s="54" t="s">
        <v>607</v>
      </c>
      <c r="BP40" s="48">
        <v>130</v>
      </c>
      <c r="BQ40" s="48">
        <v>283</v>
      </c>
      <c r="BR40" s="48">
        <v>35</v>
      </c>
      <c r="BS40" s="48">
        <v>0</v>
      </c>
      <c r="BT40" s="48">
        <v>9</v>
      </c>
      <c r="BU40" s="48">
        <v>2</v>
      </c>
      <c r="BV40" s="48">
        <v>24</v>
      </c>
      <c r="BW40" s="48">
        <v>167</v>
      </c>
      <c r="BX40" s="48">
        <v>81</v>
      </c>
      <c r="BY40" s="48">
        <v>142</v>
      </c>
      <c r="BZ40" s="48">
        <v>141</v>
      </c>
      <c r="CA40" s="54" t="s">
        <v>595</v>
      </c>
      <c r="CB40" s="48">
        <f aca="true" t="shared" si="43" ref="CB40:CL40">SUM(CB41:CB45)</f>
        <v>2686</v>
      </c>
      <c r="CC40" s="48">
        <f t="shared" si="43"/>
        <v>5676</v>
      </c>
      <c r="CD40" s="48">
        <f t="shared" si="43"/>
        <v>606</v>
      </c>
      <c r="CE40" s="48">
        <f t="shared" si="43"/>
        <v>42</v>
      </c>
      <c r="CF40" s="48">
        <f t="shared" si="43"/>
        <v>133</v>
      </c>
      <c r="CG40" s="48">
        <f t="shared" si="43"/>
        <v>39</v>
      </c>
      <c r="CH40" s="48">
        <f t="shared" si="43"/>
        <v>392</v>
      </c>
      <c r="CI40" s="48">
        <f t="shared" si="43"/>
        <v>3274</v>
      </c>
      <c r="CJ40" s="48">
        <f t="shared" si="43"/>
        <v>1796</v>
      </c>
      <c r="CK40" s="48">
        <f t="shared" si="43"/>
        <v>2717</v>
      </c>
      <c r="CL40" s="48">
        <f t="shared" si="43"/>
        <v>2959</v>
      </c>
      <c r="CM40" s="1"/>
      <c r="CN40" s="1"/>
      <c r="CO40" s="54" t="s">
        <v>917</v>
      </c>
      <c r="CP40" s="48">
        <f aca="true" t="shared" si="44" ref="CP40:CZ40">CP41+CP42</f>
        <v>1010</v>
      </c>
      <c r="CQ40" s="48">
        <f t="shared" si="44"/>
        <v>2083</v>
      </c>
      <c r="CR40" s="48">
        <f t="shared" si="44"/>
        <v>238</v>
      </c>
      <c r="CS40" s="48">
        <f t="shared" si="44"/>
        <v>13</v>
      </c>
      <c r="CT40" s="48">
        <f t="shared" si="44"/>
        <v>60</v>
      </c>
      <c r="CU40" s="48">
        <f t="shared" si="44"/>
        <v>16</v>
      </c>
      <c r="CV40" s="48">
        <f t="shared" si="44"/>
        <v>149</v>
      </c>
      <c r="CW40" s="48">
        <f t="shared" si="44"/>
        <v>1388</v>
      </c>
      <c r="CX40" s="48">
        <f t="shared" si="44"/>
        <v>457</v>
      </c>
      <c r="CY40" s="48">
        <f t="shared" si="44"/>
        <v>1061</v>
      </c>
      <c r="CZ40" s="48">
        <f t="shared" si="44"/>
        <v>1022</v>
      </c>
      <c r="DA40" s="128" t="s">
        <v>568</v>
      </c>
      <c r="DB40" s="48">
        <v>838</v>
      </c>
      <c r="DC40" s="48">
        <v>1882</v>
      </c>
      <c r="DD40" s="48">
        <v>282</v>
      </c>
      <c r="DE40" s="48">
        <v>31</v>
      </c>
      <c r="DF40" s="48">
        <v>103</v>
      </c>
      <c r="DG40" s="48">
        <v>24</v>
      </c>
      <c r="DH40" s="48">
        <v>124</v>
      </c>
      <c r="DI40" s="48">
        <v>1270</v>
      </c>
      <c r="DJ40" s="48">
        <v>330</v>
      </c>
      <c r="DK40" s="48">
        <v>932</v>
      </c>
      <c r="DL40" s="48">
        <v>950</v>
      </c>
      <c r="DM40" s="1"/>
      <c r="DN40" s="1"/>
      <c r="DO40" s="128" t="s">
        <v>573</v>
      </c>
      <c r="DP40" s="48">
        <v>218</v>
      </c>
      <c r="DQ40" s="48">
        <v>578</v>
      </c>
      <c r="DR40" s="48">
        <v>94</v>
      </c>
      <c r="DS40" s="48">
        <v>4</v>
      </c>
      <c r="DT40" s="48">
        <v>26</v>
      </c>
      <c r="DU40" s="48">
        <v>7</v>
      </c>
      <c r="DV40" s="48">
        <v>57</v>
      </c>
      <c r="DW40" s="48">
        <v>395</v>
      </c>
      <c r="DX40" s="48">
        <v>89</v>
      </c>
      <c r="DY40" s="48">
        <v>288</v>
      </c>
      <c r="DZ40" s="48">
        <v>290</v>
      </c>
      <c r="EA40" s="128" t="s">
        <v>578</v>
      </c>
      <c r="EB40" s="48">
        <v>301</v>
      </c>
      <c r="EC40" s="48">
        <v>614</v>
      </c>
      <c r="ED40" s="48">
        <v>33</v>
      </c>
      <c r="EE40" s="48">
        <v>0</v>
      </c>
      <c r="EF40" s="48">
        <v>8</v>
      </c>
      <c r="EG40" s="48">
        <v>3</v>
      </c>
      <c r="EH40" s="48">
        <v>22</v>
      </c>
      <c r="EI40" s="48">
        <v>379</v>
      </c>
      <c r="EJ40" s="48">
        <v>202</v>
      </c>
      <c r="EK40" s="48">
        <v>338</v>
      </c>
      <c r="EL40" s="48">
        <v>276</v>
      </c>
      <c r="EM40" s="1"/>
      <c r="EN40" s="1"/>
      <c r="EO40" s="54" t="s">
        <v>589</v>
      </c>
      <c r="EP40" s="48">
        <v>1001</v>
      </c>
      <c r="EQ40" s="48">
        <v>2048</v>
      </c>
      <c r="ER40" s="48">
        <v>236</v>
      </c>
      <c r="ES40" s="48">
        <v>25</v>
      </c>
      <c r="ET40" s="48">
        <v>50</v>
      </c>
      <c r="EU40" s="48">
        <v>15</v>
      </c>
      <c r="EV40" s="48">
        <v>146</v>
      </c>
      <c r="EW40" s="48">
        <v>1288</v>
      </c>
      <c r="EX40" s="48">
        <v>524</v>
      </c>
      <c r="EY40" s="48">
        <v>1035</v>
      </c>
      <c r="EZ40" s="48">
        <v>1013</v>
      </c>
    </row>
    <row r="41" spans="1:156" ht="12" customHeight="1">
      <c r="A41" s="129" t="s">
        <v>878</v>
      </c>
      <c r="B41" s="48">
        <f aca="true" t="shared" si="45" ref="B41:L41">SUM(B42:B50)</f>
        <v>1784</v>
      </c>
      <c r="C41" s="48">
        <f t="shared" si="45"/>
        <v>3327</v>
      </c>
      <c r="D41" s="48">
        <f t="shared" si="45"/>
        <v>336</v>
      </c>
      <c r="E41" s="48">
        <f t="shared" si="45"/>
        <v>28</v>
      </c>
      <c r="F41" s="48">
        <f t="shared" si="45"/>
        <v>65</v>
      </c>
      <c r="G41" s="48">
        <f t="shared" si="45"/>
        <v>21</v>
      </c>
      <c r="H41" s="48">
        <f t="shared" si="45"/>
        <v>222</v>
      </c>
      <c r="I41" s="48">
        <f t="shared" si="45"/>
        <v>2218</v>
      </c>
      <c r="J41" s="48">
        <f t="shared" si="45"/>
        <v>773</v>
      </c>
      <c r="K41" s="48">
        <f t="shared" si="45"/>
        <v>1656</v>
      </c>
      <c r="L41" s="48">
        <f t="shared" si="45"/>
        <v>1671</v>
      </c>
      <c r="M41" s="1"/>
      <c r="N41" s="1"/>
      <c r="O41" s="130" t="s">
        <v>890</v>
      </c>
      <c r="P41" s="48">
        <v>232</v>
      </c>
      <c r="Q41" s="48">
        <v>456</v>
      </c>
      <c r="R41" s="48">
        <v>38</v>
      </c>
      <c r="S41" s="48">
        <v>2</v>
      </c>
      <c r="T41" s="48">
        <v>12</v>
      </c>
      <c r="U41" s="48">
        <v>2</v>
      </c>
      <c r="V41" s="48">
        <v>22</v>
      </c>
      <c r="W41" s="48">
        <v>279</v>
      </c>
      <c r="X41" s="48">
        <v>139</v>
      </c>
      <c r="Y41" s="48">
        <v>217</v>
      </c>
      <c r="Z41" s="48">
        <v>239</v>
      </c>
      <c r="AA41" s="54" t="s">
        <v>902</v>
      </c>
      <c r="AB41" s="48">
        <f aca="true" t="shared" si="46" ref="AB41:AL41">SUM(AB42:AB47)</f>
        <v>4927</v>
      </c>
      <c r="AC41" s="48">
        <f t="shared" si="46"/>
        <v>10344</v>
      </c>
      <c r="AD41" s="48">
        <f t="shared" si="46"/>
        <v>1243</v>
      </c>
      <c r="AE41" s="48">
        <f t="shared" si="46"/>
        <v>62</v>
      </c>
      <c r="AF41" s="48">
        <f t="shared" si="46"/>
        <v>295</v>
      </c>
      <c r="AG41" s="48">
        <f t="shared" si="46"/>
        <v>81</v>
      </c>
      <c r="AH41" s="48">
        <f t="shared" si="46"/>
        <v>805</v>
      </c>
      <c r="AI41" s="48">
        <f t="shared" si="46"/>
        <v>6143</v>
      </c>
      <c r="AJ41" s="48">
        <f t="shared" si="46"/>
        <v>2958</v>
      </c>
      <c r="AK41" s="48">
        <f t="shared" si="46"/>
        <v>5039</v>
      </c>
      <c r="AL41" s="48">
        <f t="shared" si="46"/>
        <v>5305</v>
      </c>
      <c r="AM41" s="1"/>
      <c r="AN41" s="1"/>
      <c r="AO41" s="128" t="s">
        <v>570</v>
      </c>
      <c r="AP41" s="48">
        <v>151</v>
      </c>
      <c r="AQ41" s="48">
        <v>283</v>
      </c>
      <c r="AR41" s="48">
        <v>18</v>
      </c>
      <c r="AS41" s="48">
        <v>0</v>
      </c>
      <c r="AT41" s="48">
        <v>4</v>
      </c>
      <c r="AU41" s="48">
        <v>1</v>
      </c>
      <c r="AV41" s="48">
        <v>13</v>
      </c>
      <c r="AW41" s="48">
        <v>185</v>
      </c>
      <c r="AX41" s="48">
        <v>80</v>
      </c>
      <c r="AY41" s="48">
        <v>143</v>
      </c>
      <c r="AZ41" s="48">
        <v>140</v>
      </c>
      <c r="BA41" s="54" t="s">
        <v>914</v>
      </c>
      <c r="BB41" s="48"/>
      <c r="BC41" s="48"/>
      <c r="BD41" s="48"/>
      <c r="BE41" s="48"/>
      <c r="BF41" s="48"/>
      <c r="BG41" s="48"/>
      <c r="BH41" s="48"/>
      <c r="BI41" s="48"/>
      <c r="BJ41" s="48"/>
      <c r="BK41" s="48"/>
      <c r="BL41" s="48"/>
      <c r="BM41" s="1"/>
      <c r="BN41" s="1"/>
      <c r="BO41" s="54" t="s">
        <v>609</v>
      </c>
      <c r="BP41" s="48">
        <v>281</v>
      </c>
      <c r="BQ41" s="48">
        <v>584</v>
      </c>
      <c r="BR41" s="48">
        <v>67</v>
      </c>
      <c r="BS41" s="48">
        <v>6</v>
      </c>
      <c r="BT41" s="48">
        <v>21</v>
      </c>
      <c r="BU41" s="48">
        <v>2</v>
      </c>
      <c r="BV41" s="48">
        <v>38</v>
      </c>
      <c r="BW41" s="48">
        <v>356</v>
      </c>
      <c r="BX41" s="48">
        <v>161</v>
      </c>
      <c r="BY41" s="48">
        <v>289</v>
      </c>
      <c r="BZ41" s="48">
        <v>295</v>
      </c>
      <c r="CA41" s="128" t="s">
        <v>570</v>
      </c>
      <c r="CB41" s="48">
        <v>514</v>
      </c>
      <c r="CC41" s="48">
        <v>1177</v>
      </c>
      <c r="CD41" s="48">
        <v>199</v>
      </c>
      <c r="CE41" s="48">
        <v>9</v>
      </c>
      <c r="CF41" s="48">
        <v>43</v>
      </c>
      <c r="CG41" s="48">
        <v>8</v>
      </c>
      <c r="CH41" s="48">
        <v>139</v>
      </c>
      <c r="CI41" s="48">
        <v>705</v>
      </c>
      <c r="CJ41" s="48">
        <v>273</v>
      </c>
      <c r="CK41" s="48">
        <v>563</v>
      </c>
      <c r="CL41" s="48">
        <v>614</v>
      </c>
      <c r="CM41" s="1"/>
      <c r="CN41" s="1"/>
      <c r="CO41" s="128" t="s">
        <v>570</v>
      </c>
      <c r="CP41" s="48">
        <v>394</v>
      </c>
      <c r="CQ41" s="48">
        <v>739</v>
      </c>
      <c r="CR41" s="48">
        <v>73</v>
      </c>
      <c r="CS41" s="48">
        <v>6</v>
      </c>
      <c r="CT41" s="48">
        <v>16</v>
      </c>
      <c r="CU41" s="48">
        <v>7</v>
      </c>
      <c r="CV41" s="48">
        <v>44</v>
      </c>
      <c r="CW41" s="48">
        <v>498</v>
      </c>
      <c r="CX41" s="48">
        <v>168</v>
      </c>
      <c r="CY41" s="48">
        <v>387</v>
      </c>
      <c r="CZ41" s="48">
        <v>352</v>
      </c>
      <c r="DA41" s="54"/>
      <c r="DB41" s="48"/>
      <c r="DC41" s="48"/>
      <c r="DD41" s="48"/>
      <c r="DE41" s="48"/>
      <c r="DF41" s="48"/>
      <c r="DG41" s="48"/>
      <c r="DH41" s="48"/>
      <c r="DI41" s="48"/>
      <c r="DJ41" s="48"/>
      <c r="DK41" s="48"/>
      <c r="DL41" s="48"/>
      <c r="DM41" s="1"/>
      <c r="DN41" s="1"/>
      <c r="DO41" s="54"/>
      <c r="DP41" s="48"/>
      <c r="DQ41" s="48"/>
      <c r="DR41" s="48"/>
      <c r="DS41" s="48"/>
      <c r="DT41" s="48"/>
      <c r="DU41" s="48"/>
      <c r="DV41" s="48"/>
      <c r="DW41" s="48"/>
      <c r="DX41" s="48"/>
      <c r="DY41" s="48"/>
      <c r="DZ41" s="48"/>
      <c r="EA41" s="128" t="s">
        <v>560</v>
      </c>
      <c r="EB41" s="48">
        <v>83</v>
      </c>
      <c r="EC41" s="48">
        <v>154</v>
      </c>
      <c r="ED41" s="48">
        <v>13</v>
      </c>
      <c r="EE41" s="48">
        <v>1</v>
      </c>
      <c r="EF41" s="48">
        <v>4</v>
      </c>
      <c r="EG41" s="48">
        <v>2</v>
      </c>
      <c r="EH41" s="48">
        <v>6</v>
      </c>
      <c r="EI41" s="48">
        <v>81</v>
      </c>
      <c r="EJ41" s="48">
        <v>60</v>
      </c>
      <c r="EK41" s="48">
        <v>79</v>
      </c>
      <c r="EL41" s="48">
        <v>75</v>
      </c>
      <c r="EM41" s="1"/>
      <c r="EN41" s="1"/>
      <c r="EO41" s="54"/>
      <c r="EP41" s="48"/>
      <c r="EQ41" s="48"/>
      <c r="ER41" s="48"/>
      <c r="ES41" s="48"/>
      <c r="ET41" s="48"/>
      <c r="EU41" s="48"/>
      <c r="EV41" s="48"/>
      <c r="EW41" s="48"/>
      <c r="EX41" s="48"/>
      <c r="EY41" s="48"/>
      <c r="EZ41" s="48"/>
    </row>
    <row r="42" spans="1:156" ht="12" customHeight="1">
      <c r="A42" s="130" t="s">
        <v>570</v>
      </c>
      <c r="B42" s="48">
        <v>693</v>
      </c>
      <c r="C42" s="48">
        <v>1249</v>
      </c>
      <c r="D42" s="48">
        <v>104</v>
      </c>
      <c r="E42" s="48">
        <v>8</v>
      </c>
      <c r="F42" s="48">
        <v>24</v>
      </c>
      <c r="G42" s="48">
        <v>11</v>
      </c>
      <c r="H42" s="48">
        <v>61</v>
      </c>
      <c r="I42" s="48">
        <v>819</v>
      </c>
      <c r="J42" s="48">
        <v>326</v>
      </c>
      <c r="K42" s="48">
        <v>654</v>
      </c>
      <c r="L42" s="48">
        <v>595</v>
      </c>
      <c r="M42" s="1"/>
      <c r="N42" s="1"/>
      <c r="O42" s="130" t="s">
        <v>883</v>
      </c>
      <c r="P42" s="48">
        <v>252</v>
      </c>
      <c r="Q42" s="48">
        <v>347</v>
      </c>
      <c r="R42" s="48">
        <v>17</v>
      </c>
      <c r="S42" s="48">
        <v>0</v>
      </c>
      <c r="T42" s="48">
        <v>2</v>
      </c>
      <c r="U42" s="48">
        <v>0</v>
      </c>
      <c r="V42" s="48">
        <v>15</v>
      </c>
      <c r="W42" s="48">
        <v>252</v>
      </c>
      <c r="X42" s="48">
        <v>78</v>
      </c>
      <c r="Y42" s="48">
        <v>209</v>
      </c>
      <c r="Z42" s="48">
        <v>138</v>
      </c>
      <c r="AA42" s="130" t="s">
        <v>890</v>
      </c>
      <c r="AB42" s="48">
        <v>1035</v>
      </c>
      <c r="AC42" s="48">
        <v>2112</v>
      </c>
      <c r="AD42" s="48">
        <v>233</v>
      </c>
      <c r="AE42" s="48">
        <v>20</v>
      </c>
      <c r="AF42" s="48">
        <v>69</v>
      </c>
      <c r="AG42" s="48">
        <v>11</v>
      </c>
      <c r="AH42" s="48">
        <v>133</v>
      </c>
      <c r="AI42" s="48">
        <v>1292</v>
      </c>
      <c r="AJ42" s="48">
        <v>587</v>
      </c>
      <c r="AK42" s="48">
        <v>1074</v>
      </c>
      <c r="AL42" s="48">
        <v>1038</v>
      </c>
      <c r="AM42" s="1"/>
      <c r="AN42" s="1"/>
      <c r="AO42" s="54"/>
      <c r="AP42" s="48"/>
      <c r="AQ42" s="48"/>
      <c r="AR42" s="48"/>
      <c r="AS42" s="48"/>
      <c r="AT42" s="48"/>
      <c r="AU42" s="48"/>
      <c r="AV42" s="48"/>
      <c r="AW42" s="48"/>
      <c r="AX42" s="48"/>
      <c r="AY42" s="48"/>
      <c r="AZ42" s="48"/>
      <c r="BA42" s="128" t="s">
        <v>570</v>
      </c>
      <c r="BB42" s="123" t="s">
        <v>849</v>
      </c>
      <c r="BC42" s="123" t="s">
        <v>849</v>
      </c>
      <c r="BD42" s="48">
        <v>0</v>
      </c>
      <c r="BE42" s="48">
        <v>0</v>
      </c>
      <c r="BF42" s="48">
        <v>0</v>
      </c>
      <c r="BG42" s="48">
        <v>0</v>
      </c>
      <c r="BH42" s="48">
        <v>0</v>
      </c>
      <c r="BI42" s="123" t="s">
        <v>849</v>
      </c>
      <c r="BJ42" s="123" t="s">
        <v>849</v>
      </c>
      <c r="BK42" s="123" t="s">
        <v>849</v>
      </c>
      <c r="BL42" s="123" t="s">
        <v>849</v>
      </c>
      <c r="BM42" s="1"/>
      <c r="BN42" s="1"/>
      <c r="BO42" s="54" t="s">
        <v>610</v>
      </c>
      <c r="BP42" s="48">
        <v>138</v>
      </c>
      <c r="BQ42" s="48">
        <v>235</v>
      </c>
      <c r="BR42" s="48">
        <v>26</v>
      </c>
      <c r="BS42" s="48">
        <v>1</v>
      </c>
      <c r="BT42" s="48">
        <v>7</v>
      </c>
      <c r="BU42" s="48">
        <v>2</v>
      </c>
      <c r="BV42" s="48">
        <v>16</v>
      </c>
      <c r="BW42" s="48">
        <v>127</v>
      </c>
      <c r="BX42" s="48">
        <v>82</v>
      </c>
      <c r="BY42" s="48">
        <v>128</v>
      </c>
      <c r="BZ42" s="48">
        <v>107</v>
      </c>
      <c r="CA42" s="128" t="s">
        <v>573</v>
      </c>
      <c r="CB42" s="48">
        <v>312</v>
      </c>
      <c r="CC42" s="48">
        <v>633</v>
      </c>
      <c r="CD42" s="48">
        <v>49</v>
      </c>
      <c r="CE42" s="48">
        <v>8</v>
      </c>
      <c r="CF42" s="48">
        <v>14</v>
      </c>
      <c r="CG42" s="48">
        <v>4</v>
      </c>
      <c r="CH42" s="48">
        <v>23</v>
      </c>
      <c r="CI42" s="48">
        <v>378</v>
      </c>
      <c r="CJ42" s="48">
        <v>206</v>
      </c>
      <c r="CK42" s="48">
        <v>303</v>
      </c>
      <c r="CL42" s="48">
        <v>330</v>
      </c>
      <c r="CM42" s="1"/>
      <c r="CN42" s="1"/>
      <c r="CO42" s="128" t="s">
        <v>573</v>
      </c>
      <c r="CP42" s="48">
        <v>616</v>
      </c>
      <c r="CQ42" s="48">
        <v>1344</v>
      </c>
      <c r="CR42" s="48">
        <v>165</v>
      </c>
      <c r="CS42" s="48">
        <v>7</v>
      </c>
      <c r="CT42" s="48">
        <v>44</v>
      </c>
      <c r="CU42" s="48">
        <v>9</v>
      </c>
      <c r="CV42" s="48">
        <v>105</v>
      </c>
      <c r="CW42" s="48">
        <v>890</v>
      </c>
      <c r="CX42" s="48">
        <v>289</v>
      </c>
      <c r="CY42" s="48">
        <v>674</v>
      </c>
      <c r="CZ42" s="48">
        <v>670</v>
      </c>
      <c r="DA42" s="54" t="s">
        <v>922</v>
      </c>
      <c r="DB42" s="48">
        <f aca="true" t="shared" si="47" ref="DB42:DL42">SUM(DB43:DB45)</f>
        <v>2035</v>
      </c>
      <c r="DC42" s="48">
        <f t="shared" si="47"/>
        <v>3872</v>
      </c>
      <c r="DD42" s="48">
        <f t="shared" si="47"/>
        <v>302</v>
      </c>
      <c r="DE42" s="48">
        <f t="shared" si="47"/>
        <v>27</v>
      </c>
      <c r="DF42" s="48">
        <f t="shared" si="47"/>
        <v>82</v>
      </c>
      <c r="DG42" s="48">
        <f t="shared" si="47"/>
        <v>18</v>
      </c>
      <c r="DH42" s="48">
        <f t="shared" si="47"/>
        <v>175</v>
      </c>
      <c r="DI42" s="48">
        <f t="shared" si="47"/>
        <v>2458</v>
      </c>
      <c r="DJ42" s="48">
        <f t="shared" si="47"/>
        <v>1112</v>
      </c>
      <c r="DK42" s="48">
        <f t="shared" si="47"/>
        <v>1942</v>
      </c>
      <c r="DL42" s="48">
        <f t="shared" si="47"/>
        <v>1930</v>
      </c>
      <c r="DM42" s="1"/>
      <c r="DN42" s="1"/>
      <c r="DO42" s="54" t="s">
        <v>925</v>
      </c>
      <c r="DP42" s="48"/>
      <c r="DQ42" s="48"/>
      <c r="DR42" s="48"/>
      <c r="DS42" s="48"/>
      <c r="DT42" s="48"/>
      <c r="DU42" s="48"/>
      <c r="DV42" s="48"/>
      <c r="DW42" s="48"/>
      <c r="DX42" s="48"/>
      <c r="DY42" s="48"/>
      <c r="DZ42" s="48"/>
      <c r="EA42" s="128" t="s">
        <v>569</v>
      </c>
      <c r="EB42" s="48">
        <v>294</v>
      </c>
      <c r="EC42" s="48">
        <v>617</v>
      </c>
      <c r="ED42" s="48">
        <v>91</v>
      </c>
      <c r="EE42" s="48">
        <v>5</v>
      </c>
      <c r="EF42" s="48">
        <v>22</v>
      </c>
      <c r="EG42" s="48">
        <v>8</v>
      </c>
      <c r="EH42" s="48">
        <v>56</v>
      </c>
      <c r="EI42" s="48">
        <v>358</v>
      </c>
      <c r="EJ42" s="48">
        <v>168</v>
      </c>
      <c r="EK42" s="48">
        <v>305</v>
      </c>
      <c r="EL42" s="48">
        <v>312</v>
      </c>
      <c r="EM42" s="1"/>
      <c r="EN42" s="1"/>
      <c r="EO42" s="54" t="s">
        <v>593</v>
      </c>
      <c r="EP42" s="48">
        <f>SUM(EP43:EP45)</f>
        <v>2116</v>
      </c>
      <c r="EQ42" s="48">
        <f>SUM(EQ43:EQ45)</f>
        <v>4750</v>
      </c>
      <c r="ER42" s="48">
        <f>SUM(ER43:ER45)</f>
        <v>610</v>
      </c>
      <c r="ES42" s="48">
        <f>SUM(ES43:ES45)</f>
        <v>43</v>
      </c>
      <c r="ET42" s="48">
        <f>SUM(ET43:ET45)</f>
        <v>157</v>
      </c>
      <c r="EU42" s="48">
        <f>SUM(EU43:EU45)</f>
        <v>31</v>
      </c>
      <c r="EV42" s="48">
        <f>SUM(EV43:EV45)</f>
        <v>379</v>
      </c>
      <c r="EW42" s="48">
        <f>SUM(EW43:EW45)</f>
        <v>3146</v>
      </c>
      <c r="EX42" s="48">
        <f>SUM(EX43:EX45)</f>
        <v>994</v>
      </c>
      <c r="EY42" s="48">
        <f>SUM(EY43:EY45)</f>
        <v>2346</v>
      </c>
      <c r="EZ42" s="48">
        <f>SUM(EZ43:EZ45)</f>
        <v>2404</v>
      </c>
    </row>
    <row r="43" spans="1:156" ht="12" customHeight="1">
      <c r="A43" s="130" t="s">
        <v>573</v>
      </c>
      <c r="B43" s="48">
        <v>581</v>
      </c>
      <c r="C43" s="48">
        <v>1123</v>
      </c>
      <c r="D43" s="48">
        <v>109</v>
      </c>
      <c r="E43" s="48">
        <v>13</v>
      </c>
      <c r="F43" s="48">
        <v>25</v>
      </c>
      <c r="G43" s="48">
        <v>5</v>
      </c>
      <c r="H43" s="48">
        <v>66</v>
      </c>
      <c r="I43" s="48">
        <v>757</v>
      </c>
      <c r="J43" s="48">
        <v>257</v>
      </c>
      <c r="K43" s="48">
        <v>537</v>
      </c>
      <c r="L43" s="48">
        <v>586</v>
      </c>
      <c r="M43" s="1"/>
      <c r="N43" s="1"/>
      <c r="O43" s="130" t="s">
        <v>882</v>
      </c>
      <c r="P43" s="48">
        <v>52</v>
      </c>
      <c r="Q43" s="48">
        <v>106</v>
      </c>
      <c r="R43" s="48">
        <v>8</v>
      </c>
      <c r="S43" s="48">
        <v>1</v>
      </c>
      <c r="T43" s="48">
        <v>2</v>
      </c>
      <c r="U43" s="48">
        <v>1</v>
      </c>
      <c r="V43" s="48">
        <v>4</v>
      </c>
      <c r="W43" s="48">
        <v>68</v>
      </c>
      <c r="X43" s="48">
        <v>30</v>
      </c>
      <c r="Y43" s="48">
        <v>52</v>
      </c>
      <c r="Z43" s="48">
        <v>54</v>
      </c>
      <c r="AA43" s="130" t="s">
        <v>883</v>
      </c>
      <c r="AB43" s="48">
        <v>1055</v>
      </c>
      <c r="AC43" s="48">
        <v>2103</v>
      </c>
      <c r="AD43" s="48">
        <v>200</v>
      </c>
      <c r="AE43" s="48">
        <v>11</v>
      </c>
      <c r="AF43" s="48">
        <v>64</v>
      </c>
      <c r="AG43" s="48">
        <v>13</v>
      </c>
      <c r="AH43" s="48">
        <v>112</v>
      </c>
      <c r="AI43" s="48">
        <v>1214</v>
      </c>
      <c r="AJ43" s="48">
        <v>689</v>
      </c>
      <c r="AK43" s="48">
        <v>1015</v>
      </c>
      <c r="AL43" s="48">
        <v>1088</v>
      </c>
      <c r="AM43" s="1"/>
      <c r="AN43" s="1"/>
      <c r="AO43" s="54" t="s">
        <v>913</v>
      </c>
      <c r="AP43" s="48"/>
      <c r="AQ43" s="48"/>
      <c r="AR43" s="48"/>
      <c r="AS43" s="48"/>
      <c r="AT43" s="48"/>
      <c r="AU43" s="48"/>
      <c r="AV43" s="48"/>
      <c r="AW43" s="48"/>
      <c r="AX43" s="48"/>
      <c r="AY43" s="48"/>
      <c r="AZ43" s="48"/>
      <c r="BA43" s="54"/>
      <c r="BB43" s="48"/>
      <c r="BC43" s="48"/>
      <c r="BD43" s="48"/>
      <c r="BE43" s="48"/>
      <c r="BF43" s="48"/>
      <c r="BG43" s="48"/>
      <c r="BH43" s="48"/>
      <c r="BI43" s="48"/>
      <c r="BJ43" s="48"/>
      <c r="BK43" s="48"/>
      <c r="BL43" s="48"/>
      <c r="BM43" s="1"/>
      <c r="BN43" s="1"/>
      <c r="BO43" s="54"/>
      <c r="BP43" s="48"/>
      <c r="BQ43" s="48"/>
      <c r="BR43" s="48"/>
      <c r="BS43" s="48"/>
      <c r="BT43" s="48"/>
      <c r="BU43" s="48"/>
      <c r="BV43" s="48"/>
      <c r="BW43" s="48"/>
      <c r="BX43" s="48"/>
      <c r="BY43" s="48"/>
      <c r="BZ43" s="48"/>
      <c r="CA43" s="128" t="s">
        <v>578</v>
      </c>
      <c r="CB43" s="48">
        <v>633</v>
      </c>
      <c r="CC43" s="48">
        <v>1352</v>
      </c>
      <c r="CD43" s="48">
        <v>149</v>
      </c>
      <c r="CE43" s="48">
        <v>10</v>
      </c>
      <c r="CF43" s="48">
        <v>33</v>
      </c>
      <c r="CG43" s="48">
        <v>13</v>
      </c>
      <c r="CH43" s="48">
        <v>93</v>
      </c>
      <c r="CI43" s="48">
        <v>756</v>
      </c>
      <c r="CJ43" s="48">
        <v>447</v>
      </c>
      <c r="CK43" s="48">
        <v>640</v>
      </c>
      <c r="CL43" s="48">
        <v>712</v>
      </c>
      <c r="CM43" s="1"/>
      <c r="CN43" s="1"/>
      <c r="CO43" s="54"/>
      <c r="CP43" s="48"/>
      <c r="CQ43" s="48"/>
      <c r="CR43" s="48"/>
      <c r="CS43" s="48"/>
      <c r="CT43" s="48"/>
      <c r="CU43" s="48"/>
      <c r="CV43" s="48"/>
      <c r="CW43" s="48"/>
      <c r="CX43" s="48"/>
      <c r="CY43" s="48"/>
      <c r="CZ43" s="48"/>
      <c r="DA43" s="128" t="s">
        <v>570</v>
      </c>
      <c r="DB43" s="48">
        <v>659</v>
      </c>
      <c r="DC43" s="48">
        <v>1382</v>
      </c>
      <c r="DD43" s="48">
        <v>85</v>
      </c>
      <c r="DE43" s="48">
        <v>5</v>
      </c>
      <c r="DF43" s="48">
        <v>14</v>
      </c>
      <c r="DG43" s="48">
        <v>8</v>
      </c>
      <c r="DH43" s="48">
        <v>58</v>
      </c>
      <c r="DI43" s="48">
        <v>822</v>
      </c>
      <c r="DJ43" s="48">
        <v>475</v>
      </c>
      <c r="DK43" s="48">
        <v>654</v>
      </c>
      <c r="DL43" s="48">
        <v>728</v>
      </c>
      <c r="DM43" s="1"/>
      <c r="DN43" s="1"/>
      <c r="DO43" s="128" t="s">
        <v>560</v>
      </c>
      <c r="DP43" s="48">
        <v>828</v>
      </c>
      <c r="DQ43" s="48">
        <v>1296</v>
      </c>
      <c r="DR43" s="48">
        <v>104</v>
      </c>
      <c r="DS43" s="48">
        <v>10</v>
      </c>
      <c r="DT43" s="48">
        <v>26</v>
      </c>
      <c r="DU43" s="48">
        <v>6</v>
      </c>
      <c r="DV43" s="48">
        <v>62</v>
      </c>
      <c r="DW43" s="48">
        <v>676</v>
      </c>
      <c r="DX43" s="48">
        <v>516</v>
      </c>
      <c r="DY43" s="48">
        <v>639</v>
      </c>
      <c r="DZ43" s="48">
        <v>657</v>
      </c>
      <c r="EA43" s="128" t="s">
        <v>559</v>
      </c>
      <c r="EB43" s="48">
        <v>337</v>
      </c>
      <c r="EC43" s="48">
        <v>624</v>
      </c>
      <c r="ED43" s="48">
        <v>55</v>
      </c>
      <c r="EE43" s="48">
        <v>2</v>
      </c>
      <c r="EF43" s="48">
        <v>15</v>
      </c>
      <c r="EG43" s="48">
        <v>2</v>
      </c>
      <c r="EH43" s="48">
        <v>36</v>
      </c>
      <c r="EI43" s="48">
        <v>361</v>
      </c>
      <c r="EJ43" s="48">
        <v>208</v>
      </c>
      <c r="EK43" s="48">
        <v>305</v>
      </c>
      <c r="EL43" s="48">
        <v>319</v>
      </c>
      <c r="EM43" s="1"/>
      <c r="EN43" s="1"/>
      <c r="EO43" s="128" t="s">
        <v>570</v>
      </c>
      <c r="EP43" s="48">
        <v>749</v>
      </c>
      <c r="EQ43" s="48">
        <v>1830</v>
      </c>
      <c r="ER43" s="48">
        <v>279</v>
      </c>
      <c r="ES43" s="48">
        <v>26</v>
      </c>
      <c r="ET43" s="48">
        <v>72</v>
      </c>
      <c r="EU43" s="48">
        <v>13</v>
      </c>
      <c r="EV43" s="48">
        <v>168</v>
      </c>
      <c r="EW43" s="48">
        <v>1248</v>
      </c>
      <c r="EX43" s="48">
        <v>303</v>
      </c>
      <c r="EY43" s="48">
        <v>905</v>
      </c>
      <c r="EZ43" s="48">
        <v>925</v>
      </c>
    </row>
    <row r="44" spans="1:156" ht="12" customHeight="1">
      <c r="A44" s="130" t="s">
        <v>578</v>
      </c>
      <c r="B44" s="48">
        <v>0</v>
      </c>
      <c r="C44" s="48">
        <v>0</v>
      </c>
      <c r="D44" s="48">
        <v>0</v>
      </c>
      <c r="E44" s="48">
        <v>0</v>
      </c>
      <c r="F44" s="48">
        <v>0</v>
      </c>
      <c r="G44" s="48">
        <v>0</v>
      </c>
      <c r="H44" s="48">
        <v>0</v>
      </c>
      <c r="I44" s="48">
        <v>0</v>
      </c>
      <c r="J44" s="48">
        <v>0</v>
      </c>
      <c r="K44" s="48">
        <v>0</v>
      </c>
      <c r="L44" s="48">
        <v>0</v>
      </c>
      <c r="M44" s="1"/>
      <c r="N44" s="1"/>
      <c r="O44" s="129"/>
      <c r="P44" s="48"/>
      <c r="Q44" s="48"/>
      <c r="R44" s="48"/>
      <c r="S44" s="48"/>
      <c r="T44" s="48"/>
      <c r="U44" s="48"/>
      <c r="V44" s="48"/>
      <c r="W44" s="48"/>
      <c r="X44" s="48"/>
      <c r="Y44" s="48"/>
      <c r="Z44" s="48"/>
      <c r="AA44" s="130" t="s">
        <v>882</v>
      </c>
      <c r="AB44" s="48">
        <v>633</v>
      </c>
      <c r="AC44" s="48">
        <v>1286</v>
      </c>
      <c r="AD44" s="48">
        <v>127</v>
      </c>
      <c r="AE44" s="48">
        <v>6</v>
      </c>
      <c r="AF44" s="48">
        <v>36</v>
      </c>
      <c r="AG44" s="48">
        <v>10</v>
      </c>
      <c r="AH44" s="48">
        <v>75</v>
      </c>
      <c r="AI44" s="48">
        <v>729</v>
      </c>
      <c r="AJ44" s="48">
        <v>430</v>
      </c>
      <c r="AK44" s="48">
        <v>621</v>
      </c>
      <c r="AL44" s="48">
        <v>665</v>
      </c>
      <c r="AM44" s="1"/>
      <c r="AN44" s="1"/>
      <c r="AO44" s="128" t="s">
        <v>578</v>
      </c>
      <c r="AP44" s="48">
        <v>396</v>
      </c>
      <c r="AQ44" s="48">
        <v>781</v>
      </c>
      <c r="AR44" s="48">
        <v>72</v>
      </c>
      <c r="AS44" s="48">
        <v>3</v>
      </c>
      <c r="AT44" s="48">
        <v>12</v>
      </c>
      <c r="AU44" s="48">
        <v>4</v>
      </c>
      <c r="AV44" s="48">
        <v>53</v>
      </c>
      <c r="AW44" s="48">
        <v>524</v>
      </c>
      <c r="AX44" s="48">
        <v>185</v>
      </c>
      <c r="AY44" s="48">
        <v>394</v>
      </c>
      <c r="AZ44" s="48">
        <v>387</v>
      </c>
      <c r="BA44" s="54" t="s">
        <v>622</v>
      </c>
      <c r="BB44" s="48">
        <f aca="true" t="shared" si="48" ref="BB44:BL44">SUM(BB45:BB47)</f>
        <v>1559</v>
      </c>
      <c r="BC44" s="48">
        <f t="shared" si="48"/>
        <v>3542</v>
      </c>
      <c r="BD44" s="48">
        <f t="shared" si="48"/>
        <v>436</v>
      </c>
      <c r="BE44" s="48">
        <f t="shared" si="48"/>
        <v>20</v>
      </c>
      <c r="BF44" s="48">
        <f t="shared" si="48"/>
        <v>118</v>
      </c>
      <c r="BG44" s="48">
        <f t="shared" si="48"/>
        <v>23</v>
      </c>
      <c r="BH44" s="48">
        <f t="shared" si="48"/>
        <v>275</v>
      </c>
      <c r="BI44" s="48">
        <f t="shared" si="48"/>
        <v>2360</v>
      </c>
      <c r="BJ44" s="48">
        <f t="shared" si="48"/>
        <v>746</v>
      </c>
      <c r="BK44" s="48">
        <f t="shared" si="48"/>
        <v>1730</v>
      </c>
      <c r="BL44" s="48">
        <f t="shared" si="48"/>
        <v>1812</v>
      </c>
      <c r="BM44" s="1"/>
      <c r="BN44" s="1"/>
      <c r="BO44" s="54" t="s">
        <v>617</v>
      </c>
      <c r="BP44" s="48">
        <f aca="true" t="shared" si="49" ref="BP44:BZ44">SUM(BP45:BP49)</f>
        <v>1866</v>
      </c>
      <c r="BQ44" s="48">
        <f t="shared" si="49"/>
        <v>3730</v>
      </c>
      <c r="BR44" s="48">
        <f t="shared" si="49"/>
        <v>421</v>
      </c>
      <c r="BS44" s="48">
        <f t="shared" si="49"/>
        <v>20</v>
      </c>
      <c r="BT44" s="48">
        <f t="shared" si="49"/>
        <v>120</v>
      </c>
      <c r="BU44" s="48">
        <f t="shared" si="49"/>
        <v>21</v>
      </c>
      <c r="BV44" s="48">
        <f t="shared" si="49"/>
        <v>260</v>
      </c>
      <c r="BW44" s="48">
        <f t="shared" si="49"/>
        <v>2243</v>
      </c>
      <c r="BX44" s="48">
        <f t="shared" si="49"/>
        <v>1066</v>
      </c>
      <c r="BY44" s="48">
        <f t="shared" si="49"/>
        <v>1962</v>
      </c>
      <c r="BZ44" s="48">
        <f t="shared" si="49"/>
        <v>1768</v>
      </c>
      <c r="CA44" s="128" t="s">
        <v>560</v>
      </c>
      <c r="CB44" s="48">
        <v>627</v>
      </c>
      <c r="CC44" s="48">
        <v>1330</v>
      </c>
      <c r="CD44" s="48">
        <v>107</v>
      </c>
      <c r="CE44" s="48">
        <v>8</v>
      </c>
      <c r="CF44" s="48">
        <v>20</v>
      </c>
      <c r="CG44" s="48">
        <v>8</v>
      </c>
      <c r="CH44" s="48">
        <v>71</v>
      </c>
      <c r="CI44" s="48">
        <v>817</v>
      </c>
      <c r="CJ44" s="48">
        <v>406</v>
      </c>
      <c r="CK44" s="48">
        <v>654</v>
      </c>
      <c r="CL44" s="48">
        <v>676</v>
      </c>
      <c r="CM44" s="1"/>
      <c r="CN44" s="1"/>
      <c r="CO44" s="54" t="s">
        <v>582</v>
      </c>
      <c r="CP44" s="48">
        <f aca="true" t="shared" si="50" ref="CP44:CZ44">SUM(CP45:CP47)</f>
        <v>1327</v>
      </c>
      <c r="CQ44" s="48">
        <f t="shared" si="50"/>
        <v>2932</v>
      </c>
      <c r="CR44" s="48">
        <f t="shared" si="50"/>
        <v>334</v>
      </c>
      <c r="CS44" s="48">
        <f t="shared" si="50"/>
        <v>19</v>
      </c>
      <c r="CT44" s="48">
        <f t="shared" si="50"/>
        <v>86</v>
      </c>
      <c r="CU44" s="48">
        <f t="shared" si="50"/>
        <v>18</v>
      </c>
      <c r="CV44" s="48">
        <f t="shared" si="50"/>
        <v>211</v>
      </c>
      <c r="CW44" s="48">
        <f t="shared" si="50"/>
        <v>1839</v>
      </c>
      <c r="CX44" s="48">
        <f t="shared" si="50"/>
        <v>759</v>
      </c>
      <c r="CY44" s="48">
        <f t="shared" si="50"/>
        <v>1484</v>
      </c>
      <c r="CZ44" s="48">
        <f t="shared" si="50"/>
        <v>1448</v>
      </c>
      <c r="DA44" s="128" t="s">
        <v>573</v>
      </c>
      <c r="DB44" s="48">
        <v>788</v>
      </c>
      <c r="DC44" s="48">
        <v>1465</v>
      </c>
      <c r="DD44" s="48">
        <v>124</v>
      </c>
      <c r="DE44" s="48">
        <v>13</v>
      </c>
      <c r="DF44" s="48">
        <v>33</v>
      </c>
      <c r="DG44" s="48">
        <v>3</v>
      </c>
      <c r="DH44" s="48">
        <v>75</v>
      </c>
      <c r="DI44" s="48">
        <v>986</v>
      </c>
      <c r="DJ44" s="48">
        <v>355</v>
      </c>
      <c r="DK44" s="48">
        <v>736</v>
      </c>
      <c r="DL44" s="48">
        <v>729</v>
      </c>
      <c r="DM44" s="1"/>
      <c r="DN44" s="1"/>
      <c r="DO44" s="54" t="s">
        <v>662</v>
      </c>
      <c r="DP44" s="48"/>
      <c r="DQ44" s="48"/>
      <c r="DR44" s="48"/>
      <c r="DS44" s="48"/>
      <c r="DT44" s="48"/>
      <c r="DU44" s="48"/>
      <c r="DV44" s="48"/>
      <c r="DW44" s="48"/>
      <c r="DX44" s="48"/>
      <c r="DY44" s="48"/>
      <c r="DZ44" s="48"/>
      <c r="EA44" s="54"/>
      <c r="EB44" s="48"/>
      <c r="EC44" s="48"/>
      <c r="ED44" s="48"/>
      <c r="EE44" s="48"/>
      <c r="EF44" s="48"/>
      <c r="EG44" s="48"/>
      <c r="EH44" s="48"/>
      <c r="EI44" s="48"/>
      <c r="EJ44" s="48"/>
      <c r="EK44" s="48"/>
      <c r="EL44" s="48"/>
      <c r="EM44" s="1"/>
      <c r="EN44" s="1"/>
      <c r="EO44" s="128" t="s">
        <v>573</v>
      </c>
      <c r="EP44" s="48">
        <v>577</v>
      </c>
      <c r="EQ44" s="48">
        <v>1238</v>
      </c>
      <c r="ER44" s="48">
        <v>155</v>
      </c>
      <c r="ES44" s="48">
        <v>8</v>
      </c>
      <c r="ET44" s="48">
        <v>44</v>
      </c>
      <c r="EU44" s="48">
        <v>9</v>
      </c>
      <c r="EV44" s="48">
        <v>94</v>
      </c>
      <c r="EW44" s="48">
        <v>753</v>
      </c>
      <c r="EX44" s="48">
        <v>330</v>
      </c>
      <c r="EY44" s="48">
        <v>604</v>
      </c>
      <c r="EZ44" s="48">
        <v>634</v>
      </c>
    </row>
    <row r="45" spans="1:156" ht="12" customHeight="1">
      <c r="A45" s="130" t="s">
        <v>560</v>
      </c>
      <c r="B45" s="48">
        <v>114</v>
      </c>
      <c r="C45" s="48">
        <v>175</v>
      </c>
      <c r="D45" s="48">
        <v>9</v>
      </c>
      <c r="E45" s="48">
        <v>0</v>
      </c>
      <c r="F45" s="48">
        <v>3</v>
      </c>
      <c r="G45" s="48">
        <v>0</v>
      </c>
      <c r="H45" s="48">
        <v>6</v>
      </c>
      <c r="I45" s="48">
        <v>117</v>
      </c>
      <c r="J45" s="48">
        <v>49</v>
      </c>
      <c r="K45" s="48">
        <v>79</v>
      </c>
      <c r="L45" s="48">
        <v>96</v>
      </c>
      <c r="M45" s="1"/>
      <c r="N45" s="1"/>
      <c r="O45" s="129" t="s">
        <v>643</v>
      </c>
      <c r="P45" s="48">
        <v>47</v>
      </c>
      <c r="Q45" s="48">
        <v>110</v>
      </c>
      <c r="R45" s="48">
        <v>10</v>
      </c>
      <c r="S45" s="48">
        <v>0</v>
      </c>
      <c r="T45" s="48">
        <v>5</v>
      </c>
      <c r="U45" s="48">
        <v>0</v>
      </c>
      <c r="V45" s="48">
        <v>5</v>
      </c>
      <c r="W45" s="48">
        <v>61</v>
      </c>
      <c r="X45" s="48">
        <v>39</v>
      </c>
      <c r="Y45" s="48">
        <v>48</v>
      </c>
      <c r="Z45" s="48">
        <v>62</v>
      </c>
      <c r="AA45" s="130" t="s">
        <v>884</v>
      </c>
      <c r="AB45" s="48">
        <v>1011</v>
      </c>
      <c r="AC45" s="48">
        <v>2246</v>
      </c>
      <c r="AD45" s="48">
        <v>341</v>
      </c>
      <c r="AE45" s="48">
        <v>11</v>
      </c>
      <c r="AF45" s="48">
        <v>58</v>
      </c>
      <c r="AG45" s="48">
        <v>26</v>
      </c>
      <c r="AH45" s="48">
        <v>246</v>
      </c>
      <c r="AI45" s="48">
        <v>1414</v>
      </c>
      <c r="AJ45" s="48">
        <v>491</v>
      </c>
      <c r="AK45" s="48">
        <v>1105</v>
      </c>
      <c r="AL45" s="48">
        <v>1141</v>
      </c>
      <c r="AM45" s="1"/>
      <c r="AN45" s="1"/>
      <c r="AO45" s="54"/>
      <c r="AP45" s="48"/>
      <c r="AQ45" s="48"/>
      <c r="AR45" s="48"/>
      <c r="AS45" s="48"/>
      <c r="AT45" s="48"/>
      <c r="AU45" s="48"/>
      <c r="AV45" s="48"/>
      <c r="AW45" s="48"/>
      <c r="AX45" s="48"/>
      <c r="AY45" s="48"/>
      <c r="AZ45" s="48"/>
      <c r="BA45" s="128" t="s">
        <v>570</v>
      </c>
      <c r="BB45" s="48">
        <v>332</v>
      </c>
      <c r="BC45" s="48">
        <v>721</v>
      </c>
      <c r="BD45" s="48">
        <v>87</v>
      </c>
      <c r="BE45" s="48">
        <v>4</v>
      </c>
      <c r="BF45" s="48">
        <v>24</v>
      </c>
      <c r="BG45" s="48">
        <v>4</v>
      </c>
      <c r="BH45" s="48">
        <v>55</v>
      </c>
      <c r="BI45" s="48">
        <v>432</v>
      </c>
      <c r="BJ45" s="48">
        <v>202</v>
      </c>
      <c r="BK45" s="48">
        <v>360</v>
      </c>
      <c r="BL45" s="48">
        <v>361</v>
      </c>
      <c r="BM45" s="1"/>
      <c r="BN45" s="1"/>
      <c r="BO45" s="128" t="s">
        <v>570</v>
      </c>
      <c r="BP45" s="48">
        <v>622</v>
      </c>
      <c r="BQ45" s="48">
        <v>1378</v>
      </c>
      <c r="BR45" s="48">
        <v>193</v>
      </c>
      <c r="BS45" s="48">
        <v>11</v>
      </c>
      <c r="BT45" s="48">
        <v>64</v>
      </c>
      <c r="BU45" s="48">
        <v>9</v>
      </c>
      <c r="BV45" s="48">
        <v>109</v>
      </c>
      <c r="BW45" s="48">
        <v>853</v>
      </c>
      <c r="BX45" s="48">
        <v>332</v>
      </c>
      <c r="BY45" s="48">
        <v>707</v>
      </c>
      <c r="BZ45" s="48">
        <v>671</v>
      </c>
      <c r="CA45" s="128" t="s">
        <v>569</v>
      </c>
      <c r="CB45" s="48">
        <v>600</v>
      </c>
      <c r="CC45" s="48">
        <v>1184</v>
      </c>
      <c r="CD45" s="48">
        <v>102</v>
      </c>
      <c r="CE45" s="48">
        <v>7</v>
      </c>
      <c r="CF45" s="48">
        <v>23</v>
      </c>
      <c r="CG45" s="48">
        <v>6</v>
      </c>
      <c r="CH45" s="48">
        <v>66</v>
      </c>
      <c r="CI45" s="48">
        <v>618</v>
      </c>
      <c r="CJ45" s="48">
        <v>464</v>
      </c>
      <c r="CK45" s="48">
        <v>557</v>
      </c>
      <c r="CL45" s="48">
        <v>627</v>
      </c>
      <c r="CM45" s="1"/>
      <c r="CN45" s="1"/>
      <c r="CO45" s="128" t="s">
        <v>570</v>
      </c>
      <c r="CP45" s="48">
        <v>515</v>
      </c>
      <c r="CQ45" s="48">
        <v>1130</v>
      </c>
      <c r="CR45" s="48">
        <v>150</v>
      </c>
      <c r="CS45" s="48">
        <v>11</v>
      </c>
      <c r="CT45" s="48">
        <v>45</v>
      </c>
      <c r="CU45" s="48">
        <v>7</v>
      </c>
      <c r="CV45" s="48">
        <v>87</v>
      </c>
      <c r="CW45" s="48">
        <v>700</v>
      </c>
      <c r="CX45" s="48">
        <v>280</v>
      </c>
      <c r="CY45" s="48">
        <v>580</v>
      </c>
      <c r="CZ45" s="48">
        <v>550</v>
      </c>
      <c r="DA45" s="128" t="s">
        <v>578</v>
      </c>
      <c r="DB45" s="48">
        <v>588</v>
      </c>
      <c r="DC45" s="48">
        <v>1025</v>
      </c>
      <c r="DD45" s="48">
        <v>93</v>
      </c>
      <c r="DE45" s="48">
        <v>9</v>
      </c>
      <c r="DF45" s="48">
        <v>35</v>
      </c>
      <c r="DG45" s="48">
        <v>7</v>
      </c>
      <c r="DH45" s="48">
        <v>42</v>
      </c>
      <c r="DI45" s="48">
        <v>650</v>
      </c>
      <c r="DJ45" s="48">
        <v>282</v>
      </c>
      <c r="DK45" s="48">
        <v>552</v>
      </c>
      <c r="DL45" s="48">
        <v>473</v>
      </c>
      <c r="DM45" s="1"/>
      <c r="DN45" s="1"/>
      <c r="DO45" s="54" t="s">
        <v>924</v>
      </c>
      <c r="DP45" s="48">
        <f aca="true" t="shared" si="51" ref="DP45:DZ45">SUM(DP46:DP55)</f>
        <v>7947</v>
      </c>
      <c r="DQ45" s="48">
        <f t="shared" si="51"/>
        <v>16344</v>
      </c>
      <c r="DR45" s="48">
        <f t="shared" si="51"/>
        <v>2276</v>
      </c>
      <c r="DS45" s="48">
        <f t="shared" si="51"/>
        <v>197</v>
      </c>
      <c r="DT45" s="48">
        <f t="shared" si="51"/>
        <v>712</v>
      </c>
      <c r="DU45" s="48">
        <f t="shared" si="51"/>
        <v>164</v>
      </c>
      <c r="DV45" s="48">
        <f t="shared" si="51"/>
        <v>1203</v>
      </c>
      <c r="DW45" s="48">
        <f t="shared" si="51"/>
        <v>11111</v>
      </c>
      <c r="DX45" s="48">
        <f t="shared" si="51"/>
        <v>2957</v>
      </c>
      <c r="DY45" s="48">
        <f t="shared" si="51"/>
        <v>7910</v>
      </c>
      <c r="DZ45" s="48">
        <f t="shared" si="51"/>
        <v>8434</v>
      </c>
      <c r="EA45" s="54" t="s">
        <v>618</v>
      </c>
      <c r="EB45" s="48">
        <f aca="true" t="shared" si="52" ref="EB45:EL45">EB46+EB47</f>
        <v>1566</v>
      </c>
      <c r="EC45" s="48">
        <f t="shared" si="52"/>
        <v>3259</v>
      </c>
      <c r="ED45" s="48">
        <f t="shared" si="52"/>
        <v>560</v>
      </c>
      <c r="EE45" s="48">
        <f t="shared" si="52"/>
        <v>55</v>
      </c>
      <c r="EF45" s="48">
        <f t="shared" si="52"/>
        <v>154</v>
      </c>
      <c r="EG45" s="48">
        <f t="shared" si="52"/>
        <v>35</v>
      </c>
      <c r="EH45" s="48">
        <f t="shared" si="52"/>
        <v>316</v>
      </c>
      <c r="EI45" s="48">
        <f t="shared" si="52"/>
        <v>2274</v>
      </c>
      <c r="EJ45" s="48">
        <f t="shared" si="52"/>
        <v>425</v>
      </c>
      <c r="EK45" s="48">
        <f t="shared" si="52"/>
        <v>1575</v>
      </c>
      <c r="EL45" s="48">
        <f t="shared" si="52"/>
        <v>1684</v>
      </c>
      <c r="EM45" s="1"/>
      <c r="EN45" s="1"/>
      <c r="EO45" s="128" t="s">
        <v>578</v>
      </c>
      <c r="EP45" s="48">
        <v>790</v>
      </c>
      <c r="EQ45" s="48">
        <v>1682</v>
      </c>
      <c r="ER45" s="48">
        <v>176</v>
      </c>
      <c r="ES45" s="48">
        <v>9</v>
      </c>
      <c r="ET45" s="48">
        <v>41</v>
      </c>
      <c r="EU45" s="48">
        <v>9</v>
      </c>
      <c r="EV45" s="48">
        <v>117</v>
      </c>
      <c r="EW45" s="48">
        <v>1145</v>
      </c>
      <c r="EX45" s="48">
        <v>361</v>
      </c>
      <c r="EY45" s="48">
        <v>837</v>
      </c>
      <c r="EZ45" s="48">
        <v>845</v>
      </c>
    </row>
    <row r="46" spans="1:156" ht="12" customHeight="1">
      <c r="A46" s="130" t="s">
        <v>569</v>
      </c>
      <c r="B46" s="48">
        <v>69</v>
      </c>
      <c r="C46" s="48">
        <v>137</v>
      </c>
      <c r="D46" s="48">
        <v>17</v>
      </c>
      <c r="E46" s="48">
        <v>3</v>
      </c>
      <c r="F46" s="48">
        <v>1</v>
      </c>
      <c r="G46" s="48">
        <v>1</v>
      </c>
      <c r="H46" s="48">
        <v>12</v>
      </c>
      <c r="I46" s="48">
        <v>100</v>
      </c>
      <c r="J46" s="48">
        <v>20</v>
      </c>
      <c r="K46" s="48">
        <v>79</v>
      </c>
      <c r="L46" s="48">
        <v>58</v>
      </c>
      <c r="M46" s="1"/>
      <c r="N46" s="1"/>
      <c r="O46" s="129" t="s">
        <v>645</v>
      </c>
      <c r="P46" s="48">
        <v>311</v>
      </c>
      <c r="Q46" s="48">
        <v>546</v>
      </c>
      <c r="R46" s="48">
        <v>41</v>
      </c>
      <c r="S46" s="48">
        <v>2</v>
      </c>
      <c r="T46" s="48">
        <v>14</v>
      </c>
      <c r="U46" s="48">
        <v>2</v>
      </c>
      <c r="V46" s="48">
        <v>23</v>
      </c>
      <c r="W46" s="48">
        <v>318</v>
      </c>
      <c r="X46" s="48">
        <v>187</v>
      </c>
      <c r="Y46" s="48">
        <v>283</v>
      </c>
      <c r="Z46" s="48">
        <v>263</v>
      </c>
      <c r="AA46" s="130" t="s">
        <v>885</v>
      </c>
      <c r="AB46" s="109">
        <v>642</v>
      </c>
      <c r="AC46" s="109">
        <v>1423</v>
      </c>
      <c r="AD46" s="109">
        <v>198</v>
      </c>
      <c r="AE46" s="109">
        <v>6</v>
      </c>
      <c r="AF46" s="109">
        <v>41</v>
      </c>
      <c r="AG46" s="109">
        <v>10</v>
      </c>
      <c r="AH46" s="109">
        <v>141</v>
      </c>
      <c r="AI46" s="109">
        <v>846</v>
      </c>
      <c r="AJ46" s="109">
        <v>379</v>
      </c>
      <c r="AK46" s="109">
        <v>669</v>
      </c>
      <c r="AL46" s="109">
        <v>754</v>
      </c>
      <c r="AM46" s="1"/>
      <c r="AN46" s="1"/>
      <c r="AO46" s="54" t="s">
        <v>633</v>
      </c>
      <c r="AP46" s="48">
        <f aca="true" t="shared" si="53" ref="AP46:AZ46">SUM(AP47:AP51)</f>
        <v>4838</v>
      </c>
      <c r="AQ46" s="48">
        <f t="shared" si="53"/>
        <v>9650</v>
      </c>
      <c r="AR46" s="48">
        <f t="shared" si="53"/>
        <v>1041</v>
      </c>
      <c r="AS46" s="48">
        <f t="shared" si="53"/>
        <v>92</v>
      </c>
      <c r="AT46" s="48">
        <f t="shared" si="53"/>
        <v>304</v>
      </c>
      <c r="AU46" s="48">
        <f t="shared" si="53"/>
        <v>68</v>
      </c>
      <c r="AV46" s="48">
        <f t="shared" si="53"/>
        <v>577</v>
      </c>
      <c r="AW46" s="48">
        <f t="shared" si="53"/>
        <v>6251</v>
      </c>
      <c r="AX46" s="48">
        <f t="shared" si="53"/>
        <v>2358</v>
      </c>
      <c r="AY46" s="48">
        <f t="shared" si="53"/>
        <v>4550</v>
      </c>
      <c r="AZ46" s="48">
        <f t="shared" si="53"/>
        <v>5100</v>
      </c>
      <c r="BA46" s="128" t="s">
        <v>573</v>
      </c>
      <c r="BB46" s="48">
        <v>688</v>
      </c>
      <c r="BC46" s="48">
        <v>1506</v>
      </c>
      <c r="BD46" s="48">
        <v>175</v>
      </c>
      <c r="BE46" s="48">
        <v>13</v>
      </c>
      <c r="BF46" s="48">
        <v>61</v>
      </c>
      <c r="BG46" s="48">
        <v>11</v>
      </c>
      <c r="BH46" s="48">
        <v>90</v>
      </c>
      <c r="BI46" s="48">
        <v>1002</v>
      </c>
      <c r="BJ46" s="48">
        <v>329</v>
      </c>
      <c r="BK46" s="48">
        <v>700</v>
      </c>
      <c r="BL46" s="48">
        <v>806</v>
      </c>
      <c r="BM46" s="1"/>
      <c r="BN46" s="1"/>
      <c r="BO46" s="128" t="s">
        <v>573</v>
      </c>
      <c r="BP46" s="48">
        <v>511</v>
      </c>
      <c r="BQ46" s="48">
        <v>902</v>
      </c>
      <c r="BR46" s="48">
        <v>79</v>
      </c>
      <c r="BS46" s="48">
        <v>2</v>
      </c>
      <c r="BT46" s="48">
        <v>22</v>
      </c>
      <c r="BU46" s="48">
        <v>4</v>
      </c>
      <c r="BV46" s="48">
        <v>51</v>
      </c>
      <c r="BW46" s="48">
        <v>558</v>
      </c>
      <c r="BX46" s="48">
        <v>265</v>
      </c>
      <c r="BY46" s="48">
        <v>511</v>
      </c>
      <c r="BZ46" s="48">
        <v>391</v>
      </c>
      <c r="CA46" s="54"/>
      <c r="CB46" s="48"/>
      <c r="CC46" s="48"/>
      <c r="CD46" s="48"/>
      <c r="CE46" s="48"/>
      <c r="CF46" s="48"/>
      <c r="CG46" s="48"/>
      <c r="CH46" s="48"/>
      <c r="CI46" s="48"/>
      <c r="CJ46" s="48"/>
      <c r="CK46" s="48"/>
      <c r="CL46" s="48"/>
      <c r="CM46" s="1"/>
      <c r="CN46" s="1"/>
      <c r="CO46" s="128" t="s">
        <v>573</v>
      </c>
      <c r="CP46" s="48">
        <v>336</v>
      </c>
      <c r="CQ46" s="48">
        <v>753</v>
      </c>
      <c r="CR46" s="48">
        <v>89</v>
      </c>
      <c r="CS46" s="48">
        <v>5</v>
      </c>
      <c r="CT46" s="48">
        <v>21</v>
      </c>
      <c r="CU46" s="48">
        <v>9</v>
      </c>
      <c r="CV46" s="48">
        <v>54</v>
      </c>
      <c r="CW46" s="48">
        <v>473</v>
      </c>
      <c r="CX46" s="48">
        <v>191</v>
      </c>
      <c r="CY46" s="48">
        <v>384</v>
      </c>
      <c r="CZ46" s="48">
        <v>369</v>
      </c>
      <c r="DA46" s="54"/>
      <c r="DB46" s="48"/>
      <c r="DC46" s="48"/>
      <c r="DD46" s="48"/>
      <c r="DE46" s="48"/>
      <c r="DF46" s="48"/>
      <c r="DG46" s="48"/>
      <c r="DH46" s="48"/>
      <c r="DI46" s="48"/>
      <c r="DJ46" s="48"/>
      <c r="DK46" s="48"/>
      <c r="DL46" s="48"/>
      <c r="DM46" s="1"/>
      <c r="DN46" s="1"/>
      <c r="DO46" s="128" t="s">
        <v>570</v>
      </c>
      <c r="DP46" s="48">
        <v>1331</v>
      </c>
      <c r="DQ46" s="48">
        <v>2420</v>
      </c>
      <c r="DR46" s="48">
        <v>299</v>
      </c>
      <c r="DS46" s="48">
        <v>34</v>
      </c>
      <c r="DT46" s="48">
        <v>105</v>
      </c>
      <c r="DU46" s="48">
        <v>17</v>
      </c>
      <c r="DV46" s="48">
        <v>143</v>
      </c>
      <c r="DW46" s="48">
        <v>1759</v>
      </c>
      <c r="DX46" s="48">
        <v>362</v>
      </c>
      <c r="DY46" s="48">
        <v>1069</v>
      </c>
      <c r="DZ46" s="48">
        <v>1351</v>
      </c>
      <c r="EA46" s="128" t="s">
        <v>570</v>
      </c>
      <c r="EB46" s="48">
        <v>1556</v>
      </c>
      <c r="EC46" s="48">
        <v>3237</v>
      </c>
      <c r="ED46" s="48">
        <v>559</v>
      </c>
      <c r="EE46" s="48">
        <v>55</v>
      </c>
      <c r="EF46" s="48">
        <v>153</v>
      </c>
      <c r="EG46" s="48">
        <v>35</v>
      </c>
      <c r="EH46" s="48">
        <v>316</v>
      </c>
      <c r="EI46" s="48">
        <v>2261</v>
      </c>
      <c r="EJ46" s="48">
        <v>417</v>
      </c>
      <c r="EK46" s="48">
        <v>1564</v>
      </c>
      <c r="EL46" s="48">
        <v>1673</v>
      </c>
      <c r="EM46" s="1"/>
      <c r="EN46" s="1"/>
      <c r="EO46" s="54"/>
      <c r="EP46" s="48"/>
      <c r="EQ46" s="48"/>
      <c r="ER46" s="48"/>
      <c r="ES46" s="48"/>
      <c r="ET46" s="48"/>
      <c r="EU46" s="48"/>
      <c r="EV46" s="48"/>
      <c r="EW46" s="48"/>
      <c r="EX46" s="48"/>
      <c r="EY46" s="48"/>
      <c r="EZ46" s="48"/>
    </row>
    <row r="47" spans="1:156" ht="12" customHeight="1">
      <c r="A47" s="130" t="s">
        <v>559</v>
      </c>
      <c r="B47" s="48">
        <v>182</v>
      </c>
      <c r="C47" s="48">
        <v>396</v>
      </c>
      <c r="D47" s="48">
        <v>75</v>
      </c>
      <c r="E47" s="48">
        <v>2</v>
      </c>
      <c r="F47" s="48">
        <v>8</v>
      </c>
      <c r="G47" s="48">
        <v>4</v>
      </c>
      <c r="H47" s="48">
        <v>61</v>
      </c>
      <c r="I47" s="48">
        <v>277</v>
      </c>
      <c r="J47" s="48">
        <v>44</v>
      </c>
      <c r="K47" s="48">
        <v>208</v>
      </c>
      <c r="L47" s="48">
        <v>188</v>
      </c>
      <c r="M47" s="1"/>
      <c r="N47" s="1"/>
      <c r="O47" s="129" t="s">
        <v>647</v>
      </c>
      <c r="P47" s="48">
        <v>297</v>
      </c>
      <c r="Q47" s="48">
        <v>511</v>
      </c>
      <c r="R47" s="48">
        <v>37</v>
      </c>
      <c r="S47" s="48">
        <v>4</v>
      </c>
      <c r="T47" s="48">
        <v>15</v>
      </c>
      <c r="U47" s="48">
        <v>1</v>
      </c>
      <c r="V47" s="48">
        <v>17</v>
      </c>
      <c r="W47" s="48">
        <v>295</v>
      </c>
      <c r="X47" s="48">
        <v>179</v>
      </c>
      <c r="Y47" s="48">
        <v>272</v>
      </c>
      <c r="Z47" s="48">
        <v>239</v>
      </c>
      <c r="AA47" s="130" t="s">
        <v>886</v>
      </c>
      <c r="AB47" s="48">
        <v>551</v>
      </c>
      <c r="AC47" s="48">
        <v>1174</v>
      </c>
      <c r="AD47" s="48">
        <v>144</v>
      </c>
      <c r="AE47" s="48">
        <v>8</v>
      </c>
      <c r="AF47" s="48">
        <v>27</v>
      </c>
      <c r="AG47" s="48">
        <v>11</v>
      </c>
      <c r="AH47" s="48">
        <v>98</v>
      </c>
      <c r="AI47" s="48">
        <v>648</v>
      </c>
      <c r="AJ47" s="48">
        <v>382</v>
      </c>
      <c r="AK47" s="48">
        <v>555</v>
      </c>
      <c r="AL47" s="48">
        <v>619</v>
      </c>
      <c r="AM47" s="1"/>
      <c r="AN47" s="1"/>
      <c r="AO47" s="128" t="s">
        <v>570</v>
      </c>
      <c r="AP47" s="48">
        <v>2776</v>
      </c>
      <c r="AQ47" s="48">
        <v>5587</v>
      </c>
      <c r="AR47" s="48">
        <v>686</v>
      </c>
      <c r="AS47" s="48">
        <v>69</v>
      </c>
      <c r="AT47" s="48">
        <v>228</v>
      </c>
      <c r="AU47" s="48">
        <v>51</v>
      </c>
      <c r="AV47" s="48">
        <v>338</v>
      </c>
      <c r="AW47" s="48">
        <v>3797</v>
      </c>
      <c r="AX47" s="48">
        <v>1104</v>
      </c>
      <c r="AY47" s="48">
        <v>2584</v>
      </c>
      <c r="AZ47" s="48">
        <v>3003</v>
      </c>
      <c r="BA47" s="128" t="s">
        <v>578</v>
      </c>
      <c r="BB47" s="48">
        <v>539</v>
      </c>
      <c r="BC47" s="48">
        <v>1315</v>
      </c>
      <c r="BD47" s="48">
        <v>174</v>
      </c>
      <c r="BE47" s="48">
        <v>3</v>
      </c>
      <c r="BF47" s="48">
        <v>33</v>
      </c>
      <c r="BG47" s="48">
        <v>8</v>
      </c>
      <c r="BH47" s="48">
        <v>130</v>
      </c>
      <c r="BI47" s="48">
        <v>926</v>
      </c>
      <c r="BJ47" s="48">
        <v>215</v>
      </c>
      <c r="BK47" s="48">
        <v>670</v>
      </c>
      <c r="BL47" s="48">
        <v>645</v>
      </c>
      <c r="BM47" s="1"/>
      <c r="BN47" s="1"/>
      <c r="BO47" s="128" t="s">
        <v>578</v>
      </c>
      <c r="BP47" s="48">
        <v>404</v>
      </c>
      <c r="BQ47" s="48">
        <v>813</v>
      </c>
      <c r="BR47" s="48">
        <v>87</v>
      </c>
      <c r="BS47" s="48">
        <v>4</v>
      </c>
      <c r="BT47" s="48">
        <v>19</v>
      </c>
      <c r="BU47" s="48">
        <v>7</v>
      </c>
      <c r="BV47" s="48">
        <v>57</v>
      </c>
      <c r="BW47" s="48">
        <v>466</v>
      </c>
      <c r="BX47" s="48">
        <v>260</v>
      </c>
      <c r="BY47" s="48">
        <v>420</v>
      </c>
      <c r="BZ47" s="48">
        <v>393</v>
      </c>
      <c r="CA47" s="54" t="s">
        <v>611</v>
      </c>
      <c r="CB47" s="48">
        <f aca="true" t="shared" si="54" ref="CB47:CL47">SUM(CB48:CB50)</f>
        <v>2215</v>
      </c>
      <c r="CC47" s="48">
        <f t="shared" si="54"/>
        <v>4681</v>
      </c>
      <c r="CD47" s="48">
        <f t="shared" si="54"/>
        <v>533</v>
      </c>
      <c r="CE47" s="48">
        <f t="shared" si="54"/>
        <v>33</v>
      </c>
      <c r="CF47" s="48">
        <f t="shared" si="54"/>
        <v>152</v>
      </c>
      <c r="CG47" s="48">
        <f t="shared" si="54"/>
        <v>30</v>
      </c>
      <c r="CH47" s="48">
        <f t="shared" si="54"/>
        <v>318</v>
      </c>
      <c r="CI47" s="48">
        <f t="shared" si="54"/>
        <v>2792</v>
      </c>
      <c r="CJ47" s="48">
        <f t="shared" si="54"/>
        <v>1356</v>
      </c>
      <c r="CK47" s="48">
        <f t="shared" si="54"/>
        <v>2285</v>
      </c>
      <c r="CL47" s="48">
        <f t="shared" si="54"/>
        <v>2396</v>
      </c>
      <c r="CM47" s="1"/>
      <c r="CN47" s="1"/>
      <c r="CO47" s="128" t="s">
        <v>578</v>
      </c>
      <c r="CP47" s="48">
        <v>476</v>
      </c>
      <c r="CQ47" s="48">
        <v>1049</v>
      </c>
      <c r="CR47" s="48">
        <v>95</v>
      </c>
      <c r="CS47" s="48">
        <v>3</v>
      </c>
      <c r="CT47" s="48">
        <v>20</v>
      </c>
      <c r="CU47" s="48">
        <v>2</v>
      </c>
      <c r="CV47" s="48">
        <v>70</v>
      </c>
      <c r="CW47" s="48">
        <v>666</v>
      </c>
      <c r="CX47" s="48">
        <v>288</v>
      </c>
      <c r="CY47" s="48">
        <v>520</v>
      </c>
      <c r="CZ47" s="48">
        <v>529</v>
      </c>
      <c r="DA47" s="54" t="s">
        <v>564</v>
      </c>
      <c r="DB47" s="48">
        <f aca="true" t="shared" si="55" ref="DB47:DL47">SUM(DB48:DB50)</f>
        <v>3326</v>
      </c>
      <c r="DC47" s="48">
        <f t="shared" si="55"/>
        <v>7206</v>
      </c>
      <c r="DD47" s="48">
        <f t="shared" si="55"/>
        <v>808</v>
      </c>
      <c r="DE47" s="48">
        <f t="shared" si="55"/>
        <v>64</v>
      </c>
      <c r="DF47" s="48">
        <f t="shared" si="55"/>
        <v>240</v>
      </c>
      <c r="DG47" s="48">
        <f t="shared" si="55"/>
        <v>62</v>
      </c>
      <c r="DH47" s="48">
        <f t="shared" si="55"/>
        <v>442</v>
      </c>
      <c r="DI47" s="48">
        <f t="shared" si="55"/>
        <v>4543</v>
      </c>
      <c r="DJ47" s="48">
        <f t="shared" si="55"/>
        <v>1855</v>
      </c>
      <c r="DK47" s="48">
        <f t="shared" si="55"/>
        <v>3392</v>
      </c>
      <c r="DL47" s="48">
        <f t="shared" si="55"/>
        <v>3814</v>
      </c>
      <c r="DM47" s="1"/>
      <c r="DN47" s="1"/>
      <c r="DO47" s="128" t="s">
        <v>560</v>
      </c>
      <c r="DP47" s="48">
        <v>922</v>
      </c>
      <c r="DQ47" s="48">
        <v>1893</v>
      </c>
      <c r="DR47" s="48">
        <v>266</v>
      </c>
      <c r="DS47" s="48">
        <v>24</v>
      </c>
      <c r="DT47" s="48">
        <v>90</v>
      </c>
      <c r="DU47" s="48">
        <v>15</v>
      </c>
      <c r="DV47" s="48">
        <v>137</v>
      </c>
      <c r="DW47" s="48">
        <v>1303</v>
      </c>
      <c r="DX47" s="48">
        <v>324</v>
      </c>
      <c r="DY47" s="48">
        <v>971</v>
      </c>
      <c r="DZ47" s="48">
        <v>922</v>
      </c>
      <c r="EA47" s="128" t="s">
        <v>573</v>
      </c>
      <c r="EB47" s="48">
        <v>10</v>
      </c>
      <c r="EC47" s="48">
        <v>22</v>
      </c>
      <c r="ED47" s="48">
        <v>1</v>
      </c>
      <c r="EE47" s="48">
        <v>0</v>
      </c>
      <c r="EF47" s="48">
        <v>1</v>
      </c>
      <c r="EG47" s="48">
        <v>0</v>
      </c>
      <c r="EH47" s="48">
        <v>0</v>
      </c>
      <c r="EI47" s="48">
        <v>13</v>
      </c>
      <c r="EJ47" s="48">
        <v>8</v>
      </c>
      <c r="EK47" s="48">
        <v>11</v>
      </c>
      <c r="EL47" s="48">
        <v>11</v>
      </c>
      <c r="EM47" s="1"/>
      <c r="EN47" s="1"/>
      <c r="EO47" s="54" t="s">
        <v>606</v>
      </c>
      <c r="EP47" s="48">
        <f aca="true" t="shared" si="56" ref="EP47:EZ47">EP48+EP49</f>
        <v>1334</v>
      </c>
      <c r="EQ47" s="48">
        <f t="shared" si="56"/>
        <v>2823</v>
      </c>
      <c r="ER47" s="48">
        <f t="shared" si="56"/>
        <v>384</v>
      </c>
      <c r="ES47" s="48">
        <f t="shared" si="56"/>
        <v>20</v>
      </c>
      <c r="ET47" s="48">
        <f t="shared" si="56"/>
        <v>109</v>
      </c>
      <c r="EU47" s="48">
        <f t="shared" si="56"/>
        <v>16</v>
      </c>
      <c r="EV47" s="48">
        <f t="shared" si="56"/>
        <v>239</v>
      </c>
      <c r="EW47" s="48">
        <f t="shared" si="56"/>
        <v>1676</v>
      </c>
      <c r="EX47" s="48">
        <f t="shared" si="56"/>
        <v>763</v>
      </c>
      <c r="EY47" s="48">
        <f t="shared" si="56"/>
        <v>1335</v>
      </c>
      <c r="EZ47" s="48">
        <f t="shared" si="56"/>
        <v>1488</v>
      </c>
    </row>
    <row r="48" spans="1:156" ht="12" customHeight="1">
      <c r="A48" s="130" t="s">
        <v>568</v>
      </c>
      <c r="B48" s="48">
        <v>9</v>
      </c>
      <c r="C48" s="48">
        <v>14</v>
      </c>
      <c r="D48" s="48">
        <v>0</v>
      </c>
      <c r="E48" s="48">
        <v>0</v>
      </c>
      <c r="F48" s="48">
        <v>0</v>
      </c>
      <c r="G48" s="48">
        <v>0</v>
      </c>
      <c r="H48" s="48">
        <v>0</v>
      </c>
      <c r="I48" s="48">
        <v>4</v>
      </c>
      <c r="J48" s="48">
        <v>10</v>
      </c>
      <c r="K48" s="48">
        <v>7</v>
      </c>
      <c r="L48" s="48">
        <v>7</v>
      </c>
      <c r="M48" s="1"/>
      <c r="N48" s="1"/>
      <c r="O48" s="129" t="s">
        <v>651</v>
      </c>
      <c r="P48" s="48">
        <v>252</v>
      </c>
      <c r="Q48" s="48">
        <v>390</v>
      </c>
      <c r="R48" s="48">
        <v>29</v>
      </c>
      <c r="S48" s="48">
        <v>6</v>
      </c>
      <c r="T48" s="48">
        <v>14</v>
      </c>
      <c r="U48" s="48">
        <v>1</v>
      </c>
      <c r="V48" s="48">
        <v>8</v>
      </c>
      <c r="W48" s="48">
        <v>217</v>
      </c>
      <c r="X48" s="48">
        <v>144</v>
      </c>
      <c r="Y48" s="48">
        <v>219</v>
      </c>
      <c r="Z48" s="48">
        <v>171</v>
      </c>
      <c r="AA48" s="54"/>
      <c r="AB48" s="48"/>
      <c r="AC48" s="48"/>
      <c r="AD48" s="48"/>
      <c r="AE48" s="48"/>
      <c r="AF48" s="48"/>
      <c r="AG48" s="48"/>
      <c r="AH48" s="48"/>
      <c r="AI48" s="48"/>
      <c r="AJ48" s="48"/>
      <c r="AK48" s="48"/>
      <c r="AL48" s="48"/>
      <c r="AM48" s="1"/>
      <c r="AN48" s="1"/>
      <c r="AO48" s="131" t="s">
        <v>573</v>
      </c>
      <c r="AP48" s="109">
        <v>978</v>
      </c>
      <c r="AQ48" s="109">
        <v>1900</v>
      </c>
      <c r="AR48" s="109">
        <v>161</v>
      </c>
      <c r="AS48" s="109">
        <v>17</v>
      </c>
      <c r="AT48" s="109">
        <v>37</v>
      </c>
      <c r="AU48" s="109">
        <v>8</v>
      </c>
      <c r="AV48" s="109">
        <v>99</v>
      </c>
      <c r="AW48" s="109">
        <v>1134</v>
      </c>
      <c r="AX48" s="109">
        <v>605</v>
      </c>
      <c r="AY48" s="109">
        <v>913</v>
      </c>
      <c r="AZ48" s="109">
        <v>987</v>
      </c>
      <c r="BA48" s="54"/>
      <c r="BB48" s="48"/>
      <c r="BC48" s="48"/>
      <c r="BD48" s="48"/>
      <c r="BE48" s="48"/>
      <c r="BF48" s="48"/>
      <c r="BG48" s="48"/>
      <c r="BH48" s="48"/>
      <c r="BI48" s="48"/>
      <c r="BJ48" s="48"/>
      <c r="BK48" s="48"/>
      <c r="BL48" s="48"/>
      <c r="BM48" s="1"/>
      <c r="BN48" s="1"/>
      <c r="BO48" s="128" t="s">
        <v>560</v>
      </c>
      <c r="BP48" s="48">
        <v>123</v>
      </c>
      <c r="BQ48" s="48">
        <v>240</v>
      </c>
      <c r="BR48" s="48">
        <v>31</v>
      </c>
      <c r="BS48" s="48">
        <v>2</v>
      </c>
      <c r="BT48" s="48">
        <v>8</v>
      </c>
      <c r="BU48" s="48">
        <v>0</v>
      </c>
      <c r="BV48" s="48">
        <v>21</v>
      </c>
      <c r="BW48" s="48">
        <v>145</v>
      </c>
      <c r="BX48" s="48">
        <v>64</v>
      </c>
      <c r="BY48" s="48">
        <v>127</v>
      </c>
      <c r="BZ48" s="48">
        <v>113</v>
      </c>
      <c r="CA48" s="128" t="s">
        <v>570</v>
      </c>
      <c r="CB48" s="48">
        <v>831</v>
      </c>
      <c r="CC48" s="48">
        <v>1816</v>
      </c>
      <c r="CD48" s="48">
        <v>217</v>
      </c>
      <c r="CE48" s="48">
        <v>11</v>
      </c>
      <c r="CF48" s="48">
        <v>67</v>
      </c>
      <c r="CG48" s="48">
        <v>16</v>
      </c>
      <c r="CH48" s="48">
        <v>123</v>
      </c>
      <c r="CI48" s="48">
        <v>1051</v>
      </c>
      <c r="CJ48" s="48">
        <v>548</v>
      </c>
      <c r="CK48" s="48">
        <v>888</v>
      </c>
      <c r="CL48" s="48">
        <v>928</v>
      </c>
      <c r="CM48" s="1"/>
      <c r="CN48" s="1"/>
      <c r="CO48" s="54"/>
      <c r="CP48" s="48"/>
      <c r="CQ48" s="48"/>
      <c r="CR48" s="48"/>
      <c r="CS48" s="48"/>
      <c r="CT48" s="48"/>
      <c r="CU48" s="48"/>
      <c r="CV48" s="48"/>
      <c r="CW48" s="48"/>
      <c r="CX48" s="48"/>
      <c r="CY48" s="48"/>
      <c r="CZ48" s="48"/>
      <c r="DA48" s="128" t="s">
        <v>570</v>
      </c>
      <c r="DB48" s="48">
        <v>1258</v>
      </c>
      <c r="DC48" s="48">
        <v>2766</v>
      </c>
      <c r="DD48" s="48">
        <v>317</v>
      </c>
      <c r="DE48" s="48">
        <v>19</v>
      </c>
      <c r="DF48" s="48">
        <v>94</v>
      </c>
      <c r="DG48" s="48">
        <v>19</v>
      </c>
      <c r="DH48" s="48">
        <v>185</v>
      </c>
      <c r="DI48" s="48">
        <v>1794</v>
      </c>
      <c r="DJ48" s="48">
        <v>655</v>
      </c>
      <c r="DK48" s="48">
        <v>1302</v>
      </c>
      <c r="DL48" s="48">
        <v>1464</v>
      </c>
      <c r="DM48" s="1"/>
      <c r="DN48" s="1"/>
      <c r="DO48" s="128" t="s">
        <v>569</v>
      </c>
      <c r="DP48" s="48">
        <v>1088</v>
      </c>
      <c r="DQ48" s="48">
        <v>2189</v>
      </c>
      <c r="DR48" s="48">
        <v>263</v>
      </c>
      <c r="DS48" s="48">
        <v>28</v>
      </c>
      <c r="DT48" s="48">
        <v>84</v>
      </c>
      <c r="DU48" s="48">
        <v>14</v>
      </c>
      <c r="DV48" s="48">
        <v>137</v>
      </c>
      <c r="DW48" s="48">
        <v>1507</v>
      </c>
      <c r="DX48" s="48">
        <v>419</v>
      </c>
      <c r="DY48" s="48">
        <v>1035</v>
      </c>
      <c r="DZ48" s="48">
        <v>1154</v>
      </c>
      <c r="EA48" s="54"/>
      <c r="EB48" s="48"/>
      <c r="EC48" s="48"/>
      <c r="ED48" s="48"/>
      <c r="EE48" s="48"/>
      <c r="EF48" s="48"/>
      <c r="EG48" s="48"/>
      <c r="EH48" s="48"/>
      <c r="EI48" s="48"/>
      <c r="EJ48" s="48"/>
      <c r="EK48" s="48"/>
      <c r="EL48" s="48"/>
      <c r="EM48" s="1"/>
      <c r="EN48" s="1"/>
      <c r="EO48" s="128" t="s">
        <v>570</v>
      </c>
      <c r="EP48" s="48">
        <v>1241</v>
      </c>
      <c r="EQ48" s="48">
        <v>2613</v>
      </c>
      <c r="ER48" s="48">
        <v>342</v>
      </c>
      <c r="ES48" s="48">
        <v>18</v>
      </c>
      <c r="ET48" s="48">
        <v>95</v>
      </c>
      <c r="EU48" s="48">
        <v>13</v>
      </c>
      <c r="EV48" s="48">
        <v>216</v>
      </c>
      <c r="EW48" s="48">
        <v>1548</v>
      </c>
      <c r="EX48" s="48">
        <v>723</v>
      </c>
      <c r="EY48" s="48">
        <v>1237</v>
      </c>
      <c r="EZ48" s="48">
        <v>1376</v>
      </c>
    </row>
    <row r="49" spans="1:156" ht="12" customHeight="1">
      <c r="A49" s="130" t="s">
        <v>572</v>
      </c>
      <c r="B49" s="48">
        <v>79</v>
      </c>
      <c r="C49" s="48">
        <v>129</v>
      </c>
      <c r="D49" s="48">
        <v>12</v>
      </c>
      <c r="E49" s="48">
        <v>2</v>
      </c>
      <c r="F49" s="48">
        <v>2</v>
      </c>
      <c r="G49" s="48">
        <v>0</v>
      </c>
      <c r="H49" s="48">
        <v>8</v>
      </c>
      <c r="I49" s="48">
        <v>89</v>
      </c>
      <c r="J49" s="48">
        <v>28</v>
      </c>
      <c r="K49" s="48">
        <v>44</v>
      </c>
      <c r="L49" s="48">
        <v>85</v>
      </c>
      <c r="M49" s="1"/>
      <c r="N49" s="1"/>
      <c r="O49" s="129" t="s">
        <v>652</v>
      </c>
      <c r="P49" s="48">
        <v>287</v>
      </c>
      <c r="Q49" s="48">
        <v>593</v>
      </c>
      <c r="R49" s="48">
        <v>38</v>
      </c>
      <c r="S49" s="48">
        <v>1</v>
      </c>
      <c r="T49" s="48">
        <v>8</v>
      </c>
      <c r="U49" s="48">
        <v>2</v>
      </c>
      <c r="V49" s="48">
        <v>27</v>
      </c>
      <c r="W49" s="48">
        <v>375</v>
      </c>
      <c r="X49" s="48">
        <v>180</v>
      </c>
      <c r="Y49" s="48">
        <v>274</v>
      </c>
      <c r="Z49" s="48">
        <v>319</v>
      </c>
      <c r="AA49" s="54" t="s">
        <v>903</v>
      </c>
      <c r="AB49" s="48">
        <f aca="true" t="shared" si="57" ref="AB49:AL49">SUM(AB50:AB54)</f>
        <v>6944</v>
      </c>
      <c r="AC49" s="48">
        <f t="shared" si="57"/>
        <v>14182</v>
      </c>
      <c r="AD49" s="48">
        <f t="shared" si="57"/>
        <v>1786</v>
      </c>
      <c r="AE49" s="48">
        <f t="shared" si="57"/>
        <v>102</v>
      </c>
      <c r="AF49" s="48">
        <f t="shared" si="57"/>
        <v>469</v>
      </c>
      <c r="AG49" s="48">
        <f t="shared" si="57"/>
        <v>133</v>
      </c>
      <c r="AH49" s="48">
        <f t="shared" si="57"/>
        <v>1082</v>
      </c>
      <c r="AI49" s="48">
        <f t="shared" si="57"/>
        <v>9128</v>
      </c>
      <c r="AJ49" s="48">
        <f t="shared" si="57"/>
        <v>3268</v>
      </c>
      <c r="AK49" s="48">
        <f t="shared" si="57"/>
        <v>7086</v>
      </c>
      <c r="AL49" s="48">
        <f t="shared" si="57"/>
        <v>7096</v>
      </c>
      <c r="AM49" s="1"/>
      <c r="AN49" s="1"/>
      <c r="AO49" s="128" t="s">
        <v>850</v>
      </c>
      <c r="AP49" s="48">
        <v>604</v>
      </c>
      <c r="AQ49" s="48">
        <v>1383</v>
      </c>
      <c r="AR49" s="48">
        <v>145</v>
      </c>
      <c r="AS49" s="48">
        <v>4</v>
      </c>
      <c r="AT49" s="48">
        <v>29</v>
      </c>
      <c r="AU49" s="48">
        <v>6</v>
      </c>
      <c r="AV49" s="48">
        <v>106</v>
      </c>
      <c r="AW49" s="48">
        <v>869</v>
      </c>
      <c r="AX49" s="48">
        <v>369</v>
      </c>
      <c r="AY49" s="48">
        <v>672</v>
      </c>
      <c r="AZ49" s="48">
        <v>711</v>
      </c>
      <c r="BA49" s="54" t="s">
        <v>629</v>
      </c>
      <c r="BB49" s="48">
        <f aca="true" t="shared" si="58" ref="BB49:BL49">SUM(BB50:BB52)</f>
        <v>1610</v>
      </c>
      <c r="BC49" s="48">
        <f t="shared" si="58"/>
        <v>3492</v>
      </c>
      <c r="BD49" s="48">
        <f t="shared" si="58"/>
        <v>444</v>
      </c>
      <c r="BE49" s="48">
        <f t="shared" si="58"/>
        <v>21</v>
      </c>
      <c r="BF49" s="48">
        <f t="shared" si="58"/>
        <v>107</v>
      </c>
      <c r="BG49" s="48">
        <f t="shared" si="58"/>
        <v>27</v>
      </c>
      <c r="BH49" s="48">
        <f t="shared" si="58"/>
        <v>289</v>
      </c>
      <c r="BI49" s="48">
        <f t="shared" si="58"/>
        <v>2180</v>
      </c>
      <c r="BJ49" s="48">
        <f t="shared" si="58"/>
        <v>868</v>
      </c>
      <c r="BK49" s="48">
        <f t="shared" si="58"/>
        <v>1762</v>
      </c>
      <c r="BL49" s="48">
        <f t="shared" si="58"/>
        <v>1730</v>
      </c>
      <c r="BM49" s="1"/>
      <c r="BN49" s="1"/>
      <c r="BO49" s="128" t="s">
        <v>569</v>
      </c>
      <c r="BP49" s="109">
        <v>206</v>
      </c>
      <c r="BQ49" s="109">
        <v>397</v>
      </c>
      <c r="BR49" s="109">
        <v>31</v>
      </c>
      <c r="BS49" s="109">
        <v>1</v>
      </c>
      <c r="BT49" s="109">
        <v>7</v>
      </c>
      <c r="BU49" s="109">
        <v>1</v>
      </c>
      <c r="BV49" s="109">
        <v>22</v>
      </c>
      <c r="BW49" s="109">
        <v>221</v>
      </c>
      <c r="BX49" s="109">
        <v>145</v>
      </c>
      <c r="BY49" s="109">
        <v>197</v>
      </c>
      <c r="BZ49" s="109">
        <v>200</v>
      </c>
      <c r="CA49" s="131" t="s">
        <v>573</v>
      </c>
      <c r="CB49" s="109">
        <v>757</v>
      </c>
      <c r="CC49" s="109">
        <v>1605</v>
      </c>
      <c r="CD49" s="109">
        <v>182</v>
      </c>
      <c r="CE49" s="109">
        <v>13</v>
      </c>
      <c r="CF49" s="109">
        <v>47</v>
      </c>
      <c r="CG49" s="109">
        <v>7</v>
      </c>
      <c r="CH49" s="109">
        <v>115</v>
      </c>
      <c r="CI49" s="109">
        <v>1011</v>
      </c>
      <c r="CJ49" s="109">
        <v>412</v>
      </c>
      <c r="CK49" s="109">
        <v>783</v>
      </c>
      <c r="CL49" s="109">
        <v>822</v>
      </c>
      <c r="CM49" s="1"/>
      <c r="CN49" s="1"/>
      <c r="CO49" s="54" t="s">
        <v>592</v>
      </c>
      <c r="CP49" s="48">
        <f aca="true" t="shared" si="59" ref="CP49:CZ49">SUM(CP50:CP52)</f>
        <v>2359</v>
      </c>
      <c r="CQ49" s="48">
        <f t="shared" si="59"/>
        <v>5328</v>
      </c>
      <c r="CR49" s="48">
        <f t="shared" si="59"/>
        <v>792</v>
      </c>
      <c r="CS49" s="48">
        <f t="shared" si="59"/>
        <v>49</v>
      </c>
      <c r="CT49" s="48">
        <f t="shared" si="59"/>
        <v>183</v>
      </c>
      <c r="CU49" s="48">
        <f t="shared" si="59"/>
        <v>48</v>
      </c>
      <c r="CV49" s="48">
        <f t="shared" si="59"/>
        <v>512</v>
      </c>
      <c r="CW49" s="48">
        <f t="shared" si="59"/>
        <v>3310</v>
      </c>
      <c r="CX49" s="48">
        <f t="shared" si="59"/>
        <v>1226</v>
      </c>
      <c r="CY49" s="48">
        <f t="shared" si="59"/>
        <v>2594</v>
      </c>
      <c r="CZ49" s="48">
        <f t="shared" si="59"/>
        <v>2734</v>
      </c>
      <c r="DA49" s="128" t="s">
        <v>573</v>
      </c>
      <c r="DB49" s="48">
        <v>1097</v>
      </c>
      <c r="DC49" s="48">
        <v>2311</v>
      </c>
      <c r="DD49" s="48">
        <v>229</v>
      </c>
      <c r="DE49" s="48">
        <v>10</v>
      </c>
      <c r="DF49" s="48">
        <v>60</v>
      </c>
      <c r="DG49" s="48">
        <v>19</v>
      </c>
      <c r="DH49" s="48">
        <v>140</v>
      </c>
      <c r="DI49" s="48">
        <v>1385</v>
      </c>
      <c r="DJ49" s="48">
        <v>697</v>
      </c>
      <c r="DK49" s="48">
        <v>1086</v>
      </c>
      <c r="DL49" s="48">
        <v>1225</v>
      </c>
      <c r="DM49" s="1"/>
      <c r="DN49" s="1"/>
      <c r="DO49" s="128" t="s">
        <v>559</v>
      </c>
      <c r="DP49" s="48">
        <v>581</v>
      </c>
      <c r="DQ49" s="48">
        <v>1132</v>
      </c>
      <c r="DR49" s="48">
        <v>166</v>
      </c>
      <c r="DS49" s="48">
        <v>16</v>
      </c>
      <c r="DT49" s="48">
        <v>65</v>
      </c>
      <c r="DU49" s="48">
        <v>10</v>
      </c>
      <c r="DV49" s="48">
        <v>75</v>
      </c>
      <c r="DW49" s="48">
        <v>735</v>
      </c>
      <c r="DX49" s="48">
        <v>231</v>
      </c>
      <c r="DY49" s="48">
        <v>545</v>
      </c>
      <c r="DZ49" s="48">
        <v>587</v>
      </c>
      <c r="EA49" s="54" t="s">
        <v>926</v>
      </c>
      <c r="EB49" s="48">
        <f>SUM(EB50:EB55)</f>
        <v>5773</v>
      </c>
      <c r="EC49" s="48">
        <f>SUM(EC50:EC55)</f>
        <v>10503</v>
      </c>
      <c r="ED49" s="48">
        <f>SUM(ED50:ED55)</f>
        <v>1221</v>
      </c>
      <c r="EE49" s="48">
        <f>SUM(EE50:EE55)</f>
        <v>123</v>
      </c>
      <c r="EF49" s="48">
        <f>SUM(EF50:EF55)</f>
        <v>373</v>
      </c>
      <c r="EG49" s="48">
        <f>SUM(EG50:EG55)</f>
        <v>91</v>
      </c>
      <c r="EH49" s="48">
        <f>SUM(EH50:EH55)</f>
        <v>634</v>
      </c>
      <c r="EI49" s="48">
        <f>SUM(EI50:EI55)</f>
        <v>7498</v>
      </c>
      <c r="EJ49" s="48">
        <f>SUM(EJ50:EJ55)</f>
        <v>1784</v>
      </c>
      <c r="EK49" s="48">
        <f>SUM(EK50:EK55)</f>
        <v>5115</v>
      </c>
      <c r="EL49" s="48">
        <f>SUM(EL50:EL55)</f>
        <v>5388</v>
      </c>
      <c r="EM49" s="1"/>
      <c r="EN49" s="1"/>
      <c r="EO49" s="128" t="s">
        <v>573</v>
      </c>
      <c r="EP49" s="48">
        <v>93</v>
      </c>
      <c r="EQ49" s="48">
        <v>210</v>
      </c>
      <c r="ER49" s="48">
        <v>42</v>
      </c>
      <c r="ES49" s="48">
        <v>2</v>
      </c>
      <c r="ET49" s="48">
        <v>14</v>
      </c>
      <c r="EU49" s="48">
        <v>3</v>
      </c>
      <c r="EV49" s="48">
        <v>23</v>
      </c>
      <c r="EW49" s="48">
        <v>128</v>
      </c>
      <c r="EX49" s="48">
        <v>40</v>
      </c>
      <c r="EY49" s="48">
        <v>98</v>
      </c>
      <c r="EZ49" s="48">
        <v>112</v>
      </c>
    </row>
    <row r="50" spans="1:156" ht="12" customHeight="1">
      <c r="A50" s="130" t="s">
        <v>577</v>
      </c>
      <c r="B50" s="48">
        <v>57</v>
      </c>
      <c r="C50" s="48">
        <v>104</v>
      </c>
      <c r="D50" s="48">
        <v>10</v>
      </c>
      <c r="E50" s="48">
        <v>0</v>
      </c>
      <c r="F50" s="48">
        <v>2</v>
      </c>
      <c r="G50" s="48">
        <v>0</v>
      </c>
      <c r="H50" s="48">
        <v>8</v>
      </c>
      <c r="I50" s="48">
        <v>55</v>
      </c>
      <c r="J50" s="48">
        <v>39</v>
      </c>
      <c r="K50" s="48">
        <v>48</v>
      </c>
      <c r="L50" s="48">
        <v>56</v>
      </c>
      <c r="M50" s="1"/>
      <c r="N50" s="1"/>
      <c r="O50" s="129" t="s">
        <v>654</v>
      </c>
      <c r="P50" s="48">
        <v>42</v>
      </c>
      <c r="Q50" s="48">
        <v>75</v>
      </c>
      <c r="R50" s="48">
        <v>2</v>
      </c>
      <c r="S50" s="48">
        <v>0</v>
      </c>
      <c r="T50" s="48">
        <v>0</v>
      </c>
      <c r="U50" s="48">
        <v>0</v>
      </c>
      <c r="V50" s="48">
        <v>2</v>
      </c>
      <c r="W50" s="48">
        <v>38</v>
      </c>
      <c r="X50" s="48">
        <v>35</v>
      </c>
      <c r="Y50" s="48">
        <v>40</v>
      </c>
      <c r="Z50" s="48">
        <v>35</v>
      </c>
      <c r="AA50" s="130" t="s">
        <v>890</v>
      </c>
      <c r="AB50" s="48">
        <v>1166</v>
      </c>
      <c r="AC50" s="48">
        <v>2743</v>
      </c>
      <c r="AD50" s="48">
        <v>321</v>
      </c>
      <c r="AE50" s="48">
        <v>15</v>
      </c>
      <c r="AF50" s="48">
        <v>68</v>
      </c>
      <c r="AG50" s="48">
        <v>18</v>
      </c>
      <c r="AH50" s="48">
        <v>220</v>
      </c>
      <c r="AI50" s="48">
        <v>1785</v>
      </c>
      <c r="AJ50" s="48">
        <v>637</v>
      </c>
      <c r="AK50" s="48">
        <v>1281</v>
      </c>
      <c r="AL50" s="48">
        <v>1462</v>
      </c>
      <c r="AM50" s="1"/>
      <c r="AN50" s="1"/>
      <c r="AO50" s="128" t="s">
        <v>560</v>
      </c>
      <c r="AP50" s="48">
        <v>28</v>
      </c>
      <c r="AQ50" s="48">
        <v>48</v>
      </c>
      <c r="AR50" s="48">
        <v>3</v>
      </c>
      <c r="AS50" s="48">
        <v>0</v>
      </c>
      <c r="AT50" s="48">
        <v>3</v>
      </c>
      <c r="AU50" s="48">
        <v>0</v>
      </c>
      <c r="AV50" s="48">
        <v>0</v>
      </c>
      <c r="AW50" s="48">
        <v>29</v>
      </c>
      <c r="AX50" s="48">
        <v>16</v>
      </c>
      <c r="AY50" s="48">
        <v>19</v>
      </c>
      <c r="AZ50" s="48">
        <v>29</v>
      </c>
      <c r="BA50" s="128" t="s">
        <v>851</v>
      </c>
      <c r="BB50" s="48">
        <v>364</v>
      </c>
      <c r="BC50" s="48">
        <v>701</v>
      </c>
      <c r="BD50" s="48">
        <v>70</v>
      </c>
      <c r="BE50" s="48">
        <v>2</v>
      </c>
      <c r="BF50" s="48">
        <v>18</v>
      </c>
      <c r="BG50" s="48">
        <v>4</v>
      </c>
      <c r="BH50" s="48">
        <v>46</v>
      </c>
      <c r="BI50" s="48">
        <v>462</v>
      </c>
      <c r="BJ50" s="48">
        <v>169</v>
      </c>
      <c r="BK50" s="48">
        <v>357</v>
      </c>
      <c r="BL50" s="48">
        <v>344</v>
      </c>
      <c r="BM50" s="1"/>
      <c r="BN50" s="1"/>
      <c r="BO50" s="118"/>
      <c r="BP50" s="109"/>
      <c r="BQ50" s="109"/>
      <c r="BR50" s="109"/>
      <c r="BS50" s="109"/>
      <c r="BT50" s="109"/>
      <c r="BU50" s="109"/>
      <c r="BV50" s="109"/>
      <c r="BW50" s="109"/>
      <c r="BX50" s="109"/>
      <c r="BY50" s="109"/>
      <c r="BZ50" s="109"/>
      <c r="CA50" s="128" t="s">
        <v>578</v>
      </c>
      <c r="CB50" s="48">
        <v>627</v>
      </c>
      <c r="CC50" s="48">
        <v>1260</v>
      </c>
      <c r="CD50" s="48">
        <v>134</v>
      </c>
      <c r="CE50" s="48">
        <v>9</v>
      </c>
      <c r="CF50" s="48">
        <v>38</v>
      </c>
      <c r="CG50" s="48">
        <v>7</v>
      </c>
      <c r="CH50" s="48">
        <v>80</v>
      </c>
      <c r="CI50" s="48">
        <v>730</v>
      </c>
      <c r="CJ50" s="48">
        <v>396</v>
      </c>
      <c r="CK50" s="48">
        <v>614</v>
      </c>
      <c r="CL50" s="48">
        <v>646</v>
      </c>
      <c r="CM50" s="1"/>
      <c r="CN50" s="1"/>
      <c r="CO50" s="128" t="s">
        <v>570</v>
      </c>
      <c r="CP50" s="48">
        <v>525</v>
      </c>
      <c r="CQ50" s="48">
        <v>1154</v>
      </c>
      <c r="CR50" s="48">
        <v>164</v>
      </c>
      <c r="CS50" s="48">
        <v>5</v>
      </c>
      <c r="CT50" s="48">
        <v>36</v>
      </c>
      <c r="CU50" s="48">
        <v>12</v>
      </c>
      <c r="CV50" s="48">
        <v>111</v>
      </c>
      <c r="CW50" s="48">
        <v>673</v>
      </c>
      <c r="CX50" s="48">
        <v>317</v>
      </c>
      <c r="CY50" s="48">
        <v>578</v>
      </c>
      <c r="CZ50" s="48">
        <v>576</v>
      </c>
      <c r="DA50" s="128" t="s">
        <v>578</v>
      </c>
      <c r="DB50" s="48">
        <v>971</v>
      </c>
      <c r="DC50" s="48">
        <v>2129</v>
      </c>
      <c r="DD50" s="48">
        <v>262</v>
      </c>
      <c r="DE50" s="48">
        <v>35</v>
      </c>
      <c r="DF50" s="48">
        <v>86</v>
      </c>
      <c r="DG50" s="48">
        <v>24</v>
      </c>
      <c r="DH50" s="48">
        <v>117</v>
      </c>
      <c r="DI50" s="48">
        <v>1364</v>
      </c>
      <c r="DJ50" s="48">
        <v>503</v>
      </c>
      <c r="DK50" s="48">
        <v>1004</v>
      </c>
      <c r="DL50" s="48">
        <v>1125</v>
      </c>
      <c r="DM50" s="1"/>
      <c r="DN50" s="1"/>
      <c r="DO50" s="128" t="s">
        <v>568</v>
      </c>
      <c r="DP50" s="48">
        <v>983</v>
      </c>
      <c r="DQ50" s="48">
        <v>2090</v>
      </c>
      <c r="DR50" s="48">
        <v>310</v>
      </c>
      <c r="DS50" s="48">
        <v>35</v>
      </c>
      <c r="DT50" s="48">
        <v>99</v>
      </c>
      <c r="DU50" s="48">
        <v>29</v>
      </c>
      <c r="DV50" s="48">
        <v>147</v>
      </c>
      <c r="DW50" s="48">
        <v>1505</v>
      </c>
      <c r="DX50" s="48">
        <v>275</v>
      </c>
      <c r="DY50" s="48">
        <v>1024</v>
      </c>
      <c r="DZ50" s="48">
        <v>1066</v>
      </c>
      <c r="EA50" s="128" t="s">
        <v>570</v>
      </c>
      <c r="EB50" s="48">
        <v>1014</v>
      </c>
      <c r="EC50" s="48">
        <v>1718</v>
      </c>
      <c r="ED50" s="48">
        <v>143</v>
      </c>
      <c r="EE50" s="48">
        <v>19</v>
      </c>
      <c r="EF50" s="48">
        <v>37</v>
      </c>
      <c r="EG50" s="48">
        <v>10</v>
      </c>
      <c r="EH50" s="48">
        <v>77</v>
      </c>
      <c r="EI50" s="48">
        <v>1195</v>
      </c>
      <c r="EJ50" s="48">
        <v>380</v>
      </c>
      <c r="EK50" s="48">
        <v>829</v>
      </c>
      <c r="EL50" s="48">
        <v>889</v>
      </c>
      <c r="EM50" s="1"/>
      <c r="EN50" s="1"/>
      <c r="EO50" s="54"/>
      <c r="EP50" s="48"/>
      <c r="EQ50" s="48"/>
      <c r="ER50" s="48"/>
      <c r="ES50" s="48"/>
      <c r="ET50" s="48"/>
      <c r="EU50" s="48"/>
      <c r="EV50" s="48"/>
      <c r="EW50" s="48"/>
      <c r="EX50" s="48"/>
      <c r="EY50" s="48"/>
      <c r="EZ50" s="48"/>
    </row>
    <row r="51" spans="1:156" ht="12" customHeight="1">
      <c r="A51" s="129"/>
      <c r="B51" s="48"/>
      <c r="C51" s="48"/>
      <c r="D51" s="48"/>
      <c r="E51" s="48"/>
      <c r="F51" s="48"/>
      <c r="G51" s="48"/>
      <c r="H51" s="48"/>
      <c r="I51" s="48"/>
      <c r="J51" s="48"/>
      <c r="K51" s="48"/>
      <c r="L51" s="48"/>
      <c r="M51" s="1"/>
      <c r="N51" s="1"/>
      <c r="O51" s="129"/>
      <c r="P51" s="48"/>
      <c r="Q51" s="48"/>
      <c r="R51" s="48"/>
      <c r="S51" s="48"/>
      <c r="T51" s="48"/>
      <c r="U51" s="48"/>
      <c r="V51" s="48"/>
      <c r="W51" s="48"/>
      <c r="X51" s="48"/>
      <c r="Y51" s="48"/>
      <c r="Z51" s="48"/>
      <c r="AA51" s="130" t="s">
        <v>883</v>
      </c>
      <c r="AB51" s="48">
        <v>1116</v>
      </c>
      <c r="AC51" s="48">
        <v>2373</v>
      </c>
      <c r="AD51" s="48">
        <v>470</v>
      </c>
      <c r="AE51" s="48">
        <v>15</v>
      </c>
      <c r="AF51" s="48">
        <v>120</v>
      </c>
      <c r="AG51" s="48">
        <v>43</v>
      </c>
      <c r="AH51" s="48">
        <v>292</v>
      </c>
      <c r="AI51" s="48">
        <v>1596</v>
      </c>
      <c r="AJ51" s="48">
        <v>307</v>
      </c>
      <c r="AK51" s="48">
        <v>1298</v>
      </c>
      <c r="AL51" s="48">
        <v>1075</v>
      </c>
      <c r="AM51" s="1"/>
      <c r="AN51" s="1"/>
      <c r="AO51" s="128" t="s">
        <v>569</v>
      </c>
      <c r="AP51" s="48">
        <v>452</v>
      </c>
      <c r="AQ51" s="48">
        <v>732</v>
      </c>
      <c r="AR51" s="48">
        <v>46</v>
      </c>
      <c r="AS51" s="48">
        <v>2</v>
      </c>
      <c r="AT51" s="48">
        <v>7</v>
      </c>
      <c r="AU51" s="48">
        <v>3</v>
      </c>
      <c r="AV51" s="48">
        <v>34</v>
      </c>
      <c r="AW51" s="48">
        <v>422</v>
      </c>
      <c r="AX51" s="48">
        <v>264</v>
      </c>
      <c r="AY51" s="48">
        <v>362</v>
      </c>
      <c r="AZ51" s="48">
        <v>370</v>
      </c>
      <c r="BA51" s="128" t="s">
        <v>573</v>
      </c>
      <c r="BB51" s="48">
        <v>691</v>
      </c>
      <c r="BC51" s="48">
        <v>1569</v>
      </c>
      <c r="BD51" s="48">
        <v>244</v>
      </c>
      <c r="BE51" s="48">
        <v>9</v>
      </c>
      <c r="BF51" s="48">
        <v>52</v>
      </c>
      <c r="BG51" s="48">
        <v>16</v>
      </c>
      <c r="BH51" s="48">
        <v>167</v>
      </c>
      <c r="BI51" s="48">
        <v>971</v>
      </c>
      <c r="BJ51" s="48">
        <v>354</v>
      </c>
      <c r="BK51" s="48">
        <v>783</v>
      </c>
      <c r="BL51" s="48">
        <v>786</v>
      </c>
      <c r="BM51" s="1"/>
      <c r="BN51" s="1"/>
      <c r="BO51" s="54" t="s">
        <v>621</v>
      </c>
      <c r="BP51" s="48">
        <f aca="true" t="shared" si="60" ref="BP51:BZ51">SUM(BP52:BP58)</f>
        <v>2137</v>
      </c>
      <c r="BQ51" s="48">
        <f t="shared" si="60"/>
        <v>4068</v>
      </c>
      <c r="BR51" s="48">
        <f t="shared" si="60"/>
        <v>407</v>
      </c>
      <c r="BS51" s="48">
        <f t="shared" si="60"/>
        <v>33</v>
      </c>
      <c r="BT51" s="48">
        <f t="shared" si="60"/>
        <v>109</v>
      </c>
      <c r="BU51" s="48">
        <f t="shared" si="60"/>
        <v>19</v>
      </c>
      <c r="BV51" s="48">
        <f t="shared" si="60"/>
        <v>246</v>
      </c>
      <c r="BW51" s="48">
        <f t="shared" si="60"/>
        <v>2603</v>
      </c>
      <c r="BX51" s="48">
        <f t="shared" si="60"/>
        <v>1058</v>
      </c>
      <c r="BY51" s="48">
        <f t="shared" si="60"/>
        <v>2126</v>
      </c>
      <c r="BZ51" s="48">
        <f t="shared" si="60"/>
        <v>1942</v>
      </c>
      <c r="CA51" s="86"/>
      <c r="CB51" s="48"/>
      <c r="CC51" s="48"/>
      <c r="CD51" s="48"/>
      <c r="CE51" s="48"/>
      <c r="CF51" s="48"/>
      <c r="CG51" s="48"/>
      <c r="CH51" s="48"/>
      <c r="CI51" s="48"/>
      <c r="CJ51" s="48"/>
      <c r="CK51" s="48"/>
      <c r="CL51" s="48"/>
      <c r="CM51" s="1"/>
      <c r="CN51" s="1"/>
      <c r="CO51" s="128" t="s">
        <v>573</v>
      </c>
      <c r="CP51" s="48">
        <v>1575</v>
      </c>
      <c r="CQ51" s="48">
        <v>3561</v>
      </c>
      <c r="CR51" s="48">
        <v>512</v>
      </c>
      <c r="CS51" s="48">
        <v>34</v>
      </c>
      <c r="CT51" s="48">
        <v>106</v>
      </c>
      <c r="CU51" s="48">
        <v>29</v>
      </c>
      <c r="CV51" s="48">
        <v>343</v>
      </c>
      <c r="CW51" s="48">
        <v>2239</v>
      </c>
      <c r="CX51" s="48">
        <v>810</v>
      </c>
      <c r="CY51" s="48">
        <v>1709</v>
      </c>
      <c r="CZ51" s="48">
        <v>1852</v>
      </c>
      <c r="DA51" s="54"/>
      <c r="DB51" s="48"/>
      <c r="DC51" s="48"/>
      <c r="DD51" s="48"/>
      <c r="DE51" s="48"/>
      <c r="DF51" s="48"/>
      <c r="DG51" s="48"/>
      <c r="DH51" s="48"/>
      <c r="DI51" s="48"/>
      <c r="DJ51" s="48"/>
      <c r="DK51" s="48"/>
      <c r="DL51" s="48"/>
      <c r="DM51" s="1"/>
      <c r="DN51" s="1"/>
      <c r="DO51" s="128" t="s">
        <v>572</v>
      </c>
      <c r="DP51" s="48">
        <v>842</v>
      </c>
      <c r="DQ51" s="48">
        <v>1945</v>
      </c>
      <c r="DR51" s="48">
        <v>331</v>
      </c>
      <c r="DS51" s="48">
        <v>29</v>
      </c>
      <c r="DT51" s="48">
        <v>97</v>
      </c>
      <c r="DU51" s="48">
        <v>24</v>
      </c>
      <c r="DV51" s="48">
        <v>181</v>
      </c>
      <c r="DW51" s="48">
        <v>1278</v>
      </c>
      <c r="DX51" s="48">
        <v>336</v>
      </c>
      <c r="DY51" s="48">
        <v>957</v>
      </c>
      <c r="DZ51" s="48">
        <v>988</v>
      </c>
      <c r="EA51" s="128" t="s">
        <v>573</v>
      </c>
      <c r="EB51" s="48">
        <v>1631</v>
      </c>
      <c r="EC51" s="48">
        <v>2792</v>
      </c>
      <c r="ED51" s="48">
        <v>274</v>
      </c>
      <c r="EE51" s="48">
        <v>29</v>
      </c>
      <c r="EF51" s="48">
        <v>77</v>
      </c>
      <c r="EG51" s="48">
        <v>20</v>
      </c>
      <c r="EH51" s="48">
        <v>148</v>
      </c>
      <c r="EI51" s="48">
        <v>1997</v>
      </c>
      <c r="EJ51" s="48">
        <v>521</v>
      </c>
      <c r="EK51" s="48">
        <v>1289</v>
      </c>
      <c r="EL51" s="48">
        <v>1503</v>
      </c>
      <c r="EM51" s="1"/>
      <c r="EN51" s="1"/>
      <c r="EO51" s="54" t="s">
        <v>614</v>
      </c>
      <c r="EP51" s="48">
        <f aca="true" t="shared" si="61" ref="EP51:EZ51">EP52+EP53</f>
        <v>1584</v>
      </c>
      <c r="EQ51" s="48">
        <f t="shared" si="61"/>
        <v>3530</v>
      </c>
      <c r="ER51" s="48">
        <f t="shared" si="61"/>
        <v>458</v>
      </c>
      <c r="ES51" s="48">
        <f t="shared" si="61"/>
        <v>39</v>
      </c>
      <c r="ET51" s="48">
        <f t="shared" si="61"/>
        <v>105</v>
      </c>
      <c r="EU51" s="48">
        <f t="shared" si="61"/>
        <v>33</v>
      </c>
      <c r="EV51" s="48">
        <f t="shared" si="61"/>
        <v>281</v>
      </c>
      <c r="EW51" s="48">
        <f t="shared" si="61"/>
        <v>2235</v>
      </c>
      <c r="EX51" s="48">
        <f t="shared" si="61"/>
        <v>837</v>
      </c>
      <c r="EY51" s="48">
        <f t="shared" si="61"/>
        <v>1789</v>
      </c>
      <c r="EZ51" s="48">
        <f t="shared" si="61"/>
        <v>1741</v>
      </c>
    </row>
    <row r="52" spans="1:156" ht="12" customHeight="1">
      <c r="A52" s="129" t="s">
        <v>879</v>
      </c>
      <c r="B52" s="48">
        <f aca="true" t="shared" si="62" ref="B52:L52">SUM(B53:B59)</f>
        <v>715</v>
      </c>
      <c r="C52" s="48">
        <f t="shared" si="62"/>
        <v>1196</v>
      </c>
      <c r="D52" s="48">
        <f t="shared" si="62"/>
        <v>93</v>
      </c>
      <c r="E52" s="48">
        <f t="shared" si="62"/>
        <v>7</v>
      </c>
      <c r="F52" s="48">
        <f t="shared" si="62"/>
        <v>30</v>
      </c>
      <c r="G52" s="48">
        <f t="shared" si="62"/>
        <v>6</v>
      </c>
      <c r="H52" s="48">
        <f t="shared" si="62"/>
        <v>50</v>
      </c>
      <c r="I52" s="48">
        <f t="shared" si="62"/>
        <v>798</v>
      </c>
      <c r="J52" s="48">
        <f t="shared" si="62"/>
        <v>305</v>
      </c>
      <c r="K52" s="48">
        <f t="shared" si="62"/>
        <v>602</v>
      </c>
      <c r="L52" s="48">
        <f t="shared" si="62"/>
        <v>594</v>
      </c>
      <c r="M52" s="1"/>
      <c r="N52" s="1"/>
      <c r="O52" s="129" t="s">
        <v>892</v>
      </c>
      <c r="P52" s="48">
        <f aca="true" t="shared" si="63" ref="P52:Z52">SUM(P53:P55)</f>
        <v>185</v>
      </c>
      <c r="Q52" s="48">
        <f t="shared" si="63"/>
        <v>352</v>
      </c>
      <c r="R52" s="48">
        <f t="shared" si="63"/>
        <v>23</v>
      </c>
      <c r="S52" s="48">
        <f t="shared" si="63"/>
        <v>2</v>
      </c>
      <c r="T52" s="48">
        <f t="shared" si="63"/>
        <v>2</v>
      </c>
      <c r="U52" s="48">
        <f t="shared" si="63"/>
        <v>0</v>
      </c>
      <c r="V52" s="48">
        <f t="shared" si="63"/>
        <v>19</v>
      </c>
      <c r="W52" s="48">
        <f t="shared" si="63"/>
        <v>204</v>
      </c>
      <c r="X52" s="48">
        <f t="shared" si="63"/>
        <v>125</v>
      </c>
      <c r="Y52" s="48">
        <f t="shared" si="63"/>
        <v>174</v>
      </c>
      <c r="Z52" s="48">
        <f t="shared" si="63"/>
        <v>178</v>
      </c>
      <c r="AA52" s="130" t="s">
        <v>882</v>
      </c>
      <c r="AB52" s="48">
        <v>1574</v>
      </c>
      <c r="AC52" s="48">
        <v>3095</v>
      </c>
      <c r="AD52" s="48">
        <v>294</v>
      </c>
      <c r="AE52" s="48">
        <v>25</v>
      </c>
      <c r="AF52" s="48">
        <v>76</v>
      </c>
      <c r="AG52" s="48">
        <v>24</v>
      </c>
      <c r="AH52" s="48">
        <v>169</v>
      </c>
      <c r="AI52" s="48">
        <v>1882</v>
      </c>
      <c r="AJ52" s="48">
        <v>919</v>
      </c>
      <c r="AK52" s="48">
        <v>1513</v>
      </c>
      <c r="AL52" s="48">
        <v>1582</v>
      </c>
      <c r="AM52" s="1"/>
      <c r="AN52" s="1"/>
      <c r="AO52" s="54"/>
      <c r="AP52" s="48"/>
      <c r="AQ52" s="48"/>
      <c r="AR52" s="48"/>
      <c r="AS52" s="48"/>
      <c r="AT52" s="48"/>
      <c r="AU52" s="48"/>
      <c r="AV52" s="48"/>
      <c r="AW52" s="48"/>
      <c r="AX52" s="48"/>
      <c r="AY52" s="48"/>
      <c r="AZ52" s="48"/>
      <c r="BA52" s="128" t="s">
        <v>578</v>
      </c>
      <c r="BB52" s="48">
        <v>555</v>
      </c>
      <c r="BC52" s="48">
        <v>1222</v>
      </c>
      <c r="BD52" s="48">
        <v>130</v>
      </c>
      <c r="BE52" s="48">
        <v>10</v>
      </c>
      <c r="BF52" s="48">
        <v>37</v>
      </c>
      <c r="BG52" s="48">
        <v>7</v>
      </c>
      <c r="BH52" s="48">
        <v>76</v>
      </c>
      <c r="BI52" s="48">
        <v>747</v>
      </c>
      <c r="BJ52" s="48">
        <v>345</v>
      </c>
      <c r="BK52" s="48">
        <v>622</v>
      </c>
      <c r="BL52" s="48">
        <v>600</v>
      </c>
      <c r="BM52" s="1"/>
      <c r="BN52" s="1"/>
      <c r="BO52" s="128" t="s">
        <v>570</v>
      </c>
      <c r="BP52" s="48">
        <v>210</v>
      </c>
      <c r="BQ52" s="48">
        <v>380</v>
      </c>
      <c r="BR52" s="48">
        <v>31</v>
      </c>
      <c r="BS52" s="48">
        <v>1</v>
      </c>
      <c r="BT52" s="48">
        <v>10</v>
      </c>
      <c r="BU52" s="48">
        <v>0</v>
      </c>
      <c r="BV52" s="48">
        <v>20</v>
      </c>
      <c r="BW52" s="48">
        <v>224</v>
      </c>
      <c r="BX52" s="48">
        <v>125</v>
      </c>
      <c r="BY52" s="48">
        <v>200</v>
      </c>
      <c r="BZ52" s="48">
        <v>180</v>
      </c>
      <c r="CA52" s="54" t="s">
        <v>915</v>
      </c>
      <c r="CB52" s="48">
        <f aca="true" t="shared" si="64" ref="CB52:CL52">SUM(CB53:CB56)</f>
        <v>1362</v>
      </c>
      <c r="CC52" s="48">
        <f t="shared" si="64"/>
        <v>2813</v>
      </c>
      <c r="CD52" s="48">
        <f t="shared" si="64"/>
        <v>381</v>
      </c>
      <c r="CE52" s="48">
        <f t="shared" si="64"/>
        <v>19</v>
      </c>
      <c r="CF52" s="48">
        <f t="shared" si="64"/>
        <v>98</v>
      </c>
      <c r="CG52" s="48">
        <f t="shared" si="64"/>
        <v>39</v>
      </c>
      <c r="CH52" s="48">
        <f t="shared" si="64"/>
        <v>225</v>
      </c>
      <c r="CI52" s="48">
        <f t="shared" si="64"/>
        <v>1686</v>
      </c>
      <c r="CJ52" s="48">
        <f t="shared" si="64"/>
        <v>746</v>
      </c>
      <c r="CK52" s="48">
        <f t="shared" si="64"/>
        <v>1370</v>
      </c>
      <c r="CL52" s="48">
        <f t="shared" si="64"/>
        <v>1443</v>
      </c>
      <c r="CM52" s="1"/>
      <c r="CN52" s="1"/>
      <c r="CO52" s="128" t="s">
        <v>578</v>
      </c>
      <c r="CP52" s="48">
        <v>259</v>
      </c>
      <c r="CQ52" s="48">
        <v>613</v>
      </c>
      <c r="CR52" s="48">
        <v>116</v>
      </c>
      <c r="CS52" s="48">
        <v>10</v>
      </c>
      <c r="CT52" s="48">
        <v>41</v>
      </c>
      <c r="CU52" s="48">
        <v>7</v>
      </c>
      <c r="CV52" s="48">
        <v>58</v>
      </c>
      <c r="CW52" s="48">
        <v>398</v>
      </c>
      <c r="CX52" s="48">
        <v>99</v>
      </c>
      <c r="CY52" s="48">
        <v>307</v>
      </c>
      <c r="CZ52" s="48">
        <v>306</v>
      </c>
      <c r="DA52" s="54" t="s">
        <v>586</v>
      </c>
      <c r="DB52" s="48">
        <f aca="true" t="shared" si="65" ref="DB52:DL52">DB53+DB54</f>
        <v>1490</v>
      </c>
      <c r="DC52" s="48">
        <f t="shared" si="65"/>
        <v>3451</v>
      </c>
      <c r="DD52" s="48">
        <f t="shared" si="65"/>
        <v>508</v>
      </c>
      <c r="DE52" s="48">
        <f t="shared" si="65"/>
        <v>36</v>
      </c>
      <c r="DF52" s="48">
        <f t="shared" si="65"/>
        <v>137</v>
      </c>
      <c r="DG52" s="48">
        <f t="shared" si="65"/>
        <v>25</v>
      </c>
      <c r="DH52" s="48">
        <f t="shared" si="65"/>
        <v>310</v>
      </c>
      <c r="DI52" s="48">
        <f t="shared" si="65"/>
        <v>2173</v>
      </c>
      <c r="DJ52" s="48">
        <f t="shared" si="65"/>
        <v>770</v>
      </c>
      <c r="DK52" s="48">
        <f t="shared" si="65"/>
        <v>1660</v>
      </c>
      <c r="DL52" s="48">
        <f t="shared" si="65"/>
        <v>1791</v>
      </c>
      <c r="DM52" s="1"/>
      <c r="DN52" s="1"/>
      <c r="DO52" s="128" t="s">
        <v>577</v>
      </c>
      <c r="DP52" s="48">
        <v>728</v>
      </c>
      <c r="DQ52" s="48">
        <v>1611</v>
      </c>
      <c r="DR52" s="48">
        <v>192</v>
      </c>
      <c r="DS52" s="48">
        <v>9</v>
      </c>
      <c r="DT52" s="48">
        <v>42</v>
      </c>
      <c r="DU52" s="48">
        <v>9</v>
      </c>
      <c r="DV52" s="48">
        <v>132</v>
      </c>
      <c r="DW52" s="48">
        <v>1101</v>
      </c>
      <c r="DX52" s="48">
        <v>318</v>
      </c>
      <c r="DY52" s="48">
        <v>843</v>
      </c>
      <c r="DZ52" s="48">
        <v>768</v>
      </c>
      <c r="EA52" s="128" t="s">
        <v>578</v>
      </c>
      <c r="EB52" s="48">
        <v>1703</v>
      </c>
      <c r="EC52" s="48">
        <v>3009</v>
      </c>
      <c r="ED52" s="48">
        <v>328</v>
      </c>
      <c r="EE52" s="48">
        <v>40</v>
      </c>
      <c r="EF52" s="48">
        <v>100</v>
      </c>
      <c r="EG52" s="48">
        <v>13</v>
      </c>
      <c r="EH52" s="48">
        <v>175</v>
      </c>
      <c r="EI52" s="48">
        <v>2205</v>
      </c>
      <c r="EJ52" s="48">
        <v>476</v>
      </c>
      <c r="EK52" s="48">
        <v>1490</v>
      </c>
      <c r="EL52" s="48">
        <v>1519</v>
      </c>
      <c r="EM52" s="1"/>
      <c r="EN52" s="1"/>
      <c r="EO52" s="128" t="s">
        <v>570</v>
      </c>
      <c r="EP52" s="48">
        <v>509</v>
      </c>
      <c r="EQ52" s="48">
        <v>1123</v>
      </c>
      <c r="ER52" s="48">
        <v>157</v>
      </c>
      <c r="ES52" s="48">
        <v>9</v>
      </c>
      <c r="ET52" s="48">
        <v>23</v>
      </c>
      <c r="EU52" s="48">
        <v>14</v>
      </c>
      <c r="EV52" s="48">
        <v>111</v>
      </c>
      <c r="EW52" s="48">
        <v>707</v>
      </c>
      <c r="EX52" s="48">
        <v>259</v>
      </c>
      <c r="EY52" s="48">
        <v>581</v>
      </c>
      <c r="EZ52" s="48">
        <v>542</v>
      </c>
    </row>
    <row r="53" spans="1:156" ht="12" customHeight="1">
      <c r="A53" s="130" t="s">
        <v>578</v>
      </c>
      <c r="B53" s="48">
        <v>30</v>
      </c>
      <c r="C53" s="48">
        <v>49</v>
      </c>
      <c r="D53" s="48">
        <v>5</v>
      </c>
      <c r="E53" s="48">
        <v>0</v>
      </c>
      <c r="F53" s="48">
        <v>1</v>
      </c>
      <c r="G53" s="48">
        <v>0</v>
      </c>
      <c r="H53" s="48">
        <v>4</v>
      </c>
      <c r="I53" s="48">
        <v>32</v>
      </c>
      <c r="J53" s="48">
        <v>12</v>
      </c>
      <c r="K53" s="48">
        <v>23</v>
      </c>
      <c r="L53" s="48">
        <v>26</v>
      </c>
      <c r="M53" s="1"/>
      <c r="N53" s="1"/>
      <c r="O53" s="130" t="s">
        <v>882</v>
      </c>
      <c r="P53" s="48">
        <v>12</v>
      </c>
      <c r="Q53" s="48">
        <v>20</v>
      </c>
      <c r="R53" s="48">
        <v>0</v>
      </c>
      <c r="S53" s="48">
        <v>0</v>
      </c>
      <c r="T53" s="48">
        <v>0</v>
      </c>
      <c r="U53" s="48">
        <v>0</v>
      </c>
      <c r="V53" s="48">
        <v>0</v>
      </c>
      <c r="W53" s="48">
        <v>11</v>
      </c>
      <c r="X53" s="48">
        <v>9</v>
      </c>
      <c r="Y53" s="48">
        <v>13</v>
      </c>
      <c r="Z53" s="48">
        <v>7</v>
      </c>
      <c r="AA53" s="130" t="s">
        <v>884</v>
      </c>
      <c r="AB53" s="48">
        <v>1611</v>
      </c>
      <c r="AC53" s="48">
        <v>3431</v>
      </c>
      <c r="AD53" s="48">
        <v>436</v>
      </c>
      <c r="AE53" s="48">
        <v>25</v>
      </c>
      <c r="AF53" s="48">
        <v>120</v>
      </c>
      <c r="AG53" s="48">
        <v>32</v>
      </c>
      <c r="AH53" s="48">
        <v>259</v>
      </c>
      <c r="AI53" s="48">
        <v>2166</v>
      </c>
      <c r="AJ53" s="48">
        <v>829</v>
      </c>
      <c r="AK53" s="48">
        <v>1640</v>
      </c>
      <c r="AL53" s="48">
        <v>1791</v>
      </c>
      <c r="AM53" s="1"/>
      <c r="AN53" s="1"/>
      <c r="AO53" s="54" t="s">
        <v>648</v>
      </c>
      <c r="AP53" s="48">
        <f aca="true" t="shared" si="66" ref="AP53:AZ53">SUM(AP54:AP56)</f>
        <v>1849</v>
      </c>
      <c r="AQ53" s="48">
        <f t="shared" si="66"/>
        <v>3794</v>
      </c>
      <c r="AR53" s="48">
        <f t="shared" si="66"/>
        <v>429</v>
      </c>
      <c r="AS53" s="48">
        <f t="shared" si="66"/>
        <v>33</v>
      </c>
      <c r="AT53" s="48">
        <f t="shared" si="66"/>
        <v>103</v>
      </c>
      <c r="AU53" s="48">
        <f t="shared" si="66"/>
        <v>25</v>
      </c>
      <c r="AV53" s="48">
        <f t="shared" si="66"/>
        <v>268</v>
      </c>
      <c r="AW53" s="48">
        <f t="shared" si="66"/>
        <v>2316</v>
      </c>
      <c r="AX53" s="48">
        <f t="shared" si="66"/>
        <v>1049</v>
      </c>
      <c r="AY53" s="48">
        <f t="shared" si="66"/>
        <v>1845</v>
      </c>
      <c r="AZ53" s="48">
        <f t="shared" si="66"/>
        <v>1949</v>
      </c>
      <c r="BA53" s="54"/>
      <c r="BB53" s="48"/>
      <c r="BC53" s="48"/>
      <c r="BD53" s="48"/>
      <c r="BE53" s="48"/>
      <c r="BF53" s="48"/>
      <c r="BG53" s="48"/>
      <c r="BH53" s="48"/>
      <c r="BI53" s="48"/>
      <c r="BJ53" s="48"/>
      <c r="BK53" s="48"/>
      <c r="BL53" s="48"/>
      <c r="BM53" s="1"/>
      <c r="BN53" s="1"/>
      <c r="BO53" s="128" t="s">
        <v>573</v>
      </c>
      <c r="BP53" s="48">
        <v>126</v>
      </c>
      <c r="BQ53" s="48">
        <v>197</v>
      </c>
      <c r="BR53" s="48">
        <v>9</v>
      </c>
      <c r="BS53" s="48">
        <v>0</v>
      </c>
      <c r="BT53" s="48">
        <v>5</v>
      </c>
      <c r="BU53" s="48">
        <v>0</v>
      </c>
      <c r="BV53" s="48">
        <v>4</v>
      </c>
      <c r="BW53" s="48">
        <v>98</v>
      </c>
      <c r="BX53" s="48">
        <v>90</v>
      </c>
      <c r="BY53" s="48">
        <v>102</v>
      </c>
      <c r="BZ53" s="48">
        <v>95</v>
      </c>
      <c r="CA53" s="128" t="s">
        <v>573</v>
      </c>
      <c r="CB53" s="48">
        <v>220</v>
      </c>
      <c r="CC53" s="48">
        <v>458</v>
      </c>
      <c r="CD53" s="48">
        <v>51</v>
      </c>
      <c r="CE53" s="48">
        <v>0</v>
      </c>
      <c r="CF53" s="48">
        <v>12</v>
      </c>
      <c r="CG53" s="48">
        <v>4</v>
      </c>
      <c r="CH53" s="48">
        <v>35</v>
      </c>
      <c r="CI53" s="48">
        <v>273</v>
      </c>
      <c r="CJ53" s="48">
        <v>134</v>
      </c>
      <c r="CK53" s="48">
        <v>222</v>
      </c>
      <c r="CL53" s="48">
        <v>236</v>
      </c>
      <c r="CM53" s="1"/>
      <c r="CN53" s="1"/>
      <c r="CO53" s="54"/>
      <c r="CP53" s="48"/>
      <c r="CQ53" s="48"/>
      <c r="CR53" s="48"/>
      <c r="CS53" s="48"/>
      <c r="CT53" s="48"/>
      <c r="CU53" s="48"/>
      <c r="CV53" s="48"/>
      <c r="CW53" s="48"/>
      <c r="CX53" s="48"/>
      <c r="CY53" s="48"/>
      <c r="CZ53" s="48"/>
      <c r="DA53" s="128" t="s">
        <v>570</v>
      </c>
      <c r="DB53" s="48">
        <v>798</v>
      </c>
      <c r="DC53" s="48">
        <v>1758</v>
      </c>
      <c r="DD53" s="48">
        <v>230</v>
      </c>
      <c r="DE53" s="48">
        <v>17</v>
      </c>
      <c r="DF53" s="48">
        <v>56</v>
      </c>
      <c r="DG53" s="48">
        <v>11</v>
      </c>
      <c r="DH53" s="48">
        <v>146</v>
      </c>
      <c r="DI53" s="48">
        <v>1142</v>
      </c>
      <c r="DJ53" s="48">
        <v>386</v>
      </c>
      <c r="DK53" s="48">
        <v>836</v>
      </c>
      <c r="DL53" s="48">
        <v>922</v>
      </c>
      <c r="DM53" s="1"/>
      <c r="DN53" s="1"/>
      <c r="DO53" s="128" t="s">
        <v>565</v>
      </c>
      <c r="DP53" s="48">
        <v>825</v>
      </c>
      <c r="DQ53" s="48">
        <v>1645</v>
      </c>
      <c r="DR53" s="48">
        <v>238</v>
      </c>
      <c r="DS53" s="48">
        <v>9</v>
      </c>
      <c r="DT53" s="48">
        <v>72</v>
      </c>
      <c r="DU53" s="48">
        <v>28</v>
      </c>
      <c r="DV53" s="48">
        <v>129</v>
      </c>
      <c r="DW53" s="48">
        <v>1073</v>
      </c>
      <c r="DX53" s="48">
        <v>334</v>
      </c>
      <c r="DY53" s="48">
        <v>771</v>
      </c>
      <c r="DZ53" s="48">
        <v>874</v>
      </c>
      <c r="EA53" s="128" t="s">
        <v>560</v>
      </c>
      <c r="EB53" s="48">
        <v>212</v>
      </c>
      <c r="EC53" s="48">
        <v>390</v>
      </c>
      <c r="ED53" s="48">
        <v>31</v>
      </c>
      <c r="EE53" s="48">
        <v>3</v>
      </c>
      <c r="EF53" s="48">
        <v>8</v>
      </c>
      <c r="EG53" s="48">
        <v>2</v>
      </c>
      <c r="EH53" s="48">
        <v>18</v>
      </c>
      <c r="EI53" s="48">
        <v>289</v>
      </c>
      <c r="EJ53" s="48">
        <v>70</v>
      </c>
      <c r="EK53" s="48">
        <v>176</v>
      </c>
      <c r="EL53" s="48">
        <v>214</v>
      </c>
      <c r="EM53" s="1"/>
      <c r="EN53" s="1"/>
      <c r="EO53" s="128" t="s">
        <v>573</v>
      </c>
      <c r="EP53" s="48">
        <v>1075</v>
      </c>
      <c r="EQ53" s="48">
        <v>2407</v>
      </c>
      <c r="ER53" s="48">
        <v>301</v>
      </c>
      <c r="ES53" s="48">
        <v>30</v>
      </c>
      <c r="ET53" s="48">
        <v>82</v>
      </c>
      <c r="EU53" s="48">
        <v>19</v>
      </c>
      <c r="EV53" s="48">
        <v>170</v>
      </c>
      <c r="EW53" s="48">
        <v>1528</v>
      </c>
      <c r="EX53" s="48">
        <v>578</v>
      </c>
      <c r="EY53" s="48">
        <v>1208</v>
      </c>
      <c r="EZ53" s="48">
        <v>1199</v>
      </c>
    </row>
    <row r="54" spans="1:156" ht="12" customHeight="1">
      <c r="A54" s="130" t="s">
        <v>560</v>
      </c>
      <c r="B54" s="48">
        <v>106</v>
      </c>
      <c r="C54" s="48">
        <v>144</v>
      </c>
      <c r="D54" s="48">
        <v>8</v>
      </c>
      <c r="E54" s="48">
        <v>0</v>
      </c>
      <c r="F54" s="48">
        <v>3</v>
      </c>
      <c r="G54" s="48">
        <v>1</v>
      </c>
      <c r="H54" s="48">
        <v>4</v>
      </c>
      <c r="I54" s="48">
        <v>118</v>
      </c>
      <c r="J54" s="48">
        <v>18</v>
      </c>
      <c r="K54" s="48">
        <v>87</v>
      </c>
      <c r="L54" s="48">
        <v>57</v>
      </c>
      <c r="M54" s="1"/>
      <c r="N54" s="1"/>
      <c r="O54" s="130" t="s">
        <v>884</v>
      </c>
      <c r="P54" s="48">
        <v>74</v>
      </c>
      <c r="Q54" s="48">
        <v>133</v>
      </c>
      <c r="R54" s="48">
        <v>7</v>
      </c>
      <c r="S54" s="48">
        <v>0</v>
      </c>
      <c r="T54" s="48">
        <v>0</v>
      </c>
      <c r="U54" s="48">
        <v>0</v>
      </c>
      <c r="V54" s="48">
        <v>7</v>
      </c>
      <c r="W54" s="48">
        <v>80</v>
      </c>
      <c r="X54" s="48">
        <v>46</v>
      </c>
      <c r="Y54" s="48">
        <v>63</v>
      </c>
      <c r="Z54" s="48">
        <v>70</v>
      </c>
      <c r="AA54" s="130" t="s">
        <v>885</v>
      </c>
      <c r="AB54" s="109">
        <v>1477</v>
      </c>
      <c r="AC54" s="109">
        <v>2540</v>
      </c>
      <c r="AD54" s="109">
        <v>265</v>
      </c>
      <c r="AE54" s="109">
        <v>22</v>
      </c>
      <c r="AF54" s="109">
        <v>85</v>
      </c>
      <c r="AG54" s="109">
        <v>16</v>
      </c>
      <c r="AH54" s="109">
        <v>142</v>
      </c>
      <c r="AI54" s="109">
        <v>1699</v>
      </c>
      <c r="AJ54" s="109">
        <v>576</v>
      </c>
      <c r="AK54" s="109">
        <v>1354</v>
      </c>
      <c r="AL54" s="109">
        <v>1186</v>
      </c>
      <c r="AM54" s="1"/>
      <c r="AN54" s="1"/>
      <c r="AO54" s="128" t="s">
        <v>570</v>
      </c>
      <c r="AP54" s="48">
        <v>322</v>
      </c>
      <c r="AQ54" s="48">
        <v>630</v>
      </c>
      <c r="AR54" s="48">
        <v>61</v>
      </c>
      <c r="AS54" s="48">
        <v>4</v>
      </c>
      <c r="AT54" s="48">
        <v>12</v>
      </c>
      <c r="AU54" s="48">
        <v>3</v>
      </c>
      <c r="AV54" s="48">
        <v>42</v>
      </c>
      <c r="AW54" s="48">
        <v>355</v>
      </c>
      <c r="AX54" s="48">
        <v>214</v>
      </c>
      <c r="AY54" s="48">
        <v>276</v>
      </c>
      <c r="AZ54" s="48">
        <v>354</v>
      </c>
      <c r="BA54" s="54" t="s">
        <v>635</v>
      </c>
      <c r="BB54" s="48">
        <f aca="true" t="shared" si="67" ref="BB54:BL54">SUM(BB55:BB57)</f>
        <v>1487</v>
      </c>
      <c r="BC54" s="48">
        <f t="shared" si="67"/>
        <v>3030</v>
      </c>
      <c r="BD54" s="48">
        <f t="shared" si="67"/>
        <v>386</v>
      </c>
      <c r="BE54" s="48">
        <f t="shared" si="67"/>
        <v>26</v>
      </c>
      <c r="BF54" s="48">
        <f t="shared" si="67"/>
        <v>117</v>
      </c>
      <c r="BG54" s="48">
        <f t="shared" si="67"/>
        <v>23</v>
      </c>
      <c r="BH54" s="48">
        <f t="shared" si="67"/>
        <v>220</v>
      </c>
      <c r="BI54" s="48">
        <f t="shared" si="67"/>
        <v>2040</v>
      </c>
      <c r="BJ54" s="48">
        <f t="shared" si="67"/>
        <v>604</v>
      </c>
      <c r="BK54" s="48">
        <f t="shared" si="67"/>
        <v>1488</v>
      </c>
      <c r="BL54" s="48">
        <f t="shared" si="67"/>
        <v>1542</v>
      </c>
      <c r="BM54" s="1"/>
      <c r="BN54" s="1"/>
      <c r="BO54" s="128" t="s">
        <v>578</v>
      </c>
      <c r="BP54" s="48">
        <v>197</v>
      </c>
      <c r="BQ54" s="48">
        <v>327</v>
      </c>
      <c r="BR54" s="48">
        <v>19</v>
      </c>
      <c r="BS54" s="48">
        <v>2</v>
      </c>
      <c r="BT54" s="48">
        <v>3</v>
      </c>
      <c r="BU54" s="48">
        <v>1</v>
      </c>
      <c r="BV54" s="48">
        <v>13</v>
      </c>
      <c r="BW54" s="48">
        <v>221</v>
      </c>
      <c r="BX54" s="48">
        <v>87</v>
      </c>
      <c r="BY54" s="48">
        <v>190</v>
      </c>
      <c r="BZ54" s="48">
        <v>137</v>
      </c>
      <c r="CA54" s="128" t="s">
        <v>578</v>
      </c>
      <c r="CB54" s="48">
        <v>392</v>
      </c>
      <c r="CC54" s="48">
        <v>753</v>
      </c>
      <c r="CD54" s="48">
        <v>96</v>
      </c>
      <c r="CE54" s="48">
        <v>5</v>
      </c>
      <c r="CF54" s="48">
        <v>21</v>
      </c>
      <c r="CG54" s="48">
        <v>7</v>
      </c>
      <c r="CH54" s="48">
        <v>63</v>
      </c>
      <c r="CI54" s="48">
        <v>415</v>
      </c>
      <c r="CJ54" s="48">
        <v>242</v>
      </c>
      <c r="CK54" s="48">
        <v>352</v>
      </c>
      <c r="CL54" s="48">
        <v>401</v>
      </c>
      <c r="CM54" s="1"/>
      <c r="CN54" s="1"/>
      <c r="CO54" s="54" t="s">
        <v>602</v>
      </c>
      <c r="CP54" s="48">
        <f aca="true" t="shared" si="68" ref="CP54:CZ54">SUM(CP55:CP57)</f>
        <v>3866</v>
      </c>
      <c r="CQ54" s="48">
        <f t="shared" si="68"/>
        <v>8605</v>
      </c>
      <c r="CR54" s="48">
        <f t="shared" si="68"/>
        <v>1042</v>
      </c>
      <c r="CS54" s="48">
        <f t="shared" si="68"/>
        <v>41</v>
      </c>
      <c r="CT54" s="48">
        <f t="shared" si="68"/>
        <v>229</v>
      </c>
      <c r="CU54" s="48">
        <f t="shared" si="68"/>
        <v>71</v>
      </c>
      <c r="CV54" s="48">
        <f t="shared" si="68"/>
        <v>701</v>
      </c>
      <c r="CW54" s="48">
        <f t="shared" si="68"/>
        <v>5432</v>
      </c>
      <c r="CX54" s="48">
        <f t="shared" si="68"/>
        <v>2131</v>
      </c>
      <c r="CY54" s="48">
        <f t="shared" si="68"/>
        <v>4167</v>
      </c>
      <c r="CZ54" s="48">
        <f t="shared" si="68"/>
        <v>4438</v>
      </c>
      <c r="DA54" s="128" t="s">
        <v>573</v>
      </c>
      <c r="DB54" s="48">
        <v>692</v>
      </c>
      <c r="DC54" s="48">
        <v>1693</v>
      </c>
      <c r="DD54" s="48">
        <v>278</v>
      </c>
      <c r="DE54" s="48">
        <v>19</v>
      </c>
      <c r="DF54" s="48">
        <v>81</v>
      </c>
      <c r="DG54" s="48">
        <v>14</v>
      </c>
      <c r="DH54" s="48">
        <v>164</v>
      </c>
      <c r="DI54" s="48">
        <v>1031</v>
      </c>
      <c r="DJ54" s="48">
        <v>384</v>
      </c>
      <c r="DK54" s="48">
        <v>824</v>
      </c>
      <c r="DL54" s="48">
        <v>869</v>
      </c>
      <c r="DM54" s="1"/>
      <c r="DN54" s="1"/>
      <c r="DO54" s="128" t="s">
        <v>571</v>
      </c>
      <c r="DP54" s="48">
        <v>294</v>
      </c>
      <c r="DQ54" s="48">
        <v>594</v>
      </c>
      <c r="DR54" s="48">
        <v>71</v>
      </c>
      <c r="DS54" s="48">
        <v>5</v>
      </c>
      <c r="DT54" s="48">
        <v>22</v>
      </c>
      <c r="DU54" s="48">
        <v>7</v>
      </c>
      <c r="DV54" s="48">
        <v>37</v>
      </c>
      <c r="DW54" s="48">
        <v>351</v>
      </c>
      <c r="DX54" s="48">
        <v>172</v>
      </c>
      <c r="DY54" s="48">
        <v>295</v>
      </c>
      <c r="DZ54" s="48">
        <v>299</v>
      </c>
      <c r="EA54" s="128" t="s">
        <v>569</v>
      </c>
      <c r="EB54" s="48">
        <v>541</v>
      </c>
      <c r="EC54" s="48">
        <v>1045</v>
      </c>
      <c r="ED54" s="48">
        <v>127</v>
      </c>
      <c r="EE54" s="48">
        <v>25</v>
      </c>
      <c r="EF54" s="48">
        <v>46</v>
      </c>
      <c r="EG54" s="48">
        <v>11</v>
      </c>
      <c r="EH54" s="48">
        <v>45</v>
      </c>
      <c r="EI54" s="48">
        <v>770</v>
      </c>
      <c r="EJ54" s="48">
        <v>148</v>
      </c>
      <c r="EK54" s="48">
        <v>570</v>
      </c>
      <c r="EL54" s="48">
        <v>475</v>
      </c>
      <c r="EM54" s="1"/>
      <c r="EN54" s="1"/>
      <c r="EO54" s="54"/>
      <c r="EP54" s="48"/>
      <c r="EQ54" s="48"/>
      <c r="ER54" s="48"/>
      <c r="ES54" s="48"/>
      <c r="ET54" s="48"/>
      <c r="EU54" s="48"/>
      <c r="EV54" s="48"/>
      <c r="EW54" s="48"/>
      <c r="EX54" s="48"/>
      <c r="EY54" s="48"/>
      <c r="EZ54" s="48"/>
    </row>
    <row r="55" spans="1:156" ht="12" customHeight="1">
      <c r="A55" s="130" t="s">
        <v>569</v>
      </c>
      <c r="B55" s="48">
        <v>134</v>
      </c>
      <c r="C55" s="48">
        <v>183</v>
      </c>
      <c r="D55" s="48">
        <v>9</v>
      </c>
      <c r="E55" s="48">
        <v>3</v>
      </c>
      <c r="F55" s="48">
        <v>2</v>
      </c>
      <c r="G55" s="48">
        <v>1</v>
      </c>
      <c r="H55" s="48">
        <v>3</v>
      </c>
      <c r="I55" s="48">
        <v>144</v>
      </c>
      <c r="J55" s="48">
        <v>30</v>
      </c>
      <c r="K55" s="48">
        <v>107</v>
      </c>
      <c r="L55" s="48">
        <v>76</v>
      </c>
      <c r="M55" s="1"/>
      <c r="N55" s="1"/>
      <c r="O55" s="130" t="s">
        <v>885</v>
      </c>
      <c r="P55" s="48">
        <v>99</v>
      </c>
      <c r="Q55" s="48">
        <v>199</v>
      </c>
      <c r="R55" s="48">
        <v>16</v>
      </c>
      <c r="S55" s="48">
        <v>2</v>
      </c>
      <c r="T55" s="48">
        <v>2</v>
      </c>
      <c r="U55" s="48">
        <v>0</v>
      </c>
      <c r="V55" s="48">
        <v>12</v>
      </c>
      <c r="W55" s="48">
        <v>113</v>
      </c>
      <c r="X55" s="48">
        <v>70</v>
      </c>
      <c r="Y55" s="48">
        <v>98</v>
      </c>
      <c r="Z55" s="48">
        <v>101</v>
      </c>
      <c r="AA55" s="54"/>
      <c r="AB55" s="48"/>
      <c r="AC55" s="48"/>
      <c r="AD55" s="48"/>
      <c r="AE55" s="48"/>
      <c r="AF55" s="48"/>
      <c r="AG55" s="48"/>
      <c r="AH55" s="48"/>
      <c r="AI55" s="48"/>
      <c r="AJ55" s="48"/>
      <c r="AK55" s="48"/>
      <c r="AL55" s="48"/>
      <c r="AM55" s="1"/>
      <c r="AN55" s="1"/>
      <c r="AO55" s="128" t="s">
        <v>573</v>
      </c>
      <c r="AP55" s="48">
        <v>868</v>
      </c>
      <c r="AQ55" s="48">
        <v>1854</v>
      </c>
      <c r="AR55" s="48">
        <v>263</v>
      </c>
      <c r="AS55" s="48">
        <v>23</v>
      </c>
      <c r="AT55" s="48">
        <v>65</v>
      </c>
      <c r="AU55" s="48">
        <v>18</v>
      </c>
      <c r="AV55" s="48">
        <v>157</v>
      </c>
      <c r="AW55" s="48">
        <v>1127</v>
      </c>
      <c r="AX55" s="48">
        <v>464</v>
      </c>
      <c r="AY55" s="48">
        <v>914</v>
      </c>
      <c r="AZ55" s="48">
        <v>940</v>
      </c>
      <c r="BA55" s="128" t="s">
        <v>570</v>
      </c>
      <c r="BB55" s="48">
        <v>894</v>
      </c>
      <c r="BC55" s="48">
        <v>1739</v>
      </c>
      <c r="BD55" s="48">
        <v>206</v>
      </c>
      <c r="BE55" s="48">
        <v>18</v>
      </c>
      <c r="BF55" s="48">
        <v>68</v>
      </c>
      <c r="BG55" s="48">
        <v>13</v>
      </c>
      <c r="BH55" s="48">
        <v>107</v>
      </c>
      <c r="BI55" s="48">
        <v>1226</v>
      </c>
      <c r="BJ55" s="48">
        <v>307</v>
      </c>
      <c r="BK55" s="48">
        <v>846</v>
      </c>
      <c r="BL55" s="48">
        <v>893</v>
      </c>
      <c r="BM55" s="1"/>
      <c r="BN55" s="1"/>
      <c r="BO55" s="128" t="s">
        <v>560</v>
      </c>
      <c r="BP55" s="48">
        <v>297</v>
      </c>
      <c r="BQ55" s="48">
        <v>522</v>
      </c>
      <c r="BR55" s="48">
        <v>52</v>
      </c>
      <c r="BS55" s="48">
        <v>8</v>
      </c>
      <c r="BT55" s="48">
        <v>13</v>
      </c>
      <c r="BU55" s="48">
        <v>2</v>
      </c>
      <c r="BV55" s="48">
        <v>29</v>
      </c>
      <c r="BW55" s="48">
        <v>338</v>
      </c>
      <c r="BX55" s="48">
        <v>132</v>
      </c>
      <c r="BY55" s="48">
        <v>266</v>
      </c>
      <c r="BZ55" s="48">
        <v>256</v>
      </c>
      <c r="CA55" s="128" t="s">
        <v>560</v>
      </c>
      <c r="CB55" s="48">
        <v>577</v>
      </c>
      <c r="CC55" s="48">
        <v>1251</v>
      </c>
      <c r="CD55" s="48">
        <v>204</v>
      </c>
      <c r="CE55" s="48">
        <v>13</v>
      </c>
      <c r="CF55" s="48">
        <v>58</v>
      </c>
      <c r="CG55" s="48">
        <v>24</v>
      </c>
      <c r="CH55" s="48">
        <v>109</v>
      </c>
      <c r="CI55" s="48">
        <v>794</v>
      </c>
      <c r="CJ55" s="48">
        <v>253</v>
      </c>
      <c r="CK55" s="48">
        <v>635</v>
      </c>
      <c r="CL55" s="48">
        <v>616</v>
      </c>
      <c r="CM55" s="1"/>
      <c r="CN55" s="1"/>
      <c r="CO55" s="131" t="s">
        <v>570</v>
      </c>
      <c r="CP55" s="109">
        <v>1072</v>
      </c>
      <c r="CQ55" s="109">
        <v>2480</v>
      </c>
      <c r="CR55" s="109">
        <v>290</v>
      </c>
      <c r="CS55" s="109">
        <v>8</v>
      </c>
      <c r="CT55" s="109">
        <v>63</v>
      </c>
      <c r="CU55" s="109">
        <v>19</v>
      </c>
      <c r="CV55" s="109">
        <v>200</v>
      </c>
      <c r="CW55" s="109">
        <v>1616</v>
      </c>
      <c r="CX55" s="109">
        <v>574</v>
      </c>
      <c r="CY55" s="109">
        <v>1209</v>
      </c>
      <c r="CZ55" s="109">
        <v>1271</v>
      </c>
      <c r="DA55" s="54"/>
      <c r="DB55" s="48"/>
      <c r="DC55" s="48"/>
      <c r="DD55" s="48"/>
      <c r="DE55" s="48"/>
      <c r="DF55" s="48"/>
      <c r="DG55" s="48"/>
      <c r="DH55" s="48"/>
      <c r="DI55" s="48"/>
      <c r="DJ55" s="48"/>
      <c r="DK55" s="48"/>
      <c r="DL55" s="48"/>
      <c r="DM55" s="1"/>
      <c r="DN55" s="1"/>
      <c r="DO55" s="128" t="s">
        <v>575</v>
      </c>
      <c r="DP55" s="48">
        <v>353</v>
      </c>
      <c r="DQ55" s="48">
        <v>825</v>
      </c>
      <c r="DR55" s="48">
        <v>140</v>
      </c>
      <c r="DS55" s="48">
        <v>8</v>
      </c>
      <c r="DT55" s="48">
        <v>36</v>
      </c>
      <c r="DU55" s="48">
        <v>11</v>
      </c>
      <c r="DV55" s="48">
        <v>85</v>
      </c>
      <c r="DW55" s="48">
        <v>499</v>
      </c>
      <c r="DX55" s="48">
        <v>186</v>
      </c>
      <c r="DY55" s="48">
        <v>400</v>
      </c>
      <c r="DZ55" s="48">
        <v>425</v>
      </c>
      <c r="EA55" s="128" t="s">
        <v>559</v>
      </c>
      <c r="EB55" s="48">
        <v>672</v>
      </c>
      <c r="EC55" s="48">
        <v>1549</v>
      </c>
      <c r="ED55" s="48">
        <v>318</v>
      </c>
      <c r="EE55" s="48">
        <v>7</v>
      </c>
      <c r="EF55" s="48">
        <v>105</v>
      </c>
      <c r="EG55" s="48">
        <v>35</v>
      </c>
      <c r="EH55" s="48">
        <v>171</v>
      </c>
      <c r="EI55" s="48">
        <v>1042</v>
      </c>
      <c r="EJ55" s="48">
        <v>189</v>
      </c>
      <c r="EK55" s="48">
        <v>761</v>
      </c>
      <c r="EL55" s="48">
        <v>788</v>
      </c>
      <c r="EM55" s="1"/>
      <c r="EN55" s="1"/>
      <c r="EO55" s="54" t="s">
        <v>619</v>
      </c>
      <c r="EP55" s="48">
        <f>SUM(EP56:EP61)</f>
        <v>3584</v>
      </c>
      <c r="EQ55" s="48">
        <f>SUM(EQ56:EQ61)</f>
        <v>8819</v>
      </c>
      <c r="ER55" s="48">
        <f>SUM(ER56:ER61)</f>
        <v>1447</v>
      </c>
      <c r="ES55" s="48">
        <f>SUM(ES56:ES61)</f>
        <v>91</v>
      </c>
      <c r="ET55" s="48">
        <f>SUM(ET56:ET61)</f>
        <v>369</v>
      </c>
      <c r="EU55" s="48">
        <f>SUM(EU56:EU61)</f>
        <v>79</v>
      </c>
      <c r="EV55" s="48">
        <f>SUM(EV56:EV61)</f>
        <v>908</v>
      </c>
      <c r="EW55" s="48">
        <f>SUM(EW56:EW61)</f>
        <v>5641</v>
      </c>
      <c r="EX55" s="48">
        <f>SUM(EX56:EX61)</f>
        <v>1731</v>
      </c>
      <c r="EY55" s="48">
        <f>SUM(EY56:EY61)</f>
        <v>4307</v>
      </c>
      <c r="EZ55" s="48">
        <f>SUM(EZ56:EZ61)</f>
        <v>4512</v>
      </c>
    </row>
    <row r="56" spans="1:156" ht="12" customHeight="1">
      <c r="A56" s="130" t="s">
        <v>559</v>
      </c>
      <c r="B56" s="48">
        <v>55</v>
      </c>
      <c r="C56" s="48">
        <v>89</v>
      </c>
      <c r="D56" s="48">
        <v>12</v>
      </c>
      <c r="E56" s="48">
        <v>0</v>
      </c>
      <c r="F56" s="48">
        <v>5</v>
      </c>
      <c r="G56" s="48">
        <v>0</v>
      </c>
      <c r="H56" s="48">
        <v>7</v>
      </c>
      <c r="I56" s="48">
        <v>50</v>
      </c>
      <c r="J56" s="48">
        <v>27</v>
      </c>
      <c r="K56" s="48">
        <v>41</v>
      </c>
      <c r="L56" s="48">
        <v>48</v>
      </c>
      <c r="M56" s="1"/>
      <c r="N56" s="1"/>
      <c r="O56" s="129"/>
      <c r="P56" s="48"/>
      <c r="Q56" s="48"/>
      <c r="R56" s="48"/>
      <c r="S56" s="48"/>
      <c r="T56" s="48"/>
      <c r="U56" s="48"/>
      <c r="V56" s="48"/>
      <c r="W56" s="48"/>
      <c r="X56" s="48"/>
      <c r="Y56" s="48"/>
      <c r="Z56" s="48"/>
      <c r="AA56" s="54" t="s">
        <v>655</v>
      </c>
      <c r="AB56" s="48">
        <v>633</v>
      </c>
      <c r="AC56" s="48">
        <v>1476</v>
      </c>
      <c r="AD56" s="48">
        <v>188</v>
      </c>
      <c r="AE56" s="48">
        <v>6</v>
      </c>
      <c r="AF56" s="48">
        <v>42</v>
      </c>
      <c r="AG56" s="48">
        <v>14</v>
      </c>
      <c r="AH56" s="48">
        <v>126</v>
      </c>
      <c r="AI56" s="48">
        <v>910</v>
      </c>
      <c r="AJ56" s="48">
        <v>378</v>
      </c>
      <c r="AK56" s="48">
        <v>709</v>
      </c>
      <c r="AL56" s="48">
        <v>767</v>
      </c>
      <c r="AM56" s="1"/>
      <c r="AN56" s="1"/>
      <c r="AO56" s="128" t="s">
        <v>578</v>
      </c>
      <c r="AP56" s="48">
        <v>659</v>
      </c>
      <c r="AQ56" s="48">
        <v>1310</v>
      </c>
      <c r="AR56" s="48">
        <v>105</v>
      </c>
      <c r="AS56" s="48">
        <v>6</v>
      </c>
      <c r="AT56" s="48">
        <v>26</v>
      </c>
      <c r="AU56" s="48">
        <v>4</v>
      </c>
      <c r="AV56" s="48">
        <v>69</v>
      </c>
      <c r="AW56" s="48">
        <v>834</v>
      </c>
      <c r="AX56" s="48">
        <v>371</v>
      </c>
      <c r="AY56" s="48">
        <v>655</v>
      </c>
      <c r="AZ56" s="48">
        <v>655</v>
      </c>
      <c r="BA56" s="128" t="s">
        <v>573</v>
      </c>
      <c r="BB56" s="48">
        <v>296</v>
      </c>
      <c r="BC56" s="48">
        <v>675</v>
      </c>
      <c r="BD56" s="48">
        <v>120</v>
      </c>
      <c r="BE56" s="48">
        <v>6</v>
      </c>
      <c r="BF56" s="48">
        <v>36</v>
      </c>
      <c r="BG56" s="48">
        <v>8</v>
      </c>
      <c r="BH56" s="48">
        <v>70</v>
      </c>
      <c r="BI56" s="48">
        <v>431</v>
      </c>
      <c r="BJ56" s="48">
        <v>124</v>
      </c>
      <c r="BK56" s="48">
        <v>340</v>
      </c>
      <c r="BL56" s="48">
        <v>335</v>
      </c>
      <c r="BM56" s="1"/>
      <c r="BN56" s="1"/>
      <c r="BO56" s="128" t="s">
        <v>569</v>
      </c>
      <c r="BP56" s="48">
        <v>283</v>
      </c>
      <c r="BQ56" s="48">
        <v>582</v>
      </c>
      <c r="BR56" s="48">
        <v>74</v>
      </c>
      <c r="BS56" s="48">
        <v>8</v>
      </c>
      <c r="BT56" s="48">
        <v>25</v>
      </c>
      <c r="BU56" s="48">
        <v>5</v>
      </c>
      <c r="BV56" s="48">
        <v>36</v>
      </c>
      <c r="BW56" s="48">
        <v>353</v>
      </c>
      <c r="BX56" s="48">
        <v>155</v>
      </c>
      <c r="BY56" s="48">
        <v>298</v>
      </c>
      <c r="BZ56" s="48">
        <v>284</v>
      </c>
      <c r="CA56" s="128" t="s">
        <v>569</v>
      </c>
      <c r="CB56" s="48">
        <v>173</v>
      </c>
      <c r="CC56" s="48">
        <v>351</v>
      </c>
      <c r="CD56" s="48">
        <v>30</v>
      </c>
      <c r="CE56" s="48">
        <v>1</v>
      </c>
      <c r="CF56" s="48">
        <v>7</v>
      </c>
      <c r="CG56" s="48">
        <v>4</v>
      </c>
      <c r="CH56" s="48">
        <v>18</v>
      </c>
      <c r="CI56" s="48">
        <v>204</v>
      </c>
      <c r="CJ56" s="48">
        <v>117</v>
      </c>
      <c r="CK56" s="48">
        <v>161</v>
      </c>
      <c r="CL56" s="48">
        <v>190</v>
      </c>
      <c r="CM56" s="1"/>
      <c r="CN56" s="1"/>
      <c r="CO56" s="128" t="s">
        <v>573</v>
      </c>
      <c r="CP56" s="48">
        <v>1777</v>
      </c>
      <c r="CQ56" s="48">
        <v>3848</v>
      </c>
      <c r="CR56" s="48">
        <v>450</v>
      </c>
      <c r="CS56" s="48">
        <v>21</v>
      </c>
      <c r="CT56" s="48">
        <v>94</v>
      </c>
      <c r="CU56" s="48">
        <v>29</v>
      </c>
      <c r="CV56" s="48">
        <v>306</v>
      </c>
      <c r="CW56" s="48">
        <v>2382</v>
      </c>
      <c r="CX56" s="48">
        <v>1016</v>
      </c>
      <c r="CY56" s="48">
        <v>1848</v>
      </c>
      <c r="CZ56" s="48">
        <v>2000</v>
      </c>
      <c r="DA56" s="54"/>
      <c r="DB56" s="48"/>
      <c r="DC56" s="48"/>
      <c r="DD56" s="48"/>
      <c r="DE56" s="48"/>
      <c r="DF56" s="48"/>
      <c r="DG56" s="48"/>
      <c r="DH56" s="48"/>
      <c r="DI56" s="48"/>
      <c r="DJ56" s="48"/>
      <c r="DK56" s="48"/>
      <c r="DL56" s="48"/>
      <c r="DM56" s="1"/>
      <c r="DN56" s="1"/>
      <c r="DO56" s="54"/>
      <c r="DP56" s="48"/>
      <c r="DQ56" s="48"/>
      <c r="DR56" s="48"/>
      <c r="DS56" s="48"/>
      <c r="DT56" s="48"/>
      <c r="DU56" s="48"/>
      <c r="DV56" s="48"/>
      <c r="DW56" s="48"/>
      <c r="DX56" s="48"/>
      <c r="DY56" s="48"/>
      <c r="DZ56" s="48"/>
      <c r="EA56" s="54"/>
      <c r="EB56" s="48"/>
      <c r="EC56" s="48"/>
      <c r="ED56" s="48"/>
      <c r="EE56" s="48"/>
      <c r="EF56" s="48"/>
      <c r="EG56" s="48"/>
      <c r="EH56" s="48"/>
      <c r="EI56" s="48"/>
      <c r="EJ56" s="48"/>
      <c r="EK56" s="48"/>
      <c r="EL56" s="48"/>
      <c r="EM56" s="1"/>
      <c r="EN56" s="1"/>
      <c r="EO56" s="128" t="s">
        <v>570</v>
      </c>
      <c r="EP56" s="48">
        <v>331</v>
      </c>
      <c r="EQ56" s="48">
        <v>787</v>
      </c>
      <c r="ER56" s="48">
        <v>87</v>
      </c>
      <c r="ES56" s="48">
        <v>6</v>
      </c>
      <c r="ET56" s="48">
        <v>23</v>
      </c>
      <c r="EU56" s="48">
        <v>4</v>
      </c>
      <c r="EV56" s="48">
        <v>54</v>
      </c>
      <c r="EW56" s="48">
        <v>529</v>
      </c>
      <c r="EX56" s="48">
        <v>171</v>
      </c>
      <c r="EY56" s="48">
        <v>377</v>
      </c>
      <c r="EZ56" s="48">
        <v>410</v>
      </c>
    </row>
    <row r="57" spans="1:156" ht="12" customHeight="1">
      <c r="A57" s="130" t="s">
        <v>568</v>
      </c>
      <c r="B57" s="48">
        <v>75</v>
      </c>
      <c r="C57" s="48">
        <v>118</v>
      </c>
      <c r="D57" s="48">
        <v>1</v>
      </c>
      <c r="E57" s="48">
        <v>0</v>
      </c>
      <c r="F57" s="48">
        <v>1</v>
      </c>
      <c r="G57" s="48">
        <v>0</v>
      </c>
      <c r="H57" s="48">
        <v>0</v>
      </c>
      <c r="I57" s="48">
        <v>77</v>
      </c>
      <c r="J57" s="48">
        <v>40</v>
      </c>
      <c r="K57" s="48">
        <v>53</v>
      </c>
      <c r="L57" s="48">
        <v>65</v>
      </c>
      <c r="M57" s="1"/>
      <c r="N57" s="1"/>
      <c r="O57" s="129" t="s">
        <v>893</v>
      </c>
      <c r="P57" s="48">
        <f aca="true" t="shared" si="69" ref="P57:Z57">SUM(P58:P64,AB11)</f>
        <v>1006</v>
      </c>
      <c r="Q57" s="48">
        <f t="shared" si="69"/>
        <v>1708</v>
      </c>
      <c r="R57" s="48">
        <f t="shared" si="69"/>
        <v>160</v>
      </c>
      <c r="S57" s="48">
        <f t="shared" si="69"/>
        <v>12</v>
      </c>
      <c r="T57" s="48">
        <f t="shared" si="69"/>
        <v>51</v>
      </c>
      <c r="U57" s="48">
        <f t="shared" si="69"/>
        <v>9</v>
      </c>
      <c r="V57" s="48">
        <f t="shared" si="69"/>
        <v>88</v>
      </c>
      <c r="W57" s="48">
        <f t="shared" si="69"/>
        <v>1116</v>
      </c>
      <c r="X57" s="48">
        <f t="shared" si="69"/>
        <v>432</v>
      </c>
      <c r="Y57" s="48">
        <f t="shared" si="69"/>
        <v>889</v>
      </c>
      <c r="Z57" s="48">
        <f t="shared" si="69"/>
        <v>819</v>
      </c>
      <c r="AA57" s="54" t="s">
        <v>657</v>
      </c>
      <c r="AB57" s="48">
        <v>897</v>
      </c>
      <c r="AC57" s="48">
        <v>1948</v>
      </c>
      <c r="AD57" s="48">
        <v>272</v>
      </c>
      <c r="AE57" s="48">
        <v>12</v>
      </c>
      <c r="AF57" s="48">
        <v>63</v>
      </c>
      <c r="AG57" s="48">
        <v>23</v>
      </c>
      <c r="AH57" s="48">
        <v>174</v>
      </c>
      <c r="AI57" s="48">
        <v>1254</v>
      </c>
      <c r="AJ57" s="48">
        <v>422</v>
      </c>
      <c r="AK57" s="48">
        <v>926</v>
      </c>
      <c r="AL57" s="48">
        <v>1022</v>
      </c>
      <c r="AM57" s="1"/>
      <c r="AN57" s="1"/>
      <c r="AO57" s="54"/>
      <c r="AP57" s="48"/>
      <c r="AQ57" s="48"/>
      <c r="AR57" s="48"/>
      <c r="AS57" s="48"/>
      <c r="AT57" s="48"/>
      <c r="AU57" s="48"/>
      <c r="AV57" s="48"/>
      <c r="AW57" s="48"/>
      <c r="AX57" s="48"/>
      <c r="AY57" s="48"/>
      <c r="AZ57" s="48"/>
      <c r="BA57" s="128" t="s">
        <v>578</v>
      </c>
      <c r="BB57" s="48">
        <v>297</v>
      </c>
      <c r="BC57" s="48">
        <v>616</v>
      </c>
      <c r="BD57" s="48">
        <v>60</v>
      </c>
      <c r="BE57" s="48">
        <v>2</v>
      </c>
      <c r="BF57" s="48">
        <v>13</v>
      </c>
      <c r="BG57" s="48">
        <v>2</v>
      </c>
      <c r="BH57" s="48">
        <v>43</v>
      </c>
      <c r="BI57" s="48">
        <v>383</v>
      </c>
      <c r="BJ57" s="48">
        <v>173</v>
      </c>
      <c r="BK57" s="48">
        <v>302</v>
      </c>
      <c r="BL57" s="48">
        <v>314</v>
      </c>
      <c r="BM57" s="1"/>
      <c r="BN57" s="1"/>
      <c r="BO57" s="128" t="s">
        <v>559</v>
      </c>
      <c r="BP57" s="48">
        <v>1010</v>
      </c>
      <c r="BQ57" s="48">
        <v>2041</v>
      </c>
      <c r="BR57" s="48">
        <v>222</v>
      </c>
      <c r="BS57" s="48">
        <v>14</v>
      </c>
      <c r="BT57" s="48">
        <v>53</v>
      </c>
      <c r="BU57" s="48">
        <v>11</v>
      </c>
      <c r="BV57" s="48">
        <v>144</v>
      </c>
      <c r="BW57" s="48">
        <v>1356</v>
      </c>
      <c r="BX57" s="48">
        <v>463</v>
      </c>
      <c r="BY57" s="48">
        <v>1056</v>
      </c>
      <c r="BZ57" s="48">
        <v>985</v>
      </c>
      <c r="CA57" s="54"/>
      <c r="CB57" s="48"/>
      <c r="CC57" s="48"/>
      <c r="CD57" s="48"/>
      <c r="CE57" s="48"/>
      <c r="CF57" s="48"/>
      <c r="CG57" s="48"/>
      <c r="CH57" s="48"/>
      <c r="CI57" s="48"/>
      <c r="CJ57" s="48"/>
      <c r="CK57" s="48"/>
      <c r="CL57" s="48"/>
      <c r="CM57" s="1"/>
      <c r="CN57" s="1"/>
      <c r="CO57" s="128" t="s">
        <v>578</v>
      </c>
      <c r="CP57" s="48">
        <v>1017</v>
      </c>
      <c r="CQ57" s="48">
        <v>2277</v>
      </c>
      <c r="CR57" s="48">
        <v>302</v>
      </c>
      <c r="CS57" s="48">
        <v>12</v>
      </c>
      <c r="CT57" s="48">
        <v>72</v>
      </c>
      <c r="CU57" s="48">
        <v>23</v>
      </c>
      <c r="CV57" s="48">
        <v>195</v>
      </c>
      <c r="CW57" s="48">
        <v>1434</v>
      </c>
      <c r="CX57" s="48">
        <v>541</v>
      </c>
      <c r="CY57" s="48">
        <v>1110</v>
      </c>
      <c r="CZ57" s="48">
        <v>1167</v>
      </c>
      <c r="DA57" s="54"/>
      <c r="DB57" s="48"/>
      <c r="DC57" s="48"/>
      <c r="DD57" s="48"/>
      <c r="DE57" s="48"/>
      <c r="DF57" s="48"/>
      <c r="DG57" s="48"/>
      <c r="DH57" s="48"/>
      <c r="DI57" s="48"/>
      <c r="DJ57" s="48"/>
      <c r="DK57" s="48"/>
      <c r="DL57" s="48"/>
      <c r="DM57" s="1"/>
      <c r="DN57" s="1"/>
      <c r="DO57" s="54" t="s">
        <v>583</v>
      </c>
      <c r="DP57" s="48"/>
      <c r="DQ57" s="48"/>
      <c r="DR57" s="48"/>
      <c r="DS57" s="48"/>
      <c r="DT57" s="48"/>
      <c r="DU57" s="48"/>
      <c r="DV57" s="48"/>
      <c r="DW57" s="48"/>
      <c r="DX57" s="48"/>
      <c r="DY57" s="48"/>
      <c r="DZ57" s="48"/>
      <c r="EA57" s="54" t="s">
        <v>627</v>
      </c>
      <c r="EB57" s="48">
        <f>SUM(EB58:EB60)</f>
        <v>3190</v>
      </c>
      <c r="EC57" s="48">
        <f>SUM(EC58:EC60)</f>
        <v>7953</v>
      </c>
      <c r="ED57" s="48">
        <f>SUM(ED58:ED60)</f>
        <v>1558</v>
      </c>
      <c r="EE57" s="48">
        <f>SUM(EE58:EE60)</f>
        <v>121</v>
      </c>
      <c r="EF57" s="48">
        <f>SUM(EF58:EF60)</f>
        <v>457</v>
      </c>
      <c r="EG57" s="48">
        <f>SUM(EG58:EG60)</f>
        <v>88</v>
      </c>
      <c r="EH57" s="48">
        <f>SUM(EH58:EH60)</f>
        <v>892</v>
      </c>
      <c r="EI57" s="48">
        <f>SUM(EI58:EI60)</f>
        <v>5076</v>
      </c>
      <c r="EJ57" s="48">
        <f>SUM(EJ58:EJ60)</f>
        <v>1319</v>
      </c>
      <c r="EK57" s="48">
        <f>SUM(EK58:EK60)</f>
        <v>3936</v>
      </c>
      <c r="EL57" s="48">
        <f>SUM(EL58:EL60)</f>
        <v>4017</v>
      </c>
      <c r="EM57" s="1"/>
      <c r="EN57" s="1"/>
      <c r="EO57" s="128" t="s">
        <v>573</v>
      </c>
      <c r="EP57" s="48">
        <v>524</v>
      </c>
      <c r="EQ57" s="48">
        <v>1269</v>
      </c>
      <c r="ER57" s="48">
        <v>218</v>
      </c>
      <c r="ES57" s="48">
        <v>8</v>
      </c>
      <c r="ET57" s="48">
        <v>57</v>
      </c>
      <c r="EU57" s="48">
        <v>10</v>
      </c>
      <c r="EV57" s="48">
        <v>143</v>
      </c>
      <c r="EW57" s="48">
        <v>785</v>
      </c>
      <c r="EX57" s="48">
        <v>266</v>
      </c>
      <c r="EY57" s="48">
        <v>608</v>
      </c>
      <c r="EZ57" s="48">
        <v>661</v>
      </c>
    </row>
    <row r="58" spans="1:156" ht="12" customHeight="1">
      <c r="A58" s="130" t="s">
        <v>572</v>
      </c>
      <c r="B58" s="48">
        <v>202</v>
      </c>
      <c r="C58" s="48">
        <v>379</v>
      </c>
      <c r="D58" s="48">
        <v>36</v>
      </c>
      <c r="E58" s="48">
        <v>2</v>
      </c>
      <c r="F58" s="48">
        <v>13</v>
      </c>
      <c r="G58" s="48">
        <v>3</v>
      </c>
      <c r="H58" s="48">
        <v>18</v>
      </c>
      <c r="I58" s="48">
        <v>235</v>
      </c>
      <c r="J58" s="48">
        <v>108</v>
      </c>
      <c r="K58" s="48">
        <v>181</v>
      </c>
      <c r="L58" s="48">
        <v>198</v>
      </c>
      <c r="M58" s="1"/>
      <c r="N58" s="1"/>
      <c r="O58" s="130" t="s">
        <v>890</v>
      </c>
      <c r="P58" s="48">
        <v>89</v>
      </c>
      <c r="Q58" s="48">
        <v>164</v>
      </c>
      <c r="R58" s="48">
        <v>18</v>
      </c>
      <c r="S58" s="48">
        <v>1</v>
      </c>
      <c r="T58" s="48">
        <v>6</v>
      </c>
      <c r="U58" s="48">
        <v>1</v>
      </c>
      <c r="V58" s="48">
        <v>10</v>
      </c>
      <c r="W58" s="48">
        <v>112</v>
      </c>
      <c r="X58" s="48">
        <v>34</v>
      </c>
      <c r="Y58" s="48">
        <v>72</v>
      </c>
      <c r="Z58" s="48">
        <v>92</v>
      </c>
      <c r="AA58" s="54"/>
      <c r="AB58" s="48"/>
      <c r="AC58" s="48"/>
      <c r="AD58" s="48"/>
      <c r="AE58" s="48"/>
      <c r="AF58" s="48"/>
      <c r="AG58" s="48"/>
      <c r="AH58" s="48"/>
      <c r="AI58" s="48"/>
      <c r="AJ58" s="48"/>
      <c r="AK58" s="48"/>
      <c r="AL58" s="48"/>
      <c r="AM58" s="1"/>
      <c r="AN58" s="1"/>
      <c r="AO58" s="54" t="s">
        <v>659</v>
      </c>
      <c r="AP58" s="48">
        <v>935</v>
      </c>
      <c r="AQ58" s="48">
        <v>1945</v>
      </c>
      <c r="AR58" s="48">
        <v>274</v>
      </c>
      <c r="AS58" s="48">
        <v>15</v>
      </c>
      <c r="AT58" s="48">
        <v>78</v>
      </c>
      <c r="AU58" s="48">
        <v>14</v>
      </c>
      <c r="AV58" s="48">
        <v>167</v>
      </c>
      <c r="AW58" s="48">
        <v>1184</v>
      </c>
      <c r="AX58" s="48">
        <v>487</v>
      </c>
      <c r="AY58" s="48">
        <v>986</v>
      </c>
      <c r="AZ58" s="48">
        <v>959</v>
      </c>
      <c r="BA58" s="54"/>
      <c r="BB58" s="48"/>
      <c r="BC58" s="48"/>
      <c r="BD58" s="48"/>
      <c r="BE58" s="48"/>
      <c r="BF58" s="48"/>
      <c r="BG58" s="48"/>
      <c r="BH58" s="48"/>
      <c r="BI58" s="48"/>
      <c r="BJ58" s="48"/>
      <c r="BK58" s="48"/>
      <c r="BL58" s="48"/>
      <c r="BM58" s="1"/>
      <c r="BN58" s="1"/>
      <c r="BO58" s="128" t="s">
        <v>568</v>
      </c>
      <c r="BP58" s="48">
        <v>14</v>
      </c>
      <c r="BQ58" s="48">
        <v>19</v>
      </c>
      <c r="BR58" s="48">
        <v>0</v>
      </c>
      <c r="BS58" s="48">
        <v>0</v>
      </c>
      <c r="BT58" s="48">
        <v>0</v>
      </c>
      <c r="BU58" s="48">
        <v>0</v>
      </c>
      <c r="BV58" s="48">
        <v>0</v>
      </c>
      <c r="BW58" s="48">
        <v>13</v>
      </c>
      <c r="BX58" s="48">
        <v>6</v>
      </c>
      <c r="BY58" s="48">
        <v>14</v>
      </c>
      <c r="BZ58" s="48">
        <v>5</v>
      </c>
      <c r="CA58" s="54"/>
      <c r="CB58" s="48"/>
      <c r="CC58" s="48"/>
      <c r="CD58" s="48"/>
      <c r="CE58" s="48"/>
      <c r="CF58" s="48"/>
      <c r="CG58" s="48"/>
      <c r="CH58" s="48"/>
      <c r="CI58" s="48"/>
      <c r="CJ58" s="48"/>
      <c r="CK58" s="48"/>
      <c r="CL58" s="48"/>
      <c r="CM58" s="1"/>
      <c r="CN58" s="1"/>
      <c r="CO58" s="54"/>
      <c r="CP58" s="48"/>
      <c r="CQ58" s="48"/>
      <c r="CR58" s="48"/>
      <c r="CS58" s="48"/>
      <c r="CT58" s="48"/>
      <c r="CU58" s="48"/>
      <c r="CV58" s="48"/>
      <c r="CW58" s="48"/>
      <c r="CX58" s="48"/>
      <c r="CY58" s="48"/>
      <c r="CZ58" s="48"/>
      <c r="DA58" s="54" t="s">
        <v>596</v>
      </c>
      <c r="DB58" s="48">
        <v>34521</v>
      </c>
      <c r="DC58" s="48">
        <v>75623</v>
      </c>
      <c r="DD58" s="48">
        <v>10575</v>
      </c>
      <c r="DE58" s="48">
        <v>795</v>
      </c>
      <c r="DF58" s="48">
        <v>2954</v>
      </c>
      <c r="DG58" s="48">
        <v>673</v>
      </c>
      <c r="DH58" s="48">
        <v>6153</v>
      </c>
      <c r="DI58" s="48">
        <v>49111</v>
      </c>
      <c r="DJ58" s="48">
        <v>15937</v>
      </c>
      <c r="DK58" s="48">
        <v>36273</v>
      </c>
      <c r="DL58" s="48">
        <v>39350</v>
      </c>
      <c r="DM58" s="1"/>
      <c r="DN58" s="1"/>
      <c r="DO58" s="131" t="s">
        <v>573</v>
      </c>
      <c r="DP58" s="109">
        <v>756</v>
      </c>
      <c r="DQ58" s="109">
        <v>1494</v>
      </c>
      <c r="DR58" s="109">
        <v>203</v>
      </c>
      <c r="DS58" s="109">
        <v>16</v>
      </c>
      <c r="DT58" s="109">
        <v>70</v>
      </c>
      <c r="DU58" s="109">
        <v>16</v>
      </c>
      <c r="DV58" s="109">
        <v>101</v>
      </c>
      <c r="DW58" s="109">
        <v>1031</v>
      </c>
      <c r="DX58" s="109">
        <v>260</v>
      </c>
      <c r="DY58" s="109">
        <v>751</v>
      </c>
      <c r="DZ58" s="109">
        <v>743</v>
      </c>
      <c r="EA58" s="128" t="s">
        <v>570</v>
      </c>
      <c r="EB58" s="48">
        <v>740</v>
      </c>
      <c r="EC58" s="48">
        <v>1983</v>
      </c>
      <c r="ED58" s="48">
        <v>493</v>
      </c>
      <c r="EE58" s="48">
        <v>68</v>
      </c>
      <c r="EF58" s="48">
        <v>250</v>
      </c>
      <c r="EG58" s="48">
        <v>33</v>
      </c>
      <c r="EH58" s="48">
        <v>142</v>
      </c>
      <c r="EI58" s="48">
        <v>1357</v>
      </c>
      <c r="EJ58" s="48">
        <v>133</v>
      </c>
      <c r="EK58" s="48">
        <v>997</v>
      </c>
      <c r="EL58" s="48">
        <v>986</v>
      </c>
      <c r="EM58" s="1"/>
      <c r="EN58" s="1"/>
      <c r="EO58" s="128" t="s">
        <v>578</v>
      </c>
      <c r="EP58" s="48">
        <v>702</v>
      </c>
      <c r="EQ58" s="48">
        <v>1847</v>
      </c>
      <c r="ER58" s="48">
        <v>283</v>
      </c>
      <c r="ES58" s="48">
        <v>17</v>
      </c>
      <c r="ET58" s="48">
        <v>61</v>
      </c>
      <c r="EU58" s="48">
        <v>10</v>
      </c>
      <c r="EV58" s="48">
        <v>195</v>
      </c>
      <c r="EW58" s="48">
        <v>1244</v>
      </c>
      <c r="EX58" s="48">
        <v>320</v>
      </c>
      <c r="EY58" s="48">
        <v>920</v>
      </c>
      <c r="EZ58" s="48">
        <v>927</v>
      </c>
    </row>
    <row r="59" spans="1:156" ht="12" customHeight="1">
      <c r="A59" s="130" t="s">
        <v>577</v>
      </c>
      <c r="B59" s="48">
        <v>113</v>
      </c>
      <c r="C59" s="48">
        <v>234</v>
      </c>
      <c r="D59" s="48">
        <v>22</v>
      </c>
      <c r="E59" s="48">
        <v>2</v>
      </c>
      <c r="F59" s="48">
        <v>5</v>
      </c>
      <c r="G59" s="48">
        <v>1</v>
      </c>
      <c r="H59" s="48">
        <v>14</v>
      </c>
      <c r="I59" s="48">
        <v>142</v>
      </c>
      <c r="J59" s="48">
        <v>70</v>
      </c>
      <c r="K59" s="48">
        <v>110</v>
      </c>
      <c r="L59" s="48">
        <v>124</v>
      </c>
      <c r="M59" s="1"/>
      <c r="N59" s="1"/>
      <c r="O59" s="130" t="s">
        <v>883</v>
      </c>
      <c r="P59" s="48">
        <v>199</v>
      </c>
      <c r="Q59" s="48">
        <v>335</v>
      </c>
      <c r="R59" s="48">
        <v>34</v>
      </c>
      <c r="S59" s="48">
        <v>4</v>
      </c>
      <c r="T59" s="48">
        <v>14</v>
      </c>
      <c r="U59" s="48">
        <v>0</v>
      </c>
      <c r="V59" s="48">
        <v>16</v>
      </c>
      <c r="W59" s="48">
        <v>238</v>
      </c>
      <c r="X59" s="48">
        <v>63</v>
      </c>
      <c r="Y59" s="48">
        <v>183</v>
      </c>
      <c r="Z59" s="48">
        <v>152</v>
      </c>
      <c r="AA59" s="54" t="s">
        <v>904</v>
      </c>
      <c r="AB59" s="48">
        <f aca="true" t="shared" si="70" ref="AB59:AL59">SUM(AB60:AB61)</f>
        <v>565</v>
      </c>
      <c r="AC59" s="48">
        <f t="shared" si="70"/>
        <v>1174</v>
      </c>
      <c r="AD59" s="48">
        <f t="shared" si="70"/>
        <v>130</v>
      </c>
      <c r="AE59" s="48">
        <f t="shared" si="70"/>
        <v>6</v>
      </c>
      <c r="AF59" s="48">
        <f t="shared" si="70"/>
        <v>30</v>
      </c>
      <c r="AG59" s="48">
        <f t="shared" si="70"/>
        <v>8</v>
      </c>
      <c r="AH59" s="48">
        <f t="shared" si="70"/>
        <v>86</v>
      </c>
      <c r="AI59" s="48">
        <f t="shared" si="70"/>
        <v>723</v>
      </c>
      <c r="AJ59" s="48">
        <f t="shared" si="70"/>
        <v>321</v>
      </c>
      <c r="AK59" s="48">
        <f t="shared" si="70"/>
        <v>575</v>
      </c>
      <c r="AL59" s="48">
        <f t="shared" si="70"/>
        <v>599</v>
      </c>
      <c r="AM59" s="1"/>
      <c r="AN59" s="1"/>
      <c r="AO59" s="54" t="s">
        <v>661</v>
      </c>
      <c r="AP59" s="48">
        <v>509</v>
      </c>
      <c r="AQ59" s="48">
        <v>1136</v>
      </c>
      <c r="AR59" s="48">
        <v>142</v>
      </c>
      <c r="AS59" s="48">
        <v>9</v>
      </c>
      <c r="AT59" s="48">
        <v>49</v>
      </c>
      <c r="AU59" s="48">
        <v>13</v>
      </c>
      <c r="AV59" s="48">
        <v>71</v>
      </c>
      <c r="AW59" s="48">
        <v>660</v>
      </c>
      <c r="AX59" s="48">
        <v>334</v>
      </c>
      <c r="AY59" s="48">
        <v>564</v>
      </c>
      <c r="AZ59" s="48">
        <v>572</v>
      </c>
      <c r="BA59" s="54" t="s">
        <v>646</v>
      </c>
      <c r="BB59" s="48">
        <f aca="true" t="shared" si="71" ref="BB59:BL59">BB60+BB61</f>
        <v>783</v>
      </c>
      <c r="BC59" s="48">
        <f t="shared" si="71"/>
        <v>1722</v>
      </c>
      <c r="BD59" s="48">
        <f t="shared" si="71"/>
        <v>294</v>
      </c>
      <c r="BE59" s="48">
        <f t="shared" si="71"/>
        <v>20</v>
      </c>
      <c r="BF59" s="48">
        <f t="shared" si="71"/>
        <v>93</v>
      </c>
      <c r="BG59" s="48">
        <f t="shared" si="71"/>
        <v>19</v>
      </c>
      <c r="BH59" s="48">
        <f t="shared" si="71"/>
        <v>162</v>
      </c>
      <c r="BI59" s="48">
        <f t="shared" si="71"/>
        <v>1090</v>
      </c>
      <c r="BJ59" s="48">
        <f t="shared" si="71"/>
        <v>338</v>
      </c>
      <c r="BK59" s="48">
        <f t="shared" si="71"/>
        <v>838</v>
      </c>
      <c r="BL59" s="48">
        <f t="shared" si="71"/>
        <v>884</v>
      </c>
      <c r="BM59" s="1"/>
      <c r="BN59" s="1"/>
      <c r="BO59" s="54"/>
      <c r="BP59" s="48"/>
      <c r="BQ59" s="48"/>
      <c r="BR59" s="48"/>
      <c r="BS59" s="48"/>
      <c r="BT59" s="48"/>
      <c r="BU59" s="48"/>
      <c r="BV59" s="48"/>
      <c r="BW59" s="48"/>
      <c r="BX59" s="48"/>
      <c r="BY59" s="48"/>
      <c r="BZ59" s="48"/>
      <c r="CA59" s="54"/>
      <c r="CB59" s="48"/>
      <c r="CC59" s="48"/>
      <c r="CD59" s="48"/>
      <c r="CE59" s="48"/>
      <c r="CF59" s="48"/>
      <c r="CG59" s="48"/>
      <c r="CH59" s="48"/>
      <c r="CI59" s="48"/>
      <c r="CJ59" s="48"/>
      <c r="CK59" s="48"/>
      <c r="CL59" s="48"/>
      <c r="CM59" s="1"/>
      <c r="CN59" s="1"/>
      <c r="CO59" s="54" t="s">
        <v>612</v>
      </c>
      <c r="CP59" s="48">
        <f aca="true" t="shared" si="72" ref="CP59:CZ59">SUM(CP60:CP63)</f>
        <v>4936</v>
      </c>
      <c r="CQ59" s="48">
        <f t="shared" si="72"/>
        <v>8998</v>
      </c>
      <c r="CR59" s="48">
        <f t="shared" si="72"/>
        <v>805</v>
      </c>
      <c r="CS59" s="48">
        <f t="shared" si="72"/>
        <v>52</v>
      </c>
      <c r="CT59" s="48">
        <f t="shared" si="72"/>
        <v>239</v>
      </c>
      <c r="CU59" s="48">
        <f t="shared" si="72"/>
        <v>48</v>
      </c>
      <c r="CV59" s="48">
        <f t="shared" si="72"/>
        <v>466</v>
      </c>
      <c r="CW59" s="48">
        <f t="shared" si="72"/>
        <v>5826</v>
      </c>
      <c r="CX59" s="48">
        <f t="shared" si="72"/>
        <v>2367</v>
      </c>
      <c r="CY59" s="48">
        <f t="shared" si="72"/>
        <v>4437</v>
      </c>
      <c r="CZ59" s="48">
        <f t="shared" si="72"/>
        <v>4561</v>
      </c>
      <c r="DA59" s="54"/>
      <c r="DB59" s="48"/>
      <c r="DC59" s="48"/>
      <c r="DD59" s="48"/>
      <c r="DE59" s="48"/>
      <c r="DF59" s="48"/>
      <c r="DG59" s="48"/>
      <c r="DH59" s="48"/>
      <c r="DI59" s="48"/>
      <c r="DJ59" s="48"/>
      <c r="DK59" s="48"/>
      <c r="DL59" s="48"/>
      <c r="DM59" s="1"/>
      <c r="DN59" s="1"/>
      <c r="DO59" s="54"/>
      <c r="DP59" s="48"/>
      <c r="DQ59" s="48"/>
      <c r="DR59" s="48"/>
      <c r="DS59" s="48"/>
      <c r="DT59" s="48"/>
      <c r="DU59" s="48"/>
      <c r="DV59" s="48"/>
      <c r="DW59" s="48"/>
      <c r="DX59" s="48"/>
      <c r="DY59" s="48"/>
      <c r="DZ59" s="48"/>
      <c r="EA59" s="128" t="s">
        <v>573</v>
      </c>
      <c r="EB59" s="48">
        <v>1368</v>
      </c>
      <c r="EC59" s="48">
        <v>3374</v>
      </c>
      <c r="ED59" s="48">
        <v>623</v>
      </c>
      <c r="EE59" s="48">
        <v>36</v>
      </c>
      <c r="EF59" s="48">
        <v>129</v>
      </c>
      <c r="EG59" s="48">
        <v>29</v>
      </c>
      <c r="EH59" s="48">
        <v>429</v>
      </c>
      <c r="EI59" s="48">
        <v>2067</v>
      </c>
      <c r="EJ59" s="48">
        <v>684</v>
      </c>
      <c r="EK59" s="48">
        <v>1668</v>
      </c>
      <c r="EL59" s="48">
        <v>1706</v>
      </c>
      <c r="EM59" s="1"/>
      <c r="EN59" s="1"/>
      <c r="EO59" s="128" t="s">
        <v>569</v>
      </c>
      <c r="EP59" s="48">
        <v>769</v>
      </c>
      <c r="EQ59" s="48">
        <v>1903</v>
      </c>
      <c r="ER59" s="48">
        <v>339</v>
      </c>
      <c r="ES59" s="48">
        <v>24</v>
      </c>
      <c r="ET59" s="48">
        <v>99</v>
      </c>
      <c r="EU59" s="48">
        <v>26</v>
      </c>
      <c r="EV59" s="48">
        <v>190</v>
      </c>
      <c r="EW59" s="48">
        <v>1169</v>
      </c>
      <c r="EX59" s="48">
        <v>395</v>
      </c>
      <c r="EY59" s="48">
        <v>914</v>
      </c>
      <c r="EZ59" s="48">
        <v>989</v>
      </c>
    </row>
    <row r="60" spans="1:156" ht="12" customHeight="1">
      <c r="A60" s="129"/>
      <c r="B60" s="48"/>
      <c r="C60" s="48"/>
      <c r="D60" s="48"/>
      <c r="E60" s="48"/>
      <c r="F60" s="48"/>
      <c r="G60" s="48"/>
      <c r="H60" s="48"/>
      <c r="I60" s="48"/>
      <c r="J60" s="48"/>
      <c r="K60" s="48"/>
      <c r="L60" s="48"/>
      <c r="M60" s="1"/>
      <c r="N60" s="1"/>
      <c r="O60" s="130" t="s">
        <v>882</v>
      </c>
      <c r="P60" s="48">
        <v>178</v>
      </c>
      <c r="Q60" s="48">
        <v>306</v>
      </c>
      <c r="R60" s="48">
        <v>39</v>
      </c>
      <c r="S60" s="48">
        <v>0</v>
      </c>
      <c r="T60" s="48">
        <v>14</v>
      </c>
      <c r="U60" s="48">
        <v>5</v>
      </c>
      <c r="V60" s="48">
        <v>20</v>
      </c>
      <c r="W60" s="48">
        <v>200</v>
      </c>
      <c r="X60" s="48">
        <v>67</v>
      </c>
      <c r="Y60" s="48">
        <v>164</v>
      </c>
      <c r="Z60" s="48">
        <v>142</v>
      </c>
      <c r="AA60" s="130" t="s">
        <v>890</v>
      </c>
      <c r="AB60" s="48">
        <v>269</v>
      </c>
      <c r="AC60" s="48">
        <v>550</v>
      </c>
      <c r="AD60" s="48">
        <v>60</v>
      </c>
      <c r="AE60" s="48">
        <v>2</v>
      </c>
      <c r="AF60" s="48">
        <v>16</v>
      </c>
      <c r="AG60" s="48">
        <v>4</v>
      </c>
      <c r="AH60" s="48">
        <v>38</v>
      </c>
      <c r="AI60" s="48">
        <v>341</v>
      </c>
      <c r="AJ60" s="48">
        <v>149</v>
      </c>
      <c r="AK60" s="48">
        <v>278</v>
      </c>
      <c r="AL60" s="48">
        <v>272</v>
      </c>
      <c r="AM60" s="1"/>
      <c r="AN60" s="1"/>
      <c r="AO60" s="54" t="s">
        <v>664</v>
      </c>
      <c r="AP60" s="48">
        <v>699</v>
      </c>
      <c r="AQ60" s="48">
        <v>1404</v>
      </c>
      <c r="AR60" s="48">
        <v>183</v>
      </c>
      <c r="AS60" s="48">
        <v>19</v>
      </c>
      <c r="AT60" s="48">
        <v>74</v>
      </c>
      <c r="AU60" s="48">
        <v>15</v>
      </c>
      <c r="AV60" s="48">
        <v>75</v>
      </c>
      <c r="AW60" s="48">
        <v>987</v>
      </c>
      <c r="AX60" s="48">
        <v>234</v>
      </c>
      <c r="AY60" s="48">
        <v>710</v>
      </c>
      <c r="AZ60" s="48">
        <v>694</v>
      </c>
      <c r="BA60" s="128" t="s">
        <v>570</v>
      </c>
      <c r="BB60" s="48">
        <v>510</v>
      </c>
      <c r="BC60" s="48">
        <v>1146</v>
      </c>
      <c r="BD60" s="48">
        <v>208</v>
      </c>
      <c r="BE60" s="48">
        <v>8</v>
      </c>
      <c r="BF60" s="48">
        <v>58</v>
      </c>
      <c r="BG60" s="48">
        <v>16</v>
      </c>
      <c r="BH60" s="48">
        <v>126</v>
      </c>
      <c r="BI60" s="48">
        <v>760</v>
      </c>
      <c r="BJ60" s="48">
        <v>178</v>
      </c>
      <c r="BK60" s="48">
        <v>548</v>
      </c>
      <c r="BL60" s="48">
        <v>598</v>
      </c>
      <c r="BM60" s="1"/>
      <c r="BN60" s="1"/>
      <c r="BO60" s="54" t="s">
        <v>632</v>
      </c>
      <c r="BP60" s="48">
        <f aca="true" t="shared" si="73" ref="BP60:BZ60">SUM(BP61:BP64)</f>
        <v>1246</v>
      </c>
      <c r="BQ60" s="48">
        <f t="shared" si="73"/>
        <v>2499</v>
      </c>
      <c r="BR60" s="48">
        <f t="shared" si="73"/>
        <v>292</v>
      </c>
      <c r="BS60" s="48">
        <f t="shared" si="73"/>
        <v>12</v>
      </c>
      <c r="BT60" s="48">
        <f t="shared" si="73"/>
        <v>70</v>
      </c>
      <c r="BU60" s="48">
        <f t="shared" si="73"/>
        <v>10</v>
      </c>
      <c r="BV60" s="48">
        <f t="shared" si="73"/>
        <v>200</v>
      </c>
      <c r="BW60" s="48">
        <f t="shared" si="73"/>
        <v>1573</v>
      </c>
      <c r="BX60" s="48">
        <f t="shared" si="73"/>
        <v>634</v>
      </c>
      <c r="BY60" s="48">
        <f t="shared" si="73"/>
        <v>1266</v>
      </c>
      <c r="BZ60" s="48">
        <f t="shared" si="73"/>
        <v>1233</v>
      </c>
      <c r="CA60" s="54"/>
      <c r="CB60" s="48"/>
      <c r="CC60" s="48"/>
      <c r="CD60" s="48"/>
      <c r="CE60" s="48"/>
      <c r="CF60" s="48"/>
      <c r="CG60" s="48"/>
      <c r="CH60" s="48"/>
      <c r="CI60" s="48"/>
      <c r="CJ60" s="48"/>
      <c r="CK60" s="48"/>
      <c r="CL60" s="48"/>
      <c r="CM60" s="1"/>
      <c r="CN60" s="1"/>
      <c r="CO60" s="128" t="s">
        <v>570</v>
      </c>
      <c r="CP60" s="48">
        <v>1526</v>
      </c>
      <c r="CQ60" s="48">
        <v>2550</v>
      </c>
      <c r="CR60" s="48">
        <v>197</v>
      </c>
      <c r="CS60" s="48">
        <v>13</v>
      </c>
      <c r="CT60" s="48">
        <v>68</v>
      </c>
      <c r="CU60" s="48">
        <v>11</v>
      </c>
      <c r="CV60" s="48">
        <v>105</v>
      </c>
      <c r="CW60" s="48">
        <v>1708</v>
      </c>
      <c r="CX60" s="48">
        <v>645</v>
      </c>
      <c r="CY60" s="48">
        <v>1280</v>
      </c>
      <c r="CZ60" s="48">
        <v>1270</v>
      </c>
      <c r="DA60" s="54" t="s">
        <v>599</v>
      </c>
      <c r="DB60" s="48">
        <f aca="true" t="shared" si="74" ref="DB60:DL60">SUM(DB61:DB64,DP11:DP15)</f>
        <v>8031</v>
      </c>
      <c r="DC60" s="48">
        <f t="shared" si="74"/>
        <v>17891</v>
      </c>
      <c r="DD60" s="48">
        <f t="shared" si="74"/>
        <v>2513</v>
      </c>
      <c r="DE60" s="48">
        <f t="shared" si="74"/>
        <v>175</v>
      </c>
      <c r="DF60" s="48">
        <f t="shared" si="74"/>
        <v>658</v>
      </c>
      <c r="DG60" s="48">
        <f t="shared" si="74"/>
        <v>158</v>
      </c>
      <c r="DH60" s="48">
        <f t="shared" si="74"/>
        <v>1522</v>
      </c>
      <c r="DI60" s="48">
        <f t="shared" si="74"/>
        <v>11537</v>
      </c>
      <c r="DJ60" s="48">
        <f t="shared" si="74"/>
        <v>3841</v>
      </c>
      <c r="DK60" s="48">
        <f t="shared" si="74"/>
        <v>8360</v>
      </c>
      <c r="DL60" s="48">
        <f t="shared" si="74"/>
        <v>9531</v>
      </c>
      <c r="DM60" s="1"/>
      <c r="DN60" s="1"/>
      <c r="DO60" s="54" t="s">
        <v>923</v>
      </c>
      <c r="DP60" s="48">
        <f aca="true" t="shared" si="75" ref="DP60:DZ60">SUM(DP61:DP63)</f>
        <v>1686</v>
      </c>
      <c r="DQ60" s="48">
        <f t="shared" si="75"/>
        <v>4151</v>
      </c>
      <c r="DR60" s="48">
        <f t="shared" si="75"/>
        <v>797</v>
      </c>
      <c r="DS60" s="48">
        <f t="shared" si="75"/>
        <v>47</v>
      </c>
      <c r="DT60" s="48">
        <f t="shared" si="75"/>
        <v>185</v>
      </c>
      <c r="DU60" s="48">
        <f t="shared" si="75"/>
        <v>50</v>
      </c>
      <c r="DV60" s="48">
        <f t="shared" si="75"/>
        <v>515</v>
      </c>
      <c r="DW60" s="48">
        <f t="shared" si="75"/>
        <v>2818</v>
      </c>
      <c r="DX60" s="48">
        <f t="shared" si="75"/>
        <v>536</v>
      </c>
      <c r="DY60" s="48">
        <f t="shared" si="75"/>
        <v>2021</v>
      </c>
      <c r="DZ60" s="48">
        <f t="shared" si="75"/>
        <v>2130</v>
      </c>
      <c r="EA60" s="131" t="s">
        <v>578</v>
      </c>
      <c r="EB60" s="109">
        <v>1082</v>
      </c>
      <c r="EC60" s="109">
        <v>2596</v>
      </c>
      <c r="ED60" s="109">
        <v>442</v>
      </c>
      <c r="EE60" s="109">
        <v>17</v>
      </c>
      <c r="EF60" s="109">
        <v>78</v>
      </c>
      <c r="EG60" s="109">
        <v>26</v>
      </c>
      <c r="EH60" s="109">
        <v>321</v>
      </c>
      <c r="EI60" s="109">
        <v>1652</v>
      </c>
      <c r="EJ60" s="109">
        <v>502</v>
      </c>
      <c r="EK60" s="109">
        <v>1271</v>
      </c>
      <c r="EL60" s="109">
        <v>1325</v>
      </c>
      <c r="EM60" s="1"/>
      <c r="EN60" s="1"/>
      <c r="EO60" s="128" t="s">
        <v>559</v>
      </c>
      <c r="EP60" s="48">
        <v>490</v>
      </c>
      <c r="EQ60" s="48">
        <v>1238</v>
      </c>
      <c r="ER60" s="48">
        <v>225</v>
      </c>
      <c r="ES60" s="48">
        <v>11</v>
      </c>
      <c r="ET60" s="48">
        <v>42</v>
      </c>
      <c r="EU60" s="48">
        <v>10</v>
      </c>
      <c r="EV60" s="48">
        <v>162</v>
      </c>
      <c r="EW60" s="48">
        <v>775</v>
      </c>
      <c r="EX60" s="48">
        <v>238</v>
      </c>
      <c r="EY60" s="48">
        <v>610</v>
      </c>
      <c r="EZ60" s="48">
        <v>628</v>
      </c>
    </row>
    <row r="61" spans="1:156" ht="12" customHeight="1">
      <c r="A61" s="129" t="s">
        <v>880</v>
      </c>
      <c r="B61" s="48">
        <f aca="true" t="shared" si="76" ref="B61:L61">SUM(B62:B64,P11:P16)</f>
        <v>717</v>
      </c>
      <c r="C61" s="48">
        <f t="shared" si="76"/>
        <v>1279</v>
      </c>
      <c r="D61" s="48">
        <f t="shared" si="76"/>
        <v>128</v>
      </c>
      <c r="E61" s="48">
        <f t="shared" si="76"/>
        <v>5</v>
      </c>
      <c r="F61" s="48">
        <f t="shared" si="76"/>
        <v>32</v>
      </c>
      <c r="G61" s="48">
        <f t="shared" si="76"/>
        <v>4</v>
      </c>
      <c r="H61" s="48">
        <f t="shared" si="76"/>
        <v>87</v>
      </c>
      <c r="I61" s="48">
        <f t="shared" si="76"/>
        <v>834</v>
      </c>
      <c r="J61" s="48">
        <f t="shared" si="76"/>
        <v>317</v>
      </c>
      <c r="K61" s="48">
        <f t="shared" si="76"/>
        <v>637</v>
      </c>
      <c r="L61" s="48">
        <f t="shared" si="76"/>
        <v>642</v>
      </c>
      <c r="M61" s="1"/>
      <c r="N61" s="1"/>
      <c r="O61" s="130" t="s">
        <v>884</v>
      </c>
      <c r="P61" s="48">
        <v>41</v>
      </c>
      <c r="Q61" s="48">
        <v>68</v>
      </c>
      <c r="R61" s="48">
        <v>2</v>
      </c>
      <c r="S61" s="48">
        <v>0</v>
      </c>
      <c r="T61" s="48">
        <v>0</v>
      </c>
      <c r="U61" s="48">
        <v>0</v>
      </c>
      <c r="V61" s="48">
        <v>2</v>
      </c>
      <c r="W61" s="48">
        <v>44</v>
      </c>
      <c r="X61" s="48">
        <v>22</v>
      </c>
      <c r="Y61" s="48">
        <v>38</v>
      </c>
      <c r="Z61" s="48">
        <v>30</v>
      </c>
      <c r="AA61" s="130" t="s">
        <v>883</v>
      </c>
      <c r="AB61" s="48">
        <v>296</v>
      </c>
      <c r="AC61" s="48">
        <v>624</v>
      </c>
      <c r="AD61" s="48">
        <v>70</v>
      </c>
      <c r="AE61" s="48">
        <v>4</v>
      </c>
      <c r="AF61" s="48">
        <v>14</v>
      </c>
      <c r="AG61" s="48">
        <v>4</v>
      </c>
      <c r="AH61" s="48">
        <v>48</v>
      </c>
      <c r="AI61" s="48">
        <v>382</v>
      </c>
      <c r="AJ61" s="48">
        <v>172</v>
      </c>
      <c r="AK61" s="48">
        <v>297</v>
      </c>
      <c r="AL61" s="48">
        <v>327</v>
      </c>
      <c r="AM61" s="1"/>
      <c r="AN61" s="1"/>
      <c r="AO61" s="54" t="s">
        <v>666</v>
      </c>
      <c r="AP61" s="48">
        <v>852</v>
      </c>
      <c r="AQ61" s="48">
        <v>1822</v>
      </c>
      <c r="AR61" s="48">
        <v>230</v>
      </c>
      <c r="AS61" s="48">
        <v>11</v>
      </c>
      <c r="AT61" s="48">
        <v>49</v>
      </c>
      <c r="AU61" s="48">
        <v>15</v>
      </c>
      <c r="AV61" s="48">
        <v>155</v>
      </c>
      <c r="AW61" s="48">
        <v>1183</v>
      </c>
      <c r="AX61" s="48">
        <v>409</v>
      </c>
      <c r="AY61" s="48">
        <v>957</v>
      </c>
      <c r="AZ61" s="48">
        <v>865</v>
      </c>
      <c r="BA61" s="128" t="s">
        <v>573</v>
      </c>
      <c r="BB61" s="48">
        <v>273</v>
      </c>
      <c r="BC61" s="48">
        <v>576</v>
      </c>
      <c r="BD61" s="48">
        <v>86</v>
      </c>
      <c r="BE61" s="48">
        <v>12</v>
      </c>
      <c r="BF61" s="48">
        <v>35</v>
      </c>
      <c r="BG61" s="48">
        <v>3</v>
      </c>
      <c r="BH61" s="48">
        <v>36</v>
      </c>
      <c r="BI61" s="48">
        <v>330</v>
      </c>
      <c r="BJ61" s="48">
        <v>160</v>
      </c>
      <c r="BK61" s="48">
        <v>290</v>
      </c>
      <c r="BL61" s="48">
        <v>286</v>
      </c>
      <c r="BM61" s="1"/>
      <c r="BN61" s="1"/>
      <c r="BO61" s="128" t="s">
        <v>570</v>
      </c>
      <c r="BP61" s="48">
        <v>189</v>
      </c>
      <c r="BQ61" s="48">
        <v>373</v>
      </c>
      <c r="BR61" s="48">
        <v>59</v>
      </c>
      <c r="BS61" s="48">
        <v>3</v>
      </c>
      <c r="BT61" s="48">
        <v>17</v>
      </c>
      <c r="BU61" s="48">
        <v>0</v>
      </c>
      <c r="BV61" s="48">
        <v>39</v>
      </c>
      <c r="BW61" s="48">
        <v>212</v>
      </c>
      <c r="BX61" s="48">
        <v>102</v>
      </c>
      <c r="BY61" s="48">
        <v>188</v>
      </c>
      <c r="BZ61" s="48">
        <v>185</v>
      </c>
      <c r="CA61" s="54"/>
      <c r="CB61" s="48"/>
      <c r="CC61" s="48"/>
      <c r="CD61" s="48"/>
      <c r="CE61" s="48"/>
      <c r="CF61" s="48"/>
      <c r="CG61" s="48"/>
      <c r="CH61" s="48"/>
      <c r="CI61" s="48"/>
      <c r="CJ61" s="48"/>
      <c r="CK61" s="48"/>
      <c r="CL61" s="48"/>
      <c r="CM61" s="1"/>
      <c r="CN61" s="1"/>
      <c r="CO61" s="128" t="s">
        <v>573</v>
      </c>
      <c r="CP61" s="48">
        <v>1213</v>
      </c>
      <c r="CQ61" s="48">
        <v>2330</v>
      </c>
      <c r="CR61" s="48">
        <v>219</v>
      </c>
      <c r="CS61" s="48">
        <v>15</v>
      </c>
      <c r="CT61" s="48">
        <v>66</v>
      </c>
      <c r="CU61" s="48">
        <v>14</v>
      </c>
      <c r="CV61" s="48">
        <v>124</v>
      </c>
      <c r="CW61" s="48">
        <v>1433</v>
      </c>
      <c r="CX61" s="48">
        <v>678</v>
      </c>
      <c r="CY61" s="48">
        <v>1159</v>
      </c>
      <c r="CZ61" s="48">
        <v>1171</v>
      </c>
      <c r="DA61" s="128" t="s">
        <v>570</v>
      </c>
      <c r="DB61" s="48">
        <v>1321</v>
      </c>
      <c r="DC61" s="48">
        <v>2525</v>
      </c>
      <c r="DD61" s="48">
        <v>278</v>
      </c>
      <c r="DE61" s="48">
        <v>19</v>
      </c>
      <c r="DF61" s="48">
        <v>59</v>
      </c>
      <c r="DG61" s="48">
        <v>21</v>
      </c>
      <c r="DH61" s="48">
        <v>179</v>
      </c>
      <c r="DI61" s="48">
        <v>1794</v>
      </c>
      <c r="DJ61" s="48">
        <v>453</v>
      </c>
      <c r="DK61" s="48">
        <v>1175</v>
      </c>
      <c r="DL61" s="48">
        <v>1350</v>
      </c>
      <c r="DM61" s="1"/>
      <c r="DN61" s="1"/>
      <c r="DO61" s="128" t="s">
        <v>570</v>
      </c>
      <c r="DP61" s="48">
        <v>535</v>
      </c>
      <c r="DQ61" s="48">
        <v>1325</v>
      </c>
      <c r="DR61" s="48">
        <v>212</v>
      </c>
      <c r="DS61" s="48">
        <v>9</v>
      </c>
      <c r="DT61" s="48">
        <v>44</v>
      </c>
      <c r="DU61" s="48">
        <v>17</v>
      </c>
      <c r="DV61" s="48">
        <v>142</v>
      </c>
      <c r="DW61" s="48">
        <v>894</v>
      </c>
      <c r="DX61" s="48">
        <v>219</v>
      </c>
      <c r="DY61" s="48">
        <v>659</v>
      </c>
      <c r="DZ61" s="48">
        <v>666</v>
      </c>
      <c r="EA61" s="54"/>
      <c r="EB61" s="48"/>
      <c r="EC61" s="48"/>
      <c r="ED61" s="48"/>
      <c r="EE61" s="48"/>
      <c r="EF61" s="48"/>
      <c r="EG61" s="48"/>
      <c r="EH61" s="48"/>
      <c r="EI61" s="48"/>
      <c r="EJ61" s="48"/>
      <c r="EK61" s="48"/>
      <c r="EL61" s="48"/>
      <c r="EM61" s="1"/>
      <c r="EN61" s="1"/>
      <c r="EO61" s="128" t="s">
        <v>568</v>
      </c>
      <c r="EP61" s="48">
        <v>768</v>
      </c>
      <c r="EQ61" s="48">
        <v>1775</v>
      </c>
      <c r="ER61" s="48">
        <v>295</v>
      </c>
      <c r="ES61" s="48">
        <v>25</v>
      </c>
      <c r="ET61" s="48">
        <v>87</v>
      </c>
      <c r="EU61" s="48">
        <v>19</v>
      </c>
      <c r="EV61" s="48">
        <v>164</v>
      </c>
      <c r="EW61" s="48">
        <v>1139</v>
      </c>
      <c r="EX61" s="48">
        <v>341</v>
      </c>
      <c r="EY61" s="48">
        <v>878</v>
      </c>
      <c r="EZ61" s="48">
        <v>897</v>
      </c>
    </row>
    <row r="62" spans="1:156" ht="12" customHeight="1">
      <c r="A62" s="130" t="s">
        <v>570</v>
      </c>
      <c r="B62" s="48">
        <v>29</v>
      </c>
      <c r="C62" s="48">
        <v>30</v>
      </c>
      <c r="D62" s="48">
        <v>0</v>
      </c>
      <c r="E62" s="48">
        <v>0</v>
      </c>
      <c r="F62" s="48">
        <v>0</v>
      </c>
      <c r="G62" s="48">
        <v>0</v>
      </c>
      <c r="H62" s="48">
        <v>0</v>
      </c>
      <c r="I62" s="48">
        <v>30</v>
      </c>
      <c r="J62" s="48">
        <v>0</v>
      </c>
      <c r="K62" s="48">
        <v>18</v>
      </c>
      <c r="L62" s="48">
        <v>12</v>
      </c>
      <c r="M62" s="1"/>
      <c r="N62" s="1"/>
      <c r="O62" s="130" t="s">
        <v>885</v>
      </c>
      <c r="P62" s="48">
        <v>85</v>
      </c>
      <c r="Q62" s="48">
        <v>131</v>
      </c>
      <c r="R62" s="48">
        <v>9</v>
      </c>
      <c r="S62" s="48">
        <v>2</v>
      </c>
      <c r="T62" s="48">
        <v>2</v>
      </c>
      <c r="U62" s="48">
        <v>0</v>
      </c>
      <c r="V62" s="48">
        <v>5</v>
      </c>
      <c r="W62" s="48">
        <v>66</v>
      </c>
      <c r="X62" s="48">
        <v>56</v>
      </c>
      <c r="Y62" s="48">
        <v>60</v>
      </c>
      <c r="Z62" s="48">
        <v>71</v>
      </c>
      <c r="AA62" s="54"/>
      <c r="AB62" s="48"/>
      <c r="AC62" s="48"/>
      <c r="AD62" s="48"/>
      <c r="AE62" s="48"/>
      <c r="AF62" s="48"/>
      <c r="AG62" s="48"/>
      <c r="AH62" s="48"/>
      <c r="AI62" s="48"/>
      <c r="AJ62" s="48"/>
      <c r="AK62" s="48"/>
      <c r="AL62" s="48"/>
      <c r="AM62" s="1"/>
      <c r="AN62" s="1"/>
      <c r="AO62" s="54"/>
      <c r="AP62" s="48"/>
      <c r="AQ62" s="48"/>
      <c r="AR62" s="48"/>
      <c r="AS62" s="48"/>
      <c r="AT62" s="48"/>
      <c r="AU62" s="48"/>
      <c r="AV62" s="48"/>
      <c r="AW62" s="48"/>
      <c r="AX62" s="48"/>
      <c r="AY62" s="48"/>
      <c r="AZ62" s="48"/>
      <c r="BA62" s="54"/>
      <c r="BB62" s="48"/>
      <c r="BC62" s="48"/>
      <c r="BD62" s="48"/>
      <c r="BE62" s="48"/>
      <c r="BF62" s="48"/>
      <c r="BG62" s="48"/>
      <c r="BH62" s="48"/>
      <c r="BI62" s="48"/>
      <c r="BJ62" s="48"/>
      <c r="BK62" s="48"/>
      <c r="BL62" s="48"/>
      <c r="BM62" s="1"/>
      <c r="BN62" s="1"/>
      <c r="BO62" s="128" t="s">
        <v>573</v>
      </c>
      <c r="BP62" s="48">
        <v>351</v>
      </c>
      <c r="BQ62" s="48">
        <v>668</v>
      </c>
      <c r="BR62" s="48">
        <v>80</v>
      </c>
      <c r="BS62" s="48">
        <v>1</v>
      </c>
      <c r="BT62" s="48">
        <v>21</v>
      </c>
      <c r="BU62" s="48">
        <v>4</v>
      </c>
      <c r="BV62" s="48">
        <v>54</v>
      </c>
      <c r="BW62" s="48">
        <v>418</v>
      </c>
      <c r="BX62" s="48">
        <v>170</v>
      </c>
      <c r="BY62" s="48">
        <v>361</v>
      </c>
      <c r="BZ62" s="48">
        <v>307</v>
      </c>
      <c r="CA62" s="54"/>
      <c r="CB62" s="48"/>
      <c r="CC62" s="48"/>
      <c r="CD62" s="48"/>
      <c r="CE62" s="48"/>
      <c r="CF62" s="48"/>
      <c r="CG62" s="48"/>
      <c r="CH62" s="48"/>
      <c r="CI62" s="48"/>
      <c r="CJ62" s="48"/>
      <c r="CK62" s="48"/>
      <c r="CL62" s="48"/>
      <c r="CM62" s="1"/>
      <c r="CN62" s="1"/>
      <c r="CO62" s="128" t="s">
        <v>578</v>
      </c>
      <c r="CP62" s="48">
        <v>1165</v>
      </c>
      <c r="CQ62" s="48">
        <v>2355</v>
      </c>
      <c r="CR62" s="48">
        <v>252</v>
      </c>
      <c r="CS62" s="48">
        <v>16</v>
      </c>
      <c r="CT62" s="48">
        <v>78</v>
      </c>
      <c r="CU62" s="48">
        <v>14</v>
      </c>
      <c r="CV62" s="48">
        <v>144</v>
      </c>
      <c r="CW62" s="48">
        <v>1508</v>
      </c>
      <c r="CX62" s="48">
        <v>595</v>
      </c>
      <c r="CY62" s="48">
        <v>1140</v>
      </c>
      <c r="CZ62" s="48">
        <v>1215</v>
      </c>
      <c r="DA62" s="128" t="s">
        <v>573</v>
      </c>
      <c r="DB62" s="48">
        <v>906</v>
      </c>
      <c r="DC62" s="48">
        <v>1795</v>
      </c>
      <c r="DD62" s="48">
        <v>192</v>
      </c>
      <c r="DE62" s="48">
        <v>21</v>
      </c>
      <c r="DF62" s="48">
        <v>59</v>
      </c>
      <c r="DG62" s="48">
        <v>13</v>
      </c>
      <c r="DH62" s="48">
        <v>99</v>
      </c>
      <c r="DI62" s="48">
        <v>1272</v>
      </c>
      <c r="DJ62" s="48">
        <v>331</v>
      </c>
      <c r="DK62" s="48">
        <v>812</v>
      </c>
      <c r="DL62" s="48">
        <v>983</v>
      </c>
      <c r="DM62" s="1"/>
      <c r="DN62" s="1"/>
      <c r="DO62" s="128" t="s">
        <v>573</v>
      </c>
      <c r="DP62" s="48">
        <v>681</v>
      </c>
      <c r="DQ62" s="48">
        <v>1676</v>
      </c>
      <c r="DR62" s="48">
        <v>354</v>
      </c>
      <c r="DS62" s="48">
        <v>23</v>
      </c>
      <c r="DT62" s="48">
        <v>85</v>
      </c>
      <c r="DU62" s="48">
        <v>29</v>
      </c>
      <c r="DV62" s="48">
        <v>217</v>
      </c>
      <c r="DW62" s="48">
        <v>1133</v>
      </c>
      <c r="DX62" s="48">
        <v>189</v>
      </c>
      <c r="DY62" s="48">
        <v>807</v>
      </c>
      <c r="DZ62" s="48">
        <v>869</v>
      </c>
      <c r="EA62" s="54"/>
      <c r="EB62" s="48"/>
      <c r="EC62" s="48"/>
      <c r="ED62" s="48"/>
      <c r="EE62" s="48"/>
      <c r="EF62" s="48"/>
      <c r="EG62" s="48"/>
      <c r="EH62" s="48"/>
      <c r="EI62" s="48"/>
      <c r="EJ62" s="48"/>
      <c r="EK62" s="48"/>
      <c r="EL62" s="48"/>
      <c r="EM62" s="1"/>
      <c r="EN62" s="1"/>
      <c r="EO62" s="54"/>
      <c r="EP62" s="48"/>
      <c r="EQ62" s="48"/>
      <c r="ER62" s="48"/>
      <c r="ES62" s="48"/>
      <c r="ET62" s="48"/>
      <c r="EU62" s="48"/>
      <c r="EV62" s="48"/>
      <c r="EW62" s="48"/>
      <c r="EX62" s="48"/>
      <c r="EY62" s="48"/>
      <c r="EZ62" s="48"/>
    </row>
    <row r="63" spans="1:156" ht="12" customHeight="1">
      <c r="A63" s="130" t="s">
        <v>573</v>
      </c>
      <c r="B63" s="48">
        <v>29</v>
      </c>
      <c r="C63" s="48">
        <v>43</v>
      </c>
      <c r="D63" s="48">
        <v>4</v>
      </c>
      <c r="E63" s="48">
        <v>0</v>
      </c>
      <c r="F63" s="48">
        <v>2</v>
      </c>
      <c r="G63" s="48">
        <v>0</v>
      </c>
      <c r="H63" s="48">
        <v>2</v>
      </c>
      <c r="I63" s="48">
        <v>31</v>
      </c>
      <c r="J63" s="48">
        <v>8</v>
      </c>
      <c r="K63" s="48">
        <v>23</v>
      </c>
      <c r="L63" s="48">
        <v>20</v>
      </c>
      <c r="M63" s="1"/>
      <c r="N63" s="1"/>
      <c r="O63" s="130" t="s">
        <v>886</v>
      </c>
      <c r="P63" s="48">
        <v>29</v>
      </c>
      <c r="Q63" s="48">
        <v>43</v>
      </c>
      <c r="R63" s="48">
        <v>3</v>
      </c>
      <c r="S63" s="48">
        <v>0</v>
      </c>
      <c r="T63" s="48">
        <v>0</v>
      </c>
      <c r="U63" s="48">
        <v>0</v>
      </c>
      <c r="V63" s="48">
        <v>3</v>
      </c>
      <c r="W63" s="48">
        <v>23</v>
      </c>
      <c r="X63" s="48">
        <v>17</v>
      </c>
      <c r="Y63" s="48">
        <v>28</v>
      </c>
      <c r="Z63" s="48">
        <v>15</v>
      </c>
      <c r="AA63" s="54"/>
      <c r="AB63" s="48"/>
      <c r="AC63" s="48"/>
      <c r="AD63" s="48"/>
      <c r="AE63" s="48"/>
      <c r="AF63" s="48"/>
      <c r="AG63" s="48"/>
      <c r="AH63" s="48"/>
      <c r="AI63" s="48"/>
      <c r="AJ63" s="48"/>
      <c r="AK63" s="48"/>
      <c r="AL63" s="48"/>
      <c r="AM63" s="1"/>
      <c r="AN63" s="1"/>
      <c r="AO63" s="54" t="s">
        <v>668</v>
      </c>
      <c r="AP63" s="48">
        <f aca="true" t="shared" si="77" ref="AP63:AZ63">SUM(AP64,BB11:BB13)</f>
        <v>2133</v>
      </c>
      <c r="AQ63" s="48">
        <f t="shared" si="77"/>
        <v>4218</v>
      </c>
      <c r="AR63" s="48">
        <f t="shared" si="77"/>
        <v>532</v>
      </c>
      <c r="AS63" s="48">
        <f t="shared" si="77"/>
        <v>47</v>
      </c>
      <c r="AT63" s="48">
        <f t="shared" si="77"/>
        <v>169</v>
      </c>
      <c r="AU63" s="48">
        <f t="shared" si="77"/>
        <v>46</v>
      </c>
      <c r="AV63" s="48">
        <f t="shared" si="77"/>
        <v>270</v>
      </c>
      <c r="AW63" s="48">
        <f t="shared" si="77"/>
        <v>2488</v>
      </c>
      <c r="AX63" s="48">
        <f t="shared" si="77"/>
        <v>1198</v>
      </c>
      <c r="AY63" s="48">
        <f t="shared" si="77"/>
        <v>2015</v>
      </c>
      <c r="AZ63" s="48">
        <f t="shared" si="77"/>
        <v>2203</v>
      </c>
      <c r="BA63" s="54" t="s">
        <v>656</v>
      </c>
      <c r="BB63" s="48">
        <f aca="true" t="shared" si="78" ref="BB63:BL63">BB64+BP11</f>
        <v>1630</v>
      </c>
      <c r="BC63" s="48">
        <f t="shared" si="78"/>
        <v>3494</v>
      </c>
      <c r="BD63" s="48">
        <f t="shared" si="78"/>
        <v>462</v>
      </c>
      <c r="BE63" s="48">
        <f t="shared" si="78"/>
        <v>27</v>
      </c>
      <c r="BF63" s="48">
        <f t="shared" si="78"/>
        <v>104</v>
      </c>
      <c r="BG63" s="48">
        <f t="shared" si="78"/>
        <v>32</v>
      </c>
      <c r="BH63" s="48">
        <f t="shared" si="78"/>
        <v>299</v>
      </c>
      <c r="BI63" s="48">
        <f t="shared" si="78"/>
        <v>2084</v>
      </c>
      <c r="BJ63" s="48">
        <f t="shared" si="78"/>
        <v>948</v>
      </c>
      <c r="BK63" s="48">
        <f t="shared" si="78"/>
        <v>1668</v>
      </c>
      <c r="BL63" s="48">
        <f t="shared" si="78"/>
        <v>1826</v>
      </c>
      <c r="BM63" s="1"/>
      <c r="BN63" s="1"/>
      <c r="BO63" s="128" t="s">
        <v>578</v>
      </c>
      <c r="BP63" s="48">
        <v>319</v>
      </c>
      <c r="BQ63" s="48">
        <v>692</v>
      </c>
      <c r="BR63" s="48">
        <v>86</v>
      </c>
      <c r="BS63" s="48">
        <v>5</v>
      </c>
      <c r="BT63" s="48">
        <v>23</v>
      </c>
      <c r="BU63" s="48">
        <v>5</v>
      </c>
      <c r="BV63" s="48">
        <v>53</v>
      </c>
      <c r="BW63" s="48">
        <v>442</v>
      </c>
      <c r="BX63" s="48">
        <v>164</v>
      </c>
      <c r="BY63" s="48">
        <v>330</v>
      </c>
      <c r="BZ63" s="48">
        <v>362</v>
      </c>
      <c r="CA63" s="54"/>
      <c r="CB63" s="48"/>
      <c r="CC63" s="48"/>
      <c r="CD63" s="48"/>
      <c r="CE63" s="48"/>
      <c r="CF63" s="48"/>
      <c r="CG63" s="48"/>
      <c r="CH63" s="48"/>
      <c r="CI63" s="48"/>
      <c r="CJ63" s="48"/>
      <c r="CK63" s="48"/>
      <c r="CL63" s="48"/>
      <c r="CM63" s="1"/>
      <c r="CN63" s="1"/>
      <c r="CO63" s="128" t="s">
        <v>560</v>
      </c>
      <c r="CP63" s="48">
        <v>1032</v>
      </c>
      <c r="CQ63" s="48">
        <v>1763</v>
      </c>
      <c r="CR63" s="48">
        <v>137</v>
      </c>
      <c r="CS63" s="48">
        <v>8</v>
      </c>
      <c r="CT63" s="48">
        <v>27</v>
      </c>
      <c r="CU63" s="48">
        <v>9</v>
      </c>
      <c r="CV63" s="48">
        <v>93</v>
      </c>
      <c r="CW63" s="48">
        <v>1177</v>
      </c>
      <c r="CX63" s="48">
        <v>449</v>
      </c>
      <c r="CY63" s="48">
        <v>858</v>
      </c>
      <c r="CZ63" s="48">
        <v>905</v>
      </c>
      <c r="DA63" s="128" t="s">
        <v>578</v>
      </c>
      <c r="DB63" s="48">
        <v>626</v>
      </c>
      <c r="DC63" s="48">
        <v>1247</v>
      </c>
      <c r="DD63" s="48">
        <v>136</v>
      </c>
      <c r="DE63" s="48">
        <v>10</v>
      </c>
      <c r="DF63" s="48">
        <v>32</v>
      </c>
      <c r="DG63" s="48">
        <v>9</v>
      </c>
      <c r="DH63" s="48">
        <v>85</v>
      </c>
      <c r="DI63" s="48">
        <v>817</v>
      </c>
      <c r="DJ63" s="48">
        <v>294</v>
      </c>
      <c r="DK63" s="48">
        <v>589</v>
      </c>
      <c r="DL63" s="48">
        <v>658</v>
      </c>
      <c r="DM63" s="1"/>
      <c r="DN63" s="1"/>
      <c r="DO63" s="128" t="s">
        <v>578</v>
      </c>
      <c r="DP63" s="48">
        <v>470</v>
      </c>
      <c r="DQ63" s="48">
        <v>1150</v>
      </c>
      <c r="DR63" s="48">
        <v>231</v>
      </c>
      <c r="DS63" s="48">
        <v>15</v>
      </c>
      <c r="DT63" s="48">
        <v>56</v>
      </c>
      <c r="DU63" s="48">
        <v>4</v>
      </c>
      <c r="DV63" s="48">
        <v>156</v>
      </c>
      <c r="DW63" s="48">
        <v>791</v>
      </c>
      <c r="DX63" s="48">
        <v>128</v>
      </c>
      <c r="DY63" s="48">
        <v>555</v>
      </c>
      <c r="DZ63" s="48">
        <v>595</v>
      </c>
      <c r="EA63" s="54"/>
      <c r="EB63" s="48"/>
      <c r="EC63" s="48"/>
      <c r="ED63" s="48"/>
      <c r="EE63" s="48"/>
      <c r="EF63" s="48"/>
      <c r="EG63" s="48"/>
      <c r="EH63" s="48"/>
      <c r="EI63" s="48"/>
      <c r="EJ63" s="48"/>
      <c r="EK63" s="48"/>
      <c r="EL63" s="48"/>
      <c r="EM63" s="1"/>
      <c r="EN63" s="1"/>
      <c r="EO63" s="54"/>
      <c r="EP63" s="48"/>
      <c r="EQ63" s="48"/>
      <c r="ER63" s="48"/>
      <c r="ES63" s="48"/>
      <c r="ET63" s="48"/>
      <c r="EU63" s="48"/>
      <c r="EV63" s="48"/>
      <c r="EW63" s="48"/>
      <c r="EX63" s="48"/>
      <c r="EY63" s="48"/>
      <c r="EZ63" s="48"/>
    </row>
    <row r="64" spans="1:156" ht="12" customHeight="1">
      <c r="A64" s="130" t="s">
        <v>578</v>
      </c>
      <c r="B64" s="48">
        <v>32</v>
      </c>
      <c r="C64" s="48">
        <v>54</v>
      </c>
      <c r="D64" s="48">
        <v>6</v>
      </c>
      <c r="E64" s="48">
        <v>0</v>
      </c>
      <c r="F64" s="48">
        <v>3</v>
      </c>
      <c r="G64" s="48">
        <v>0</v>
      </c>
      <c r="H64" s="48">
        <v>3</v>
      </c>
      <c r="I64" s="48">
        <v>34</v>
      </c>
      <c r="J64" s="48">
        <v>14</v>
      </c>
      <c r="K64" s="48">
        <v>25</v>
      </c>
      <c r="L64" s="48">
        <v>29</v>
      </c>
      <c r="M64" s="1"/>
      <c r="N64" s="1"/>
      <c r="O64" s="130" t="s">
        <v>887</v>
      </c>
      <c r="P64" s="48">
        <v>114</v>
      </c>
      <c r="Q64" s="48">
        <v>240</v>
      </c>
      <c r="R64" s="48">
        <v>19</v>
      </c>
      <c r="S64" s="48">
        <v>1</v>
      </c>
      <c r="T64" s="48">
        <v>7</v>
      </c>
      <c r="U64" s="48">
        <v>2</v>
      </c>
      <c r="V64" s="48">
        <v>9</v>
      </c>
      <c r="W64" s="48">
        <v>133</v>
      </c>
      <c r="X64" s="48">
        <v>88</v>
      </c>
      <c r="Y64" s="48">
        <v>108</v>
      </c>
      <c r="Z64" s="48">
        <v>132</v>
      </c>
      <c r="AA64" s="54"/>
      <c r="AB64" s="48"/>
      <c r="AC64" s="48"/>
      <c r="AD64" s="48"/>
      <c r="AE64" s="48"/>
      <c r="AF64" s="48"/>
      <c r="AG64" s="48"/>
      <c r="AH64" s="48"/>
      <c r="AI64" s="48"/>
      <c r="AJ64" s="48"/>
      <c r="AK64" s="48"/>
      <c r="AL64" s="48"/>
      <c r="AM64" s="1"/>
      <c r="AN64" s="1"/>
      <c r="AO64" s="128" t="s">
        <v>570</v>
      </c>
      <c r="AP64" s="48">
        <v>898</v>
      </c>
      <c r="AQ64" s="48">
        <v>1786</v>
      </c>
      <c r="AR64" s="48">
        <v>223</v>
      </c>
      <c r="AS64" s="48">
        <v>23</v>
      </c>
      <c r="AT64" s="48">
        <v>77</v>
      </c>
      <c r="AU64" s="48">
        <v>26</v>
      </c>
      <c r="AV64" s="48">
        <v>97</v>
      </c>
      <c r="AW64" s="48">
        <v>1083</v>
      </c>
      <c r="AX64" s="48">
        <v>480</v>
      </c>
      <c r="AY64" s="48">
        <v>854</v>
      </c>
      <c r="AZ64" s="48">
        <v>932</v>
      </c>
      <c r="BA64" s="128" t="s">
        <v>570</v>
      </c>
      <c r="BB64" s="48">
        <v>497</v>
      </c>
      <c r="BC64" s="48">
        <v>1008</v>
      </c>
      <c r="BD64" s="48">
        <v>111</v>
      </c>
      <c r="BE64" s="48">
        <v>4</v>
      </c>
      <c r="BF64" s="48">
        <v>21</v>
      </c>
      <c r="BG64" s="48">
        <v>7</v>
      </c>
      <c r="BH64" s="48">
        <v>79</v>
      </c>
      <c r="BI64" s="48">
        <v>573</v>
      </c>
      <c r="BJ64" s="48">
        <v>324</v>
      </c>
      <c r="BK64" s="48">
        <v>459</v>
      </c>
      <c r="BL64" s="48">
        <v>549</v>
      </c>
      <c r="BM64" s="1"/>
      <c r="BN64" s="1"/>
      <c r="BO64" s="128" t="s">
        <v>560</v>
      </c>
      <c r="BP64" s="48">
        <v>387</v>
      </c>
      <c r="BQ64" s="48">
        <v>766</v>
      </c>
      <c r="BR64" s="48">
        <v>67</v>
      </c>
      <c r="BS64" s="48">
        <v>3</v>
      </c>
      <c r="BT64" s="48">
        <v>9</v>
      </c>
      <c r="BU64" s="48">
        <v>1</v>
      </c>
      <c r="BV64" s="48">
        <v>54</v>
      </c>
      <c r="BW64" s="48">
        <v>501</v>
      </c>
      <c r="BX64" s="48">
        <v>198</v>
      </c>
      <c r="BY64" s="48">
        <v>387</v>
      </c>
      <c r="BZ64" s="48">
        <v>379</v>
      </c>
      <c r="CA64" s="54"/>
      <c r="CB64" s="48"/>
      <c r="CC64" s="48"/>
      <c r="CD64" s="48"/>
      <c r="CE64" s="48"/>
      <c r="CF64" s="48"/>
      <c r="CG64" s="48"/>
      <c r="CH64" s="48"/>
      <c r="CI64" s="48"/>
      <c r="CJ64" s="48"/>
      <c r="CK64" s="48"/>
      <c r="CL64" s="48"/>
      <c r="CM64" s="1"/>
      <c r="CN64" s="1"/>
      <c r="CO64" s="54"/>
      <c r="CP64" s="48"/>
      <c r="CQ64" s="48"/>
      <c r="CR64" s="48"/>
      <c r="CS64" s="48"/>
      <c r="CT64" s="48"/>
      <c r="CU64" s="48"/>
      <c r="CV64" s="48"/>
      <c r="CW64" s="48"/>
      <c r="CX64" s="48"/>
      <c r="CY64" s="48"/>
      <c r="CZ64" s="48"/>
      <c r="DA64" s="128" t="s">
        <v>560</v>
      </c>
      <c r="DB64" s="48">
        <v>654</v>
      </c>
      <c r="DC64" s="48">
        <v>1319</v>
      </c>
      <c r="DD64" s="48">
        <v>151</v>
      </c>
      <c r="DE64" s="48">
        <v>9</v>
      </c>
      <c r="DF64" s="48">
        <v>53</v>
      </c>
      <c r="DG64" s="48">
        <v>7</v>
      </c>
      <c r="DH64" s="48">
        <v>82</v>
      </c>
      <c r="DI64" s="48">
        <v>821</v>
      </c>
      <c r="DJ64" s="48">
        <v>347</v>
      </c>
      <c r="DK64" s="48">
        <v>590</v>
      </c>
      <c r="DL64" s="48">
        <v>729</v>
      </c>
      <c r="DM64" s="1"/>
      <c r="DN64" s="1"/>
      <c r="DO64" s="54"/>
      <c r="DP64" s="48"/>
      <c r="DQ64" s="48"/>
      <c r="DR64" s="48"/>
      <c r="DS64" s="48"/>
      <c r="DT64" s="48"/>
      <c r="DU64" s="48"/>
      <c r="DV64" s="48"/>
      <c r="DW64" s="48"/>
      <c r="DX64" s="48"/>
      <c r="DY64" s="48"/>
      <c r="DZ64" s="48"/>
      <c r="EA64" s="54"/>
      <c r="EB64" s="48"/>
      <c r="EC64" s="48"/>
      <c r="ED64" s="48"/>
      <c r="EE64" s="48"/>
      <c r="EF64" s="48"/>
      <c r="EG64" s="48"/>
      <c r="EH64" s="48"/>
      <c r="EI64" s="48"/>
      <c r="EJ64" s="48"/>
      <c r="EK64" s="48"/>
      <c r="EL64" s="48"/>
      <c r="EM64" s="1"/>
      <c r="EN64" s="1"/>
      <c r="EO64" s="54"/>
      <c r="EP64" s="48"/>
      <c r="EQ64" s="48"/>
      <c r="ER64" s="48"/>
      <c r="ES64" s="48"/>
      <c r="ET64" s="48"/>
      <c r="EU64" s="48"/>
      <c r="EV64" s="48"/>
      <c r="EW64" s="48"/>
      <c r="EX64" s="48"/>
      <c r="EY64" s="48"/>
      <c r="EZ64" s="48"/>
    </row>
    <row r="65" spans="1:156" ht="4.5" customHeight="1">
      <c r="A65" s="55"/>
      <c r="B65" s="51"/>
      <c r="C65" s="51"/>
      <c r="D65" s="51"/>
      <c r="E65" s="51"/>
      <c r="F65" s="51"/>
      <c r="G65" s="51"/>
      <c r="H65" s="51"/>
      <c r="I65" s="51"/>
      <c r="J65" s="51"/>
      <c r="K65" s="51"/>
      <c r="L65" s="51"/>
      <c r="M65" s="1"/>
      <c r="N65" s="1"/>
      <c r="O65" s="55"/>
      <c r="P65" s="51"/>
      <c r="Q65" s="51"/>
      <c r="R65" s="51"/>
      <c r="S65" s="51"/>
      <c r="T65" s="51"/>
      <c r="U65" s="51"/>
      <c r="V65" s="51"/>
      <c r="W65" s="51"/>
      <c r="X65" s="51"/>
      <c r="Y65" s="51"/>
      <c r="Z65" s="51"/>
      <c r="AA65" s="55"/>
      <c r="AB65" s="51"/>
      <c r="AC65" s="51"/>
      <c r="AD65" s="51"/>
      <c r="AE65" s="51"/>
      <c r="AF65" s="51"/>
      <c r="AG65" s="51"/>
      <c r="AH65" s="51"/>
      <c r="AI65" s="51"/>
      <c r="AJ65" s="51"/>
      <c r="AK65" s="51"/>
      <c r="AL65" s="51"/>
      <c r="AM65" s="1"/>
      <c r="AN65" s="1"/>
      <c r="AO65" s="55"/>
      <c r="AP65" s="51"/>
      <c r="AQ65" s="51"/>
      <c r="AR65" s="51"/>
      <c r="AS65" s="51"/>
      <c r="AT65" s="51"/>
      <c r="AU65" s="51"/>
      <c r="AV65" s="51"/>
      <c r="AW65" s="51"/>
      <c r="AX65" s="51"/>
      <c r="AY65" s="51"/>
      <c r="AZ65" s="51"/>
      <c r="BA65" s="55"/>
      <c r="BB65" s="51"/>
      <c r="BC65" s="51"/>
      <c r="BD65" s="51"/>
      <c r="BE65" s="51"/>
      <c r="BF65" s="51"/>
      <c r="BG65" s="51"/>
      <c r="BH65" s="51"/>
      <c r="BI65" s="51"/>
      <c r="BJ65" s="51"/>
      <c r="BK65" s="51"/>
      <c r="BL65" s="51"/>
      <c r="BM65" s="1"/>
      <c r="BN65" s="1"/>
      <c r="BO65" s="55"/>
      <c r="BP65" s="51"/>
      <c r="BQ65" s="51"/>
      <c r="BR65" s="51"/>
      <c r="BS65" s="51"/>
      <c r="BT65" s="51"/>
      <c r="BU65" s="51"/>
      <c r="BV65" s="51"/>
      <c r="BW65" s="51"/>
      <c r="BX65" s="51"/>
      <c r="BY65" s="51"/>
      <c r="BZ65" s="51"/>
      <c r="CA65" s="55"/>
      <c r="CB65" s="51"/>
      <c r="CC65" s="51"/>
      <c r="CD65" s="51"/>
      <c r="CE65" s="51"/>
      <c r="CF65" s="51"/>
      <c r="CG65" s="51"/>
      <c r="CH65" s="51"/>
      <c r="CI65" s="51"/>
      <c r="CJ65" s="51"/>
      <c r="CK65" s="51"/>
      <c r="CL65" s="51"/>
      <c r="CM65" s="1"/>
      <c r="CN65" s="1"/>
      <c r="CO65" s="55"/>
      <c r="CP65" s="51"/>
      <c r="CQ65" s="51"/>
      <c r="CR65" s="51"/>
      <c r="CS65" s="51"/>
      <c r="CT65" s="51"/>
      <c r="CU65" s="51"/>
      <c r="CV65" s="51"/>
      <c r="CW65" s="51"/>
      <c r="CX65" s="51"/>
      <c r="CY65" s="51"/>
      <c r="CZ65" s="51"/>
      <c r="DA65" s="55"/>
      <c r="DB65" s="51"/>
      <c r="DC65" s="51"/>
      <c r="DD65" s="51"/>
      <c r="DE65" s="51"/>
      <c r="DF65" s="51"/>
      <c r="DG65" s="51"/>
      <c r="DH65" s="51"/>
      <c r="DI65" s="51"/>
      <c r="DJ65" s="51"/>
      <c r="DK65" s="51"/>
      <c r="DL65" s="51"/>
      <c r="DM65" s="1"/>
      <c r="DN65" s="1"/>
      <c r="DO65" s="55"/>
      <c r="DP65" s="51"/>
      <c r="DQ65" s="51"/>
      <c r="DR65" s="51"/>
      <c r="DS65" s="51"/>
      <c r="DT65" s="51"/>
      <c r="DU65" s="51"/>
      <c r="DV65" s="51"/>
      <c r="DW65" s="51"/>
      <c r="DX65" s="51"/>
      <c r="DY65" s="51"/>
      <c r="DZ65" s="51"/>
      <c r="EA65" s="55"/>
      <c r="EB65" s="51"/>
      <c r="EC65" s="51"/>
      <c r="ED65" s="51"/>
      <c r="EE65" s="51"/>
      <c r="EF65" s="51"/>
      <c r="EG65" s="51"/>
      <c r="EH65" s="51"/>
      <c r="EI65" s="51"/>
      <c r="EJ65" s="51"/>
      <c r="EK65" s="51"/>
      <c r="EL65" s="51"/>
      <c r="EM65" s="1"/>
      <c r="EN65" s="1"/>
      <c r="EO65" s="55"/>
      <c r="EP65" s="51"/>
      <c r="EQ65" s="51"/>
      <c r="ER65" s="51"/>
      <c r="ES65" s="51"/>
      <c r="ET65" s="51"/>
      <c r="EU65" s="51"/>
      <c r="EV65" s="51"/>
      <c r="EW65" s="51"/>
      <c r="EX65" s="51"/>
      <c r="EY65" s="51"/>
      <c r="EZ65" s="51"/>
    </row>
    <row r="66" spans="1:156" ht="13.5">
      <c r="A66" s="1" t="s">
        <v>843</v>
      </c>
      <c r="B66" s="1"/>
      <c r="C66" s="1"/>
      <c r="D66" s="1"/>
      <c r="E66" s="1"/>
      <c r="F66" s="1"/>
      <c r="G66" s="1"/>
      <c r="H66" s="1"/>
      <c r="I66" s="1"/>
      <c r="J66" s="1"/>
      <c r="K66" s="1"/>
      <c r="L66" s="1"/>
      <c r="M66" s="1"/>
      <c r="N66" s="1"/>
      <c r="O66" s="1"/>
      <c r="P66" s="1"/>
      <c r="Q66" s="1"/>
      <c r="R66" s="1"/>
      <c r="S66" s="1"/>
      <c r="T66" s="1"/>
      <c r="U66" s="1"/>
      <c r="V66" s="1"/>
      <c r="W66" s="1"/>
      <c r="X66" s="1"/>
      <c r="Y66" s="1"/>
      <c r="Z66" s="1"/>
      <c r="AA66" s="50" t="s">
        <v>908</v>
      </c>
      <c r="AB66" s="1"/>
      <c r="AC66" s="1"/>
      <c r="AD66" s="1"/>
      <c r="AE66" s="1"/>
      <c r="AF66" s="1"/>
      <c r="AG66" s="1"/>
      <c r="AH66" s="1"/>
      <c r="AI66" s="1"/>
      <c r="AJ66" s="1"/>
      <c r="AK66" s="1"/>
      <c r="AL66" s="1"/>
      <c r="AM66" s="1"/>
      <c r="AN66" s="1"/>
      <c r="AO66" s="50" t="s">
        <v>909</v>
      </c>
      <c r="AP66" s="1"/>
      <c r="AQ66" s="1"/>
      <c r="AR66" s="1"/>
      <c r="AS66" s="1"/>
      <c r="AT66" s="1"/>
      <c r="AU66" s="1"/>
      <c r="AV66" s="1"/>
      <c r="AW66" s="1"/>
      <c r="AX66" s="1"/>
      <c r="AY66" s="1"/>
      <c r="AZ66" s="1"/>
      <c r="BA66" s="50" t="s">
        <v>844</v>
      </c>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50" t="s">
        <v>741</v>
      </c>
      <c r="CP66" s="1"/>
      <c r="CQ66" s="1"/>
      <c r="CR66" s="1"/>
      <c r="CS66" s="1"/>
      <c r="CT66" s="1"/>
      <c r="CU66" s="1"/>
      <c r="CV66" s="1"/>
      <c r="CW66" s="1"/>
      <c r="CX66" s="1"/>
      <c r="CY66" s="1"/>
      <c r="CZ66" s="1"/>
      <c r="DA66" s="50" t="s">
        <v>742</v>
      </c>
      <c r="DB66" s="1"/>
      <c r="DC66" s="1"/>
      <c r="DD66" s="1"/>
      <c r="DE66" s="1"/>
      <c r="DF66" s="1"/>
      <c r="DG66" s="1"/>
      <c r="DH66" s="1"/>
      <c r="DI66" s="1"/>
      <c r="DJ66" s="1"/>
      <c r="DK66" s="1"/>
      <c r="DL66" s="1"/>
      <c r="DM66" s="1"/>
      <c r="DN66" s="1"/>
      <c r="DO66" s="50" t="s">
        <v>743</v>
      </c>
      <c r="DP66" s="1"/>
      <c r="DQ66" s="1"/>
      <c r="DR66" s="1"/>
      <c r="DS66" s="1"/>
      <c r="DT66" s="1"/>
      <c r="DU66" s="1"/>
      <c r="DV66" s="1"/>
      <c r="DW66" s="1"/>
      <c r="DX66" s="1"/>
      <c r="DY66" s="1"/>
      <c r="DZ66" s="1"/>
      <c r="EA66" s="50" t="s">
        <v>744</v>
      </c>
      <c r="EB66" s="1"/>
      <c r="EC66" s="1"/>
      <c r="ED66" s="1"/>
      <c r="EE66" s="1"/>
      <c r="EF66" s="1"/>
      <c r="EG66" s="1"/>
      <c r="EH66" s="1"/>
      <c r="EI66" s="1"/>
      <c r="EJ66" s="1"/>
      <c r="EK66" s="1"/>
      <c r="EL66" s="1"/>
      <c r="EM66" s="1"/>
      <c r="EN66" s="1"/>
      <c r="EO66" s="50" t="s">
        <v>745</v>
      </c>
      <c r="EP66" s="1"/>
      <c r="EQ66" s="1"/>
      <c r="ER66" s="1"/>
      <c r="ES66" s="1"/>
      <c r="ET66" s="1"/>
      <c r="EU66" s="1"/>
      <c r="EV66" s="1"/>
      <c r="EW66" s="1"/>
      <c r="EX66" s="1"/>
      <c r="EY66" s="1"/>
      <c r="EZ66" s="1"/>
    </row>
    <row r="67" spans="1:156" ht="13.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50"/>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50" t="s">
        <v>845</v>
      </c>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row>
  </sheetData>
  <mergeCells count="108">
    <mergeCell ref="EZ6:EZ8"/>
    <mergeCell ref="EQ7:EQ8"/>
    <mergeCell ref="ER7:EV7"/>
    <mergeCell ref="EW7:EW8"/>
    <mergeCell ref="EX7:EX8"/>
    <mergeCell ref="EO6:EO8"/>
    <mergeCell ref="EP6:EP8"/>
    <mergeCell ref="EQ6:EX6"/>
    <mergeCell ref="EY6:EY8"/>
    <mergeCell ref="EL6:EL8"/>
    <mergeCell ref="EC7:EC8"/>
    <mergeCell ref="ED7:EH7"/>
    <mergeCell ref="EI7:EI8"/>
    <mergeCell ref="EJ7:EJ8"/>
    <mergeCell ref="EA6:EA8"/>
    <mergeCell ref="EB6:EB8"/>
    <mergeCell ref="EC6:EJ6"/>
    <mergeCell ref="EK6:EK8"/>
    <mergeCell ref="DZ6:DZ8"/>
    <mergeCell ref="DQ7:DQ8"/>
    <mergeCell ref="DR7:DV7"/>
    <mergeCell ref="DW7:DW8"/>
    <mergeCell ref="DX7:DX8"/>
    <mergeCell ref="DO6:DO8"/>
    <mergeCell ref="DP6:DP8"/>
    <mergeCell ref="DQ6:DX6"/>
    <mergeCell ref="DY6:DY8"/>
    <mergeCell ref="DL6:DL8"/>
    <mergeCell ref="DC7:DC8"/>
    <mergeCell ref="DD7:DH7"/>
    <mergeCell ref="DI7:DI8"/>
    <mergeCell ref="DJ7:DJ8"/>
    <mergeCell ref="DA6:DA8"/>
    <mergeCell ref="DB6:DB8"/>
    <mergeCell ref="DC6:DJ6"/>
    <mergeCell ref="DK6:DK8"/>
    <mergeCell ref="CZ6:CZ8"/>
    <mergeCell ref="CQ7:CQ8"/>
    <mergeCell ref="CR7:CV7"/>
    <mergeCell ref="CW7:CW8"/>
    <mergeCell ref="CX7:CX8"/>
    <mergeCell ref="CO6:CO8"/>
    <mergeCell ref="CP6:CP8"/>
    <mergeCell ref="CQ6:CX6"/>
    <mergeCell ref="CY6:CY8"/>
    <mergeCell ref="CL6:CL8"/>
    <mergeCell ref="CC7:CC8"/>
    <mergeCell ref="CD7:CH7"/>
    <mergeCell ref="CI7:CI8"/>
    <mergeCell ref="CJ7:CJ8"/>
    <mergeCell ref="CA6:CA8"/>
    <mergeCell ref="CB6:CB8"/>
    <mergeCell ref="CC6:CJ6"/>
    <mergeCell ref="CK6:CK8"/>
    <mergeCell ref="BZ6:BZ8"/>
    <mergeCell ref="BQ7:BQ8"/>
    <mergeCell ref="BR7:BV7"/>
    <mergeCell ref="BW7:BW8"/>
    <mergeCell ref="BX7:BX8"/>
    <mergeCell ref="BO6:BO8"/>
    <mergeCell ref="BP6:BP8"/>
    <mergeCell ref="BQ6:BX6"/>
    <mergeCell ref="BY6:BY8"/>
    <mergeCell ref="BL6:BL8"/>
    <mergeCell ref="BC7:BC8"/>
    <mergeCell ref="BD7:BH7"/>
    <mergeCell ref="BI7:BI8"/>
    <mergeCell ref="BJ7:BJ8"/>
    <mergeCell ref="BA6:BA8"/>
    <mergeCell ref="BB6:BB8"/>
    <mergeCell ref="BC6:BJ6"/>
    <mergeCell ref="BK6:BK8"/>
    <mergeCell ref="AZ6:AZ8"/>
    <mergeCell ref="AQ7:AQ8"/>
    <mergeCell ref="AR7:AV7"/>
    <mergeCell ref="AW7:AW8"/>
    <mergeCell ref="AX7:AX8"/>
    <mergeCell ref="AO6:AO8"/>
    <mergeCell ref="AP6:AP8"/>
    <mergeCell ref="AQ6:AX6"/>
    <mergeCell ref="AY6:AY8"/>
    <mergeCell ref="AL6:AL8"/>
    <mergeCell ref="AC7:AC8"/>
    <mergeCell ref="AD7:AH7"/>
    <mergeCell ref="AI7:AI8"/>
    <mergeCell ref="AJ7:AJ8"/>
    <mergeCell ref="AA6:AA8"/>
    <mergeCell ref="AB6:AB8"/>
    <mergeCell ref="AC6:AJ6"/>
    <mergeCell ref="AK6:AK8"/>
    <mergeCell ref="Z6:Z8"/>
    <mergeCell ref="Q7:Q8"/>
    <mergeCell ref="R7:V7"/>
    <mergeCell ref="W7:W8"/>
    <mergeCell ref="X7:X8"/>
    <mergeCell ref="O6:O8"/>
    <mergeCell ref="P6:P8"/>
    <mergeCell ref="Q6:X6"/>
    <mergeCell ref="Y6:Y8"/>
    <mergeCell ref="L6:L8"/>
    <mergeCell ref="J7:J8"/>
    <mergeCell ref="I7:I8"/>
    <mergeCell ref="C7:C8"/>
    <mergeCell ref="D7:H7"/>
    <mergeCell ref="A6:A8"/>
    <mergeCell ref="B6:B8"/>
    <mergeCell ref="C6:J6"/>
    <mergeCell ref="K6:K8"/>
  </mergeCells>
  <printOptions/>
  <pageMargins left="0.3937007874015748" right="0.3937007874015748" top="0.3937007874015748" bottom="0.1968503937007874"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80"/>
  <sheetViews>
    <sheetView workbookViewId="0" topLeftCell="A1">
      <selection activeCell="A1" sqref="A1"/>
    </sheetView>
  </sheetViews>
  <sheetFormatPr defaultColWidth="9.00390625" defaultRowHeight="13.5"/>
  <cols>
    <col min="1" max="4" width="11.625" style="0" customWidth="1"/>
    <col min="5" max="5" width="1.625" style="0" customWidth="1"/>
    <col min="6" max="9" width="11.625" style="0" customWidth="1"/>
  </cols>
  <sheetData>
    <row r="1" spans="1:9" ht="13.5">
      <c r="A1" s="1" t="s">
        <v>672</v>
      </c>
      <c r="B1" s="1"/>
      <c r="C1" s="1"/>
      <c r="D1" s="1"/>
      <c r="E1" s="1"/>
      <c r="F1" s="1"/>
      <c r="G1" s="1"/>
      <c r="H1" s="1"/>
      <c r="I1" s="1"/>
    </row>
    <row r="2" spans="1:9" ht="13.5">
      <c r="A2" s="1"/>
      <c r="B2" s="1"/>
      <c r="C2" s="1"/>
      <c r="D2" s="1"/>
      <c r="E2" s="1"/>
      <c r="F2" s="1"/>
      <c r="G2" s="1"/>
      <c r="H2" s="1"/>
      <c r="I2" s="1"/>
    </row>
    <row r="3" spans="1:9" ht="14.25">
      <c r="A3" s="49" t="s">
        <v>673</v>
      </c>
      <c r="B3" s="1"/>
      <c r="C3" s="1"/>
      <c r="D3" s="1"/>
      <c r="E3" s="1"/>
      <c r="F3" s="1"/>
      <c r="G3" s="1"/>
      <c r="H3" s="1"/>
      <c r="I3" s="1"/>
    </row>
    <row r="4" spans="1:9" ht="13.5">
      <c r="A4" s="50" t="s">
        <v>671</v>
      </c>
      <c r="B4" s="1"/>
      <c r="C4" s="1"/>
      <c r="D4" s="1"/>
      <c r="E4" s="1"/>
      <c r="F4" s="1"/>
      <c r="G4" s="1"/>
      <c r="H4" s="1"/>
      <c r="I4" s="1"/>
    </row>
    <row r="5" spans="1:9" ht="13.5">
      <c r="A5" s="1"/>
      <c r="B5" s="1"/>
      <c r="C5" s="1"/>
      <c r="D5" s="1"/>
      <c r="E5" s="1"/>
      <c r="F5" s="1"/>
      <c r="G5" s="1"/>
      <c r="H5" s="1"/>
      <c r="I5" s="26" t="s">
        <v>870</v>
      </c>
    </row>
    <row r="6" spans="1:9" ht="13.5">
      <c r="A6" s="66" t="s">
        <v>12</v>
      </c>
      <c r="B6" s="61" t="s">
        <v>674</v>
      </c>
      <c r="C6" s="61" t="s">
        <v>13</v>
      </c>
      <c r="D6" s="62" t="s">
        <v>14</v>
      </c>
      <c r="E6" s="87"/>
      <c r="F6" s="66" t="s">
        <v>12</v>
      </c>
      <c r="G6" s="61" t="s">
        <v>674</v>
      </c>
      <c r="H6" s="61" t="s">
        <v>13</v>
      </c>
      <c r="I6" s="62" t="s">
        <v>14</v>
      </c>
    </row>
    <row r="7" spans="1:9" ht="10.5" customHeight="1">
      <c r="A7" s="57"/>
      <c r="B7" s="48"/>
      <c r="C7" s="48"/>
      <c r="D7" s="48"/>
      <c r="E7" s="88"/>
      <c r="F7" s="93"/>
      <c r="G7" s="48"/>
      <c r="H7" s="48"/>
      <c r="I7" s="48"/>
    </row>
    <row r="8" spans="1:9" ht="10.5" customHeight="1">
      <c r="A8" s="56" t="s">
        <v>675</v>
      </c>
      <c r="B8" s="48">
        <v>457216</v>
      </c>
      <c r="C8" s="48">
        <v>223851</v>
      </c>
      <c r="D8" s="48">
        <v>233365</v>
      </c>
      <c r="E8" s="88"/>
      <c r="F8" s="94" t="s">
        <v>676</v>
      </c>
      <c r="G8" s="48">
        <v>25049</v>
      </c>
      <c r="H8" s="48">
        <v>12799</v>
      </c>
      <c r="I8" s="48">
        <v>12250</v>
      </c>
    </row>
    <row r="9" spans="1:9" ht="10.5" customHeight="1">
      <c r="A9" s="56"/>
      <c r="B9" s="48"/>
      <c r="C9" s="48"/>
      <c r="D9" s="48"/>
      <c r="E9" s="88"/>
      <c r="F9" s="94">
        <v>50</v>
      </c>
      <c r="G9" s="48">
        <v>5310</v>
      </c>
      <c r="H9" s="48">
        <v>2706</v>
      </c>
      <c r="I9" s="48">
        <v>2604</v>
      </c>
    </row>
    <row r="10" spans="1:9" ht="10.5" customHeight="1">
      <c r="A10" s="56" t="s">
        <v>677</v>
      </c>
      <c r="B10" s="48">
        <v>19805</v>
      </c>
      <c r="C10" s="48">
        <v>10087</v>
      </c>
      <c r="D10" s="48">
        <v>9718</v>
      </c>
      <c r="E10" s="88"/>
      <c r="F10" s="94">
        <v>51</v>
      </c>
      <c r="G10" s="48">
        <v>4992</v>
      </c>
      <c r="H10" s="48">
        <v>2601</v>
      </c>
      <c r="I10" s="48">
        <v>2391</v>
      </c>
    </row>
    <row r="11" spans="1:9" ht="10.5" customHeight="1">
      <c r="A11" s="56">
        <v>0</v>
      </c>
      <c r="B11" s="48">
        <v>4020</v>
      </c>
      <c r="C11" s="48">
        <v>2085</v>
      </c>
      <c r="D11" s="48">
        <v>1935</v>
      </c>
      <c r="E11" s="88"/>
      <c r="F11" s="94">
        <v>52</v>
      </c>
      <c r="G11" s="48">
        <v>5072</v>
      </c>
      <c r="H11" s="48">
        <v>2561</v>
      </c>
      <c r="I11" s="48">
        <v>2511</v>
      </c>
    </row>
    <row r="12" spans="1:9" ht="10.5" customHeight="1">
      <c r="A12" s="56">
        <v>1</v>
      </c>
      <c r="B12" s="48">
        <v>4040</v>
      </c>
      <c r="C12" s="48">
        <v>2076</v>
      </c>
      <c r="D12" s="48">
        <v>1964</v>
      </c>
      <c r="E12" s="88"/>
      <c r="F12" s="94">
        <v>53</v>
      </c>
      <c r="G12" s="48">
        <v>4946</v>
      </c>
      <c r="H12" s="48">
        <v>2516</v>
      </c>
      <c r="I12" s="48">
        <v>2430</v>
      </c>
    </row>
    <row r="13" spans="1:9" ht="10.5" customHeight="1">
      <c r="A13" s="56">
        <v>2</v>
      </c>
      <c r="B13" s="48">
        <v>3871</v>
      </c>
      <c r="C13" s="48">
        <v>1926</v>
      </c>
      <c r="D13" s="48">
        <v>1945</v>
      </c>
      <c r="E13" s="88"/>
      <c r="F13" s="94">
        <v>54</v>
      </c>
      <c r="G13" s="48">
        <v>4729</v>
      </c>
      <c r="H13" s="48">
        <v>2415</v>
      </c>
      <c r="I13" s="48">
        <v>2314</v>
      </c>
    </row>
    <row r="14" spans="1:9" ht="10.5" customHeight="1">
      <c r="A14" s="56">
        <v>3</v>
      </c>
      <c r="B14" s="48">
        <v>3901</v>
      </c>
      <c r="C14" s="48">
        <v>1975</v>
      </c>
      <c r="D14" s="48">
        <v>1926</v>
      </c>
      <c r="E14" s="88"/>
      <c r="F14" s="94"/>
      <c r="G14" s="48"/>
      <c r="H14" s="48"/>
      <c r="I14" s="48"/>
    </row>
    <row r="15" spans="1:9" ht="10.5" customHeight="1">
      <c r="A15" s="56">
        <v>4</v>
      </c>
      <c r="B15" s="48">
        <v>3973</v>
      </c>
      <c r="C15" s="48">
        <v>2025</v>
      </c>
      <c r="D15" s="48">
        <v>1948</v>
      </c>
      <c r="E15" s="88"/>
      <c r="F15" s="94" t="s">
        <v>678</v>
      </c>
      <c r="G15" s="48">
        <v>25732</v>
      </c>
      <c r="H15" s="48">
        <v>12945</v>
      </c>
      <c r="I15" s="48">
        <v>12787</v>
      </c>
    </row>
    <row r="16" spans="1:9" ht="10.5" customHeight="1">
      <c r="A16" s="56"/>
      <c r="B16" s="48"/>
      <c r="C16" s="48"/>
      <c r="D16" s="48"/>
      <c r="E16" s="88"/>
      <c r="F16" s="94">
        <v>55</v>
      </c>
      <c r="G16" s="48">
        <v>4816</v>
      </c>
      <c r="H16" s="48">
        <v>2452</v>
      </c>
      <c r="I16" s="48">
        <v>2364</v>
      </c>
    </row>
    <row r="17" spans="1:9" ht="10.5" customHeight="1">
      <c r="A17" s="56" t="s">
        <v>679</v>
      </c>
      <c r="B17" s="48">
        <v>18607</v>
      </c>
      <c r="C17" s="48">
        <v>9596</v>
      </c>
      <c r="D17" s="48">
        <v>9011</v>
      </c>
      <c r="E17" s="88"/>
      <c r="F17" s="94">
        <v>56</v>
      </c>
      <c r="G17" s="48">
        <v>4823</v>
      </c>
      <c r="H17" s="48">
        <v>2478</v>
      </c>
      <c r="I17" s="48">
        <v>2345</v>
      </c>
    </row>
    <row r="18" spans="1:9" ht="10.5" customHeight="1">
      <c r="A18" s="56">
        <v>5</v>
      </c>
      <c r="B18" s="48">
        <v>3689</v>
      </c>
      <c r="C18" s="48">
        <v>1891</v>
      </c>
      <c r="D18" s="48">
        <v>1798</v>
      </c>
      <c r="E18" s="88"/>
      <c r="F18" s="94">
        <v>57</v>
      </c>
      <c r="G18" s="48">
        <v>5059</v>
      </c>
      <c r="H18" s="48">
        <v>2609</v>
      </c>
      <c r="I18" s="48">
        <v>2450</v>
      </c>
    </row>
    <row r="19" spans="1:9" ht="10.5" customHeight="1">
      <c r="A19" s="56">
        <v>6</v>
      </c>
      <c r="B19" s="48">
        <v>3647</v>
      </c>
      <c r="C19" s="48">
        <v>1934</v>
      </c>
      <c r="D19" s="48">
        <v>1713</v>
      </c>
      <c r="E19" s="88"/>
      <c r="F19" s="94">
        <v>58</v>
      </c>
      <c r="G19" s="48">
        <v>5272</v>
      </c>
      <c r="H19" s="48">
        <v>2517</v>
      </c>
      <c r="I19" s="48">
        <v>2755</v>
      </c>
    </row>
    <row r="20" spans="1:9" ht="10.5" customHeight="1">
      <c r="A20" s="56">
        <v>7</v>
      </c>
      <c r="B20" s="48">
        <v>3699</v>
      </c>
      <c r="C20" s="48">
        <v>1909</v>
      </c>
      <c r="D20" s="48">
        <v>1790</v>
      </c>
      <c r="E20" s="88"/>
      <c r="F20" s="94">
        <v>59</v>
      </c>
      <c r="G20" s="48">
        <v>5762</v>
      </c>
      <c r="H20" s="48">
        <v>2889</v>
      </c>
      <c r="I20" s="48">
        <v>2873</v>
      </c>
    </row>
    <row r="21" spans="1:9" ht="10.5" customHeight="1">
      <c r="A21" s="56">
        <v>8</v>
      </c>
      <c r="B21" s="48">
        <v>3674</v>
      </c>
      <c r="C21" s="48">
        <v>1881</v>
      </c>
      <c r="D21" s="48">
        <v>1793</v>
      </c>
      <c r="E21" s="88"/>
      <c r="F21" s="94"/>
      <c r="G21" s="48"/>
      <c r="H21" s="48"/>
      <c r="I21" s="48"/>
    </row>
    <row r="22" spans="1:9" ht="10.5" customHeight="1">
      <c r="A22" s="56">
        <v>9</v>
      </c>
      <c r="B22" s="48">
        <v>3898</v>
      </c>
      <c r="C22" s="48">
        <v>1981</v>
      </c>
      <c r="D22" s="48">
        <v>1917</v>
      </c>
      <c r="E22" s="88"/>
      <c r="F22" s="94" t="s">
        <v>680</v>
      </c>
      <c r="G22" s="48">
        <v>37558</v>
      </c>
      <c r="H22" s="48">
        <v>18559</v>
      </c>
      <c r="I22" s="48">
        <v>18999</v>
      </c>
    </row>
    <row r="23" spans="1:9" ht="10.5" customHeight="1">
      <c r="A23" s="56"/>
      <c r="B23" s="48"/>
      <c r="C23" s="48"/>
      <c r="D23" s="48"/>
      <c r="E23" s="88"/>
      <c r="F23" s="94">
        <v>60</v>
      </c>
      <c r="G23" s="48">
        <v>6240</v>
      </c>
      <c r="H23" s="48">
        <v>3159</v>
      </c>
      <c r="I23" s="48">
        <v>3081</v>
      </c>
    </row>
    <row r="24" spans="1:9" ht="10.5" customHeight="1">
      <c r="A24" s="56" t="s">
        <v>681</v>
      </c>
      <c r="B24" s="48">
        <v>19692</v>
      </c>
      <c r="C24" s="48">
        <v>10018</v>
      </c>
      <c r="D24" s="48">
        <v>9674</v>
      </c>
      <c r="E24" s="88"/>
      <c r="F24" s="94">
        <v>61</v>
      </c>
      <c r="G24" s="48">
        <v>6859</v>
      </c>
      <c r="H24" s="48">
        <v>3440</v>
      </c>
      <c r="I24" s="48">
        <v>3419</v>
      </c>
    </row>
    <row r="25" spans="1:9" ht="10.5" customHeight="1">
      <c r="A25" s="56">
        <v>10</v>
      </c>
      <c r="B25" s="48">
        <v>3878</v>
      </c>
      <c r="C25" s="48">
        <v>1988</v>
      </c>
      <c r="D25" s="48">
        <v>1890</v>
      </c>
      <c r="E25" s="88"/>
      <c r="F25" s="94">
        <v>62</v>
      </c>
      <c r="G25" s="48">
        <v>7753</v>
      </c>
      <c r="H25" s="48">
        <v>3845</v>
      </c>
      <c r="I25" s="48">
        <v>3908</v>
      </c>
    </row>
    <row r="26" spans="1:9" ht="10.5" customHeight="1">
      <c r="A26" s="56">
        <v>11</v>
      </c>
      <c r="B26" s="48">
        <v>3852</v>
      </c>
      <c r="C26" s="48">
        <v>2002</v>
      </c>
      <c r="D26" s="48">
        <v>1850</v>
      </c>
      <c r="E26" s="88"/>
      <c r="F26" s="94">
        <v>63</v>
      </c>
      <c r="G26" s="48">
        <v>8377</v>
      </c>
      <c r="H26" s="48">
        <v>4106</v>
      </c>
      <c r="I26" s="48">
        <v>4271</v>
      </c>
    </row>
    <row r="27" spans="1:9" ht="10.5" customHeight="1">
      <c r="A27" s="56">
        <v>12</v>
      </c>
      <c r="B27" s="48">
        <v>3969</v>
      </c>
      <c r="C27" s="48">
        <v>1997</v>
      </c>
      <c r="D27" s="48">
        <v>1972</v>
      </c>
      <c r="E27" s="88"/>
      <c r="F27" s="94">
        <v>64</v>
      </c>
      <c r="G27" s="48">
        <v>8329</v>
      </c>
      <c r="H27" s="48">
        <v>4009</v>
      </c>
      <c r="I27" s="48">
        <v>4320</v>
      </c>
    </row>
    <row r="28" spans="1:9" ht="10.5" customHeight="1">
      <c r="A28" s="56">
        <v>13</v>
      </c>
      <c r="B28" s="48">
        <v>4013</v>
      </c>
      <c r="C28" s="48">
        <v>2017</v>
      </c>
      <c r="D28" s="48">
        <v>1996</v>
      </c>
      <c r="E28" s="88"/>
      <c r="F28" s="94"/>
      <c r="G28" s="48"/>
      <c r="H28" s="48"/>
      <c r="I28" s="48"/>
    </row>
    <row r="29" spans="1:9" ht="10.5" customHeight="1">
      <c r="A29" s="56">
        <v>14</v>
      </c>
      <c r="B29" s="48">
        <v>3980</v>
      </c>
      <c r="C29" s="48">
        <v>2014</v>
      </c>
      <c r="D29" s="48">
        <v>1966</v>
      </c>
      <c r="E29" s="88"/>
      <c r="F29" s="94" t="s">
        <v>682</v>
      </c>
      <c r="G29" s="48">
        <v>29600</v>
      </c>
      <c r="H29" s="48">
        <v>14136</v>
      </c>
      <c r="I29" s="48">
        <v>15464</v>
      </c>
    </row>
    <row r="30" spans="1:9" ht="10.5" customHeight="1">
      <c r="A30" s="56"/>
      <c r="B30" s="48"/>
      <c r="C30" s="48"/>
      <c r="D30" s="48"/>
      <c r="E30" s="88"/>
      <c r="F30" s="94">
        <v>65</v>
      </c>
      <c r="G30" s="48">
        <v>6438</v>
      </c>
      <c r="H30" s="48">
        <v>3149</v>
      </c>
      <c r="I30" s="48">
        <v>3289</v>
      </c>
    </row>
    <row r="31" spans="1:9" ht="10.5" customHeight="1">
      <c r="A31" s="56" t="s">
        <v>683</v>
      </c>
      <c r="B31" s="48">
        <v>19809</v>
      </c>
      <c r="C31" s="48">
        <v>10205</v>
      </c>
      <c r="D31" s="48">
        <v>9604</v>
      </c>
      <c r="E31" s="88"/>
      <c r="F31" s="94">
        <v>66</v>
      </c>
      <c r="G31" s="48">
        <v>4636</v>
      </c>
      <c r="H31" s="48">
        <v>2206</v>
      </c>
      <c r="I31" s="48">
        <v>2430</v>
      </c>
    </row>
    <row r="32" spans="1:9" ht="10.5" customHeight="1">
      <c r="A32" s="56">
        <v>15</v>
      </c>
      <c r="B32" s="48">
        <v>3920</v>
      </c>
      <c r="C32" s="48">
        <v>2018</v>
      </c>
      <c r="D32" s="48">
        <v>1902</v>
      </c>
      <c r="E32" s="88"/>
      <c r="F32" s="94">
        <v>67</v>
      </c>
      <c r="G32" s="48">
        <v>5774</v>
      </c>
      <c r="H32" s="48">
        <v>2790</v>
      </c>
      <c r="I32" s="48">
        <v>2984</v>
      </c>
    </row>
    <row r="33" spans="1:9" ht="10.5" customHeight="1">
      <c r="A33" s="56">
        <v>16</v>
      </c>
      <c r="B33" s="48">
        <v>3906</v>
      </c>
      <c r="C33" s="48">
        <v>2036</v>
      </c>
      <c r="D33" s="48">
        <v>1870</v>
      </c>
      <c r="E33" s="88"/>
      <c r="F33" s="94">
        <v>68</v>
      </c>
      <c r="G33" s="48">
        <v>6552</v>
      </c>
      <c r="H33" s="48">
        <v>3045</v>
      </c>
      <c r="I33" s="48">
        <v>3507</v>
      </c>
    </row>
    <row r="34" spans="1:9" ht="10.5" customHeight="1">
      <c r="A34" s="56">
        <v>17</v>
      </c>
      <c r="B34" s="48">
        <v>3988</v>
      </c>
      <c r="C34" s="48">
        <v>2004</v>
      </c>
      <c r="D34" s="48">
        <v>1984</v>
      </c>
      <c r="E34" s="88"/>
      <c r="F34" s="94">
        <v>69</v>
      </c>
      <c r="G34" s="48">
        <v>6200</v>
      </c>
      <c r="H34" s="48">
        <v>2946</v>
      </c>
      <c r="I34" s="48">
        <v>3254</v>
      </c>
    </row>
    <row r="35" spans="1:9" ht="10.5" customHeight="1">
      <c r="A35" s="56">
        <v>18</v>
      </c>
      <c r="B35" s="48">
        <v>3921</v>
      </c>
      <c r="C35" s="48">
        <v>2029</v>
      </c>
      <c r="D35" s="48">
        <v>1892</v>
      </c>
      <c r="E35" s="88"/>
      <c r="F35" s="94"/>
      <c r="G35" s="48"/>
      <c r="H35" s="48"/>
      <c r="I35" s="48"/>
    </row>
    <row r="36" spans="1:9" ht="10.5" customHeight="1">
      <c r="A36" s="56">
        <v>19</v>
      </c>
      <c r="B36" s="48">
        <v>4074</v>
      </c>
      <c r="C36" s="48">
        <v>2118</v>
      </c>
      <c r="D36" s="48">
        <v>1956</v>
      </c>
      <c r="E36" s="88"/>
      <c r="F36" s="94" t="s">
        <v>684</v>
      </c>
      <c r="G36" s="48">
        <v>28429</v>
      </c>
      <c r="H36" s="48">
        <v>13319</v>
      </c>
      <c r="I36" s="48">
        <v>15110</v>
      </c>
    </row>
    <row r="37" spans="1:9" ht="10.5" customHeight="1">
      <c r="A37" s="56"/>
      <c r="B37" s="48"/>
      <c r="C37" s="48"/>
      <c r="D37" s="48"/>
      <c r="E37" s="88"/>
      <c r="F37" s="94">
        <v>70</v>
      </c>
      <c r="G37" s="48">
        <v>6845</v>
      </c>
      <c r="H37" s="48">
        <v>3328</v>
      </c>
      <c r="I37" s="48">
        <v>3517</v>
      </c>
    </row>
    <row r="38" spans="1:9" ht="10.5" customHeight="1">
      <c r="A38" s="56" t="s">
        <v>685</v>
      </c>
      <c r="B38" s="48">
        <v>22168</v>
      </c>
      <c r="C38" s="48">
        <v>11216</v>
      </c>
      <c r="D38" s="48">
        <v>10952</v>
      </c>
      <c r="E38" s="88"/>
      <c r="F38" s="94">
        <v>71</v>
      </c>
      <c r="G38" s="48">
        <v>6002</v>
      </c>
      <c r="H38" s="48">
        <v>2814</v>
      </c>
      <c r="I38" s="48">
        <v>3188</v>
      </c>
    </row>
    <row r="39" spans="1:9" ht="10.5" customHeight="1">
      <c r="A39" s="56">
        <v>20</v>
      </c>
      <c r="B39" s="48">
        <v>4159</v>
      </c>
      <c r="C39" s="48">
        <v>2104</v>
      </c>
      <c r="D39" s="48">
        <v>2055</v>
      </c>
      <c r="E39" s="88"/>
      <c r="F39" s="94">
        <v>72</v>
      </c>
      <c r="G39" s="48">
        <v>5269</v>
      </c>
      <c r="H39" s="48">
        <v>2446</v>
      </c>
      <c r="I39" s="48">
        <v>2823</v>
      </c>
    </row>
    <row r="40" spans="1:9" ht="10.5" customHeight="1">
      <c r="A40" s="56">
        <v>21</v>
      </c>
      <c r="B40" s="48">
        <v>4139</v>
      </c>
      <c r="C40" s="48">
        <v>2104</v>
      </c>
      <c r="D40" s="48">
        <v>2035</v>
      </c>
      <c r="E40" s="88" t="s">
        <v>182</v>
      </c>
      <c r="F40" s="94">
        <v>73</v>
      </c>
      <c r="G40" s="48">
        <v>4889</v>
      </c>
      <c r="H40" s="48">
        <v>2236</v>
      </c>
      <c r="I40" s="48">
        <v>2653</v>
      </c>
    </row>
    <row r="41" spans="1:9" ht="10.5" customHeight="1">
      <c r="A41" s="56">
        <v>22</v>
      </c>
      <c r="B41" s="48">
        <v>4324</v>
      </c>
      <c r="C41" s="48">
        <v>2130</v>
      </c>
      <c r="D41" s="48">
        <v>2194</v>
      </c>
      <c r="E41" s="88"/>
      <c r="F41" s="94">
        <v>74</v>
      </c>
      <c r="G41" s="48">
        <v>5424</v>
      </c>
      <c r="H41" s="48">
        <v>2495</v>
      </c>
      <c r="I41" s="48">
        <v>2929</v>
      </c>
    </row>
    <row r="42" spans="1:9" ht="10.5" customHeight="1">
      <c r="A42" s="56">
        <v>23</v>
      </c>
      <c r="B42" s="48">
        <v>4700</v>
      </c>
      <c r="C42" s="48">
        <v>2405</v>
      </c>
      <c r="D42" s="48">
        <v>2295</v>
      </c>
      <c r="E42" s="88"/>
      <c r="F42" s="94"/>
      <c r="G42" s="48"/>
      <c r="H42" s="48"/>
      <c r="I42" s="48"/>
    </row>
    <row r="43" spans="1:9" ht="10.5" customHeight="1">
      <c r="A43" s="56">
        <v>24</v>
      </c>
      <c r="B43" s="48">
        <v>4846</v>
      </c>
      <c r="C43" s="48">
        <v>2473</v>
      </c>
      <c r="D43" s="48">
        <v>2373</v>
      </c>
      <c r="E43" s="88"/>
      <c r="F43" s="94" t="s">
        <v>686</v>
      </c>
      <c r="G43" s="48">
        <v>22425</v>
      </c>
      <c r="H43" s="48">
        <v>9679</v>
      </c>
      <c r="I43" s="48">
        <v>12746</v>
      </c>
    </row>
    <row r="44" spans="1:9" ht="10.5" customHeight="1">
      <c r="A44" s="56"/>
      <c r="B44" s="48"/>
      <c r="C44" s="48"/>
      <c r="D44" s="48"/>
      <c r="E44" s="88"/>
      <c r="F44" s="94">
        <v>75</v>
      </c>
      <c r="G44" s="48">
        <v>5023</v>
      </c>
      <c r="H44" s="48">
        <v>2236</v>
      </c>
      <c r="I44" s="48">
        <v>2787</v>
      </c>
    </row>
    <row r="45" spans="1:9" ht="10.5" customHeight="1">
      <c r="A45" s="56" t="s">
        <v>687</v>
      </c>
      <c r="B45" s="48">
        <v>27508</v>
      </c>
      <c r="C45" s="48">
        <v>13896</v>
      </c>
      <c r="D45" s="48">
        <v>13612</v>
      </c>
      <c r="E45" s="88"/>
      <c r="F45" s="94">
        <v>76</v>
      </c>
      <c r="G45" s="48">
        <v>5053</v>
      </c>
      <c r="H45" s="48">
        <v>2232</v>
      </c>
      <c r="I45" s="48">
        <v>2821</v>
      </c>
    </row>
    <row r="46" spans="1:9" ht="10.5" customHeight="1">
      <c r="A46" s="56">
        <v>25</v>
      </c>
      <c r="B46" s="48">
        <v>5118</v>
      </c>
      <c r="C46" s="48">
        <v>2553</v>
      </c>
      <c r="D46" s="48">
        <v>2565</v>
      </c>
      <c r="E46" s="88"/>
      <c r="F46" s="94">
        <v>77</v>
      </c>
      <c r="G46" s="48">
        <v>4478</v>
      </c>
      <c r="H46" s="48">
        <v>1958</v>
      </c>
      <c r="I46" s="48">
        <v>2520</v>
      </c>
    </row>
    <row r="47" spans="1:9" ht="10.5" customHeight="1">
      <c r="A47" s="56">
        <v>26</v>
      </c>
      <c r="B47" s="48">
        <v>5369</v>
      </c>
      <c r="C47" s="48">
        <v>2741</v>
      </c>
      <c r="D47" s="48">
        <v>2628</v>
      </c>
      <c r="E47" s="88"/>
      <c r="F47" s="94">
        <v>78</v>
      </c>
      <c r="G47" s="48">
        <v>4019</v>
      </c>
      <c r="H47" s="48">
        <v>1700</v>
      </c>
      <c r="I47" s="48">
        <v>2319</v>
      </c>
    </row>
    <row r="48" spans="1:9" ht="10.5" customHeight="1">
      <c r="A48" s="56">
        <v>27</v>
      </c>
      <c r="B48" s="48">
        <v>5543</v>
      </c>
      <c r="C48" s="48">
        <v>2817</v>
      </c>
      <c r="D48" s="48">
        <v>2726</v>
      </c>
      <c r="E48" s="88"/>
      <c r="F48" s="94">
        <v>79</v>
      </c>
      <c r="G48" s="48">
        <v>3852</v>
      </c>
      <c r="H48" s="48">
        <v>1553</v>
      </c>
      <c r="I48" s="48">
        <v>2299</v>
      </c>
    </row>
    <row r="49" spans="1:9" ht="10.5" customHeight="1">
      <c r="A49" s="56">
        <v>28</v>
      </c>
      <c r="B49" s="48">
        <v>5633</v>
      </c>
      <c r="C49" s="48">
        <v>2813</v>
      </c>
      <c r="D49" s="48">
        <v>2820</v>
      </c>
      <c r="E49" s="88"/>
      <c r="F49" s="94"/>
      <c r="G49" s="48"/>
      <c r="H49" s="48"/>
      <c r="I49" s="48"/>
    </row>
    <row r="50" spans="1:9" ht="10.5" customHeight="1">
      <c r="A50" s="56">
        <v>29</v>
      </c>
      <c r="B50" s="48">
        <v>5845</v>
      </c>
      <c r="C50" s="48">
        <v>2972</v>
      </c>
      <c r="D50" s="48">
        <v>2873</v>
      </c>
      <c r="E50" s="88"/>
      <c r="F50" s="94" t="s">
        <v>688</v>
      </c>
      <c r="G50" s="48">
        <v>14611</v>
      </c>
      <c r="H50" s="48">
        <v>5599</v>
      </c>
      <c r="I50" s="48">
        <v>9012</v>
      </c>
    </row>
    <row r="51" spans="1:9" ht="10.5" customHeight="1">
      <c r="A51" s="56" t="s">
        <v>392</v>
      </c>
      <c r="B51" s="48"/>
      <c r="C51" s="48"/>
      <c r="D51" s="48"/>
      <c r="E51" s="88"/>
      <c r="F51" s="94">
        <v>80</v>
      </c>
      <c r="G51" s="48">
        <v>3602</v>
      </c>
      <c r="H51" s="48">
        <v>1436</v>
      </c>
      <c r="I51" s="48">
        <v>2166</v>
      </c>
    </row>
    <row r="52" spans="1:9" ht="10.5" customHeight="1">
      <c r="A52" s="56" t="s">
        <v>689</v>
      </c>
      <c r="B52" s="48">
        <v>30863</v>
      </c>
      <c r="C52" s="48">
        <v>15658</v>
      </c>
      <c r="D52" s="48">
        <v>15205</v>
      </c>
      <c r="E52" s="88"/>
      <c r="F52" s="94">
        <v>81</v>
      </c>
      <c r="G52" s="48">
        <v>3230</v>
      </c>
      <c r="H52" s="48">
        <v>1290</v>
      </c>
      <c r="I52" s="48">
        <v>1940</v>
      </c>
    </row>
    <row r="53" spans="1:9" ht="10.5" customHeight="1">
      <c r="A53" s="56">
        <v>30</v>
      </c>
      <c r="B53" s="48">
        <v>5636</v>
      </c>
      <c r="C53" s="48">
        <v>2828</v>
      </c>
      <c r="D53" s="48">
        <v>2808</v>
      </c>
      <c r="E53" s="88"/>
      <c r="F53" s="94">
        <v>82</v>
      </c>
      <c r="G53" s="48">
        <v>2891</v>
      </c>
      <c r="H53" s="48">
        <v>1100</v>
      </c>
      <c r="I53" s="48">
        <v>1791</v>
      </c>
    </row>
    <row r="54" spans="1:9" ht="10.5" customHeight="1">
      <c r="A54" s="56">
        <v>31</v>
      </c>
      <c r="B54" s="48">
        <v>6062</v>
      </c>
      <c r="C54" s="48">
        <v>3087</v>
      </c>
      <c r="D54" s="48">
        <v>2975</v>
      </c>
      <c r="E54" s="88"/>
      <c r="F54" s="94">
        <v>83</v>
      </c>
      <c r="G54" s="48">
        <v>2667</v>
      </c>
      <c r="H54" s="48">
        <v>981</v>
      </c>
      <c r="I54" s="48">
        <v>1686</v>
      </c>
    </row>
    <row r="55" spans="1:9" ht="10.5" customHeight="1">
      <c r="A55" s="56">
        <v>32</v>
      </c>
      <c r="B55" s="48">
        <v>6233</v>
      </c>
      <c r="C55" s="48">
        <v>3130</v>
      </c>
      <c r="D55" s="48">
        <v>3103</v>
      </c>
      <c r="E55" s="88"/>
      <c r="F55" s="94">
        <v>84</v>
      </c>
      <c r="G55" s="48">
        <v>2221</v>
      </c>
      <c r="H55" s="48">
        <v>792</v>
      </c>
      <c r="I55" s="48">
        <v>1429</v>
      </c>
    </row>
    <row r="56" spans="1:9" ht="10.5" customHeight="1">
      <c r="A56" s="56">
        <v>33</v>
      </c>
      <c r="B56" s="48">
        <v>6254</v>
      </c>
      <c r="C56" s="48">
        <v>3160</v>
      </c>
      <c r="D56" s="48">
        <v>3094</v>
      </c>
      <c r="E56" s="88"/>
      <c r="F56" s="94"/>
      <c r="G56" s="48"/>
      <c r="H56" s="48"/>
      <c r="I56" s="48"/>
    </row>
    <row r="57" spans="1:9" ht="10.5" customHeight="1">
      <c r="A57" s="56">
        <v>34</v>
      </c>
      <c r="B57" s="48">
        <v>6678</v>
      </c>
      <c r="C57" s="48">
        <v>3453</v>
      </c>
      <c r="D57" s="48">
        <v>3225</v>
      </c>
      <c r="E57" s="88"/>
      <c r="F57" s="94" t="s">
        <v>690</v>
      </c>
      <c r="G57" s="48">
        <v>7902</v>
      </c>
      <c r="H57" s="48">
        <v>2348</v>
      </c>
      <c r="I57" s="48">
        <v>5554</v>
      </c>
    </row>
    <row r="58" spans="1:9" ht="10.5" customHeight="1">
      <c r="A58" s="56"/>
      <c r="B58" s="48"/>
      <c r="C58" s="48"/>
      <c r="D58" s="48"/>
      <c r="E58" s="88"/>
      <c r="F58" s="94">
        <v>85</v>
      </c>
      <c r="G58" s="48">
        <v>2086</v>
      </c>
      <c r="H58" s="48">
        <v>735</v>
      </c>
      <c r="I58" s="48">
        <v>1351</v>
      </c>
    </row>
    <row r="59" spans="1:9" ht="10.5" customHeight="1">
      <c r="A59" s="56" t="s">
        <v>691</v>
      </c>
      <c r="B59" s="48">
        <v>37331</v>
      </c>
      <c r="C59" s="48">
        <v>19072</v>
      </c>
      <c r="D59" s="48">
        <v>18259</v>
      </c>
      <c r="E59" s="88"/>
      <c r="F59" s="94">
        <v>86</v>
      </c>
      <c r="G59" s="48">
        <v>1838</v>
      </c>
      <c r="H59" s="48">
        <v>578</v>
      </c>
      <c r="I59" s="48">
        <v>1260</v>
      </c>
    </row>
    <row r="60" spans="1:9" ht="10.5" customHeight="1">
      <c r="A60" s="56">
        <v>35</v>
      </c>
      <c r="B60" s="48">
        <v>6721</v>
      </c>
      <c r="C60" s="48">
        <v>3418</v>
      </c>
      <c r="D60" s="48">
        <v>3303</v>
      </c>
      <c r="E60" s="88"/>
      <c r="F60" s="94">
        <v>87</v>
      </c>
      <c r="G60" s="48">
        <v>1548</v>
      </c>
      <c r="H60" s="48">
        <v>444</v>
      </c>
      <c r="I60" s="48">
        <v>1104</v>
      </c>
    </row>
    <row r="61" spans="1:9" ht="10.5" customHeight="1">
      <c r="A61" s="56">
        <v>36</v>
      </c>
      <c r="B61" s="48">
        <v>7140</v>
      </c>
      <c r="C61" s="48">
        <v>3599</v>
      </c>
      <c r="D61" s="48">
        <v>3541</v>
      </c>
      <c r="E61" s="88"/>
      <c r="F61" s="94">
        <v>88</v>
      </c>
      <c r="G61" s="48">
        <v>1307</v>
      </c>
      <c r="H61" s="48">
        <v>340</v>
      </c>
      <c r="I61" s="48">
        <v>967</v>
      </c>
    </row>
    <row r="62" spans="1:9" ht="10.5" customHeight="1">
      <c r="A62" s="56">
        <v>37</v>
      </c>
      <c r="B62" s="48">
        <v>7677</v>
      </c>
      <c r="C62" s="48">
        <v>3970</v>
      </c>
      <c r="D62" s="48">
        <v>3707</v>
      </c>
      <c r="E62" s="88"/>
      <c r="F62" s="94">
        <v>89</v>
      </c>
      <c r="G62" s="48">
        <v>1123</v>
      </c>
      <c r="H62" s="48">
        <v>251</v>
      </c>
      <c r="I62" s="48">
        <v>872</v>
      </c>
    </row>
    <row r="63" spans="1:9" ht="10.5" customHeight="1">
      <c r="A63" s="56">
        <v>38</v>
      </c>
      <c r="B63" s="48">
        <v>7867</v>
      </c>
      <c r="C63" s="48">
        <v>4062</v>
      </c>
      <c r="D63" s="48">
        <v>3805</v>
      </c>
      <c r="E63" s="88"/>
      <c r="F63" s="94"/>
      <c r="G63" s="48"/>
      <c r="H63" s="48"/>
      <c r="I63" s="48"/>
    </row>
    <row r="64" spans="1:9" ht="10.5" customHeight="1">
      <c r="A64" s="56">
        <v>39</v>
      </c>
      <c r="B64" s="48">
        <v>7926</v>
      </c>
      <c r="C64" s="48">
        <v>4023</v>
      </c>
      <c r="D64" s="48">
        <v>3903</v>
      </c>
      <c r="E64" s="88"/>
      <c r="F64" s="94" t="s">
        <v>692</v>
      </c>
      <c r="G64" s="48">
        <v>3227</v>
      </c>
      <c r="H64" s="48">
        <v>714</v>
      </c>
      <c r="I64" s="48">
        <v>2513</v>
      </c>
    </row>
    <row r="65" spans="1:9" ht="10.5" customHeight="1">
      <c r="A65" s="56"/>
      <c r="B65" s="48"/>
      <c r="C65" s="48"/>
      <c r="D65" s="48"/>
      <c r="E65" s="88"/>
      <c r="F65" s="94">
        <v>90</v>
      </c>
      <c r="G65" s="48">
        <v>957</v>
      </c>
      <c r="H65" s="48">
        <v>212</v>
      </c>
      <c r="I65" s="48">
        <v>745</v>
      </c>
    </row>
    <row r="66" spans="1:9" ht="10.5" customHeight="1">
      <c r="A66" s="56" t="s">
        <v>693</v>
      </c>
      <c r="B66" s="48">
        <v>36784</v>
      </c>
      <c r="C66" s="48">
        <v>18985</v>
      </c>
      <c r="D66" s="48">
        <v>17799</v>
      </c>
      <c r="E66" s="88"/>
      <c r="F66" s="94">
        <v>91</v>
      </c>
      <c r="G66" s="48">
        <v>798</v>
      </c>
      <c r="H66" s="48">
        <v>170</v>
      </c>
      <c r="I66" s="48">
        <v>628</v>
      </c>
    </row>
    <row r="67" spans="1:9" ht="10.5" customHeight="1">
      <c r="A67" s="56">
        <v>40</v>
      </c>
      <c r="B67" s="48">
        <v>7762</v>
      </c>
      <c r="C67" s="48">
        <v>4018</v>
      </c>
      <c r="D67" s="48">
        <v>3744</v>
      </c>
      <c r="E67" s="88"/>
      <c r="F67" s="94">
        <v>92</v>
      </c>
      <c r="G67" s="48">
        <v>643</v>
      </c>
      <c r="H67" s="48">
        <v>146</v>
      </c>
      <c r="I67" s="48">
        <v>497</v>
      </c>
    </row>
    <row r="68" spans="1:9" ht="10.5" customHeight="1">
      <c r="A68" s="56">
        <v>41</v>
      </c>
      <c r="B68" s="48">
        <v>7516</v>
      </c>
      <c r="C68" s="48">
        <v>3860</v>
      </c>
      <c r="D68" s="48">
        <v>3656</v>
      </c>
      <c r="E68" s="88"/>
      <c r="F68" s="94">
        <v>93</v>
      </c>
      <c r="G68" s="48">
        <v>433</v>
      </c>
      <c r="H68" s="48">
        <v>96</v>
      </c>
      <c r="I68" s="48">
        <v>337</v>
      </c>
    </row>
    <row r="69" spans="1:9" ht="10.5" customHeight="1">
      <c r="A69" s="56">
        <v>42</v>
      </c>
      <c r="B69" s="48">
        <v>7378</v>
      </c>
      <c r="C69" s="48">
        <v>3837</v>
      </c>
      <c r="D69" s="48">
        <v>3541</v>
      </c>
      <c r="E69" s="88"/>
      <c r="F69" s="94">
        <v>94</v>
      </c>
      <c r="G69" s="48">
        <v>396</v>
      </c>
      <c r="H69" s="48">
        <v>90</v>
      </c>
      <c r="I69" s="48">
        <v>306</v>
      </c>
    </row>
    <row r="70" spans="1:9" ht="10.5" customHeight="1">
      <c r="A70" s="56">
        <v>43</v>
      </c>
      <c r="B70" s="48">
        <v>7117</v>
      </c>
      <c r="C70" s="48">
        <v>3590</v>
      </c>
      <c r="D70" s="48">
        <v>3527</v>
      </c>
      <c r="E70" s="88"/>
      <c r="F70" s="94"/>
      <c r="G70" s="48"/>
      <c r="H70" s="48"/>
      <c r="I70" s="48"/>
    </row>
    <row r="71" spans="1:9" ht="10.5" customHeight="1">
      <c r="A71" s="56">
        <v>44</v>
      </c>
      <c r="B71" s="48">
        <v>7011</v>
      </c>
      <c r="C71" s="48">
        <v>3680</v>
      </c>
      <c r="D71" s="48">
        <v>3331</v>
      </c>
      <c r="E71" s="88"/>
      <c r="F71" s="94" t="s">
        <v>694</v>
      </c>
      <c r="G71" s="48">
        <v>826</v>
      </c>
      <c r="H71" s="48">
        <v>139</v>
      </c>
      <c r="I71" s="48">
        <v>687</v>
      </c>
    </row>
    <row r="72" spans="1:9" ht="10.5" customHeight="1">
      <c r="A72" s="56"/>
      <c r="B72" s="48"/>
      <c r="C72" s="48"/>
      <c r="D72" s="48"/>
      <c r="E72" s="88"/>
      <c r="F72" s="94">
        <v>95</v>
      </c>
      <c r="G72" s="48">
        <v>260</v>
      </c>
      <c r="H72" s="48">
        <v>41</v>
      </c>
      <c r="I72" s="48">
        <v>219</v>
      </c>
    </row>
    <row r="73" spans="1:9" ht="10.5" customHeight="1">
      <c r="A73" s="56" t="s">
        <v>695</v>
      </c>
      <c r="B73" s="48">
        <v>29170</v>
      </c>
      <c r="C73" s="48">
        <v>14860</v>
      </c>
      <c r="D73" s="48">
        <v>14310</v>
      </c>
      <c r="E73" s="88"/>
      <c r="F73" s="94">
        <v>96</v>
      </c>
      <c r="G73" s="48">
        <v>211</v>
      </c>
      <c r="H73" s="48">
        <v>41</v>
      </c>
      <c r="I73" s="48">
        <v>170</v>
      </c>
    </row>
    <row r="74" spans="1:9" ht="10.5" customHeight="1">
      <c r="A74" s="56">
        <v>45</v>
      </c>
      <c r="B74" s="48">
        <v>5640</v>
      </c>
      <c r="C74" s="48">
        <v>2881</v>
      </c>
      <c r="D74" s="48">
        <v>2759</v>
      </c>
      <c r="E74" s="88"/>
      <c r="F74" s="94">
        <v>97</v>
      </c>
      <c r="G74" s="48">
        <v>155</v>
      </c>
      <c r="H74" s="48">
        <v>27</v>
      </c>
      <c r="I74" s="48">
        <v>128</v>
      </c>
    </row>
    <row r="75" spans="1:9" ht="10.5" customHeight="1">
      <c r="A75" s="56">
        <v>46</v>
      </c>
      <c r="B75" s="48">
        <v>6077</v>
      </c>
      <c r="C75" s="48">
        <v>3179</v>
      </c>
      <c r="D75" s="48">
        <v>2898</v>
      </c>
      <c r="E75" s="88"/>
      <c r="F75" s="94">
        <v>98</v>
      </c>
      <c r="G75" s="48">
        <v>119</v>
      </c>
      <c r="H75" s="48">
        <v>17</v>
      </c>
      <c r="I75" s="48">
        <v>102</v>
      </c>
    </row>
    <row r="76" spans="1:9" ht="10.5" customHeight="1">
      <c r="A76" s="56">
        <v>47</v>
      </c>
      <c r="B76" s="48">
        <v>6288</v>
      </c>
      <c r="C76" s="48">
        <v>3187</v>
      </c>
      <c r="D76" s="48">
        <v>3101</v>
      </c>
      <c r="E76" s="88"/>
      <c r="F76" s="94">
        <v>99</v>
      </c>
      <c r="G76" s="48">
        <v>81</v>
      </c>
      <c r="H76" s="48">
        <v>13</v>
      </c>
      <c r="I76" s="48">
        <v>68</v>
      </c>
    </row>
    <row r="77" spans="1:9" ht="10.5" customHeight="1">
      <c r="A77" s="56">
        <v>48</v>
      </c>
      <c r="B77" s="48">
        <v>5675</v>
      </c>
      <c r="C77" s="48">
        <v>2906</v>
      </c>
      <c r="D77" s="48">
        <v>2769</v>
      </c>
      <c r="E77" s="88"/>
      <c r="F77" s="94"/>
      <c r="G77" s="48"/>
      <c r="H77" s="48"/>
      <c r="I77" s="48"/>
    </row>
    <row r="78" spans="1:9" ht="10.5" customHeight="1">
      <c r="A78" s="56">
        <v>49</v>
      </c>
      <c r="B78" s="48">
        <v>5490</v>
      </c>
      <c r="C78" s="48">
        <v>2707</v>
      </c>
      <c r="D78" s="48">
        <v>2783</v>
      </c>
      <c r="E78" s="88"/>
      <c r="F78" s="94" t="s">
        <v>696</v>
      </c>
      <c r="G78" s="48">
        <v>120</v>
      </c>
      <c r="H78" s="48">
        <v>21</v>
      </c>
      <c r="I78" s="48">
        <v>99</v>
      </c>
    </row>
    <row r="79" spans="1:9" ht="4.5" customHeight="1">
      <c r="A79" s="55"/>
      <c r="B79" s="51"/>
      <c r="C79" s="51"/>
      <c r="D79" s="51"/>
      <c r="E79" s="89"/>
      <c r="F79" s="95"/>
      <c r="G79" s="51"/>
      <c r="H79" s="51"/>
      <c r="I79" s="51"/>
    </row>
    <row r="80" spans="1:9" ht="13.5">
      <c r="A80" s="1" t="s">
        <v>758</v>
      </c>
      <c r="B80" s="1"/>
      <c r="C80" s="1"/>
      <c r="D80" s="1"/>
      <c r="E80" s="1"/>
      <c r="F80" s="1" t="s">
        <v>182</v>
      </c>
      <c r="G80" s="1"/>
      <c r="H80" s="1"/>
      <c r="I80" s="1"/>
    </row>
  </sheetData>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J60"/>
  <sheetViews>
    <sheetView workbookViewId="0" topLeftCell="A1">
      <selection activeCell="A1" sqref="A1"/>
    </sheetView>
  </sheetViews>
  <sheetFormatPr defaultColWidth="9.00390625" defaultRowHeight="13.5"/>
  <cols>
    <col min="1" max="1" width="10.625" style="0" customWidth="1"/>
    <col min="2" max="2" width="10.125" style="0" customWidth="1"/>
    <col min="3" max="10" width="9.125" style="0" customWidth="1"/>
  </cols>
  <sheetData>
    <row r="1" spans="1:10" ht="13.5">
      <c r="A1" s="1"/>
      <c r="B1" s="1"/>
      <c r="C1" s="1"/>
      <c r="D1" s="1"/>
      <c r="E1" s="1"/>
      <c r="F1" s="1"/>
      <c r="G1" s="1"/>
      <c r="H1" s="1"/>
      <c r="I1" s="1"/>
      <c r="J1" s="26" t="s">
        <v>697</v>
      </c>
    </row>
    <row r="2" spans="1:10" ht="13.5">
      <c r="A2" s="1"/>
      <c r="B2" s="1"/>
      <c r="C2" s="1"/>
      <c r="D2" s="1"/>
      <c r="E2" s="1"/>
      <c r="F2" s="1"/>
      <c r="G2" s="1"/>
      <c r="H2" s="1"/>
      <c r="I2" s="1"/>
      <c r="J2" s="1"/>
    </row>
    <row r="3" spans="1:10" ht="14.25">
      <c r="A3" s="49" t="s">
        <v>725</v>
      </c>
      <c r="B3" s="1"/>
      <c r="C3" s="1"/>
      <c r="D3" s="1"/>
      <c r="E3" s="1"/>
      <c r="F3" s="1"/>
      <c r="G3" s="1"/>
      <c r="H3" s="1"/>
      <c r="I3" s="1"/>
      <c r="J3" s="1"/>
    </row>
    <row r="4" spans="1:10" ht="13.5">
      <c r="A4" s="50" t="s">
        <v>746</v>
      </c>
      <c r="B4" s="1"/>
      <c r="C4" s="1"/>
      <c r="D4" s="1"/>
      <c r="E4" s="1"/>
      <c r="F4" s="1"/>
      <c r="G4" s="1"/>
      <c r="H4" s="1"/>
      <c r="I4" s="1"/>
      <c r="J4" s="1"/>
    </row>
    <row r="5" spans="1:10" ht="13.5">
      <c r="A5" s="1"/>
      <c r="B5" s="1"/>
      <c r="C5" s="1"/>
      <c r="D5" s="1"/>
      <c r="E5" s="1"/>
      <c r="F5" s="1"/>
      <c r="G5" s="1"/>
      <c r="H5" s="1"/>
      <c r="I5" s="26" t="s">
        <v>698</v>
      </c>
      <c r="J5" s="1"/>
    </row>
    <row r="6" spans="1:10" ht="13.5">
      <c r="A6" s="159" t="s">
        <v>699</v>
      </c>
      <c r="B6" s="150"/>
      <c r="C6" s="155" t="s">
        <v>700</v>
      </c>
      <c r="D6" s="155" t="s">
        <v>701</v>
      </c>
      <c r="E6" s="155" t="s">
        <v>702</v>
      </c>
      <c r="F6" s="155" t="s">
        <v>703</v>
      </c>
      <c r="G6" s="155" t="s">
        <v>704</v>
      </c>
      <c r="H6" s="155" t="s">
        <v>705</v>
      </c>
      <c r="I6" s="161" t="s">
        <v>706</v>
      </c>
      <c r="J6" s="1"/>
    </row>
    <row r="7" spans="1:10" ht="13.5">
      <c r="A7" s="160" t="s">
        <v>707</v>
      </c>
      <c r="B7" s="151"/>
      <c r="C7" s="156"/>
      <c r="D7" s="156"/>
      <c r="E7" s="156"/>
      <c r="F7" s="156"/>
      <c r="G7" s="156"/>
      <c r="H7" s="156"/>
      <c r="I7" s="162"/>
      <c r="J7" s="1"/>
    </row>
    <row r="8" spans="1:10" ht="18" customHeight="1">
      <c r="A8" s="79"/>
      <c r="B8" s="80"/>
      <c r="C8" s="79"/>
      <c r="D8" s="79"/>
      <c r="E8" s="79"/>
      <c r="F8" s="96" t="s">
        <v>762</v>
      </c>
      <c r="G8" s="79"/>
      <c r="H8" s="79"/>
      <c r="I8" s="79"/>
      <c r="J8" s="1"/>
    </row>
    <row r="9" spans="1:10" ht="13.5">
      <c r="A9" s="97" t="s">
        <v>708</v>
      </c>
      <c r="B9" s="98"/>
      <c r="C9" s="77">
        <v>459568</v>
      </c>
      <c r="D9" s="77">
        <v>53378</v>
      </c>
      <c r="E9" s="77">
        <v>74547</v>
      </c>
      <c r="F9" s="77">
        <v>55947</v>
      </c>
      <c r="G9" s="77">
        <v>108852</v>
      </c>
      <c r="H9" s="77">
        <v>75069</v>
      </c>
      <c r="I9" s="77">
        <v>91775</v>
      </c>
      <c r="J9" s="1"/>
    </row>
    <row r="10" spans="1:10" ht="13.5">
      <c r="A10" s="97" t="s">
        <v>709</v>
      </c>
      <c r="B10" s="98"/>
      <c r="C10" s="77">
        <v>60610</v>
      </c>
      <c r="D10" s="77">
        <v>6171</v>
      </c>
      <c r="E10" s="77">
        <v>9235</v>
      </c>
      <c r="F10" s="77">
        <v>6805</v>
      </c>
      <c r="G10" s="77">
        <v>13880</v>
      </c>
      <c r="H10" s="77">
        <v>11256</v>
      </c>
      <c r="I10" s="77">
        <v>13263</v>
      </c>
      <c r="J10" s="1"/>
    </row>
    <row r="11" spans="1:10" ht="13.5">
      <c r="A11" s="97" t="s">
        <v>710</v>
      </c>
      <c r="B11" s="98"/>
      <c r="C11" s="77">
        <v>307776</v>
      </c>
      <c r="D11" s="77">
        <v>34788</v>
      </c>
      <c r="E11" s="77">
        <v>48490</v>
      </c>
      <c r="F11" s="77">
        <v>35689</v>
      </c>
      <c r="G11" s="77">
        <v>74427</v>
      </c>
      <c r="H11" s="77">
        <v>51171</v>
      </c>
      <c r="I11" s="77">
        <v>63211</v>
      </c>
      <c r="J11" s="1"/>
    </row>
    <row r="12" spans="1:10" ht="13.5">
      <c r="A12" s="97" t="s">
        <v>711</v>
      </c>
      <c r="B12" s="98"/>
      <c r="C12" s="77">
        <v>91182</v>
      </c>
      <c r="D12" s="77">
        <v>12419</v>
      </c>
      <c r="E12" s="77">
        <v>16822</v>
      </c>
      <c r="F12" s="77">
        <v>13453</v>
      </c>
      <c r="G12" s="77">
        <v>20545</v>
      </c>
      <c r="H12" s="77">
        <v>12642</v>
      </c>
      <c r="I12" s="77">
        <v>15301</v>
      </c>
      <c r="J12" s="1"/>
    </row>
    <row r="13" spans="1:10" ht="18" customHeight="1">
      <c r="A13" s="79"/>
      <c r="B13" s="80"/>
      <c r="C13" s="79"/>
      <c r="D13" s="79"/>
      <c r="E13" s="79"/>
      <c r="F13" s="96" t="s">
        <v>763</v>
      </c>
      <c r="G13" s="79"/>
      <c r="H13" s="79"/>
      <c r="I13" s="79"/>
      <c r="J13" s="1"/>
    </row>
    <row r="14" spans="1:10" ht="13.5">
      <c r="A14" s="97" t="s">
        <v>708</v>
      </c>
      <c r="B14" s="98"/>
      <c r="C14" s="77">
        <v>458958</v>
      </c>
      <c r="D14" s="77">
        <v>53175</v>
      </c>
      <c r="E14" s="77">
        <v>74594</v>
      </c>
      <c r="F14" s="77">
        <v>55560</v>
      </c>
      <c r="G14" s="77">
        <v>108510</v>
      </c>
      <c r="H14" s="77">
        <v>75205</v>
      </c>
      <c r="I14" s="77">
        <v>91914</v>
      </c>
      <c r="J14" s="1"/>
    </row>
    <row r="15" spans="1:10" ht="13.5">
      <c r="A15" s="97" t="s">
        <v>709</v>
      </c>
      <c r="B15" s="98"/>
      <c r="C15" s="77">
        <v>60174</v>
      </c>
      <c r="D15" s="77">
        <v>6162</v>
      </c>
      <c r="E15" s="77">
        <v>9250</v>
      </c>
      <c r="F15" s="77">
        <v>6727</v>
      </c>
      <c r="G15" s="77">
        <v>13785</v>
      </c>
      <c r="H15" s="77">
        <v>11056</v>
      </c>
      <c r="I15" s="77">
        <v>13194</v>
      </c>
      <c r="J15" s="1"/>
    </row>
    <row r="16" spans="1:10" ht="13.5">
      <c r="A16" s="97" t="s">
        <v>710</v>
      </c>
      <c r="B16" s="98"/>
      <c r="C16" s="77">
        <v>303732</v>
      </c>
      <c r="D16" s="77">
        <v>34233</v>
      </c>
      <c r="E16" s="77">
        <v>47872</v>
      </c>
      <c r="F16" s="77">
        <v>34981</v>
      </c>
      <c r="G16" s="77">
        <v>73263</v>
      </c>
      <c r="H16" s="77">
        <v>50760</v>
      </c>
      <c r="I16" s="77">
        <v>62623</v>
      </c>
      <c r="J16" s="1"/>
    </row>
    <row r="17" spans="1:10" ht="13.5">
      <c r="A17" s="97" t="s">
        <v>711</v>
      </c>
      <c r="B17" s="98"/>
      <c r="C17" s="77">
        <v>95052</v>
      </c>
      <c r="D17" s="77">
        <v>12780</v>
      </c>
      <c r="E17" s="77">
        <v>17472</v>
      </c>
      <c r="F17" s="77">
        <v>13852</v>
      </c>
      <c r="G17" s="77">
        <v>21462</v>
      </c>
      <c r="H17" s="77">
        <v>13389</v>
      </c>
      <c r="I17" s="77">
        <v>16097</v>
      </c>
      <c r="J17" s="1"/>
    </row>
    <row r="18" spans="1:10" ht="18" customHeight="1">
      <c r="A18" s="79"/>
      <c r="B18" s="80"/>
      <c r="C18" s="79"/>
      <c r="D18" s="79"/>
      <c r="E18" s="79"/>
      <c r="F18" s="96" t="s">
        <v>764</v>
      </c>
      <c r="G18" s="79"/>
      <c r="H18" s="79"/>
      <c r="I18" s="79"/>
      <c r="J18" s="1"/>
    </row>
    <row r="19" spans="1:10" ht="13.5">
      <c r="A19" s="97" t="s">
        <v>708</v>
      </c>
      <c r="B19" s="98"/>
      <c r="C19" s="77">
        <v>458603</v>
      </c>
      <c r="D19" s="77">
        <v>53106</v>
      </c>
      <c r="E19" s="77">
        <v>74247</v>
      </c>
      <c r="F19" s="77">
        <v>55882</v>
      </c>
      <c r="G19" s="77">
        <v>107929</v>
      </c>
      <c r="H19" s="77">
        <v>75408</v>
      </c>
      <c r="I19" s="77">
        <v>92031</v>
      </c>
      <c r="J19" s="1"/>
    </row>
    <row r="20" spans="1:10" ht="13.5">
      <c r="A20" s="97" t="s">
        <v>709</v>
      </c>
      <c r="B20" s="98"/>
      <c r="C20" s="77">
        <v>59774</v>
      </c>
      <c r="D20" s="77">
        <v>6112</v>
      </c>
      <c r="E20" s="77">
        <v>9106</v>
      </c>
      <c r="F20" s="77">
        <v>6803</v>
      </c>
      <c r="G20" s="77">
        <v>13654</v>
      </c>
      <c r="H20" s="77">
        <v>11028</v>
      </c>
      <c r="I20" s="77">
        <v>13071</v>
      </c>
      <c r="J20" s="1"/>
    </row>
    <row r="21" spans="1:10" ht="13.5">
      <c r="A21" s="97" t="s">
        <v>710</v>
      </c>
      <c r="B21" s="98"/>
      <c r="C21" s="77">
        <v>300867</v>
      </c>
      <c r="D21" s="77">
        <v>33951</v>
      </c>
      <c r="E21" s="77">
        <v>47313</v>
      </c>
      <c r="F21" s="77">
        <v>34930</v>
      </c>
      <c r="G21" s="77">
        <v>72111</v>
      </c>
      <c r="H21" s="77">
        <v>50382</v>
      </c>
      <c r="I21" s="77">
        <v>62180</v>
      </c>
      <c r="J21" s="1"/>
    </row>
    <row r="22" spans="1:10" ht="13.5">
      <c r="A22" s="97" t="s">
        <v>711</v>
      </c>
      <c r="B22" s="98"/>
      <c r="C22" s="77">
        <v>97962</v>
      </c>
      <c r="D22" s="77">
        <v>13043</v>
      </c>
      <c r="E22" s="77">
        <v>17828</v>
      </c>
      <c r="F22" s="77">
        <v>14149</v>
      </c>
      <c r="G22" s="77">
        <v>22164</v>
      </c>
      <c r="H22" s="77">
        <v>13998</v>
      </c>
      <c r="I22" s="77">
        <v>16780</v>
      </c>
      <c r="J22" s="1"/>
    </row>
    <row r="23" spans="1:10" ht="18" customHeight="1">
      <c r="A23" s="79"/>
      <c r="B23" s="80"/>
      <c r="C23" s="79"/>
      <c r="D23" s="79"/>
      <c r="E23" s="79"/>
      <c r="F23" s="96" t="s">
        <v>765</v>
      </c>
      <c r="G23" s="79"/>
      <c r="H23" s="79"/>
      <c r="I23" s="79"/>
      <c r="J23" s="1"/>
    </row>
    <row r="24" spans="1:10" ht="13.5">
      <c r="A24" s="97" t="s">
        <v>708</v>
      </c>
      <c r="B24" s="98"/>
      <c r="C24" s="77">
        <v>459933</v>
      </c>
      <c r="D24" s="77">
        <v>53174</v>
      </c>
      <c r="E24" s="77">
        <v>74408</v>
      </c>
      <c r="F24" s="77">
        <v>56265</v>
      </c>
      <c r="G24" s="77">
        <v>107861</v>
      </c>
      <c r="H24" s="77">
        <v>75529</v>
      </c>
      <c r="I24" s="77">
        <v>92696</v>
      </c>
      <c r="J24" s="1"/>
    </row>
    <row r="25" spans="1:10" ht="13.5">
      <c r="A25" s="97" t="s">
        <v>709</v>
      </c>
      <c r="B25" s="98"/>
      <c r="C25" s="77">
        <v>59724</v>
      </c>
      <c r="D25" s="77">
        <v>6089</v>
      </c>
      <c r="E25" s="77">
        <v>8985</v>
      </c>
      <c r="F25" s="77">
        <v>6871</v>
      </c>
      <c r="G25" s="77">
        <v>13650</v>
      </c>
      <c r="H25" s="77">
        <v>10954</v>
      </c>
      <c r="I25" s="77">
        <v>13175</v>
      </c>
      <c r="J25" s="1"/>
    </row>
    <row r="26" spans="1:10" ht="13.5">
      <c r="A26" s="97" t="s">
        <v>710</v>
      </c>
      <c r="B26" s="98"/>
      <c r="C26" s="77">
        <v>298933</v>
      </c>
      <c r="D26" s="77">
        <v>33760</v>
      </c>
      <c r="E26" s="77">
        <v>47146</v>
      </c>
      <c r="F26" s="77">
        <v>34838</v>
      </c>
      <c r="G26" s="77">
        <v>71195</v>
      </c>
      <c r="H26" s="77">
        <v>49985</v>
      </c>
      <c r="I26" s="77">
        <v>62009</v>
      </c>
      <c r="J26" s="1"/>
    </row>
    <row r="27" spans="1:10" ht="13.5">
      <c r="A27" s="97" t="s">
        <v>711</v>
      </c>
      <c r="B27" s="98"/>
      <c r="C27" s="77">
        <v>101276</v>
      </c>
      <c r="D27" s="77">
        <v>13325</v>
      </c>
      <c r="E27" s="77">
        <v>18277</v>
      </c>
      <c r="F27" s="77">
        <v>14556</v>
      </c>
      <c r="G27" s="77">
        <v>23016</v>
      </c>
      <c r="H27" s="77">
        <v>14590</v>
      </c>
      <c r="I27" s="77">
        <v>17512</v>
      </c>
      <c r="J27" s="1"/>
    </row>
    <row r="28" spans="1:10" ht="18" customHeight="1">
      <c r="A28" s="79"/>
      <c r="B28" s="80"/>
      <c r="C28" s="79"/>
      <c r="D28" s="79"/>
      <c r="E28" s="79"/>
      <c r="F28" s="96" t="s">
        <v>770</v>
      </c>
      <c r="G28" s="79"/>
      <c r="H28" s="79"/>
      <c r="I28" s="79"/>
      <c r="J28" s="1"/>
    </row>
    <row r="29" spans="1:10" ht="13.5">
      <c r="A29" s="97" t="s">
        <v>708</v>
      </c>
      <c r="B29" s="98"/>
      <c r="C29" s="77">
        <v>460245</v>
      </c>
      <c r="D29" s="77">
        <v>53304</v>
      </c>
      <c r="E29" s="77">
        <v>74256</v>
      </c>
      <c r="F29" s="77">
        <v>56025</v>
      </c>
      <c r="G29" s="77">
        <v>107936</v>
      </c>
      <c r="H29" s="77">
        <v>75573</v>
      </c>
      <c r="I29" s="77">
        <v>93151</v>
      </c>
      <c r="J29" s="1"/>
    </row>
    <row r="30" spans="1:10" ht="13.5">
      <c r="A30" s="97" t="s">
        <v>709</v>
      </c>
      <c r="B30" s="98"/>
      <c r="C30" s="77">
        <v>59300</v>
      </c>
      <c r="D30" s="77">
        <v>6017</v>
      </c>
      <c r="E30" s="77">
        <v>8966</v>
      </c>
      <c r="F30" s="77">
        <v>6859</v>
      </c>
      <c r="G30" s="77">
        <v>13485</v>
      </c>
      <c r="H30" s="77">
        <v>10808</v>
      </c>
      <c r="I30" s="77">
        <v>13165</v>
      </c>
      <c r="J30" s="1"/>
    </row>
    <row r="31" spans="1:10" ht="13.5">
      <c r="A31" s="97" t="s">
        <v>710</v>
      </c>
      <c r="B31" s="98"/>
      <c r="C31" s="77">
        <v>297083</v>
      </c>
      <c r="D31" s="77">
        <v>33613</v>
      </c>
      <c r="E31" s="77">
        <v>46725</v>
      </c>
      <c r="F31" s="77">
        <v>34352</v>
      </c>
      <c r="G31" s="77">
        <v>70860</v>
      </c>
      <c r="H31" s="77">
        <v>49682</v>
      </c>
      <c r="I31" s="77">
        <v>61851</v>
      </c>
      <c r="J31" s="1"/>
    </row>
    <row r="32" spans="1:10" ht="13.5">
      <c r="A32" s="97" t="s">
        <v>711</v>
      </c>
      <c r="B32" s="98"/>
      <c r="C32" s="77">
        <v>103862</v>
      </c>
      <c r="D32" s="77">
        <v>13674</v>
      </c>
      <c r="E32" s="77">
        <v>18565</v>
      </c>
      <c r="F32" s="77">
        <v>14814</v>
      </c>
      <c r="G32" s="77">
        <v>23591</v>
      </c>
      <c r="H32" s="77">
        <v>15083</v>
      </c>
      <c r="I32" s="77">
        <v>18135</v>
      </c>
      <c r="J32" s="1"/>
    </row>
    <row r="33" spans="1:10" ht="18" customHeight="1">
      <c r="A33" s="79"/>
      <c r="B33" s="80"/>
      <c r="C33" s="79"/>
      <c r="D33" s="79"/>
      <c r="E33" s="79"/>
      <c r="F33" s="96" t="s">
        <v>785</v>
      </c>
      <c r="G33" s="79"/>
      <c r="H33" s="79"/>
      <c r="I33" s="79"/>
      <c r="J33" s="1"/>
    </row>
    <row r="34" spans="1:10" ht="13.5">
      <c r="A34" s="97" t="s">
        <v>708</v>
      </c>
      <c r="B34" s="98"/>
      <c r="C34" s="77">
        <v>458754</v>
      </c>
      <c r="D34" s="77">
        <v>52889</v>
      </c>
      <c r="E34" s="77">
        <v>73732</v>
      </c>
      <c r="F34" s="77">
        <v>55756</v>
      </c>
      <c r="G34" s="77">
        <v>107889</v>
      </c>
      <c r="H34" s="77">
        <v>75493</v>
      </c>
      <c r="I34" s="77">
        <v>92995</v>
      </c>
      <c r="J34" s="1"/>
    </row>
    <row r="35" spans="1:10" ht="13.5">
      <c r="A35" s="97" t="s">
        <v>709</v>
      </c>
      <c r="B35" s="98"/>
      <c r="C35" s="77">
        <v>58773</v>
      </c>
      <c r="D35" s="77">
        <v>5895</v>
      </c>
      <c r="E35" s="77">
        <v>8849</v>
      </c>
      <c r="F35" s="77">
        <v>6727</v>
      </c>
      <c r="G35" s="77">
        <v>13613</v>
      </c>
      <c r="H35" s="77">
        <v>10693</v>
      </c>
      <c r="I35" s="77">
        <v>12996</v>
      </c>
      <c r="J35" s="1"/>
    </row>
    <row r="36" spans="1:10" ht="13.5">
      <c r="A36" s="97" t="s">
        <v>710</v>
      </c>
      <c r="B36" s="98"/>
      <c r="C36" s="77">
        <v>295286</v>
      </c>
      <c r="D36" s="77">
        <v>33343</v>
      </c>
      <c r="E36" s="77">
        <v>46308</v>
      </c>
      <c r="F36" s="77">
        <v>34173</v>
      </c>
      <c r="G36" s="77">
        <v>70529</v>
      </c>
      <c r="H36" s="77">
        <v>49416</v>
      </c>
      <c r="I36" s="77">
        <v>61517</v>
      </c>
      <c r="J36" s="1"/>
    </row>
    <row r="37" spans="1:10" ht="13.5">
      <c r="A37" s="97" t="s">
        <v>711</v>
      </c>
      <c r="B37" s="98"/>
      <c r="C37" s="77">
        <v>104695</v>
      </c>
      <c r="D37" s="77">
        <v>13651</v>
      </c>
      <c r="E37" s="77">
        <v>18575</v>
      </c>
      <c r="F37" s="77">
        <v>14856</v>
      </c>
      <c r="G37" s="77">
        <v>23747</v>
      </c>
      <c r="H37" s="77">
        <v>15384</v>
      </c>
      <c r="I37" s="77">
        <v>18482</v>
      </c>
      <c r="J37" s="1"/>
    </row>
    <row r="38" spans="1:10" ht="18" customHeight="1">
      <c r="A38" s="79"/>
      <c r="B38" s="80"/>
      <c r="C38" s="79"/>
      <c r="D38" s="79"/>
      <c r="E38" s="79"/>
      <c r="F38" s="96" t="s">
        <v>852</v>
      </c>
      <c r="G38" s="79"/>
      <c r="H38" s="79"/>
      <c r="I38" s="79"/>
      <c r="J38" s="1"/>
    </row>
    <row r="39" spans="1:10" ht="13.5">
      <c r="A39" s="97" t="s">
        <v>708</v>
      </c>
      <c r="B39" s="98"/>
      <c r="C39" s="77">
        <v>457216</v>
      </c>
      <c r="D39" s="77">
        <v>52358</v>
      </c>
      <c r="E39" s="77">
        <v>73162</v>
      </c>
      <c r="F39" s="77">
        <v>55321</v>
      </c>
      <c r="G39" s="77">
        <v>107820</v>
      </c>
      <c r="H39" s="77">
        <v>75623</v>
      </c>
      <c r="I39" s="77">
        <v>92932</v>
      </c>
      <c r="J39" s="1"/>
    </row>
    <row r="40" spans="1:10" ht="13.5">
      <c r="A40" s="97" t="s">
        <v>709</v>
      </c>
      <c r="B40" s="98"/>
      <c r="C40" s="77">
        <v>58104</v>
      </c>
      <c r="D40" s="77">
        <v>5758</v>
      </c>
      <c r="E40" s="77">
        <v>8691</v>
      </c>
      <c r="F40" s="77">
        <v>6635</v>
      </c>
      <c r="G40" s="77">
        <v>13528</v>
      </c>
      <c r="H40" s="77">
        <v>10575</v>
      </c>
      <c r="I40" s="77">
        <v>12917</v>
      </c>
      <c r="J40" s="1"/>
    </row>
    <row r="41" spans="1:10" ht="13.5">
      <c r="A41" s="97" t="s">
        <v>710</v>
      </c>
      <c r="B41" s="98"/>
      <c r="C41" s="77">
        <v>291972</v>
      </c>
      <c r="D41" s="77">
        <v>32757</v>
      </c>
      <c r="E41" s="77">
        <v>45636</v>
      </c>
      <c r="F41" s="77">
        <v>33605</v>
      </c>
      <c r="G41" s="77">
        <v>69896</v>
      </c>
      <c r="H41" s="77">
        <v>49111</v>
      </c>
      <c r="I41" s="77">
        <v>60967</v>
      </c>
      <c r="J41" s="1"/>
    </row>
    <row r="42" spans="1:10" ht="13.5">
      <c r="A42" s="97" t="s">
        <v>711</v>
      </c>
      <c r="B42" s="98"/>
      <c r="C42" s="77">
        <v>107140</v>
      </c>
      <c r="D42" s="77">
        <v>13843</v>
      </c>
      <c r="E42" s="77">
        <v>18835</v>
      </c>
      <c r="F42" s="77">
        <v>15081</v>
      </c>
      <c r="G42" s="77">
        <v>24396</v>
      </c>
      <c r="H42" s="77">
        <v>15937</v>
      </c>
      <c r="I42" s="77">
        <v>19048</v>
      </c>
      <c r="J42" s="1"/>
    </row>
    <row r="43" spans="1:10" ht="4.5" customHeight="1">
      <c r="A43" s="51"/>
      <c r="B43" s="55"/>
      <c r="C43" s="51"/>
      <c r="D43" s="51"/>
      <c r="E43" s="51"/>
      <c r="F43" s="51"/>
      <c r="G43" s="51"/>
      <c r="H43" s="51"/>
      <c r="I43" s="51"/>
      <c r="J43" s="1"/>
    </row>
    <row r="44" spans="1:10" ht="13.5">
      <c r="A44" s="1" t="s">
        <v>758</v>
      </c>
      <c r="B44" s="1"/>
      <c r="C44" s="1"/>
      <c r="D44" s="1"/>
      <c r="E44" s="1"/>
      <c r="F44" s="1"/>
      <c r="G44" s="1"/>
      <c r="H44" s="1"/>
      <c r="I44" s="1"/>
      <c r="J44" s="1"/>
    </row>
    <row r="45" spans="1:10" ht="13.5">
      <c r="A45" s="1"/>
      <c r="B45" s="1"/>
      <c r="C45" s="1"/>
      <c r="D45" s="1"/>
      <c r="E45" s="1"/>
      <c r="F45" s="1"/>
      <c r="G45" s="1"/>
      <c r="H45" s="1"/>
      <c r="I45" s="1"/>
      <c r="J45" s="1"/>
    </row>
    <row r="46" spans="1:10" ht="13.5">
      <c r="A46" s="1"/>
      <c r="B46" s="1"/>
      <c r="C46" s="1"/>
      <c r="D46" s="1"/>
      <c r="E46" s="1"/>
      <c r="F46" s="1"/>
      <c r="G46" s="1"/>
      <c r="H46" s="1"/>
      <c r="I46" s="1"/>
      <c r="J46" s="1"/>
    </row>
    <row r="47" spans="1:10" ht="14.25">
      <c r="A47" s="49" t="s">
        <v>712</v>
      </c>
      <c r="B47" s="1"/>
      <c r="C47" s="1"/>
      <c r="D47" s="1"/>
      <c r="E47" s="1"/>
      <c r="F47" s="1"/>
      <c r="G47" s="1"/>
      <c r="H47" s="1"/>
      <c r="I47" s="1"/>
      <c r="J47" s="1"/>
    </row>
    <row r="48" spans="1:10" ht="13.5">
      <c r="A48" s="1"/>
      <c r="B48" s="1"/>
      <c r="C48" s="1"/>
      <c r="D48" s="1"/>
      <c r="E48" s="1"/>
      <c r="F48" s="1"/>
      <c r="G48" s="1"/>
      <c r="H48" s="1"/>
      <c r="I48" s="1"/>
      <c r="J48" s="26" t="s">
        <v>243</v>
      </c>
    </row>
    <row r="49" spans="1:10" ht="13.5">
      <c r="A49" s="157" t="s">
        <v>713</v>
      </c>
      <c r="B49" s="63" t="s">
        <v>714</v>
      </c>
      <c r="C49" s="153" t="s">
        <v>715</v>
      </c>
      <c r="D49" s="153"/>
      <c r="E49" s="153"/>
      <c r="F49" s="153" t="s">
        <v>716</v>
      </c>
      <c r="G49" s="153"/>
      <c r="H49" s="153"/>
      <c r="I49" s="153" t="s">
        <v>717</v>
      </c>
      <c r="J49" s="163" t="s">
        <v>747</v>
      </c>
    </row>
    <row r="50" spans="1:10" ht="13.5">
      <c r="A50" s="157"/>
      <c r="B50" s="126" t="s">
        <v>871</v>
      </c>
      <c r="C50" s="61" t="s">
        <v>718</v>
      </c>
      <c r="D50" s="61" t="s">
        <v>719</v>
      </c>
      <c r="E50" s="61" t="s">
        <v>720</v>
      </c>
      <c r="F50" s="61" t="s">
        <v>718</v>
      </c>
      <c r="G50" s="61" t="s">
        <v>719</v>
      </c>
      <c r="H50" s="61" t="s">
        <v>720</v>
      </c>
      <c r="I50" s="153"/>
      <c r="J50" s="152"/>
    </row>
    <row r="51" spans="1:10" ht="4.5" customHeight="1">
      <c r="A51" s="67"/>
      <c r="B51" s="1"/>
      <c r="C51" s="1"/>
      <c r="D51" s="1"/>
      <c r="E51" s="1"/>
      <c r="F51" s="1"/>
      <c r="G51" s="1"/>
      <c r="H51" s="1"/>
      <c r="I51" s="1"/>
      <c r="J51" s="1"/>
    </row>
    <row r="52" spans="1:10" ht="13.5">
      <c r="A52" s="54" t="s">
        <v>721</v>
      </c>
      <c r="B52" s="127">
        <v>496617</v>
      </c>
      <c r="C52" s="48">
        <v>90956</v>
      </c>
      <c r="D52" s="48">
        <v>84135</v>
      </c>
      <c r="E52" s="48">
        <v>6821</v>
      </c>
      <c r="F52" s="48">
        <v>126182</v>
      </c>
      <c r="G52" s="48">
        <v>107506</v>
      </c>
      <c r="H52" s="48">
        <v>18676</v>
      </c>
      <c r="I52" s="48">
        <v>461391</v>
      </c>
      <c r="J52" s="90">
        <v>92.9</v>
      </c>
    </row>
    <row r="53" spans="1:10" ht="13.5">
      <c r="A53" s="54" t="s">
        <v>722</v>
      </c>
      <c r="B53" s="127">
        <v>488325</v>
      </c>
      <c r="C53" s="48">
        <v>96575</v>
      </c>
      <c r="D53" s="48">
        <v>88805</v>
      </c>
      <c r="E53" s="48">
        <v>7770</v>
      </c>
      <c r="F53" s="48">
        <v>126120</v>
      </c>
      <c r="G53" s="48">
        <v>109993</v>
      </c>
      <c r="H53" s="48">
        <v>16127</v>
      </c>
      <c r="I53" s="48">
        <v>458780</v>
      </c>
      <c r="J53" s="90">
        <v>93.9</v>
      </c>
    </row>
    <row r="54" spans="1:10" ht="13.5">
      <c r="A54" s="54" t="s">
        <v>723</v>
      </c>
      <c r="B54" s="127">
        <v>465821</v>
      </c>
      <c r="C54" s="48">
        <v>89598</v>
      </c>
      <c r="D54" s="48">
        <v>83941</v>
      </c>
      <c r="E54" s="48">
        <v>5657</v>
      </c>
      <c r="F54" s="48">
        <v>108045</v>
      </c>
      <c r="G54" s="48">
        <v>95105</v>
      </c>
      <c r="H54" s="48">
        <v>12940</v>
      </c>
      <c r="I54" s="48">
        <v>447374</v>
      </c>
      <c r="J54" s="90">
        <v>96</v>
      </c>
    </row>
    <row r="55" spans="1:10" ht="13.5">
      <c r="A55" s="54" t="s">
        <v>724</v>
      </c>
      <c r="B55" s="127">
        <v>458155</v>
      </c>
      <c r="C55" s="48">
        <v>85951</v>
      </c>
      <c r="D55" s="48">
        <v>81346</v>
      </c>
      <c r="E55" s="48">
        <v>4605</v>
      </c>
      <c r="F55" s="48">
        <v>103955</v>
      </c>
      <c r="G55" s="48">
        <v>92731</v>
      </c>
      <c r="H55" s="48">
        <v>11224</v>
      </c>
      <c r="I55" s="48">
        <v>440151</v>
      </c>
      <c r="J55" s="90">
        <v>96.1</v>
      </c>
    </row>
    <row r="56" spans="1:10" ht="13.5">
      <c r="A56" s="103" t="s">
        <v>874</v>
      </c>
      <c r="B56" s="125">
        <v>453748</v>
      </c>
      <c r="C56" s="65">
        <v>85795</v>
      </c>
      <c r="D56" s="65">
        <v>82098</v>
      </c>
      <c r="E56" s="65">
        <v>3697</v>
      </c>
      <c r="F56" s="65">
        <v>112167</v>
      </c>
      <c r="G56" s="65">
        <v>99482</v>
      </c>
      <c r="H56" s="65">
        <v>12685</v>
      </c>
      <c r="I56" s="65">
        <v>439358</v>
      </c>
      <c r="J56" s="91">
        <v>96.8</v>
      </c>
    </row>
    <row r="57" spans="1:10" ht="4.5" customHeight="1">
      <c r="A57" s="55"/>
      <c r="B57" s="51"/>
      <c r="C57" s="51"/>
      <c r="D57" s="51"/>
      <c r="E57" s="51"/>
      <c r="F57" s="51"/>
      <c r="G57" s="51"/>
      <c r="H57" s="51"/>
      <c r="I57" s="51"/>
      <c r="J57" s="51"/>
    </row>
    <row r="58" spans="1:10" ht="13.5">
      <c r="A58" s="50" t="s">
        <v>872</v>
      </c>
      <c r="B58" s="1"/>
      <c r="C58" s="1"/>
      <c r="D58" s="1"/>
      <c r="E58" s="1"/>
      <c r="F58" s="1"/>
      <c r="G58" s="1"/>
      <c r="H58" s="1"/>
      <c r="I58" s="1"/>
      <c r="J58" s="1"/>
    </row>
    <row r="59" spans="1:10" ht="13.5">
      <c r="A59" s="50" t="s">
        <v>873</v>
      </c>
      <c r="B59" s="1"/>
      <c r="C59" s="1"/>
      <c r="D59" s="1"/>
      <c r="E59" s="1"/>
      <c r="F59" s="1"/>
      <c r="G59" s="1"/>
      <c r="H59" s="1"/>
      <c r="I59" s="1"/>
      <c r="J59" s="1"/>
    </row>
    <row r="60" spans="1:10" ht="13.5">
      <c r="A60" s="1" t="s">
        <v>758</v>
      </c>
      <c r="B60" s="1"/>
      <c r="C60" s="1"/>
      <c r="D60" s="1"/>
      <c r="E60" s="1"/>
      <c r="F60" s="1"/>
      <c r="G60" s="1"/>
      <c r="H60" s="1"/>
      <c r="I60" s="1"/>
      <c r="J60" s="1"/>
    </row>
  </sheetData>
  <mergeCells count="14">
    <mergeCell ref="J49:J50"/>
    <mergeCell ref="I49:I50"/>
    <mergeCell ref="A49:A50"/>
    <mergeCell ref="C49:E49"/>
    <mergeCell ref="F49:H49"/>
    <mergeCell ref="F6:F7"/>
    <mergeCell ref="G6:G7"/>
    <mergeCell ref="H6:H7"/>
    <mergeCell ref="I6:I7"/>
    <mergeCell ref="A6:B6"/>
    <mergeCell ref="C6:C7"/>
    <mergeCell ref="D6:D7"/>
    <mergeCell ref="E6:E7"/>
    <mergeCell ref="A7:B7"/>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H56"/>
  <sheetViews>
    <sheetView workbookViewId="0" topLeftCell="A1">
      <selection activeCell="A1" sqref="A1"/>
    </sheetView>
  </sheetViews>
  <sheetFormatPr defaultColWidth="9.00390625" defaultRowHeight="13.5"/>
  <cols>
    <col min="1" max="8" width="11.625" style="0" customWidth="1"/>
  </cols>
  <sheetData>
    <row r="1" spans="1:8" ht="13.5">
      <c r="A1" s="1" t="s">
        <v>726</v>
      </c>
      <c r="B1" s="1"/>
      <c r="C1" s="1"/>
      <c r="D1" s="1"/>
      <c r="E1" s="1"/>
      <c r="F1" s="1"/>
      <c r="G1" s="1"/>
      <c r="H1" s="1"/>
    </row>
    <row r="2" spans="1:8" ht="13.5">
      <c r="A2" s="1" t="s">
        <v>392</v>
      </c>
      <c r="B2" s="1"/>
      <c r="C2" s="1"/>
      <c r="D2" s="1"/>
      <c r="E2" s="1"/>
      <c r="F2" s="1"/>
      <c r="G2" s="1"/>
      <c r="H2" s="1"/>
    </row>
    <row r="3" spans="1:8" ht="14.25">
      <c r="A3" s="49" t="s">
        <v>727</v>
      </c>
      <c r="B3" s="1"/>
      <c r="C3" s="1"/>
      <c r="D3" s="1"/>
      <c r="E3" s="1"/>
      <c r="F3" s="1"/>
      <c r="G3" s="1"/>
      <c r="H3" s="1"/>
    </row>
    <row r="4" spans="1:8" ht="13.5">
      <c r="A4" s="50" t="s">
        <v>728</v>
      </c>
      <c r="B4" s="1"/>
      <c r="C4" s="1"/>
      <c r="D4" s="1"/>
      <c r="E4" s="1"/>
      <c r="F4" s="1"/>
      <c r="G4" s="1"/>
      <c r="H4" s="1"/>
    </row>
    <row r="5" spans="1:8" ht="13.5">
      <c r="A5" s="1" t="s">
        <v>757</v>
      </c>
      <c r="B5" s="1"/>
      <c r="C5" s="1"/>
      <c r="D5" s="1"/>
      <c r="E5" s="1"/>
      <c r="F5" s="1"/>
      <c r="G5" s="1"/>
      <c r="H5" s="1" t="s">
        <v>698</v>
      </c>
    </row>
    <row r="6" spans="1:8" ht="13.5">
      <c r="A6" s="66" t="s">
        <v>713</v>
      </c>
      <c r="B6" s="61" t="s">
        <v>700</v>
      </c>
      <c r="C6" s="61" t="s">
        <v>701</v>
      </c>
      <c r="D6" s="61" t="s">
        <v>702</v>
      </c>
      <c r="E6" s="61" t="s">
        <v>703</v>
      </c>
      <c r="F6" s="61" t="s">
        <v>704</v>
      </c>
      <c r="G6" s="61" t="s">
        <v>705</v>
      </c>
      <c r="H6" s="62" t="s">
        <v>706</v>
      </c>
    </row>
    <row r="7" spans="1:8" ht="18" customHeight="1">
      <c r="A7" s="80"/>
      <c r="B7" s="79"/>
      <c r="C7" s="79"/>
      <c r="D7" s="79"/>
      <c r="E7" s="96" t="s">
        <v>748</v>
      </c>
      <c r="F7" s="79"/>
      <c r="G7" s="79"/>
      <c r="H7" s="79"/>
    </row>
    <row r="8" spans="1:8" ht="13.5">
      <c r="A8" s="80" t="s">
        <v>853</v>
      </c>
      <c r="B8" s="101">
        <v>40.65</v>
      </c>
      <c r="C8" s="101">
        <v>43.73</v>
      </c>
      <c r="D8" s="101">
        <v>42.25</v>
      </c>
      <c r="E8" s="101">
        <v>42.66</v>
      </c>
      <c r="F8" s="101">
        <v>40.41</v>
      </c>
      <c r="G8" s="101">
        <v>38.06</v>
      </c>
      <c r="H8" s="101">
        <v>38.61</v>
      </c>
    </row>
    <row r="9" spans="1:8" ht="13.5">
      <c r="A9" s="119" t="s">
        <v>854</v>
      </c>
      <c r="B9" s="101">
        <v>41.02</v>
      </c>
      <c r="C9" s="101">
        <v>44.13</v>
      </c>
      <c r="D9" s="101">
        <v>42.69</v>
      </c>
      <c r="E9" s="101">
        <v>43.03</v>
      </c>
      <c r="F9" s="101">
        <v>40.76</v>
      </c>
      <c r="G9" s="101">
        <v>38.49</v>
      </c>
      <c r="H9" s="101">
        <v>38.92</v>
      </c>
    </row>
    <row r="10" spans="1:8" ht="13.5">
      <c r="A10" s="120" t="s">
        <v>855</v>
      </c>
      <c r="B10" s="101">
        <v>41.37</v>
      </c>
      <c r="C10" s="101">
        <v>44.4</v>
      </c>
      <c r="D10" s="101">
        <v>43.1</v>
      </c>
      <c r="E10" s="101">
        <v>43.29</v>
      </c>
      <c r="F10" s="101">
        <v>41.15</v>
      </c>
      <c r="G10" s="101">
        <v>38.82</v>
      </c>
      <c r="H10" s="101">
        <v>39.29</v>
      </c>
    </row>
    <row r="11" spans="1:8" ht="13.5">
      <c r="A11" s="120" t="s">
        <v>856</v>
      </c>
      <c r="B11" s="101">
        <v>41.73</v>
      </c>
      <c r="C11" s="101">
        <v>44.69</v>
      </c>
      <c r="D11" s="101">
        <v>43.48</v>
      </c>
      <c r="E11" s="101">
        <v>43.81</v>
      </c>
      <c r="F11" s="101">
        <v>41.44</v>
      </c>
      <c r="G11" s="101">
        <v>39.25</v>
      </c>
      <c r="H11" s="101">
        <v>39.62</v>
      </c>
    </row>
    <row r="12" spans="1:8" ht="13.5">
      <c r="A12" s="120" t="s">
        <v>857</v>
      </c>
      <c r="B12" s="101">
        <v>42.06</v>
      </c>
      <c r="C12" s="101">
        <v>44.77</v>
      </c>
      <c r="D12" s="101">
        <v>43.81</v>
      </c>
      <c r="E12" s="101">
        <v>44.1</v>
      </c>
      <c r="F12" s="101">
        <v>41.88</v>
      </c>
      <c r="G12" s="101">
        <v>39.67</v>
      </c>
      <c r="H12" s="101">
        <v>39.97</v>
      </c>
    </row>
    <row r="13" spans="1:8" ht="18" customHeight="1">
      <c r="A13" s="120" t="s">
        <v>858</v>
      </c>
      <c r="B13" s="101">
        <v>42.38</v>
      </c>
      <c r="C13" s="101">
        <v>45.05</v>
      </c>
      <c r="D13" s="101">
        <v>44</v>
      </c>
      <c r="E13" s="101">
        <v>44.48</v>
      </c>
      <c r="F13" s="101">
        <v>42.17</v>
      </c>
      <c r="G13" s="101">
        <v>40.05</v>
      </c>
      <c r="H13" s="101">
        <v>40.34</v>
      </c>
    </row>
    <row r="14" spans="1:8" ht="13.5">
      <c r="A14" s="120" t="s">
        <v>859</v>
      </c>
      <c r="B14" s="101">
        <v>42.67</v>
      </c>
      <c r="C14" s="101">
        <v>45.25</v>
      </c>
      <c r="D14" s="101">
        <v>44.32</v>
      </c>
      <c r="E14" s="101">
        <v>44.77</v>
      </c>
      <c r="F14" s="101">
        <v>42.43</v>
      </c>
      <c r="G14" s="101">
        <v>40.43</v>
      </c>
      <c r="H14" s="101">
        <v>40.66</v>
      </c>
    </row>
    <row r="15" spans="1:8" ht="13.5">
      <c r="A15" s="120" t="s">
        <v>860</v>
      </c>
      <c r="B15" s="101">
        <v>43.03</v>
      </c>
      <c r="C15" s="101">
        <v>45.37</v>
      </c>
      <c r="D15" s="101">
        <v>44.62</v>
      </c>
      <c r="E15" s="101">
        <v>45.23</v>
      </c>
      <c r="F15" s="101">
        <v>42.8</v>
      </c>
      <c r="G15" s="101">
        <v>40.86</v>
      </c>
      <c r="H15" s="101">
        <v>41.05</v>
      </c>
    </row>
    <row r="16" spans="1:8" ht="13.5">
      <c r="A16" s="120" t="s">
        <v>861</v>
      </c>
      <c r="B16" s="101">
        <v>43.34</v>
      </c>
      <c r="C16" s="101">
        <v>45.64</v>
      </c>
      <c r="D16" s="101">
        <v>44.95</v>
      </c>
      <c r="E16" s="101">
        <v>45.57</v>
      </c>
      <c r="F16" s="101">
        <v>43.05</v>
      </c>
      <c r="G16" s="101">
        <v>41.28</v>
      </c>
      <c r="H16" s="101">
        <v>41.39</v>
      </c>
    </row>
    <row r="17" spans="1:8" ht="13.5">
      <c r="A17" s="120" t="s">
        <v>862</v>
      </c>
      <c r="B17" s="101">
        <v>43.67</v>
      </c>
      <c r="C17" s="101">
        <v>45.88</v>
      </c>
      <c r="D17" s="101">
        <v>45.18</v>
      </c>
      <c r="E17" s="101">
        <v>45.83</v>
      </c>
      <c r="F17" s="101">
        <v>43.41</v>
      </c>
      <c r="G17" s="101">
        <v>41.74</v>
      </c>
      <c r="H17" s="101">
        <v>41.73</v>
      </c>
    </row>
    <row r="18" spans="1:8" ht="18" customHeight="1">
      <c r="A18" s="120" t="s">
        <v>863</v>
      </c>
      <c r="B18" s="101">
        <v>43.95</v>
      </c>
      <c r="C18" s="101">
        <v>46.13</v>
      </c>
      <c r="D18" s="101">
        <v>45.45</v>
      </c>
      <c r="E18" s="101">
        <v>45.92</v>
      </c>
      <c r="F18" s="101">
        <v>43.79</v>
      </c>
      <c r="G18" s="101">
        <v>42.04</v>
      </c>
      <c r="H18" s="101">
        <v>42.05</v>
      </c>
    </row>
    <row r="19" spans="1:8" ht="13.5">
      <c r="A19" s="120" t="s">
        <v>864</v>
      </c>
      <c r="B19" s="101">
        <v>44.21</v>
      </c>
      <c r="C19" s="101">
        <v>46.37</v>
      </c>
      <c r="D19" s="101">
        <v>45.69</v>
      </c>
      <c r="E19" s="101">
        <v>46.09</v>
      </c>
      <c r="F19" s="101">
        <v>44.08</v>
      </c>
      <c r="G19" s="101">
        <v>42.38</v>
      </c>
      <c r="H19" s="101">
        <v>42.27</v>
      </c>
    </row>
    <row r="20" spans="1:8" ht="13.5">
      <c r="A20" s="120" t="s">
        <v>865</v>
      </c>
      <c r="B20" s="101">
        <v>44.52</v>
      </c>
      <c r="C20" s="101">
        <v>46.75</v>
      </c>
      <c r="D20" s="101">
        <v>45.88</v>
      </c>
      <c r="E20" s="101">
        <v>46.39</v>
      </c>
      <c r="F20" s="101">
        <v>44.4</v>
      </c>
      <c r="G20" s="101">
        <v>42.77</v>
      </c>
      <c r="H20" s="101">
        <v>42.58</v>
      </c>
    </row>
    <row r="21" spans="1:8" ht="13.5">
      <c r="A21" s="120" t="s">
        <v>866</v>
      </c>
      <c r="B21" s="101">
        <v>44.83</v>
      </c>
      <c r="C21" s="101">
        <v>47.12</v>
      </c>
      <c r="D21" s="101">
        <v>46.2</v>
      </c>
      <c r="E21" s="101">
        <v>46.66</v>
      </c>
      <c r="F21" s="101">
        <v>44.61</v>
      </c>
      <c r="G21" s="101">
        <v>43.14</v>
      </c>
      <c r="H21" s="101">
        <v>42.95</v>
      </c>
    </row>
    <row r="22" spans="1:8" ht="13.5">
      <c r="A22" s="120" t="s">
        <v>867</v>
      </c>
      <c r="B22" s="142">
        <v>45.11</v>
      </c>
      <c r="C22" s="142">
        <v>47.45</v>
      </c>
      <c r="D22" s="142">
        <v>46.49</v>
      </c>
      <c r="E22" s="142">
        <v>46.94</v>
      </c>
      <c r="F22" s="142">
        <v>44.89</v>
      </c>
      <c r="G22" s="142">
        <v>43.44</v>
      </c>
      <c r="H22" s="142">
        <v>43.25</v>
      </c>
    </row>
    <row r="23" spans="1:8" ht="19.5" customHeight="1">
      <c r="A23" s="80"/>
      <c r="B23" s="79"/>
      <c r="C23" s="79"/>
      <c r="D23" s="79"/>
      <c r="E23" s="96" t="s">
        <v>227</v>
      </c>
      <c r="F23" s="79"/>
      <c r="G23" s="79"/>
      <c r="H23" s="79"/>
    </row>
    <row r="24" spans="1:8" ht="13.5">
      <c r="A24" s="80" t="s">
        <v>853</v>
      </c>
      <c r="B24" s="101">
        <v>39.44</v>
      </c>
      <c r="C24" s="101">
        <v>42.15</v>
      </c>
      <c r="D24" s="101">
        <v>40.64</v>
      </c>
      <c r="E24" s="101">
        <v>41.42</v>
      </c>
      <c r="F24" s="101">
        <v>39.28</v>
      </c>
      <c r="G24" s="101">
        <v>37.11</v>
      </c>
      <c r="H24" s="101">
        <v>37.62</v>
      </c>
    </row>
    <row r="25" spans="1:8" ht="13.5">
      <c r="A25" s="119" t="s">
        <v>854</v>
      </c>
      <c r="B25" s="101">
        <v>39.8</v>
      </c>
      <c r="C25" s="101">
        <v>42.54</v>
      </c>
      <c r="D25" s="101">
        <v>41.11</v>
      </c>
      <c r="E25" s="101">
        <v>41.73</v>
      </c>
      <c r="F25" s="101">
        <v>39.6</v>
      </c>
      <c r="G25" s="101">
        <v>37.48</v>
      </c>
      <c r="H25" s="101">
        <v>37.95</v>
      </c>
    </row>
    <row r="26" spans="1:8" ht="13.5">
      <c r="A26" s="120" t="s">
        <v>855</v>
      </c>
      <c r="B26" s="101">
        <v>40.15</v>
      </c>
      <c r="C26" s="101">
        <v>42.87</v>
      </c>
      <c r="D26" s="101">
        <v>41.48</v>
      </c>
      <c r="E26" s="101">
        <v>41.97</v>
      </c>
      <c r="F26" s="101">
        <v>39.99</v>
      </c>
      <c r="G26" s="101">
        <v>37.8</v>
      </c>
      <c r="H26" s="101">
        <v>38.34</v>
      </c>
    </row>
    <row r="27" spans="1:8" ht="13.5">
      <c r="A27" s="120" t="s">
        <v>856</v>
      </c>
      <c r="B27" s="101">
        <v>40.47</v>
      </c>
      <c r="C27" s="101">
        <v>43.17</v>
      </c>
      <c r="D27" s="101">
        <v>41.84</v>
      </c>
      <c r="E27" s="101">
        <v>42.41</v>
      </c>
      <c r="F27" s="101">
        <v>40.24</v>
      </c>
      <c r="G27" s="101">
        <v>38.17</v>
      </c>
      <c r="H27" s="101">
        <v>38.67</v>
      </c>
    </row>
    <row r="28" spans="1:8" ht="13.5">
      <c r="A28" s="120" t="s">
        <v>857</v>
      </c>
      <c r="B28" s="101">
        <v>40.78</v>
      </c>
      <c r="C28" s="101">
        <v>43.28</v>
      </c>
      <c r="D28" s="101">
        <v>42.14</v>
      </c>
      <c r="E28" s="101">
        <v>42.68</v>
      </c>
      <c r="F28" s="101">
        <v>40.64</v>
      </c>
      <c r="G28" s="101">
        <v>38.53</v>
      </c>
      <c r="H28" s="101">
        <v>38.97</v>
      </c>
    </row>
    <row r="29" spans="1:8" ht="18" customHeight="1">
      <c r="A29" s="120" t="s">
        <v>858</v>
      </c>
      <c r="B29" s="101">
        <v>41.07</v>
      </c>
      <c r="C29" s="101">
        <v>43.56</v>
      </c>
      <c r="D29" s="101">
        <v>42.34</v>
      </c>
      <c r="E29" s="101">
        <v>43.03</v>
      </c>
      <c r="F29" s="101">
        <v>40.88</v>
      </c>
      <c r="G29" s="101">
        <v>38.92</v>
      </c>
      <c r="H29" s="101">
        <v>39.34</v>
      </c>
    </row>
    <row r="30" spans="1:8" ht="13.5">
      <c r="A30" s="120" t="s">
        <v>859</v>
      </c>
      <c r="B30" s="101">
        <v>41.34</v>
      </c>
      <c r="C30" s="101">
        <v>43.76</v>
      </c>
      <c r="D30" s="101">
        <v>42.67</v>
      </c>
      <c r="E30" s="101">
        <v>43.31</v>
      </c>
      <c r="F30" s="101">
        <v>41.1</v>
      </c>
      <c r="G30" s="101">
        <v>39.27</v>
      </c>
      <c r="H30" s="101">
        <v>39.59</v>
      </c>
    </row>
    <row r="31" spans="1:8" ht="13.5">
      <c r="A31" s="120" t="s">
        <v>860</v>
      </c>
      <c r="B31" s="101">
        <v>41.69</v>
      </c>
      <c r="C31" s="101">
        <v>43.86</v>
      </c>
      <c r="D31" s="101">
        <v>42.97</v>
      </c>
      <c r="E31" s="101">
        <v>43.77</v>
      </c>
      <c r="F31" s="101">
        <v>41.5</v>
      </c>
      <c r="G31" s="101">
        <v>39.66</v>
      </c>
      <c r="H31" s="101">
        <v>39.94</v>
      </c>
    </row>
    <row r="32" spans="1:8" ht="13.5">
      <c r="A32" s="120" t="s">
        <v>861</v>
      </c>
      <c r="B32" s="101">
        <v>42</v>
      </c>
      <c r="C32" s="101">
        <v>44.12</v>
      </c>
      <c r="D32" s="101">
        <v>43.26</v>
      </c>
      <c r="E32" s="101">
        <v>44.07</v>
      </c>
      <c r="F32" s="101">
        <v>41.78</v>
      </c>
      <c r="G32" s="101">
        <v>40.02</v>
      </c>
      <c r="H32" s="101">
        <v>40.3</v>
      </c>
    </row>
    <row r="33" spans="1:8" ht="13.5">
      <c r="A33" s="120" t="s">
        <v>862</v>
      </c>
      <c r="B33" s="101">
        <v>42.3</v>
      </c>
      <c r="C33" s="101">
        <v>44.34</v>
      </c>
      <c r="D33" s="101">
        <v>43.47</v>
      </c>
      <c r="E33" s="101">
        <v>44.3</v>
      </c>
      <c r="F33" s="101">
        <v>42.12</v>
      </c>
      <c r="G33" s="101">
        <v>40.45</v>
      </c>
      <c r="H33" s="101">
        <v>40.63</v>
      </c>
    </row>
    <row r="34" spans="1:8" ht="18" customHeight="1">
      <c r="A34" s="120" t="s">
        <v>863</v>
      </c>
      <c r="B34" s="101">
        <v>42.56</v>
      </c>
      <c r="C34" s="101">
        <v>44.59</v>
      </c>
      <c r="D34" s="101">
        <v>43.68</v>
      </c>
      <c r="E34" s="101">
        <v>44.39</v>
      </c>
      <c r="F34" s="101">
        <v>42.49</v>
      </c>
      <c r="G34" s="101">
        <v>40.72</v>
      </c>
      <c r="H34" s="101">
        <v>40.92</v>
      </c>
    </row>
    <row r="35" spans="1:8" ht="13.5">
      <c r="A35" s="120" t="s">
        <v>864</v>
      </c>
      <c r="B35" s="101">
        <v>42.82</v>
      </c>
      <c r="C35" s="101">
        <v>44.82</v>
      </c>
      <c r="D35" s="101">
        <v>43.95</v>
      </c>
      <c r="E35" s="101">
        <v>44.59</v>
      </c>
      <c r="F35" s="101">
        <v>42.78</v>
      </c>
      <c r="G35" s="101">
        <v>41.04</v>
      </c>
      <c r="H35" s="101">
        <v>41.13</v>
      </c>
    </row>
    <row r="36" spans="1:8" ht="13.5">
      <c r="A36" s="120" t="s">
        <v>865</v>
      </c>
      <c r="B36" s="101">
        <v>43.12</v>
      </c>
      <c r="C36" s="101">
        <v>45.23</v>
      </c>
      <c r="D36" s="101">
        <v>44.13</v>
      </c>
      <c r="E36" s="101">
        <v>44.82</v>
      </c>
      <c r="F36" s="101">
        <v>43.06</v>
      </c>
      <c r="G36" s="101">
        <v>41.44</v>
      </c>
      <c r="H36" s="101">
        <v>41.46</v>
      </c>
    </row>
    <row r="37" spans="1:8" ht="13.5">
      <c r="A37" s="120" t="s">
        <v>866</v>
      </c>
      <c r="B37" s="101">
        <v>43.4</v>
      </c>
      <c r="C37" s="101">
        <v>45.56</v>
      </c>
      <c r="D37" s="101">
        <v>44.41</v>
      </c>
      <c r="E37" s="101">
        <v>45.1</v>
      </c>
      <c r="F37" s="101">
        <v>43.27</v>
      </c>
      <c r="G37" s="101">
        <v>41.78</v>
      </c>
      <c r="H37" s="101">
        <v>41.77</v>
      </c>
    </row>
    <row r="38" spans="1:8" ht="13.5">
      <c r="A38" s="120" t="s">
        <v>867</v>
      </c>
      <c r="B38" s="142">
        <v>43.66</v>
      </c>
      <c r="C38" s="142">
        <v>45.85</v>
      </c>
      <c r="D38" s="142">
        <v>44.69</v>
      </c>
      <c r="E38" s="142">
        <v>45.37</v>
      </c>
      <c r="F38" s="142">
        <v>43.53</v>
      </c>
      <c r="G38" s="142">
        <v>42.06</v>
      </c>
      <c r="H38" s="142">
        <v>41.98</v>
      </c>
    </row>
    <row r="39" spans="1:8" ht="19.5" customHeight="1">
      <c r="A39" s="80"/>
      <c r="B39" s="79"/>
      <c r="C39" s="79"/>
      <c r="D39" s="79"/>
      <c r="E39" s="96" t="s">
        <v>228</v>
      </c>
      <c r="F39" s="79"/>
      <c r="G39" s="79"/>
      <c r="H39" s="79"/>
    </row>
    <row r="40" spans="1:8" ht="13.5">
      <c r="A40" s="80" t="s">
        <v>853</v>
      </c>
      <c r="B40" s="101">
        <v>41.85</v>
      </c>
      <c r="C40" s="101">
        <v>45.31</v>
      </c>
      <c r="D40" s="101">
        <v>43.84</v>
      </c>
      <c r="E40" s="101">
        <v>43.93</v>
      </c>
      <c r="F40" s="101">
        <v>41.53</v>
      </c>
      <c r="G40" s="101">
        <v>38.96</v>
      </c>
      <c r="H40" s="101">
        <v>39.61</v>
      </c>
    </row>
    <row r="41" spans="1:8" ht="13.5">
      <c r="A41" s="119" t="s">
        <v>854</v>
      </c>
      <c r="B41" s="101">
        <v>42.23</v>
      </c>
      <c r="C41" s="101">
        <v>45.72</v>
      </c>
      <c r="D41" s="101">
        <v>44.25</v>
      </c>
      <c r="E41" s="101">
        <v>44.37</v>
      </c>
      <c r="F41" s="101">
        <v>41.89</v>
      </c>
      <c r="G41" s="101">
        <v>39.45</v>
      </c>
      <c r="H41" s="101">
        <v>39.88</v>
      </c>
    </row>
    <row r="42" spans="1:8" ht="13.5">
      <c r="A42" s="120" t="s">
        <v>855</v>
      </c>
      <c r="B42" s="101">
        <v>42.58</v>
      </c>
      <c r="C42" s="101">
        <v>45.93</v>
      </c>
      <c r="D42" s="101">
        <v>44.71</v>
      </c>
      <c r="E42" s="101">
        <v>44.64</v>
      </c>
      <c r="F42" s="101">
        <v>42.29</v>
      </c>
      <c r="G42" s="101">
        <v>39.78</v>
      </c>
      <c r="H42" s="101">
        <v>40.24</v>
      </c>
    </row>
    <row r="43" spans="1:8" ht="13.5">
      <c r="A43" s="120" t="s">
        <v>856</v>
      </c>
      <c r="B43" s="101">
        <v>42.96</v>
      </c>
      <c r="C43" s="101">
        <v>46.2</v>
      </c>
      <c r="D43" s="101">
        <v>45.07</v>
      </c>
      <c r="E43" s="101">
        <v>45.21</v>
      </c>
      <c r="F43" s="101">
        <v>42.61</v>
      </c>
      <c r="G43" s="101">
        <v>40.26</v>
      </c>
      <c r="H43" s="101">
        <v>40.56</v>
      </c>
    </row>
    <row r="44" spans="1:8" ht="13.5">
      <c r="A44" s="120" t="s">
        <v>857</v>
      </c>
      <c r="B44" s="101">
        <v>43.32</v>
      </c>
      <c r="C44" s="101">
        <v>46.24</v>
      </c>
      <c r="D44" s="101">
        <v>45.43</v>
      </c>
      <c r="E44" s="101">
        <v>45.51</v>
      </c>
      <c r="F44" s="101">
        <v>43.07</v>
      </c>
      <c r="G44" s="101">
        <v>40.75</v>
      </c>
      <c r="H44" s="101">
        <v>40.97</v>
      </c>
    </row>
    <row r="45" spans="1:8" ht="18" customHeight="1">
      <c r="A45" s="120" t="s">
        <v>858</v>
      </c>
      <c r="B45" s="101">
        <v>43.65</v>
      </c>
      <c r="C45" s="101">
        <v>46.51</v>
      </c>
      <c r="D45" s="101">
        <v>45.61</v>
      </c>
      <c r="E45" s="101">
        <v>45.93</v>
      </c>
      <c r="F45" s="101">
        <v>43.42</v>
      </c>
      <c r="G45" s="101">
        <v>41.12</v>
      </c>
      <c r="H45" s="101">
        <v>41.34</v>
      </c>
    </row>
    <row r="46" spans="1:8" ht="13.5">
      <c r="A46" s="120" t="s">
        <v>859</v>
      </c>
      <c r="B46" s="101">
        <v>43.97</v>
      </c>
      <c r="C46" s="101">
        <v>46.73</v>
      </c>
      <c r="D46" s="101">
        <v>45.91</v>
      </c>
      <c r="E46" s="101">
        <v>46.22</v>
      </c>
      <c r="F46" s="101">
        <v>43.72</v>
      </c>
      <c r="G46" s="101">
        <v>41.5</v>
      </c>
      <c r="H46" s="101">
        <v>41.72</v>
      </c>
    </row>
    <row r="47" spans="1:8" ht="13.5">
      <c r="A47" s="120" t="s">
        <v>860</v>
      </c>
      <c r="B47" s="101">
        <v>44.33</v>
      </c>
      <c r="C47" s="101">
        <v>46.86</v>
      </c>
      <c r="D47" s="101">
        <v>46.21</v>
      </c>
      <c r="E47" s="101">
        <v>46.68</v>
      </c>
      <c r="F47" s="101">
        <v>44.05</v>
      </c>
      <c r="G47" s="101">
        <v>41.98</v>
      </c>
      <c r="H47" s="101">
        <v>42.15</v>
      </c>
    </row>
    <row r="48" spans="1:8" ht="13.5">
      <c r="A48" s="120" t="s">
        <v>861</v>
      </c>
      <c r="B48" s="101">
        <v>44.65</v>
      </c>
      <c r="C48" s="101">
        <v>47.13</v>
      </c>
      <c r="D48" s="101">
        <v>46.57</v>
      </c>
      <c r="E48" s="101">
        <v>47.06</v>
      </c>
      <c r="F48" s="101">
        <v>44.26</v>
      </c>
      <c r="G48" s="101">
        <v>42.45</v>
      </c>
      <c r="H48" s="101">
        <v>42.47</v>
      </c>
    </row>
    <row r="49" spans="1:8" ht="13.5">
      <c r="A49" s="120" t="s">
        <v>862</v>
      </c>
      <c r="B49" s="101">
        <v>44.99</v>
      </c>
      <c r="C49" s="101">
        <v>47.39</v>
      </c>
      <c r="D49" s="101">
        <v>46.84</v>
      </c>
      <c r="E49" s="101">
        <v>47.35</v>
      </c>
      <c r="F49" s="101">
        <v>44.65</v>
      </c>
      <c r="G49" s="101">
        <v>42.94</v>
      </c>
      <c r="H49" s="101">
        <v>42.81</v>
      </c>
    </row>
    <row r="50" spans="1:8" ht="18" customHeight="1">
      <c r="A50" s="120" t="s">
        <v>863</v>
      </c>
      <c r="B50" s="101">
        <v>45.29</v>
      </c>
      <c r="C50" s="101">
        <v>47.64</v>
      </c>
      <c r="D50" s="101">
        <v>47.16</v>
      </c>
      <c r="E50" s="101">
        <v>47.44</v>
      </c>
      <c r="F50" s="101">
        <v>45.03</v>
      </c>
      <c r="G50" s="101">
        <v>43.27</v>
      </c>
      <c r="H50" s="101">
        <v>43.14</v>
      </c>
    </row>
    <row r="51" spans="1:8" ht="13.5">
      <c r="A51" s="120" t="s">
        <v>864</v>
      </c>
      <c r="B51" s="101">
        <v>45.55</v>
      </c>
      <c r="C51" s="101">
        <v>47.91</v>
      </c>
      <c r="D51" s="101">
        <v>47.36</v>
      </c>
      <c r="E51" s="101">
        <v>47.56</v>
      </c>
      <c r="F51" s="101">
        <v>45.32</v>
      </c>
      <c r="G51" s="101">
        <v>43.63</v>
      </c>
      <c r="H51" s="101">
        <v>43.39</v>
      </c>
    </row>
    <row r="52" spans="1:8" ht="13.5">
      <c r="A52" s="120" t="s">
        <v>865</v>
      </c>
      <c r="B52" s="101">
        <v>45.86</v>
      </c>
      <c r="C52" s="101">
        <v>48.26</v>
      </c>
      <c r="D52" s="101">
        <v>47.56</v>
      </c>
      <c r="E52" s="101">
        <v>47.93</v>
      </c>
      <c r="F52" s="101">
        <v>45.67</v>
      </c>
      <c r="G52" s="101">
        <v>44</v>
      </c>
      <c r="H52" s="101">
        <v>43.68</v>
      </c>
    </row>
    <row r="53" spans="1:8" ht="13.5">
      <c r="A53" s="120" t="s">
        <v>866</v>
      </c>
      <c r="B53" s="101">
        <v>46.19</v>
      </c>
      <c r="C53" s="101">
        <v>48.66</v>
      </c>
      <c r="D53" s="101">
        <v>47.9</v>
      </c>
      <c r="E53" s="101">
        <v>48.2</v>
      </c>
      <c r="F53" s="101">
        <v>45.89</v>
      </c>
      <c r="G53" s="101">
        <v>44.39</v>
      </c>
      <c r="H53" s="101">
        <v>44.09</v>
      </c>
    </row>
    <row r="54" spans="1:8" ht="13.5">
      <c r="A54" s="120" t="s">
        <v>867</v>
      </c>
      <c r="B54" s="142">
        <v>46.51</v>
      </c>
      <c r="C54" s="142">
        <v>49.04</v>
      </c>
      <c r="D54" s="142">
        <v>48.21</v>
      </c>
      <c r="E54" s="142">
        <v>48.49</v>
      </c>
      <c r="F54" s="142">
        <v>46.18</v>
      </c>
      <c r="G54" s="142">
        <v>44.72</v>
      </c>
      <c r="H54" s="142">
        <v>44.47</v>
      </c>
    </row>
    <row r="55" spans="1:8" ht="4.5" customHeight="1">
      <c r="A55" s="55"/>
      <c r="B55" s="51"/>
      <c r="C55" s="51"/>
      <c r="D55" s="51"/>
      <c r="E55" s="51"/>
      <c r="F55" s="51"/>
      <c r="G55" s="51"/>
      <c r="H55" s="51"/>
    </row>
    <row r="56" spans="1:8" ht="13.5">
      <c r="A56" s="1" t="s">
        <v>758</v>
      </c>
      <c r="B56" s="1"/>
      <c r="C56" s="1"/>
      <c r="D56" s="1"/>
      <c r="E56" s="1"/>
      <c r="F56" s="1"/>
      <c r="G56" s="1"/>
      <c r="H56" s="1"/>
    </row>
  </sheetData>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106"/>
  <sheetViews>
    <sheetView workbookViewId="0" topLeftCell="A1">
      <selection activeCell="K11" sqref="K11"/>
    </sheetView>
  </sheetViews>
  <sheetFormatPr defaultColWidth="9.00390625" defaultRowHeight="13.5"/>
  <cols>
    <col min="1" max="1" width="9.00390625" style="8" customWidth="1"/>
    <col min="2" max="16384" width="9.00390625" style="5" customWidth="1"/>
  </cols>
  <sheetData>
    <row r="1" spans="1:12" ht="27" customHeight="1">
      <c r="A1" s="147" t="s">
        <v>50</v>
      </c>
      <c r="B1" s="147"/>
      <c r="C1" s="147"/>
      <c r="E1" s="148" t="s">
        <v>51</v>
      </c>
      <c r="F1" s="148"/>
      <c r="G1" s="6"/>
      <c r="H1" s="6"/>
      <c r="I1" s="6"/>
      <c r="J1" s="6"/>
      <c r="K1" s="6"/>
      <c r="L1" s="7" t="s">
        <v>3</v>
      </c>
    </row>
    <row r="2" spans="2:12" ht="13.5">
      <c r="B2" s="6"/>
      <c r="C2" s="6"/>
      <c r="E2" s="9" t="s">
        <v>4</v>
      </c>
      <c r="F2" s="9" t="s">
        <v>5</v>
      </c>
      <c r="G2" s="10" t="s">
        <v>6</v>
      </c>
      <c r="H2" s="10" t="s">
        <v>7</v>
      </c>
      <c r="I2" s="10" t="s">
        <v>8</v>
      </c>
      <c r="J2" s="10" t="s">
        <v>9</v>
      </c>
      <c r="K2" s="10" t="s">
        <v>10</v>
      </c>
      <c r="L2" s="11" t="s">
        <v>11</v>
      </c>
    </row>
    <row r="3" spans="1:12" ht="13.5">
      <c r="A3" s="12" t="s">
        <v>3</v>
      </c>
      <c r="B3" s="146" t="s">
        <v>792</v>
      </c>
      <c r="C3" s="146"/>
      <c r="E3" s="13" t="s">
        <v>793</v>
      </c>
      <c r="F3" s="14">
        <v>88540</v>
      </c>
      <c r="G3" s="15">
        <v>111255</v>
      </c>
      <c r="H3" s="15">
        <v>96037</v>
      </c>
      <c r="I3" s="15">
        <v>119268</v>
      </c>
      <c r="J3" s="15">
        <v>52218</v>
      </c>
      <c r="K3" s="15">
        <v>86378</v>
      </c>
      <c r="L3" s="15">
        <v>553696</v>
      </c>
    </row>
    <row r="4" spans="1:12" ht="13.5">
      <c r="A4" s="16" t="s">
        <v>12</v>
      </c>
      <c r="B4" s="17" t="s">
        <v>13</v>
      </c>
      <c r="C4" s="18" t="s">
        <v>14</v>
      </c>
      <c r="E4" s="13" t="s">
        <v>794</v>
      </c>
      <c r="F4" s="14">
        <v>77010</v>
      </c>
      <c r="G4" s="15">
        <v>100005</v>
      </c>
      <c r="H4" s="15">
        <v>85833</v>
      </c>
      <c r="I4" s="15">
        <v>124252</v>
      </c>
      <c r="J4" s="15">
        <v>66141</v>
      </c>
      <c r="K4" s="15">
        <v>92542</v>
      </c>
      <c r="L4" s="15">
        <v>545783</v>
      </c>
    </row>
    <row r="5" spans="1:12" ht="13.5">
      <c r="A5" s="19" t="s">
        <v>53</v>
      </c>
      <c r="B5" s="20">
        <v>2085</v>
      </c>
      <c r="C5" s="20">
        <v>1935</v>
      </c>
      <c r="E5" s="13" t="s">
        <v>23</v>
      </c>
      <c r="F5" s="14">
        <v>69123</v>
      </c>
      <c r="G5" s="15">
        <v>92647</v>
      </c>
      <c r="H5" s="15">
        <v>74717</v>
      </c>
      <c r="I5" s="15">
        <v>120809</v>
      </c>
      <c r="J5" s="15">
        <v>73480</v>
      </c>
      <c r="K5" s="15">
        <v>92874</v>
      </c>
      <c r="L5" s="15">
        <v>523650</v>
      </c>
    </row>
    <row r="6" spans="1:12" ht="13.5">
      <c r="A6" s="21" t="s">
        <v>55</v>
      </c>
      <c r="B6" s="20">
        <v>2076</v>
      </c>
      <c r="C6" s="20">
        <v>1964</v>
      </c>
      <c r="E6" s="13" t="s">
        <v>28</v>
      </c>
      <c r="F6" s="14">
        <v>63499</v>
      </c>
      <c r="G6" s="15">
        <v>86524</v>
      </c>
      <c r="H6" s="15">
        <v>70205</v>
      </c>
      <c r="I6" s="15">
        <v>119454</v>
      </c>
      <c r="J6" s="15">
        <v>76159</v>
      </c>
      <c r="K6" s="15">
        <v>93274</v>
      </c>
      <c r="L6" s="15">
        <v>509115</v>
      </c>
    </row>
    <row r="7" spans="1:12" ht="13.5">
      <c r="A7" s="21" t="s">
        <v>57</v>
      </c>
      <c r="B7" s="20">
        <v>1926</v>
      </c>
      <c r="C7" s="20">
        <v>1945</v>
      </c>
      <c r="E7" s="13" t="s">
        <v>795</v>
      </c>
      <c r="F7" s="14">
        <v>60105</v>
      </c>
      <c r="G7" s="15">
        <v>81446</v>
      </c>
      <c r="H7" s="15">
        <v>66991</v>
      </c>
      <c r="I7" s="15">
        <v>116594</v>
      </c>
      <c r="J7" s="15">
        <v>79455</v>
      </c>
      <c r="K7" s="15">
        <v>94408</v>
      </c>
      <c r="L7" s="15">
        <v>498999</v>
      </c>
    </row>
    <row r="8" spans="1:12" ht="13.5">
      <c r="A8" s="21" t="s">
        <v>58</v>
      </c>
      <c r="B8" s="20">
        <v>1975</v>
      </c>
      <c r="C8" s="20">
        <v>1926</v>
      </c>
      <c r="E8" s="13" t="s">
        <v>36</v>
      </c>
      <c r="F8" s="14">
        <v>55270</v>
      </c>
      <c r="G8" s="15">
        <v>80657</v>
      </c>
      <c r="H8" s="15">
        <v>65046</v>
      </c>
      <c r="I8" s="15">
        <v>113955</v>
      </c>
      <c r="J8" s="15">
        <v>79314</v>
      </c>
      <c r="K8" s="15">
        <v>94344</v>
      </c>
      <c r="L8" s="15">
        <v>488586</v>
      </c>
    </row>
    <row r="9" spans="1:12" ht="13.5">
      <c r="A9" s="21" t="s">
        <v>59</v>
      </c>
      <c r="B9" s="20">
        <v>2025</v>
      </c>
      <c r="C9" s="20">
        <v>1948</v>
      </c>
      <c r="E9" s="13" t="s">
        <v>41</v>
      </c>
      <c r="F9" s="14">
        <v>52112</v>
      </c>
      <c r="G9" s="15">
        <v>76246</v>
      </c>
      <c r="H9" s="15">
        <v>59841</v>
      </c>
      <c r="I9" s="15">
        <v>109654</v>
      </c>
      <c r="J9" s="15">
        <v>77510</v>
      </c>
      <c r="K9" s="15">
        <v>90824</v>
      </c>
      <c r="L9" s="15">
        <v>466187</v>
      </c>
    </row>
    <row r="10" spans="1:12" ht="13.5">
      <c r="A10" s="21" t="s">
        <v>60</v>
      </c>
      <c r="B10" s="20">
        <v>1891</v>
      </c>
      <c r="C10" s="20">
        <v>1798</v>
      </c>
      <c r="E10" s="13" t="s">
        <v>46</v>
      </c>
      <c r="F10" s="14">
        <v>53495</v>
      </c>
      <c r="G10" s="14">
        <v>74385</v>
      </c>
      <c r="H10" s="14">
        <v>56876</v>
      </c>
      <c r="I10" s="14">
        <v>109742</v>
      </c>
      <c r="J10" s="14">
        <v>76041</v>
      </c>
      <c r="K10" s="14">
        <v>92108</v>
      </c>
      <c r="L10" s="14">
        <v>462647</v>
      </c>
    </row>
    <row r="11" spans="1:12" ht="13.5">
      <c r="A11" s="21" t="s">
        <v>61</v>
      </c>
      <c r="B11" s="20">
        <v>1934</v>
      </c>
      <c r="C11" s="20">
        <v>1713</v>
      </c>
      <c r="E11" s="13" t="s">
        <v>796</v>
      </c>
      <c r="F11" s="22">
        <v>52395</v>
      </c>
      <c r="G11" s="22">
        <v>73022</v>
      </c>
      <c r="H11" s="22">
        <v>55195</v>
      </c>
      <c r="I11" s="22">
        <v>107044</v>
      </c>
      <c r="J11" s="22">
        <v>74274</v>
      </c>
      <c r="K11" s="22">
        <v>91818</v>
      </c>
      <c r="L11" s="22">
        <v>453748</v>
      </c>
    </row>
    <row r="12" spans="1:12" ht="13.5">
      <c r="A12" s="21" t="s">
        <v>62</v>
      </c>
      <c r="B12" s="20">
        <v>1909</v>
      </c>
      <c r="C12" s="20">
        <v>1790</v>
      </c>
      <c r="E12" s="121" t="s">
        <v>797</v>
      </c>
      <c r="F12" s="107">
        <v>51894</v>
      </c>
      <c r="G12" s="107">
        <v>72514</v>
      </c>
      <c r="H12" s="107">
        <v>54776</v>
      </c>
      <c r="I12" s="107">
        <v>106688</v>
      </c>
      <c r="J12" s="107">
        <v>74439</v>
      </c>
      <c r="K12" s="107">
        <v>91709</v>
      </c>
      <c r="L12" s="14">
        <f>SUM(F12:K12)</f>
        <v>452020</v>
      </c>
    </row>
    <row r="13" spans="1:3" ht="13.5">
      <c r="A13" s="21" t="s">
        <v>63</v>
      </c>
      <c r="B13" s="20">
        <v>1881</v>
      </c>
      <c r="C13" s="20">
        <v>1793</v>
      </c>
    </row>
    <row r="14" spans="1:6" ht="13.5">
      <c r="A14" s="21" t="s">
        <v>64</v>
      </c>
      <c r="B14" s="20">
        <v>1981</v>
      </c>
      <c r="C14" s="20">
        <v>1917</v>
      </c>
      <c r="F14" s="5" t="s">
        <v>65</v>
      </c>
    </row>
    <row r="15" spans="1:3" ht="13.5">
      <c r="A15" s="21" t="s">
        <v>66</v>
      </c>
      <c r="B15" s="20">
        <v>1988</v>
      </c>
      <c r="C15" s="20">
        <v>1890</v>
      </c>
    </row>
    <row r="16" spans="1:3" ht="13.5">
      <c r="A16" s="21" t="s">
        <v>67</v>
      </c>
      <c r="B16" s="20">
        <v>2002</v>
      </c>
      <c r="C16" s="20">
        <v>1850</v>
      </c>
    </row>
    <row r="17" spans="1:3" ht="13.5">
      <c r="A17" s="21" t="s">
        <v>68</v>
      </c>
      <c r="B17" s="20">
        <v>1997</v>
      </c>
      <c r="C17" s="20">
        <v>1972</v>
      </c>
    </row>
    <row r="18" spans="1:3" ht="13.5">
      <c r="A18" s="21" t="s">
        <v>69</v>
      </c>
      <c r="B18" s="20">
        <v>2017</v>
      </c>
      <c r="C18" s="20">
        <v>1996</v>
      </c>
    </row>
    <row r="19" spans="1:3" ht="13.5">
      <c r="A19" s="21" t="s">
        <v>70</v>
      </c>
      <c r="B19" s="20">
        <v>2014</v>
      </c>
      <c r="C19" s="20">
        <v>1966</v>
      </c>
    </row>
    <row r="20" spans="1:3" ht="13.5">
      <c r="A20" s="21" t="s">
        <v>71</v>
      </c>
      <c r="B20" s="20">
        <v>2018</v>
      </c>
      <c r="C20" s="20">
        <v>1902</v>
      </c>
    </row>
    <row r="21" spans="1:3" ht="13.5">
      <c r="A21" s="21" t="s">
        <v>72</v>
      </c>
      <c r="B21" s="20">
        <v>2036</v>
      </c>
      <c r="C21" s="20">
        <v>1870</v>
      </c>
    </row>
    <row r="22" spans="1:3" ht="13.5">
      <c r="A22" s="21" t="s">
        <v>73</v>
      </c>
      <c r="B22" s="20">
        <v>2004</v>
      </c>
      <c r="C22" s="20">
        <v>1984</v>
      </c>
    </row>
    <row r="23" spans="1:3" ht="13.5">
      <c r="A23" s="21" t="s">
        <v>74</v>
      </c>
      <c r="B23" s="20">
        <v>2029</v>
      </c>
      <c r="C23" s="20">
        <v>1892</v>
      </c>
    </row>
    <row r="24" spans="1:3" ht="13.5">
      <c r="A24" s="21" t="s">
        <v>75</v>
      </c>
      <c r="B24" s="20">
        <v>2118</v>
      </c>
      <c r="C24" s="20">
        <v>1956</v>
      </c>
    </row>
    <row r="25" spans="1:3" ht="13.5">
      <c r="A25" s="19" t="s">
        <v>76</v>
      </c>
      <c r="B25" s="20">
        <v>2104</v>
      </c>
      <c r="C25" s="20">
        <v>2055</v>
      </c>
    </row>
    <row r="26" spans="1:3" ht="13.5">
      <c r="A26" s="21" t="s">
        <v>77</v>
      </c>
      <c r="B26" s="20">
        <v>2104</v>
      </c>
      <c r="C26" s="20">
        <v>2035</v>
      </c>
    </row>
    <row r="27" spans="1:3" ht="13.5">
      <c r="A27" s="21" t="s">
        <v>78</v>
      </c>
      <c r="B27" s="20">
        <v>2130</v>
      </c>
      <c r="C27" s="20">
        <v>2194</v>
      </c>
    </row>
    <row r="28" spans="1:3" ht="13.5">
      <c r="A28" s="21" t="s">
        <v>79</v>
      </c>
      <c r="B28" s="20">
        <v>2405</v>
      </c>
      <c r="C28" s="20">
        <v>2295</v>
      </c>
    </row>
    <row r="29" spans="1:3" ht="13.5">
      <c r="A29" s="21" t="s">
        <v>80</v>
      </c>
      <c r="B29" s="20">
        <v>2473</v>
      </c>
      <c r="C29" s="20">
        <v>2373</v>
      </c>
    </row>
    <row r="30" spans="1:3" ht="13.5">
      <c r="A30" s="21" t="s">
        <v>81</v>
      </c>
      <c r="B30" s="20">
        <v>2553</v>
      </c>
      <c r="C30" s="20">
        <v>2565</v>
      </c>
    </row>
    <row r="31" spans="1:3" ht="13.5">
      <c r="A31" s="21" t="s">
        <v>82</v>
      </c>
      <c r="B31" s="20">
        <v>2741</v>
      </c>
      <c r="C31" s="20">
        <v>2628</v>
      </c>
    </row>
    <row r="32" spans="1:3" ht="13.5">
      <c r="A32" s="21" t="s">
        <v>83</v>
      </c>
      <c r="B32" s="20">
        <v>2817</v>
      </c>
      <c r="C32" s="20">
        <v>2726</v>
      </c>
    </row>
    <row r="33" spans="1:3" ht="13.5">
      <c r="A33" s="21" t="s">
        <v>84</v>
      </c>
      <c r="B33" s="20">
        <v>2813</v>
      </c>
      <c r="C33" s="20">
        <v>2820</v>
      </c>
    </row>
    <row r="34" spans="1:3" ht="13.5">
      <c r="A34" s="21" t="s">
        <v>85</v>
      </c>
      <c r="B34" s="20">
        <v>2972</v>
      </c>
      <c r="C34" s="20">
        <v>2873</v>
      </c>
    </row>
    <row r="35" spans="1:3" ht="13.5">
      <c r="A35" s="21" t="s">
        <v>86</v>
      </c>
      <c r="B35" s="20">
        <v>2828</v>
      </c>
      <c r="C35" s="20">
        <v>2808</v>
      </c>
    </row>
    <row r="36" spans="1:3" ht="13.5">
      <c r="A36" s="21" t="s">
        <v>87</v>
      </c>
      <c r="B36" s="20">
        <v>3087</v>
      </c>
      <c r="C36" s="20">
        <v>2975</v>
      </c>
    </row>
    <row r="37" spans="1:3" ht="13.5">
      <c r="A37" s="21" t="s">
        <v>88</v>
      </c>
      <c r="B37" s="20">
        <v>3130</v>
      </c>
      <c r="C37" s="20">
        <v>3103</v>
      </c>
    </row>
    <row r="38" spans="1:3" ht="13.5">
      <c r="A38" s="21" t="s">
        <v>89</v>
      </c>
      <c r="B38" s="20">
        <v>3160</v>
      </c>
      <c r="C38" s="20">
        <v>3094</v>
      </c>
    </row>
    <row r="39" spans="1:3" ht="13.5">
      <c r="A39" s="21" t="s">
        <v>90</v>
      </c>
      <c r="B39" s="20">
        <v>3453</v>
      </c>
      <c r="C39" s="20">
        <v>3225</v>
      </c>
    </row>
    <row r="40" spans="1:3" ht="13.5">
      <c r="A40" s="21" t="s">
        <v>91</v>
      </c>
      <c r="B40" s="20">
        <v>3418</v>
      </c>
      <c r="C40" s="20">
        <v>3303</v>
      </c>
    </row>
    <row r="41" spans="1:3" ht="13.5">
      <c r="A41" s="21" t="s">
        <v>92</v>
      </c>
      <c r="B41" s="20">
        <v>3599</v>
      </c>
      <c r="C41" s="20">
        <v>3541</v>
      </c>
    </row>
    <row r="42" spans="1:3" ht="13.5">
      <c r="A42" s="21" t="s">
        <v>93</v>
      </c>
      <c r="B42" s="20">
        <v>3970</v>
      </c>
      <c r="C42" s="20">
        <v>3707</v>
      </c>
    </row>
    <row r="43" spans="1:3" ht="13.5">
      <c r="A43" s="21" t="s">
        <v>94</v>
      </c>
      <c r="B43" s="20">
        <v>4062</v>
      </c>
      <c r="C43" s="20">
        <v>3805</v>
      </c>
    </row>
    <row r="44" spans="1:3" ht="13.5">
      <c r="A44" s="21" t="s">
        <v>95</v>
      </c>
      <c r="B44" s="20">
        <v>4023</v>
      </c>
      <c r="C44" s="20">
        <v>3903</v>
      </c>
    </row>
    <row r="45" spans="1:3" ht="13.5">
      <c r="A45" s="19" t="s">
        <v>96</v>
      </c>
      <c r="B45" s="20">
        <v>4018</v>
      </c>
      <c r="C45" s="20">
        <v>3744</v>
      </c>
    </row>
    <row r="46" spans="1:3" ht="13.5">
      <c r="A46" s="21" t="s">
        <v>97</v>
      </c>
      <c r="B46" s="20">
        <v>3860</v>
      </c>
      <c r="C46" s="20">
        <v>3656</v>
      </c>
    </row>
    <row r="47" spans="1:3" ht="13.5">
      <c r="A47" s="21" t="s">
        <v>98</v>
      </c>
      <c r="B47" s="20">
        <v>3837</v>
      </c>
      <c r="C47" s="20">
        <v>3541</v>
      </c>
    </row>
    <row r="48" spans="1:3" ht="13.5">
      <c r="A48" s="21" t="s">
        <v>99</v>
      </c>
      <c r="B48" s="20">
        <v>3590</v>
      </c>
      <c r="C48" s="20">
        <v>3527</v>
      </c>
    </row>
    <row r="49" spans="1:3" ht="13.5">
      <c r="A49" s="21" t="s">
        <v>100</v>
      </c>
      <c r="B49" s="20">
        <v>3680</v>
      </c>
      <c r="C49" s="20">
        <v>3331</v>
      </c>
    </row>
    <row r="50" spans="1:3" ht="13.5">
      <c r="A50" s="21" t="s">
        <v>52</v>
      </c>
      <c r="B50" s="20">
        <v>2881</v>
      </c>
      <c r="C50" s="20">
        <v>2759</v>
      </c>
    </row>
    <row r="51" spans="1:3" ht="13.5">
      <c r="A51" s="21" t="s">
        <v>101</v>
      </c>
      <c r="B51" s="20">
        <v>3179</v>
      </c>
      <c r="C51" s="20">
        <v>2898</v>
      </c>
    </row>
    <row r="52" spans="1:3" ht="13.5">
      <c r="A52" s="21" t="s">
        <v>102</v>
      </c>
      <c r="B52" s="20">
        <v>3187</v>
      </c>
      <c r="C52" s="20">
        <v>3101</v>
      </c>
    </row>
    <row r="53" spans="1:3" ht="13.5">
      <c r="A53" s="21" t="s">
        <v>103</v>
      </c>
      <c r="B53" s="20">
        <v>2906</v>
      </c>
      <c r="C53" s="20">
        <v>2769</v>
      </c>
    </row>
    <row r="54" spans="1:3" ht="13.5">
      <c r="A54" s="21" t="s">
        <v>104</v>
      </c>
      <c r="B54" s="20">
        <v>2707</v>
      </c>
      <c r="C54" s="20">
        <v>2783</v>
      </c>
    </row>
    <row r="55" spans="1:3" ht="13.5">
      <c r="A55" s="21" t="s">
        <v>54</v>
      </c>
      <c r="B55" s="20">
        <v>2706</v>
      </c>
      <c r="C55" s="20">
        <v>2604</v>
      </c>
    </row>
    <row r="56" spans="1:3" ht="13.5">
      <c r="A56" s="21" t="s">
        <v>105</v>
      </c>
      <c r="B56" s="20">
        <v>2601</v>
      </c>
      <c r="C56" s="20">
        <v>2391</v>
      </c>
    </row>
    <row r="57" spans="1:3" ht="13.5">
      <c r="A57" s="21" t="s">
        <v>106</v>
      </c>
      <c r="B57" s="20">
        <v>2561</v>
      </c>
      <c r="C57" s="20">
        <v>2511</v>
      </c>
    </row>
    <row r="58" spans="1:3" ht="13.5">
      <c r="A58" s="21" t="s">
        <v>107</v>
      </c>
      <c r="B58" s="20">
        <v>2516</v>
      </c>
      <c r="C58" s="20">
        <v>2430</v>
      </c>
    </row>
    <row r="59" spans="1:3" ht="13.5">
      <c r="A59" s="21" t="s">
        <v>108</v>
      </c>
      <c r="B59" s="20">
        <v>2415</v>
      </c>
      <c r="C59" s="20">
        <v>2314</v>
      </c>
    </row>
    <row r="60" spans="1:3" ht="13.5">
      <c r="A60" s="21" t="s">
        <v>56</v>
      </c>
      <c r="B60" s="20">
        <v>2452</v>
      </c>
      <c r="C60" s="20">
        <v>2364</v>
      </c>
    </row>
    <row r="61" spans="1:3" ht="13.5">
      <c r="A61" s="21" t="s">
        <v>109</v>
      </c>
      <c r="B61" s="20">
        <v>2478</v>
      </c>
      <c r="C61" s="20">
        <v>2345</v>
      </c>
    </row>
    <row r="62" spans="1:3" ht="13.5">
      <c r="A62" s="21" t="s">
        <v>110</v>
      </c>
      <c r="B62" s="20">
        <v>2609</v>
      </c>
      <c r="C62" s="20">
        <v>2450</v>
      </c>
    </row>
    <row r="63" spans="1:3" ht="13.5">
      <c r="A63" s="21" t="s">
        <v>111</v>
      </c>
      <c r="B63" s="20">
        <v>2517</v>
      </c>
      <c r="C63" s="20">
        <v>2755</v>
      </c>
    </row>
    <row r="64" spans="1:3" ht="13.5">
      <c r="A64" s="21" t="s">
        <v>112</v>
      </c>
      <c r="B64" s="20">
        <v>2889</v>
      </c>
      <c r="C64" s="20">
        <v>2873</v>
      </c>
    </row>
    <row r="65" spans="1:3" ht="13.5">
      <c r="A65" s="19" t="s">
        <v>113</v>
      </c>
      <c r="B65" s="20">
        <v>3159</v>
      </c>
      <c r="C65" s="20">
        <v>3081</v>
      </c>
    </row>
    <row r="66" spans="1:3" ht="13.5">
      <c r="A66" s="21" t="s">
        <v>114</v>
      </c>
      <c r="B66" s="20">
        <v>3440</v>
      </c>
      <c r="C66" s="20">
        <v>3419</v>
      </c>
    </row>
    <row r="67" spans="1:3" ht="13.5">
      <c r="A67" s="21" t="s">
        <v>115</v>
      </c>
      <c r="B67" s="20">
        <v>3845</v>
      </c>
      <c r="C67" s="20">
        <v>3908</v>
      </c>
    </row>
    <row r="68" spans="1:3" ht="13.5">
      <c r="A68" s="21" t="s">
        <v>116</v>
      </c>
      <c r="B68" s="20">
        <v>4106</v>
      </c>
      <c r="C68" s="20">
        <v>4271</v>
      </c>
    </row>
    <row r="69" spans="1:3" ht="13.5">
      <c r="A69" s="21" t="s">
        <v>117</v>
      </c>
      <c r="B69" s="20">
        <v>4009</v>
      </c>
      <c r="C69" s="20">
        <v>4320</v>
      </c>
    </row>
    <row r="70" spans="1:3" ht="13.5">
      <c r="A70" s="21" t="s">
        <v>118</v>
      </c>
      <c r="B70" s="20">
        <v>3149</v>
      </c>
      <c r="C70" s="20">
        <v>3289</v>
      </c>
    </row>
    <row r="71" spans="1:3" ht="13.5">
      <c r="A71" s="21" t="s">
        <v>119</v>
      </c>
      <c r="B71" s="20">
        <v>2206</v>
      </c>
      <c r="C71" s="20">
        <v>2430</v>
      </c>
    </row>
    <row r="72" spans="1:3" ht="13.5">
      <c r="A72" s="21" t="s">
        <v>120</v>
      </c>
      <c r="B72" s="20">
        <v>2790</v>
      </c>
      <c r="C72" s="20">
        <v>2984</v>
      </c>
    </row>
    <row r="73" spans="1:3" ht="13.5">
      <c r="A73" s="21" t="s">
        <v>121</v>
      </c>
      <c r="B73" s="20">
        <v>3045</v>
      </c>
      <c r="C73" s="20">
        <v>3507</v>
      </c>
    </row>
    <row r="74" spans="1:3" ht="13.5">
      <c r="A74" s="21" t="s">
        <v>122</v>
      </c>
      <c r="B74" s="20">
        <v>2946</v>
      </c>
      <c r="C74" s="20">
        <v>3254</v>
      </c>
    </row>
    <row r="75" spans="1:3" ht="13.5">
      <c r="A75" s="21" t="s">
        <v>123</v>
      </c>
      <c r="B75" s="20">
        <v>3328</v>
      </c>
      <c r="C75" s="20">
        <v>3517</v>
      </c>
    </row>
    <row r="76" spans="1:3" ht="13.5">
      <c r="A76" s="21" t="s">
        <v>124</v>
      </c>
      <c r="B76" s="20">
        <v>2814</v>
      </c>
      <c r="C76" s="20">
        <v>3188</v>
      </c>
    </row>
    <row r="77" spans="1:3" ht="13.5">
      <c r="A77" s="21" t="s">
        <v>125</v>
      </c>
      <c r="B77" s="20">
        <v>2446</v>
      </c>
      <c r="C77" s="20">
        <v>2823</v>
      </c>
    </row>
    <row r="78" spans="1:3" ht="13.5">
      <c r="A78" s="21" t="s">
        <v>126</v>
      </c>
      <c r="B78" s="20">
        <v>2236</v>
      </c>
      <c r="C78" s="20">
        <v>2653</v>
      </c>
    </row>
    <row r="79" spans="1:3" ht="13.5">
      <c r="A79" s="21" t="s">
        <v>127</v>
      </c>
      <c r="B79" s="20">
        <v>2495</v>
      </c>
      <c r="C79" s="20">
        <v>2929</v>
      </c>
    </row>
    <row r="80" spans="1:3" ht="13.5">
      <c r="A80" s="21" t="s">
        <v>128</v>
      </c>
      <c r="B80" s="20">
        <v>2236</v>
      </c>
      <c r="C80" s="20">
        <v>2787</v>
      </c>
    </row>
    <row r="81" spans="1:3" ht="13.5">
      <c r="A81" s="21" t="s">
        <v>129</v>
      </c>
      <c r="B81" s="23">
        <v>2232</v>
      </c>
      <c r="C81" s="20">
        <v>2821</v>
      </c>
    </row>
    <row r="82" spans="1:3" ht="13.5">
      <c r="A82" s="21" t="s">
        <v>130</v>
      </c>
      <c r="B82" s="23">
        <v>1958</v>
      </c>
      <c r="C82" s="20">
        <v>2520</v>
      </c>
    </row>
    <row r="83" spans="1:3" ht="13.5">
      <c r="A83" s="21" t="s">
        <v>131</v>
      </c>
      <c r="B83" s="23">
        <v>1700</v>
      </c>
      <c r="C83" s="23">
        <v>2319</v>
      </c>
    </row>
    <row r="84" spans="1:3" ht="13.5">
      <c r="A84" s="21" t="s">
        <v>132</v>
      </c>
      <c r="B84" s="23">
        <v>1553</v>
      </c>
      <c r="C84" s="23">
        <v>2299</v>
      </c>
    </row>
    <row r="85" spans="1:3" ht="13.5">
      <c r="A85" s="19" t="s">
        <v>133</v>
      </c>
      <c r="B85" s="23">
        <v>1436</v>
      </c>
      <c r="C85" s="23">
        <v>2166</v>
      </c>
    </row>
    <row r="86" spans="1:3" ht="13.5">
      <c r="A86" s="21" t="s">
        <v>134</v>
      </c>
      <c r="B86" s="23">
        <v>1290</v>
      </c>
      <c r="C86" s="23">
        <v>1940</v>
      </c>
    </row>
    <row r="87" spans="1:3" ht="13.5">
      <c r="A87" s="21" t="s">
        <v>135</v>
      </c>
      <c r="B87" s="23">
        <v>1100</v>
      </c>
      <c r="C87" s="23">
        <v>1791</v>
      </c>
    </row>
    <row r="88" spans="1:3" ht="13.5">
      <c r="A88" s="21" t="s">
        <v>136</v>
      </c>
      <c r="B88" s="23">
        <v>981</v>
      </c>
      <c r="C88" s="23">
        <v>1686</v>
      </c>
    </row>
    <row r="89" spans="1:3" ht="13.5">
      <c r="A89" s="21" t="s">
        <v>137</v>
      </c>
      <c r="B89" s="23">
        <v>792</v>
      </c>
      <c r="C89" s="23">
        <v>1429</v>
      </c>
    </row>
    <row r="90" spans="1:3" ht="13.5">
      <c r="A90" s="21" t="s">
        <v>138</v>
      </c>
      <c r="B90" s="23">
        <v>735</v>
      </c>
      <c r="C90" s="23">
        <v>1351</v>
      </c>
    </row>
    <row r="91" spans="1:3" ht="13.5">
      <c r="A91" s="21" t="s">
        <v>139</v>
      </c>
      <c r="B91" s="23">
        <v>578</v>
      </c>
      <c r="C91" s="23">
        <v>1260</v>
      </c>
    </row>
    <row r="92" spans="1:3" ht="13.5">
      <c r="A92" s="21" t="s">
        <v>140</v>
      </c>
      <c r="B92" s="23">
        <v>444</v>
      </c>
      <c r="C92" s="23">
        <v>1104</v>
      </c>
    </row>
    <row r="93" spans="1:3" ht="13.5">
      <c r="A93" s="21" t="s">
        <v>141</v>
      </c>
      <c r="B93" s="23">
        <v>340</v>
      </c>
      <c r="C93" s="23">
        <v>967</v>
      </c>
    </row>
    <row r="94" spans="1:3" ht="13.5">
      <c r="A94" s="21" t="s">
        <v>142</v>
      </c>
      <c r="B94" s="23">
        <v>251</v>
      </c>
      <c r="C94" s="23">
        <v>872</v>
      </c>
    </row>
    <row r="95" spans="1:3" ht="13.5">
      <c r="A95" s="21" t="s">
        <v>143</v>
      </c>
      <c r="B95" s="23">
        <v>212</v>
      </c>
      <c r="C95" s="23">
        <v>745</v>
      </c>
    </row>
    <row r="96" spans="1:3" ht="13.5">
      <c r="A96" s="21" t="s">
        <v>144</v>
      </c>
      <c r="B96" s="23">
        <v>170</v>
      </c>
      <c r="C96" s="23">
        <v>628</v>
      </c>
    </row>
    <row r="97" spans="1:3" ht="13.5">
      <c r="A97" s="21" t="s">
        <v>145</v>
      </c>
      <c r="B97" s="23">
        <v>146</v>
      </c>
      <c r="C97" s="23">
        <v>497</v>
      </c>
    </row>
    <row r="98" spans="1:3" ht="13.5">
      <c r="A98" s="21" t="s">
        <v>146</v>
      </c>
      <c r="B98" s="23">
        <v>96</v>
      </c>
      <c r="C98" s="23">
        <v>337</v>
      </c>
    </row>
    <row r="99" spans="1:3" ht="13.5">
      <c r="A99" s="21" t="s">
        <v>147</v>
      </c>
      <c r="B99" s="23">
        <v>90</v>
      </c>
      <c r="C99" s="23">
        <v>306</v>
      </c>
    </row>
    <row r="100" spans="1:3" ht="13.5">
      <c r="A100" s="21" t="s">
        <v>148</v>
      </c>
      <c r="B100" s="23">
        <v>41</v>
      </c>
      <c r="C100" s="23">
        <v>219</v>
      </c>
    </row>
    <row r="101" spans="1:3" ht="13.5">
      <c r="A101" s="21" t="s">
        <v>149</v>
      </c>
      <c r="B101" s="23">
        <v>41</v>
      </c>
      <c r="C101" s="23">
        <v>170</v>
      </c>
    </row>
    <row r="102" spans="1:3" ht="13.5">
      <c r="A102" s="21" t="s">
        <v>150</v>
      </c>
      <c r="B102" s="23">
        <v>27</v>
      </c>
      <c r="C102" s="23">
        <v>128</v>
      </c>
    </row>
    <row r="103" spans="1:3" ht="13.5">
      <c r="A103" s="21" t="s">
        <v>151</v>
      </c>
      <c r="B103" s="23">
        <v>17</v>
      </c>
      <c r="C103" s="23">
        <v>102</v>
      </c>
    </row>
    <row r="104" spans="1:3" ht="13.5">
      <c r="A104" s="21" t="s">
        <v>152</v>
      </c>
      <c r="B104" s="23">
        <v>13</v>
      </c>
      <c r="C104" s="23">
        <v>68</v>
      </c>
    </row>
    <row r="105" spans="1:3" ht="13.5">
      <c r="A105" s="24" t="s">
        <v>153</v>
      </c>
      <c r="B105" s="23">
        <v>21</v>
      </c>
      <c r="C105" s="23">
        <v>99</v>
      </c>
    </row>
    <row r="106" spans="2:3" ht="13.5">
      <c r="B106" s="25">
        <f>SUM(B5:B105)</f>
        <v>223851</v>
      </c>
      <c r="C106" s="25">
        <f>SUM(C5:C105)</f>
        <v>233365</v>
      </c>
    </row>
  </sheetData>
  <mergeCells count="3">
    <mergeCell ref="B3:C3"/>
    <mergeCell ref="A1:C1"/>
    <mergeCell ref="E1:F1"/>
  </mergeCells>
  <printOptions/>
  <pageMargins left="0.5905511811023623" right="0.5905511811023623" top="0.5905511811023623" bottom="0.5905511811023623" header="0.5118110236220472" footer="0.5118110236220472"/>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J65"/>
  <sheetViews>
    <sheetView workbookViewId="0" topLeftCell="A1">
      <selection activeCell="A1" sqref="A1"/>
    </sheetView>
  </sheetViews>
  <sheetFormatPr defaultColWidth="9.00390625" defaultRowHeight="13.5"/>
  <cols>
    <col min="1" max="10" width="9.375" style="0" customWidth="1"/>
  </cols>
  <sheetData>
    <row r="1" spans="1:10" ht="13.5">
      <c r="A1" s="1"/>
      <c r="B1" s="1"/>
      <c r="C1" s="1"/>
      <c r="D1" s="1"/>
      <c r="E1" s="1"/>
      <c r="F1" s="1"/>
      <c r="G1" s="1"/>
      <c r="H1" s="1"/>
      <c r="I1" s="1"/>
      <c r="J1" s="26" t="s">
        <v>15</v>
      </c>
    </row>
    <row r="2" spans="1:10" ht="13.5">
      <c r="A2" s="1"/>
      <c r="B2" s="1"/>
      <c r="C2" s="1"/>
      <c r="D2" s="1"/>
      <c r="E2" s="1"/>
      <c r="F2" s="1"/>
      <c r="G2" s="1"/>
      <c r="H2" s="1"/>
      <c r="I2" s="1"/>
      <c r="J2" s="1"/>
    </row>
    <row r="3" spans="1:10" ht="14.25">
      <c r="A3" s="1"/>
      <c r="B3" s="1"/>
      <c r="C3" s="1"/>
      <c r="D3" s="1"/>
      <c r="E3" s="3" t="s">
        <v>154</v>
      </c>
      <c r="F3" s="4"/>
      <c r="G3" s="1"/>
      <c r="H3" s="1"/>
      <c r="I3" s="1"/>
      <c r="J3" s="1"/>
    </row>
    <row r="4" spans="1:10" ht="13.5">
      <c r="A4" s="1"/>
      <c r="B4" s="1"/>
      <c r="C4" s="1"/>
      <c r="D4" s="1"/>
      <c r="E4" s="1"/>
      <c r="F4" s="1"/>
      <c r="G4" s="1"/>
      <c r="H4" s="1"/>
      <c r="I4" s="1"/>
      <c r="J4" s="1"/>
    </row>
    <row r="5" spans="1:10" ht="13.5">
      <c r="A5" s="1"/>
      <c r="B5" s="1"/>
      <c r="C5" s="1"/>
      <c r="D5" s="1"/>
      <c r="E5" s="1"/>
      <c r="F5" s="1"/>
      <c r="G5" s="1"/>
      <c r="H5" s="1"/>
      <c r="I5" s="1"/>
      <c r="J5" s="1"/>
    </row>
    <row r="6" spans="1:10" ht="13.5">
      <c r="A6" s="1"/>
      <c r="B6" s="1"/>
      <c r="C6" s="1"/>
      <c r="D6" s="1"/>
      <c r="E6" s="1"/>
      <c r="F6" s="1"/>
      <c r="G6" s="1"/>
      <c r="H6" s="1"/>
      <c r="I6" s="1"/>
      <c r="J6" s="1"/>
    </row>
    <row r="7" spans="1:10" ht="13.5">
      <c r="A7" s="1"/>
      <c r="B7" s="1"/>
      <c r="C7" s="1"/>
      <c r="D7" s="1"/>
      <c r="E7" s="1"/>
      <c r="F7" s="1"/>
      <c r="G7" s="1"/>
      <c r="H7" s="1"/>
      <c r="I7" s="1"/>
      <c r="J7" s="1"/>
    </row>
    <row r="8" spans="1:10" ht="13.5">
      <c r="A8" s="1"/>
      <c r="B8" s="1"/>
      <c r="C8" s="1"/>
      <c r="D8" s="1"/>
      <c r="E8" s="1"/>
      <c r="F8" s="1"/>
      <c r="G8" s="1"/>
      <c r="H8" s="1"/>
      <c r="I8" s="1"/>
      <c r="J8" s="1"/>
    </row>
    <row r="9" spans="1:10" ht="13.5">
      <c r="A9" s="1"/>
      <c r="B9" s="1"/>
      <c r="C9" s="1"/>
      <c r="D9" s="1"/>
      <c r="E9" s="1"/>
      <c r="F9" s="1"/>
      <c r="G9" s="1"/>
      <c r="H9" s="1"/>
      <c r="I9" s="1"/>
      <c r="J9" s="1"/>
    </row>
    <row r="10" spans="1:10" ht="13.5">
      <c r="A10" s="1"/>
      <c r="B10" s="1"/>
      <c r="C10" s="1"/>
      <c r="D10" s="1"/>
      <c r="E10" s="1"/>
      <c r="F10" s="1"/>
      <c r="G10" s="1"/>
      <c r="H10" s="1"/>
      <c r="I10" s="1"/>
      <c r="J10" s="1"/>
    </row>
    <row r="11" spans="1:10" ht="13.5">
      <c r="A11" s="1"/>
      <c r="B11" s="1"/>
      <c r="C11" s="1"/>
      <c r="D11" s="1"/>
      <c r="E11" s="1"/>
      <c r="F11" s="1"/>
      <c r="G11" s="1"/>
      <c r="H11" s="1"/>
      <c r="I11" s="1"/>
      <c r="J11" s="1"/>
    </row>
    <row r="12" spans="1:10" ht="13.5">
      <c r="A12" s="1"/>
      <c r="B12" s="1"/>
      <c r="C12" s="1"/>
      <c r="D12" s="1"/>
      <c r="E12" s="1"/>
      <c r="F12" s="1"/>
      <c r="G12" s="1"/>
      <c r="H12" s="1"/>
      <c r="I12" s="1"/>
      <c r="J12" s="1"/>
    </row>
    <row r="13" spans="1:10" ht="13.5">
      <c r="A13" s="1"/>
      <c r="B13" s="1"/>
      <c r="C13" s="1"/>
      <c r="D13" s="1"/>
      <c r="E13" s="1"/>
      <c r="F13" s="1"/>
      <c r="G13" s="1"/>
      <c r="H13" s="1"/>
      <c r="I13" s="1"/>
      <c r="J13" s="1"/>
    </row>
    <row r="14" spans="1:10" ht="13.5">
      <c r="A14" s="1"/>
      <c r="B14" s="1"/>
      <c r="C14" s="1"/>
      <c r="D14" s="1"/>
      <c r="E14" s="1"/>
      <c r="F14" s="1"/>
      <c r="G14" s="1"/>
      <c r="H14" s="1"/>
      <c r="I14" s="1"/>
      <c r="J14" s="1"/>
    </row>
    <row r="15" spans="1:10" ht="13.5">
      <c r="A15" s="1"/>
      <c r="B15" s="1"/>
      <c r="C15" s="1"/>
      <c r="D15" s="1"/>
      <c r="E15" s="1"/>
      <c r="F15" s="1"/>
      <c r="G15" s="1"/>
      <c r="H15" s="1"/>
      <c r="I15" s="1"/>
      <c r="J15" s="1"/>
    </row>
    <row r="16" spans="1:10" ht="13.5">
      <c r="A16" s="1"/>
      <c r="B16" s="1"/>
      <c r="C16" s="1"/>
      <c r="D16" s="1"/>
      <c r="E16" s="1"/>
      <c r="F16" s="1"/>
      <c r="G16" s="1"/>
      <c r="H16" s="1"/>
      <c r="I16" s="1"/>
      <c r="J16" s="1"/>
    </row>
    <row r="17" spans="1:10" ht="13.5">
      <c r="A17" s="1"/>
      <c r="B17" s="1"/>
      <c r="C17" s="1"/>
      <c r="D17" s="1"/>
      <c r="E17" s="1"/>
      <c r="F17" s="1"/>
      <c r="G17" s="1"/>
      <c r="H17" s="1"/>
      <c r="I17" s="1"/>
      <c r="J17" s="1"/>
    </row>
    <row r="18" spans="1:10" ht="13.5">
      <c r="A18" s="1"/>
      <c r="B18" s="1"/>
      <c r="C18" s="1"/>
      <c r="D18" s="1"/>
      <c r="E18" s="1"/>
      <c r="F18" s="1"/>
      <c r="G18" s="1"/>
      <c r="H18" s="1"/>
      <c r="I18" s="1"/>
      <c r="J18" s="1"/>
    </row>
    <row r="19" spans="1:10" ht="13.5">
      <c r="A19" s="1"/>
      <c r="B19" s="1"/>
      <c r="C19" s="1"/>
      <c r="D19" s="1"/>
      <c r="E19" s="1"/>
      <c r="F19" s="1"/>
      <c r="G19" s="1"/>
      <c r="H19" s="1"/>
      <c r="I19" s="1"/>
      <c r="J19" s="1"/>
    </row>
    <row r="20" spans="1:10" ht="13.5">
      <c r="A20" s="1"/>
      <c r="B20" s="1"/>
      <c r="C20" s="1"/>
      <c r="D20" s="1"/>
      <c r="E20" s="1"/>
      <c r="F20" s="1"/>
      <c r="G20" s="1"/>
      <c r="H20" s="1"/>
      <c r="I20" s="1"/>
      <c r="J20" s="1"/>
    </row>
    <row r="21" spans="1:10" ht="13.5">
      <c r="A21" s="1"/>
      <c r="B21" s="1"/>
      <c r="C21" s="1"/>
      <c r="D21" s="1"/>
      <c r="E21" s="1"/>
      <c r="F21" s="1"/>
      <c r="G21" s="1"/>
      <c r="H21" s="1"/>
      <c r="I21" s="1"/>
      <c r="J21" s="1"/>
    </row>
    <row r="22" spans="1:10" ht="13.5">
      <c r="A22" s="1"/>
      <c r="B22" s="1"/>
      <c r="C22" s="1"/>
      <c r="D22" s="1"/>
      <c r="E22" s="1"/>
      <c r="F22" s="1"/>
      <c r="G22" s="1"/>
      <c r="H22" s="1"/>
      <c r="I22" s="1"/>
      <c r="J22" s="1"/>
    </row>
    <row r="23" spans="1:10" ht="13.5">
      <c r="A23" s="1"/>
      <c r="B23" s="1"/>
      <c r="C23" s="1"/>
      <c r="D23" s="1"/>
      <c r="E23" s="1"/>
      <c r="F23" s="1"/>
      <c r="G23" s="1"/>
      <c r="H23" s="1"/>
      <c r="I23" s="1"/>
      <c r="J23" s="1"/>
    </row>
    <row r="24" spans="1:10" ht="13.5">
      <c r="A24" s="1"/>
      <c r="B24" s="1"/>
      <c r="C24" s="1"/>
      <c r="D24" s="1"/>
      <c r="E24" s="1"/>
      <c r="F24" s="1"/>
      <c r="G24" s="1"/>
      <c r="H24" s="1"/>
      <c r="I24" s="1"/>
      <c r="J24" s="1"/>
    </row>
    <row r="25" spans="1:10" ht="13.5">
      <c r="A25" s="1"/>
      <c r="B25" s="1"/>
      <c r="C25" s="1"/>
      <c r="D25" s="1"/>
      <c r="E25" s="1"/>
      <c r="F25" s="1"/>
      <c r="G25" s="1"/>
      <c r="H25" s="1"/>
      <c r="I25" s="1"/>
      <c r="J25" s="1"/>
    </row>
    <row r="26" spans="1:10" ht="13.5">
      <c r="A26" s="1"/>
      <c r="B26" s="1"/>
      <c r="C26" s="1"/>
      <c r="D26" s="1"/>
      <c r="E26" s="1"/>
      <c r="F26" s="1"/>
      <c r="G26" s="1"/>
      <c r="H26" s="1"/>
      <c r="I26" s="1"/>
      <c r="J26" s="1"/>
    </row>
    <row r="27" spans="1:10" ht="13.5">
      <c r="A27" s="1"/>
      <c r="B27" s="1"/>
      <c r="C27" s="1"/>
      <c r="D27" s="1"/>
      <c r="E27" s="1"/>
      <c r="F27" s="1"/>
      <c r="G27" s="1"/>
      <c r="H27" s="1"/>
      <c r="I27" s="1"/>
      <c r="J27" s="1"/>
    </row>
    <row r="28" spans="1:10" ht="13.5">
      <c r="A28" s="1"/>
      <c r="B28" s="1"/>
      <c r="C28" s="1"/>
      <c r="D28" s="1"/>
      <c r="E28" s="1"/>
      <c r="F28" s="1"/>
      <c r="G28" s="1"/>
      <c r="H28" s="1"/>
      <c r="I28" s="1"/>
      <c r="J28" s="1"/>
    </row>
    <row r="29" spans="1:10" ht="13.5">
      <c r="A29" s="1"/>
      <c r="B29" s="1"/>
      <c r="C29" s="1"/>
      <c r="D29" s="1"/>
      <c r="E29" s="1"/>
      <c r="F29" s="1"/>
      <c r="G29" s="1"/>
      <c r="H29" s="1"/>
      <c r="I29" s="1"/>
      <c r="J29" s="1"/>
    </row>
    <row r="30" spans="1:10" ht="13.5">
      <c r="A30" s="1"/>
      <c r="B30" s="1"/>
      <c r="C30" s="1"/>
      <c r="D30" s="1"/>
      <c r="E30" s="1"/>
      <c r="F30" s="1"/>
      <c r="G30" s="1"/>
      <c r="H30" s="1"/>
      <c r="I30" s="1"/>
      <c r="J30" s="1"/>
    </row>
    <row r="31" spans="1:10" ht="13.5">
      <c r="A31" s="1"/>
      <c r="B31" s="1"/>
      <c r="C31" s="1"/>
      <c r="D31" s="1"/>
      <c r="E31" s="1"/>
      <c r="F31" s="1"/>
      <c r="G31" s="1"/>
      <c r="H31" s="1"/>
      <c r="I31" s="1"/>
      <c r="J31" s="1"/>
    </row>
    <row r="32" spans="1:10" ht="13.5">
      <c r="A32" s="1"/>
      <c r="B32" s="1"/>
      <c r="C32" s="1"/>
      <c r="D32" s="1"/>
      <c r="E32" s="1"/>
      <c r="F32" s="1"/>
      <c r="G32" s="1"/>
      <c r="H32" s="1"/>
      <c r="I32" s="1"/>
      <c r="J32" s="1"/>
    </row>
    <row r="33" spans="1:10" ht="14.25">
      <c r="A33" s="1"/>
      <c r="B33" s="1"/>
      <c r="C33" s="1"/>
      <c r="D33" s="1"/>
      <c r="E33" s="3" t="s">
        <v>155</v>
      </c>
      <c r="F33" s="4"/>
      <c r="G33" s="1"/>
      <c r="H33" s="1"/>
      <c r="I33" s="1"/>
      <c r="J33" s="1"/>
    </row>
    <row r="34" spans="1:10" ht="13.5">
      <c r="A34" s="1"/>
      <c r="B34" s="1"/>
      <c r="C34" s="1"/>
      <c r="D34" s="1"/>
      <c r="E34" s="1"/>
      <c r="F34" s="1"/>
      <c r="G34" s="1"/>
      <c r="H34" s="1"/>
      <c r="I34" s="1" t="str">
        <f>'9ページ-1'!K2</f>
        <v>（平成２３年中）</v>
      </c>
      <c r="J34" s="1"/>
    </row>
    <row r="35" spans="1:10" ht="13.5">
      <c r="A35" s="1"/>
      <c r="B35" s="1"/>
      <c r="C35" s="1"/>
      <c r="D35" s="1"/>
      <c r="E35" s="1"/>
      <c r="F35" s="1"/>
      <c r="G35" s="1"/>
      <c r="H35" s="1"/>
      <c r="I35" s="1"/>
      <c r="J35" s="1"/>
    </row>
    <row r="36" spans="1:10" ht="13.5">
      <c r="A36" s="1"/>
      <c r="B36" s="1"/>
      <c r="C36" s="1"/>
      <c r="D36" s="1"/>
      <c r="E36" s="1"/>
      <c r="F36" s="1"/>
      <c r="G36" s="1"/>
      <c r="H36" s="1"/>
      <c r="I36" s="1"/>
      <c r="J36" s="1"/>
    </row>
    <row r="37" spans="1:10" ht="13.5">
      <c r="A37" s="1"/>
      <c r="B37" s="1"/>
      <c r="C37" s="1"/>
      <c r="D37" s="1"/>
      <c r="E37" s="1"/>
      <c r="F37" s="1"/>
      <c r="G37" s="1"/>
      <c r="H37" s="1"/>
      <c r="I37" s="1"/>
      <c r="J37" s="1"/>
    </row>
    <row r="38" spans="1:10" ht="13.5">
      <c r="A38" s="1"/>
      <c r="B38" s="1"/>
      <c r="C38" s="1"/>
      <c r="D38" s="1"/>
      <c r="E38" s="1"/>
      <c r="F38" s="1"/>
      <c r="G38" s="1"/>
      <c r="H38" s="1"/>
      <c r="I38" s="1"/>
      <c r="J38" s="1"/>
    </row>
    <row r="39" spans="1:10" ht="13.5">
      <c r="A39" s="1"/>
      <c r="B39" s="1"/>
      <c r="C39" s="1"/>
      <c r="D39" s="1"/>
      <c r="E39" s="1"/>
      <c r="F39" s="1"/>
      <c r="G39" s="1"/>
      <c r="H39" s="1"/>
      <c r="I39" s="1"/>
      <c r="J39" s="1"/>
    </row>
    <row r="40" spans="1:10" ht="13.5">
      <c r="A40" s="1"/>
      <c r="B40" s="1"/>
      <c r="C40" s="1"/>
      <c r="D40" s="1"/>
      <c r="E40" s="1"/>
      <c r="F40" s="1"/>
      <c r="G40" s="1"/>
      <c r="H40" s="1"/>
      <c r="I40" s="1"/>
      <c r="J40" s="1"/>
    </row>
    <row r="41" spans="1:10" ht="13.5">
      <c r="A41" s="1"/>
      <c r="B41" s="1"/>
      <c r="C41" s="1"/>
      <c r="D41" s="1"/>
      <c r="E41" s="1"/>
      <c r="F41" s="1"/>
      <c r="G41" s="1"/>
      <c r="H41" s="1"/>
      <c r="I41" s="1"/>
      <c r="J41" s="1"/>
    </row>
    <row r="42" spans="1:10" ht="13.5">
      <c r="A42" s="1"/>
      <c r="B42" s="1"/>
      <c r="C42" s="1"/>
      <c r="D42" s="1"/>
      <c r="E42" s="1"/>
      <c r="F42" s="1"/>
      <c r="G42" s="1"/>
      <c r="H42" s="1"/>
      <c r="I42" s="1"/>
      <c r="J42" s="1"/>
    </row>
    <row r="43" spans="1:10" ht="13.5">
      <c r="A43" s="1"/>
      <c r="B43" s="1"/>
      <c r="D43" s="1"/>
      <c r="E43" s="1"/>
      <c r="F43" s="1"/>
      <c r="G43" s="1"/>
      <c r="I43" s="1"/>
      <c r="J43" s="1"/>
    </row>
    <row r="44" spans="1:10" ht="13.5">
      <c r="A44" s="1"/>
      <c r="B44" s="1"/>
      <c r="D44" s="1"/>
      <c r="E44" s="1"/>
      <c r="F44" s="1"/>
      <c r="G44" s="1"/>
      <c r="I44" s="1"/>
      <c r="J44" s="1"/>
    </row>
    <row r="45" spans="1:10" ht="13.5">
      <c r="A45" s="1"/>
      <c r="B45" s="1"/>
      <c r="C45" s="27" t="s">
        <v>156</v>
      </c>
      <c r="D45" s="1"/>
      <c r="E45" s="1"/>
      <c r="F45" s="1"/>
      <c r="G45" s="1"/>
      <c r="H45" s="27" t="s">
        <v>157</v>
      </c>
      <c r="I45" s="1"/>
      <c r="J45" s="1"/>
    </row>
    <row r="46" spans="1:10" ht="13.5">
      <c r="A46" s="1"/>
      <c r="B46" s="1"/>
      <c r="C46" s="27" t="str">
        <f>CONCATENATE(WIDECHAR(TEXT('9ページ-1'!J14,"#,##0")),"人")</f>
        <v>１７，６３１人</v>
      </c>
      <c r="D46" s="1"/>
      <c r="E46" s="1"/>
      <c r="F46" s="1"/>
      <c r="G46" s="1"/>
      <c r="H46" s="27" t="str">
        <f>CONCATENATE(WIDECHAR(TEXT('9ページ-1'!K14,"#,##0")),"人")</f>
        <v>１９，１７２人</v>
      </c>
      <c r="I46" s="1"/>
      <c r="J46" s="1"/>
    </row>
    <row r="47" spans="1:10" ht="13.5">
      <c r="A47" s="1"/>
      <c r="B47" s="1"/>
      <c r="C47" s="1"/>
      <c r="D47" s="1"/>
      <c r="E47" s="1"/>
      <c r="F47" s="1"/>
      <c r="G47" s="1"/>
      <c r="H47" s="1"/>
      <c r="I47" s="1"/>
      <c r="J47" s="1"/>
    </row>
    <row r="48" spans="1:10" ht="13.5">
      <c r="A48" s="1"/>
      <c r="B48" s="1"/>
      <c r="C48" s="1"/>
      <c r="D48" s="1"/>
      <c r="E48" s="1"/>
      <c r="F48" s="1"/>
      <c r="G48" s="1"/>
      <c r="H48" s="1"/>
      <c r="I48" s="1"/>
      <c r="J48" s="1"/>
    </row>
    <row r="49" spans="1:10" ht="13.5">
      <c r="A49" s="1"/>
      <c r="B49" s="1"/>
      <c r="C49" s="1"/>
      <c r="D49" s="1"/>
      <c r="E49" s="1"/>
      <c r="F49" s="1"/>
      <c r="G49" s="1"/>
      <c r="H49" s="1"/>
      <c r="I49" s="1"/>
      <c r="J49" s="1"/>
    </row>
    <row r="50" spans="1:10" ht="13.5">
      <c r="A50" s="1"/>
      <c r="B50" s="1"/>
      <c r="C50" s="1"/>
      <c r="D50" s="1"/>
      <c r="E50" s="1"/>
      <c r="F50" s="1"/>
      <c r="G50" s="1"/>
      <c r="H50" s="1"/>
      <c r="I50" s="1"/>
      <c r="J50" s="1"/>
    </row>
    <row r="51" spans="1:10" ht="13.5">
      <c r="A51" s="1"/>
      <c r="B51" s="1"/>
      <c r="C51" s="1"/>
      <c r="D51" s="1"/>
      <c r="E51" s="1"/>
      <c r="F51" s="1"/>
      <c r="G51" s="1"/>
      <c r="H51" s="1"/>
      <c r="I51" s="1"/>
      <c r="J51" s="1"/>
    </row>
    <row r="52" spans="1:10" ht="13.5">
      <c r="A52" s="1"/>
      <c r="B52" s="1"/>
      <c r="C52" s="1"/>
      <c r="D52" s="1"/>
      <c r="E52" s="1"/>
      <c r="F52" s="1"/>
      <c r="G52" s="1"/>
      <c r="H52" s="1"/>
      <c r="I52" s="1"/>
      <c r="J52" s="1"/>
    </row>
    <row r="53" spans="1:10" ht="13.5">
      <c r="A53" s="1"/>
      <c r="B53" s="1"/>
      <c r="C53" s="1"/>
      <c r="D53" s="1"/>
      <c r="E53" s="1"/>
      <c r="F53" s="1"/>
      <c r="G53" s="1"/>
      <c r="H53" s="1"/>
      <c r="I53" s="1"/>
      <c r="J53" s="1"/>
    </row>
    <row r="54" spans="1:10" ht="13.5">
      <c r="A54" s="1"/>
      <c r="B54" s="1"/>
      <c r="C54" s="1"/>
      <c r="D54" s="1"/>
      <c r="E54" s="1"/>
      <c r="F54" s="1"/>
      <c r="G54" s="1"/>
      <c r="H54" s="1"/>
      <c r="I54" s="1"/>
      <c r="J54" s="1"/>
    </row>
    <row r="55" spans="1:10" ht="13.5">
      <c r="A55" s="1"/>
      <c r="B55" s="1"/>
      <c r="C55" s="1"/>
      <c r="D55" s="1"/>
      <c r="E55" s="1"/>
      <c r="F55" s="1"/>
      <c r="G55" s="1"/>
      <c r="H55" s="1"/>
      <c r="I55" s="1"/>
      <c r="J55" s="1"/>
    </row>
    <row r="56" spans="1:10" ht="13.5">
      <c r="A56" s="1"/>
      <c r="B56" s="1"/>
      <c r="C56" s="1"/>
      <c r="D56" s="1"/>
      <c r="E56" s="1"/>
      <c r="F56" s="1"/>
      <c r="G56" s="1"/>
      <c r="H56" s="1"/>
      <c r="I56" s="1"/>
      <c r="J56" s="1"/>
    </row>
    <row r="57" spans="1:10" ht="13.5">
      <c r="A57" s="1"/>
      <c r="B57" s="1"/>
      <c r="C57" s="1"/>
      <c r="D57" s="1"/>
      <c r="E57" s="1"/>
      <c r="F57" s="1"/>
      <c r="G57" s="1"/>
      <c r="H57" s="1"/>
      <c r="I57" s="1"/>
      <c r="J57" s="1"/>
    </row>
    <row r="58" spans="1:10" ht="13.5">
      <c r="A58" s="1"/>
      <c r="B58" s="1"/>
      <c r="C58" s="1"/>
      <c r="D58" s="1"/>
      <c r="E58" s="1"/>
      <c r="F58" s="1"/>
      <c r="G58" s="1"/>
      <c r="H58" s="1"/>
      <c r="I58" s="1"/>
      <c r="J58" s="1"/>
    </row>
    <row r="59" spans="1:10" ht="13.5">
      <c r="A59" s="1"/>
      <c r="B59" s="1"/>
      <c r="C59" s="1"/>
      <c r="D59" s="1"/>
      <c r="E59" s="1"/>
      <c r="F59" s="1"/>
      <c r="G59" s="1"/>
      <c r="H59" s="1"/>
      <c r="I59" s="1"/>
      <c r="J59" s="1"/>
    </row>
    <row r="60" spans="1:10" ht="13.5">
      <c r="A60" s="1"/>
      <c r="B60" s="1"/>
      <c r="C60" s="1"/>
      <c r="D60" s="1"/>
      <c r="E60" s="1"/>
      <c r="F60" s="1"/>
      <c r="G60" s="1"/>
      <c r="H60" s="1"/>
      <c r="I60" s="1"/>
      <c r="J60" s="1"/>
    </row>
    <row r="61" spans="1:10" ht="13.5">
      <c r="A61" s="1"/>
      <c r="B61" s="1"/>
      <c r="C61" s="1"/>
      <c r="D61" s="1"/>
      <c r="E61" s="1"/>
      <c r="F61" s="1"/>
      <c r="G61" s="1"/>
      <c r="H61" s="1"/>
      <c r="I61" s="1"/>
      <c r="J61" s="1"/>
    </row>
    <row r="62" spans="1:10" ht="13.5">
      <c r="A62" s="1"/>
      <c r="B62" s="1"/>
      <c r="C62" s="1"/>
      <c r="D62" s="1"/>
      <c r="E62" s="1"/>
      <c r="F62" s="1"/>
      <c r="G62" s="1"/>
      <c r="H62" s="1"/>
      <c r="I62" s="1"/>
      <c r="J62" s="1"/>
    </row>
    <row r="63" spans="1:10" ht="13.5">
      <c r="A63" s="1"/>
      <c r="B63" s="1"/>
      <c r="C63" s="1"/>
      <c r="D63" s="1"/>
      <c r="E63" s="1"/>
      <c r="F63" s="1"/>
      <c r="G63" s="1"/>
      <c r="H63" s="1"/>
      <c r="I63" s="1"/>
      <c r="J63" s="1"/>
    </row>
    <row r="64" spans="1:10" ht="13.5">
      <c r="A64" s="1"/>
      <c r="B64" s="1"/>
      <c r="C64" s="1"/>
      <c r="D64" s="1"/>
      <c r="E64" s="1"/>
      <c r="F64" s="1"/>
      <c r="G64" s="1"/>
      <c r="H64" s="1"/>
      <c r="I64" s="1"/>
      <c r="J64" s="1"/>
    </row>
    <row r="65" spans="1:10" ht="13.5">
      <c r="A65" s="1"/>
      <c r="B65" s="1"/>
      <c r="C65" s="1"/>
      <c r="D65" s="1"/>
      <c r="E65" s="1"/>
      <c r="F65" s="1"/>
      <c r="G65" s="1"/>
      <c r="H65" s="1"/>
      <c r="I65" s="1"/>
      <c r="J65" s="1"/>
    </row>
  </sheetData>
  <printOptions/>
  <pageMargins left="0.5905511811023623" right="0.3937007874015748" top="0.3937007874015748" bottom="0.3937007874015748"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K62"/>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B4" sqref="B4"/>
    </sheetView>
  </sheetViews>
  <sheetFormatPr defaultColWidth="9.00390625" defaultRowHeight="13.5"/>
  <cols>
    <col min="1" max="16384" width="9.00390625" style="5" customWidth="1"/>
  </cols>
  <sheetData>
    <row r="1" spans="1:11" ht="13.5">
      <c r="A1" s="149" t="s">
        <v>158</v>
      </c>
      <c r="B1" s="149"/>
      <c r="C1" s="149"/>
      <c r="D1" s="6"/>
      <c r="E1" s="149" t="s">
        <v>159</v>
      </c>
      <c r="F1" s="149"/>
      <c r="G1" s="149"/>
      <c r="H1" s="6"/>
      <c r="I1" s="6" t="s">
        <v>160</v>
      </c>
      <c r="J1" s="6"/>
      <c r="K1" s="6"/>
    </row>
    <row r="2" spans="1:11" ht="13.5">
      <c r="A2" s="6" t="s">
        <v>161</v>
      </c>
      <c r="B2" s="6"/>
      <c r="C2" s="6"/>
      <c r="D2" s="6"/>
      <c r="E2" s="6" t="s">
        <v>161</v>
      </c>
      <c r="F2" s="6"/>
      <c r="G2" s="6"/>
      <c r="H2" s="6"/>
      <c r="I2" s="6"/>
      <c r="J2" s="6"/>
      <c r="K2" s="6" t="s">
        <v>801</v>
      </c>
    </row>
    <row r="3" spans="1:11" ht="13.5">
      <c r="A3" s="28" t="s">
        <v>16</v>
      </c>
      <c r="B3" s="29" t="s">
        <v>17</v>
      </c>
      <c r="C3" s="28" t="s">
        <v>18</v>
      </c>
      <c r="D3" s="6"/>
      <c r="E3" s="30" t="s">
        <v>4</v>
      </c>
      <c r="F3" s="17" t="s">
        <v>19</v>
      </c>
      <c r="G3" s="30" t="s">
        <v>20</v>
      </c>
      <c r="H3" s="6"/>
      <c r="I3" s="31"/>
      <c r="J3" s="32" t="s">
        <v>156</v>
      </c>
      <c r="K3" s="33" t="s">
        <v>157</v>
      </c>
    </row>
    <row r="4" spans="1:11" ht="13.5">
      <c r="A4" s="34" t="s">
        <v>799</v>
      </c>
      <c r="B4" s="35">
        <v>8960</v>
      </c>
      <c r="C4" s="15">
        <v>2655</v>
      </c>
      <c r="D4" s="6"/>
      <c r="E4" s="34" t="s">
        <v>799</v>
      </c>
      <c r="F4" s="36">
        <v>31172</v>
      </c>
      <c r="G4" s="37">
        <v>41901</v>
      </c>
      <c r="H4" s="6"/>
      <c r="I4" s="38" t="s">
        <v>162</v>
      </c>
      <c r="J4" s="39">
        <v>319</v>
      </c>
      <c r="K4" s="39">
        <v>241</v>
      </c>
    </row>
    <row r="5" spans="1:11" ht="13.5">
      <c r="A5" s="34" t="s">
        <v>21</v>
      </c>
      <c r="B5" s="35">
        <v>8510</v>
      </c>
      <c r="C5" s="15">
        <v>2631</v>
      </c>
      <c r="D5" s="6"/>
      <c r="E5" s="34" t="s">
        <v>21</v>
      </c>
      <c r="F5" s="36">
        <v>29132</v>
      </c>
      <c r="G5" s="37">
        <v>40094</v>
      </c>
      <c r="H5" s="6"/>
      <c r="I5" s="38" t="s">
        <v>163</v>
      </c>
      <c r="J5" s="39">
        <v>2076</v>
      </c>
      <c r="K5" s="39">
        <v>2522</v>
      </c>
    </row>
    <row r="6" spans="1:11" ht="13.5">
      <c r="A6" s="34" t="s">
        <v>22</v>
      </c>
      <c r="B6" s="35">
        <v>7627</v>
      </c>
      <c r="C6" s="15">
        <v>2716</v>
      </c>
      <c r="D6" s="6"/>
      <c r="E6" s="34" t="s">
        <v>22</v>
      </c>
      <c r="F6" s="36">
        <v>30234</v>
      </c>
      <c r="G6" s="37">
        <v>39937</v>
      </c>
      <c r="H6" s="6"/>
      <c r="I6" s="38" t="s">
        <v>164</v>
      </c>
      <c r="J6" s="39">
        <v>863</v>
      </c>
      <c r="K6" s="39">
        <v>972</v>
      </c>
    </row>
    <row r="7" spans="1:11" ht="13.5">
      <c r="A7" s="34" t="s">
        <v>23</v>
      </c>
      <c r="B7" s="35">
        <v>7454</v>
      </c>
      <c r="C7" s="15">
        <v>3007</v>
      </c>
      <c r="D7" s="6"/>
      <c r="E7" s="34" t="s">
        <v>23</v>
      </c>
      <c r="F7" s="36">
        <v>27352</v>
      </c>
      <c r="G7" s="37">
        <v>36570</v>
      </c>
      <c r="H7" s="6"/>
      <c r="I7" s="38" t="s">
        <v>165</v>
      </c>
      <c r="J7" s="39">
        <v>638</v>
      </c>
      <c r="K7" s="39">
        <v>603</v>
      </c>
    </row>
    <row r="8" spans="1:11" ht="13.5">
      <c r="A8" s="34" t="s">
        <v>24</v>
      </c>
      <c r="B8" s="35">
        <v>7031</v>
      </c>
      <c r="C8" s="15">
        <v>3019</v>
      </c>
      <c r="D8" s="6"/>
      <c r="E8" s="34" t="s">
        <v>24</v>
      </c>
      <c r="F8" s="36">
        <v>25265</v>
      </c>
      <c r="G8" s="37">
        <v>33689</v>
      </c>
      <c r="H8" s="6"/>
      <c r="I8" s="38" t="s">
        <v>166</v>
      </c>
      <c r="J8" s="39">
        <v>4572</v>
      </c>
      <c r="K8" s="39">
        <v>5070</v>
      </c>
    </row>
    <row r="9" spans="1:11" ht="13.5">
      <c r="A9" s="34" t="s">
        <v>25</v>
      </c>
      <c r="B9" s="35">
        <v>6779</v>
      </c>
      <c r="C9" s="15">
        <v>2798</v>
      </c>
      <c r="D9" s="6"/>
      <c r="E9" s="34" t="s">
        <v>25</v>
      </c>
      <c r="F9" s="36">
        <v>26182</v>
      </c>
      <c r="G9" s="37">
        <v>32435</v>
      </c>
      <c r="H9" s="6"/>
      <c r="I9" s="38" t="s">
        <v>167</v>
      </c>
      <c r="J9" s="39">
        <v>5829</v>
      </c>
      <c r="K9" s="39">
        <v>6475</v>
      </c>
    </row>
    <row r="10" spans="1:11" ht="13.5">
      <c r="A10" s="34" t="s">
        <v>26</v>
      </c>
      <c r="B10" s="35">
        <v>6742</v>
      </c>
      <c r="C10" s="15">
        <v>2972</v>
      </c>
      <c r="D10" s="6"/>
      <c r="E10" s="34" t="s">
        <v>26</v>
      </c>
      <c r="F10" s="36">
        <v>25221</v>
      </c>
      <c r="G10" s="37">
        <v>30560</v>
      </c>
      <c r="H10" s="6"/>
      <c r="I10" s="38" t="s">
        <v>168</v>
      </c>
      <c r="J10" s="39">
        <v>365</v>
      </c>
      <c r="K10" s="39">
        <v>371</v>
      </c>
    </row>
    <row r="11" spans="1:11" ht="13.5">
      <c r="A11" s="34" t="s">
        <v>27</v>
      </c>
      <c r="B11" s="35">
        <v>6371</v>
      </c>
      <c r="C11" s="15">
        <v>2989</v>
      </c>
      <c r="D11" s="6"/>
      <c r="E11" s="34" t="s">
        <v>27</v>
      </c>
      <c r="F11" s="36">
        <v>24391</v>
      </c>
      <c r="G11" s="37">
        <v>31014</v>
      </c>
      <c r="H11" s="6"/>
      <c r="I11" s="38" t="s">
        <v>169</v>
      </c>
      <c r="J11" s="39">
        <v>1084</v>
      </c>
      <c r="K11" s="39">
        <v>990</v>
      </c>
    </row>
    <row r="12" spans="1:11" ht="13.5">
      <c r="A12" s="34" t="s">
        <v>28</v>
      </c>
      <c r="B12" s="35">
        <v>6116</v>
      </c>
      <c r="C12" s="15">
        <v>3090</v>
      </c>
      <c r="D12" s="6"/>
      <c r="E12" s="34" t="s">
        <v>28</v>
      </c>
      <c r="F12" s="36">
        <v>24651</v>
      </c>
      <c r="G12" s="37">
        <v>29628</v>
      </c>
      <c r="H12" s="6"/>
      <c r="I12" s="38" t="s">
        <v>170</v>
      </c>
      <c r="J12" s="39">
        <v>753</v>
      </c>
      <c r="K12" s="39">
        <v>785</v>
      </c>
    </row>
    <row r="13" spans="1:11" ht="13.5">
      <c r="A13" s="34" t="s">
        <v>29</v>
      </c>
      <c r="B13" s="35">
        <v>6032</v>
      </c>
      <c r="C13" s="15">
        <v>3179</v>
      </c>
      <c r="D13" s="6"/>
      <c r="E13" s="34" t="s">
        <v>29</v>
      </c>
      <c r="F13" s="36">
        <v>23785</v>
      </c>
      <c r="G13" s="37">
        <v>28290</v>
      </c>
      <c r="H13" s="6"/>
      <c r="I13" s="38" t="s">
        <v>171</v>
      </c>
      <c r="J13" s="40">
        <v>1132</v>
      </c>
      <c r="K13" s="40">
        <v>1143</v>
      </c>
    </row>
    <row r="14" spans="1:11" ht="13.5">
      <c r="A14" s="34" t="s">
        <v>30</v>
      </c>
      <c r="B14" s="35">
        <v>5638</v>
      </c>
      <c r="C14" s="15">
        <v>3173</v>
      </c>
      <c r="D14" s="6"/>
      <c r="E14" s="34" t="s">
        <v>30</v>
      </c>
      <c r="F14" s="36">
        <v>24138</v>
      </c>
      <c r="G14" s="37">
        <v>29477</v>
      </c>
      <c r="H14" s="6"/>
      <c r="I14" s="6"/>
      <c r="J14" s="102">
        <f>SUM(J4:J13)</f>
        <v>17631</v>
      </c>
      <c r="K14" s="102">
        <f>SUM(K4:K13)</f>
        <v>19172</v>
      </c>
    </row>
    <row r="15" spans="1:11" ht="13.5">
      <c r="A15" s="34" t="s">
        <v>31</v>
      </c>
      <c r="B15" s="35">
        <v>5668</v>
      </c>
      <c r="C15" s="15">
        <v>3336</v>
      </c>
      <c r="D15" s="6"/>
      <c r="E15" s="34" t="s">
        <v>31</v>
      </c>
      <c r="F15" s="36">
        <v>24128</v>
      </c>
      <c r="G15" s="37">
        <v>28612</v>
      </c>
      <c r="H15" s="6"/>
      <c r="I15" s="6"/>
      <c r="J15" s="6"/>
      <c r="K15" s="6"/>
    </row>
    <row r="16" spans="1:11" ht="13.5">
      <c r="A16" s="34" t="s">
        <v>172</v>
      </c>
      <c r="B16" s="35">
        <v>5385</v>
      </c>
      <c r="C16" s="15">
        <v>3240</v>
      </c>
      <c r="D16" s="6"/>
      <c r="E16" s="34" t="s">
        <v>172</v>
      </c>
      <c r="F16" s="36">
        <v>23880</v>
      </c>
      <c r="G16" s="37">
        <v>27904</v>
      </c>
      <c r="H16" s="6"/>
      <c r="I16" s="6"/>
      <c r="J16" s="6"/>
      <c r="K16" s="6"/>
    </row>
    <row r="17" spans="1:11" ht="13.5">
      <c r="A17" s="34" t="s">
        <v>173</v>
      </c>
      <c r="B17" s="35">
        <v>5233</v>
      </c>
      <c r="C17" s="15">
        <v>3331</v>
      </c>
      <c r="D17" s="6"/>
      <c r="E17" s="34" t="s">
        <v>173</v>
      </c>
      <c r="F17" s="36">
        <v>23351</v>
      </c>
      <c r="G17" s="37">
        <v>27224</v>
      </c>
      <c r="H17" s="6"/>
      <c r="I17" s="6"/>
      <c r="J17" s="6">
        <f>J4/$J$14</f>
        <v>0.01809313141625546</v>
      </c>
      <c r="K17" s="6"/>
    </row>
    <row r="18" spans="1:11" ht="13.5">
      <c r="A18" s="34" t="s">
        <v>32</v>
      </c>
      <c r="B18" s="35">
        <v>5259</v>
      </c>
      <c r="C18" s="15">
        <v>3468</v>
      </c>
      <c r="D18" s="6"/>
      <c r="E18" s="34" t="s">
        <v>32</v>
      </c>
      <c r="F18" s="36">
        <v>23835</v>
      </c>
      <c r="G18" s="37">
        <v>26764</v>
      </c>
      <c r="H18" s="6"/>
      <c r="I18" s="6"/>
      <c r="J18" s="6"/>
      <c r="K18" s="6"/>
    </row>
    <row r="19" spans="1:11" ht="13.5">
      <c r="A19" s="34" t="s">
        <v>33</v>
      </c>
      <c r="B19" s="35">
        <v>5390</v>
      </c>
      <c r="C19" s="15">
        <v>3526</v>
      </c>
      <c r="D19" s="6"/>
      <c r="E19" s="34" t="s">
        <v>33</v>
      </c>
      <c r="F19" s="36">
        <v>24108</v>
      </c>
      <c r="G19" s="37">
        <v>26619</v>
      </c>
      <c r="H19" s="6"/>
      <c r="I19" s="6"/>
      <c r="J19" s="6"/>
      <c r="K19" s="6"/>
    </row>
    <row r="20" spans="1:11" ht="13.5">
      <c r="A20" s="34" t="s">
        <v>34</v>
      </c>
      <c r="B20" s="35">
        <v>5143</v>
      </c>
      <c r="C20" s="15">
        <v>3649</v>
      </c>
      <c r="D20" s="6"/>
      <c r="E20" s="34" t="s">
        <v>34</v>
      </c>
      <c r="F20" s="36">
        <v>24463</v>
      </c>
      <c r="G20" s="37">
        <v>27346</v>
      </c>
      <c r="H20" s="6"/>
      <c r="I20" s="6"/>
      <c r="J20" s="6"/>
      <c r="K20" s="6"/>
    </row>
    <row r="21" spans="1:11" ht="13.5">
      <c r="A21" s="41" t="s">
        <v>35</v>
      </c>
      <c r="B21" s="35">
        <v>5422</v>
      </c>
      <c r="C21" s="15">
        <v>3599</v>
      </c>
      <c r="D21" s="6"/>
      <c r="E21" s="41" t="s">
        <v>35</v>
      </c>
      <c r="F21" s="36">
        <v>24253</v>
      </c>
      <c r="G21" s="37">
        <v>29177</v>
      </c>
      <c r="H21" s="6"/>
      <c r="I21" s="6"/>
      <c r="J21" s="6"/>
      <c r="K21" s="6"/>
    </row>
    <row r="22" spans="1:11" ht="13.5">
      <c r="A22" s="34" t="s">
        <v>36</v>
      </c>
      <c r="B22" s="35">
        <v>5115</v>
      </c>
      <c r="C22" s="15">
        <v>3665</v>
      </c>
      <c r="D22" s="6"/>
      <c r="E22" s="34" t="s">
        <v>36</v>
      </c>
      <c r="F22" s="36">
        <v>25179</v>
      </c>
      <c r="G22" s="37">
        <v>33216</v>
      </c>
      <c r="H22" s="6"/>
      <c r="I22" s="6"/>
      <c r="J22" s="6"/>
      <c r="K22" s="6"/>
    </row>
    <row r="23" spans="1:11" ht="13.5">
      <c r="A23" s="34" t="s">
        <v>37</v>
      </c>
      <c r="B23" s="35">
        <v>5003</v>
      </c>
      <c r="C23" s="15">
        <v>3491</v>
      </c>
      <c r="D23" s="6"/>
      <c r="E23" s="34" t="s">
        <v>37</v>
      </c>
      <c r="F23" s="36">
        <v>24970</v>
      </c>
      <c r="G23" s="37">
        <v>29423</v>
      </c>
      <c r="H23" s="6"/>
      <c r="I23" s="6"/>
      <c r="J23" s="6"/>
      <c r="K23" s="6"/>
    </row>
    <row r="24" spans="1:11" ht="13.5">
      <c r="A24" s="34" t="s">
        <v>38</v>
      </c>
      <c r="B24" s="35">
        <v>4966</v>
      </c>
      <c r="C24" s="15">
        <v>3545</v>
      </c>
      <c r="D24" s="6"/>
      <c r="E24" s="34" t="s">
        <v>38</v>
      </c>
      <c r="F24" s="36">
        <v>23602</v>
      </c>
      <c r="G24" s="37">
        <v>29365</v>
      </c>
      <c r="H24" s="6"/>
      <c r="I24" s="6"/>
      <c r="J24" s="6"/>
      <c r="K24" s="6"/>
    </row>
    <row r="25" spans="1:11" ht="13.5">
      <c r="A25" s="34" t="s">
        <v>39</v>
      </c>
      <c r="B25" s="35">
        <v>5068</v>
      </c>
      <c r="C25" s="15">
        <v>3772</v>
      </c>
      <c r="D25" s="6"/>
      <c r="E25" s="34" t="s">
        <v>39</v>
      </c>
      <c r="F25" s="36">
        <v>23526</v>
      </c>
      <c r="G25" s="37">
        <v>27204</v>
      </c>
      <c r="H25" s="6"/>
      <c r="I25" s="6"/>
      <c r="J25" s="6"/>
      <c r="K25" s="6"/>
    </row>
    <row r="26" spans="1:11" ht="13.5">
      <c r="A26" s="34" t="s">
        <v>40</v>
      </c>
      <c r="B26" s="35">
        <v>4856</v>
      </c>
      <c r="C26" s="15">
        <v>3818</v>
      </c>
      <c r="D26" s="6"/>
      <c r="E26" s="34" t="s">
        <v>40</v>
      </c>
      <c r="F26" s="36">
        <v>22552</v>
      </c>
      <c r="G26" s="37">
        <v>26617</v>
      </c>
      <c r="H26" s="6"/>
      <c r="I26" s="6"/>
      <c r="J26" s="6"/>
      <c r="K26" s="6"/>
    </row>
    <row r="27" spans="1:11" ht="13.5">
      <c r="A27" s="34" t="s">
        <v>41</v>
      </c>
      <c r="B27" s="35">
        <v>4754</v>
      </c>
      <c r="C27" s="15">
        <v>3752</v>
      </c>
      <c r="D27" s="6"/>
      <c r="E27" s="34" t="s">
        <v>41</v>
      </c>
      <c r="F27" s="36">
        <v>21688</v>
      </c>
      <c r="G27" s="37">
        <v>25883</v>
      </c>
      <c r="H27" s="6"/>
      <c r="I27" s="6"/>
      <c r="J27" s="6"/>
      <c r="K27" s="6"/>
    </row>
    <row r="28" spans="1:11" ht="13.5">
      <c r="A28" s="34" t="s">
        <v>42</v>
      </c>
      <c r="B28" s="35">
        <v>4613</v>
      </c>
      <c r="C28" s="15">
        <v>3715</v>
      </c>
      <c r="D28" s="6"/>
      <c r="E28" s="34" t="s">
        <v>42</v>
      </c>
      <c r="F28" s="36">
        <v>22388</v>
      </c>
      <c r="G28" s="37">
        <v>24135</v>
      </c>
      <c r="H28" s="6"/>
      <c r="I28" s="6"/>
      <c r="J28" s="6"/>
      <c r="K28" s="6"/>
    </row>
    <row r="29" spans="1:11" ht="13.5">
      <c r="A29" s="34" t="s">
        <v>43</v>
      </c>
      <c r="B29" s="35">
        <v>4671</v>
      </c>
      <c r="C29" s="15">
        <v>3741</v>
      </c>
      <c r="D29" s="6"/>
      <c r="E29" s="34" t="s">
        <v>43</v>
      </c>
      <c r="F29" s="36">
        <v>21517</v>
      </c>
      <c r="G29" s="37">
        <v>23189</v>
      </c>
      <c r="H29" s="6"/>
      <c r="I29" s="6"/>
      <c r="J29" s="6"/>
      <c r="K29" s="6"/>
    </row>
    <row r="30" spans="1:11" ht="13.5">
      <c r="A30" s="34" t="s">
        <v>44</v>
      </c>
      <c r="B30" s="35">
        <v>4473</v>
      </c>
      <c r="C30" s="15">
        <v>3890</v>
      </c>
      <c r="D30" s="6"/>
      <c r="E30" s="34" t="s">
        <v>44</v>
      </c>
      <c r="F30" s="36">
        <v>21577</v>
      </c>
      <c r="G30" s="37">
        <v>22855</v>
      </c>
      <c r="H30" s="6"/>
      <c r="I30" s="6"/>
      <c r="J30" s="6"/>
      <c r="K30" s="6"/>
    </row>
    <row r="31" spans="1:11" ht="13.5">
      <c r="A31" s="34" t="s">
        <v>45</v>
      </c>
      <c r="B31" s="35">
        <v>4492</v>
      </c>
      <c r="C31" s="15">
        <v>4040</v>
      </c>
      <c r="D31" s="6"/>
      <c r="E31" s="34" t="s">
        <v>45</v>
      </c>
      <c r="F31" s="36">
        <v>20299</v>
      </c>
      <c r="G31" s="37">
        <v>21887</v>
      </c>
      <c r="H31" s="6"/>
      <c r="I31" s="6"/>
      <c r="J31" s="6"/>
      <c r="K31" s="6"/>
    </row>
    <row r="32" spans="1:11" ht="13.5">
      <c r="A32" s="34" t="s">
        <v>46</v>
      </c>
      <c r="B32" s="35">
        <v>4136</v>
      </c>
      <c r="C32" s="15">
        <v>4198</v>
      </c>
      <c r="D32" s="6"/>
      <c r="E32" s="34" t="s">
        <v>46</v>
      </c>
      <c r="F32" s="36">
        <v>19626</v>
      </c>
      <c r="G32" s="37">
        <v>21129</v>
      </c>
      <c r="H32" s="6"/>
      <c r="I32" s="6"/>
      <c r="J32" s="6"/>
      <c r="K32" s="6"/>
    </row>
    <row r="33" spans="1:11" ht="13.5">
      <c r="A33" s="34" t="s">
        <v>47</v>
      </c>
      <c r="B33" s="35">
        <v>4406</v>
      </c>
      <c r="C33" s="15">
        <v>4143</v>
      </c>
      <c r="D33" s="6"/>
      <c r="E33" s="34" t="s">
        <v>47</v>
      </c>
      <c r="F33" s="36">
        <v>20017</v>
      </c>
      <c r="G33" s="37">
        <v>20833</v>
      </c>
      <c r="H33" s="6"/>
      <c r="I33" s="6"/>
      <c r="J33" s="6"/>
      <c r="K33" s="6"/>
    </row>
    <row r="34" spans="1:11" ht="13.5">
      <c r="A34" s="34" t="s">
        <v>48</v>
      </c>
      <c r="B34" s="35">
        <v>4370</v>
      </c>
      <c r="C34" s="15">
        <v>4319</v>
      </c>
      <c r="D34" s="6"/>
      <c r="E34" s="34" t="s">
        <v>48</v>
      </c>
      <c r="F34" s="36">
        <v>19516</v>
      </c>
      <c r="G34" s="37">
        <v>20565</v>
      </c>
      <c r="H34" s="6"/>
      <c r="I34" s="6"/>
      <c r="J34" s="6"/>
      <c r="K34" s="6"/>
    </row>
    <row r="35" spans="1:11" ht="13.5">
      <c r="A35" s="34" t="s">
        <v>767</v>
      </c>
      <c r="B35" s="35">
        <v>4431</v>
      </c>
      <c r="C35" s="15">
        <v>4370</v>
      </c>
      <c r="D35" s="6"/>
      <c r="E35" s="34" t="s">
        <v>767</v>
      </c>
      <c r="F35" s="36">
        <v>20324</v>
      </c>
      <c r="G35" s="37">
        <v>19585</v>
      </c>
      <c r="H35" s="6"/>
      <c r="I35" s="6"/>
      <c r="J35" s="6"/>
      <c r="K35" s="6"/>
    </row>
    <row r="36" spans="1:11" ht="13.5">
      <c r="A36" s="34" t="s">
        <v>784</v>
      </c>
      <c r="B36" s="35">
        <v>4194</v>
      </c>
      <c r="C36" s="15">
        <v>4239</v>
      </c>
      <c r="D36" s="6"/>
      <c r="E36" s="34" t="s">
        <v>784</v>
      </c>
      <c r="F36" s="36">
        <v>19763</v>
      </c>
      <c r="G36" s="37">
        <v>18972</v>
      </c>
      <c r="H36" s="6"/>
      <c r="I36" s="6"/>
      <c r="J36" s="6"/>
      <c r="K36" s="6"/>
    </row>
    <row r="37" spans="1:11" ht="13.5">
      <c r="A37" s="34" t="s">
        <v>796</v>
      </c>
      <c r="B37" s="35">
        <v>4362</v>
      </c>
      <c r="C37" s="14">
        <v>4503</v>
      </c>
      <c r="D37" s="6"/>
      <c r="E37" s="34" t="s">
        <v>796</v>
      </c>
      <c r="F37" s="36">
        <v>18072</v>
      </c>
      <c r="G37" s="37">
        <v>19152</v>
      </c>
      <c r="H37" s="6"/>
      <c r="I37" s="6"/>
      <c r="J37" s="6"/>
      <c r="K37" s="6"/>
    </row>
    <row r="38" spans="1:11" ht="13.5">
      <c r="A38" s="42" t="s">
        <v>797</v>
      </c>
      <c r="B38" s="23">
        <v>4270</v>
      </c>
      <c r="C38" s="23">
        <v>4720</v>
      </c>
      <c r="D38" s="6"/>
      <c r="E38" s="42" t="s">
        <v>800</v>
      </c>
      <c r="F38" s="43">
        <v>17631</v>
      </c>
      <c r="G38" s="43">
        <v>19172</v>
      </c>
      <c r="H38" s="6"/>
      <c r="I38" s="6"/>
      <c r="J38" s="6"/>
      <c r="K38" s="6"/>
    </row>
    <row r="39" spans="1:7" ht="13.5">
      <c r="A39" s="21"/>
      <c r="B39" s="44"/>
      <c r="C39" s="44"/>
      <c r="E39" s="21"/>
      <c r="F39" s="44"/>
      <c r="G39" s="44"/>
    </row>
    <row r="41" spans="2:4" ht="13.5">
      <c r="B41" s="45"/>
      <c r="C41" s="45"/>
      <c r="D41" s="46"/>
    </row>
    <row r="42" spans="2:9" ht="13.5">
      <c r="B42" s="46"/>
      <c r="C42" s="46"/>
      <c r="D42" s="46"/>
      <c r="I42" s="47"/>
    </row>
    <row r="43" spans="1:4" ht="13.5">
      <c r="A43" s="47"/>
      <c r="B43" s="46"/>
      <c r="C43" s="46"/>
      <c r="D43" s="46"/>
    </row>
    <row r="44" spans="1:4" ht="13.5">
      <c r="A44" s="47"/>
      <c r="B44" s="46"/>
      <c r="C44" s="46"/>
      <c r="D44" s="46"/>
    </row>
    <row r="45" spans="2:4" ht="13.5">
      <c r="B45" s="46"/>
      <c r="C45" s="46"/>
      <c r="D45" s="46"/>
    </row>
    <row r="46" spans="2:4" ht="13.5">
      <c r="B46" s="46"/>
      <c r="C46" s="46"/>
      <c r="D46" s="46"/>
    </row>
    <row r="47" spans="2:4" ht="13.5">
      <c r="B47" s="46"/>
      <c r="C47" s="46"/>
      <c r="D47" s="46"/>
    </row>
    <row r="48" spans="2:4" ht="13.5">
      <c r="B48" s="46"/>
      <c r="C48" s="46"/>
      <c r="D48" s="46"/>
    </row>
    <row r="49" spans="2:4" ht="13.5">
      <c r="B49" s="46"/>
      <c r="C49" s="46"/>
      <c r="D49" s="46"/>
    </row>
    <row r="50" spans="2:4" ht="13.5">
      <c r="B50" s="46"/>
      <c r="C50" s="46"/>
      <c r="D50" s="46"/>
    </row>
    <row r="51" spans="1:4" ht="13.5">
      <c r="A51" s="47"/>
      <c r="B51" s="46"/>
      <c r="C51" s="46"/>
      <c r="D51" s="46"/>
    </row>
    <row r="52" spans="2:4" ht="13.5">
      <c r="B52" s="46"/>
      <c r="C52" s="46"/>
      <c r="D52" s="46"/>
    </row>
    <row r="53" spans="2:4" ht="13.5">
      <c r="B53" s="46"/>
      <c r="C53" s="46"/>
      <c r="D53" s="46"/>
    </row>
    <row r="54" spans="2:4" ht="13.5">
      <c r="B54" s="46"/>
      <c r="C54" s="46"/>
      <c r="D54" s="46"/>
    </row>
    <row r="55" spans="4:5" ht="13.5">
      <c r="D55" s="46"/>
      <c r="E55" s="47"/>
    </row>
    <row r="56" ht="13.5">
      <c r="D56" s="46"/>
    </row>
    <row r="57" ht="13.5">
      <c r="D57" s="46"/>
    </row>
    <row r="58" ht="13.5">
      <c r="D58" s="46"/>
    </row>
    <row r="59" ht="13.5">
      <c r="D59" s="46"/>
    </row>
    <row r="60" ht="13.5">
      <c r="D60" s="46"/>
    </row>
    <row r="61" ht="13.5">
      <c r="D61" s="46"/>
    </row>
    <row r="62" ht="13.5">
      <c r="D62" s="46"/>
    </row>
  </sheetData>
  <mergeCells count="2">
    <mergeCell ref="A1:C1"/>
    <mergeCell ref="E1:G1"/>
  </mergeCell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77"/>
  <sheetViews>
    <sheetView workbookViewId="0" topLeftCell="A1">
      <selection activeCell="A1" sqref="A1"/>
    </sheetView>
  </sheetViews>
  <sheetFormatPr defaultColWidth="9.00390625" defaultRowHeight="13.5"/>
  <cols>
    <col min="1" max="1" width="9.625" style="0" customWidth="1"/>
    <col min="2" max="9" width="7.625" style="0" customWidth="1"/>
    <col min="10" max="10" width="23.875" style="0" customWidth="1"/>
  </cols>
  <sheetData>
    <row r="1" spans="1:10" ht="13.5">
      <c r="A1" s="1" t="s">
        <v>174</v>
      </c>
      <c r="B1" s="1"/>
      <c r="C1" s="1"/>
      <c r="D1" s="1"/>
      <c r="E1" s="1"/>
      <c r="F1" s="1"/>
      <c r="G1" s="1"/>
      <c r="H1" s="1"/>
      <c r="I1" s="1"/>
      <c r="J1" s="1"/>
    </row>
    <row r="2" spans="1:10" ht="13.5">
      <c r="A2" s="1"/>
      <c r="B2" s="1"/>
      <c r="C2" s="1"/>
      <c r="D2" s="1"/>
      <c r="E2" s="1"/>
      <c r="F2" s="1"/>
      <c r="G2" s="1"/>
      <c r="H2" s="1"/>
      <c r="I2" s="1"/>
      <c r="J2" s="1"/>
    </row>
    <row r="3" spans="1:10" ht="14.25">
      <c r="A3" s="49" t="s">
        <v>220</v>
      </c>
      <c r="B3" s="1"/>
      <c r="C3" s="1"/>
      <c r="D3" s="1"/>
      <c r="E3" s="1"/>
      <c r="F3" s="1"/>
      <c r="G3" s="1"/>
      <c r="H3" s="1"/>
      <c r="I3" s="1"/>
      <c r="J3" s="1"/>
    </row>
    <row r="4" spans="1:10" ht="13.5">
      <c r="A4" s="50" t="s">
        <v>750</v>
      </c>
      <c r="B4" s="1"/>
      <c r="C4" s="1"/>
      <c r="D4" s="1"/>
      <c r="E4" s="1"/>
      <c r="F4" s="1"/>
      <c r="G4" s="1"/>
      <c r="H4" s="1"/>
      <c r="I4" s="1"/>
      <c r="J4" s="1"/>
    </row>
    <row r="5" spans="1:10" ht="13.5">
      <c r="A5" s="1"/>
      <c r="B5" s="1"/>
      <c r="C5" s="1"/>
      <c r="D5" s="1"/>
      <c r="E5" s="1"/>
      <c r="F5" s="1"/>
      <c r="G5" s="1"/>
      <c r="H5" s="1"/>
      <c r="I5" s="1"/>
      <c r="J5" s="1"/>
    </row>
    <row r="6" spans="1:10" ht="13.5">
      <c r="A6" s="150" t="s">
        <v>221</v>
      </c>
      <c r="B6" s="153" t="s">
        <v>222</v>
      </c>
      <c r="C6" s="153" t="s">
        <v>223</v>
      </c>
      <c r="D6" s="153" t="s">
        <v>224</v>
      </c>
      <c r="E6" s="153"/>
      <c r="F6" s="153"/>
      <c r="G6" s="63" t="s">
        <v>175</v>
      </c>
      <c r="H6" s="63" t="s">
        <v>176</v>
      </c>
      <c r="I6" s="63" t="s">
        <v>177</v>
      </c>
      <c r="J6" s="152" t="s">
        <v>225</v>
      </c>
    </row>
    <row r="7" spans="1:10" ht="13.5">
      <c r="A7" s="151"/>
      <c r="B7" s="153"/>
      <c r="C7" s="153"/>
      <c r="D7" s="61" t="s">
        <v>226</v>
      </c>
      <c r="E7" s="61" t="s">
        <v>227</v>
      </c>
      <c r="F7" s="61" t="s">
        <v>228</v>
      </c>
      <c r="G7" s="64" t="s">
        <v>178</v>
      </c>
      <c r="H7" s="64" t="s">
        <v>179</v>
      </c>
      <c r="I7" s="64" t="s">
        <v>180</v>
      </c>
      <c r="J7" s="152"/>
    </row>
    <row r="8" spans="1:10" ht="12" customHeight="1">
      <c r="A8" s="54"/>
      <c r="B8" s="132" t="s">
        <v>181</v>
      </c>
      <c r="C8" s="133"/>
      <c r="D8" s="133" t="s">
        <v>229</v>
      </c>
      <c r="E8" s="133"/>
      <c r="F8" s="133"/>
      <c r="G8" s="133"/>
      <c r="H8" s="133"/>
      <c r="I8" s="133"/>
      <c r="J8" s="1"/>
    </row>
    <row r="9" spans="1:10" ht="10.5" customHeight="1">
      <c r="A9" s="134" t="s">
        <v>930</v>
      </c>
      <c r="B9" s="135">
        <v>49.08</v>
      </c>
      <c r="C9" s="136">
        <v>164069</v>
      </c>
      <c r="D9" s="136">
        <v>548090</v>
      </c>
      <c r="E9" s="136">
        <v>275602</v>
      </c>
      <c r="F9" s="136">
        <v>272488</v>
      </c>
      <c r="G9" s="135">
        <v>3.34</v>
      </c>
      <c r="H9" s="141">
        <v>101.1</v>
      </c>
      <c r="I9" s="136">
        <v>11167</v>
      </c>
      <c r="J9" s="50"/>
    </row>
    <row r="10" spans="1:10" ht="10.5" customHeight="1">
      <c r="A10" s="138" t="s">
        <v>931</v>
      </c>
      <c r="B10" s="135">
        <v>49.11</v>
      </c>
      <c r="C10" s="136">
        <v>170999</v>
      </c>
      <c r="D10" s="136">
        <v>545783</v>
      </c>
      <c r="E10" s="136">
        <v>274176</v>
      </c>
      <c r="F10" s="136">
        <v>271607</v>
      </c>
      <c r="G10" s="135">
        <v>3.19</v>
      </c>
      <c r="H10" s="141">
        <v>100.9</v>
      </c>
      <c r="I10" s="136">
        <v>11113</v>
      </c>
      <c r="J10" s="50" t="s">
        <v>938</v>
      </c>
    </row>
    <row r="11" spans="1:10" ht="10.5" customHeight="1">
      <c r="A11" s="137"/>
      <c r="B11" s="135"/>
      <c r="C11" s="136"/>
      <c r="D11" s="136"/>
      <c r="E11" s="136"/>
      <c r="F11" s="136"/>
      <c r="G11" s="135"/>
      <c r="H11" s="141"/>
      <c r="I11" s="136"/>
      <c r="J11" s="50"/>
    </row>
    <row r="12" spans="1:10" ht="10.5" customHeight="1">
      <c r="A12" s="138" t="s">
        <v>932</v>
      </c>
      <c r="B12" s="135">
        <v>49.11</v>
      </c>
      <c r="C12" s="136">
        <v>170894</v>
      </c>
      <c r="D12" s="136">
        <v>545535</v>
      </c>
      <c r="E12" s="136">
        <v>273854</v>
      </c>
      <c r="F12" s="136">
        <v>271681</v>
      </c>
      <c r="G12" s="135">
        <v>3.19</v>
      </c>
      <c r="H12" s="141">
        <v>100.8</v>
      </c>
      <c r="I12" s="136">
        <v>11108</v>
      </c>
      <c r="J12" s="50"/>
    </row>
    <row r="13" spans="1:10" ht="10.5" customHeight="1">
      <c r="A13" s="138" t="s">
        <v>933</v>
      </c>
      <c r="B13" s="135">
        <v>49.11</v>
      </c>
      <c r="C13" s="136">
        <v>171151</v>
      </c>
      <c r="D13" s="136">
        <v>544497</v>
      </c>
      <c r="E13" s="136">
        <v>272614</v>
      </c>
      <c r="F13" s="136">
        <v>271883</v>
      </c>
      <c r="G13" s="135">
        <v>3.18</v>
      </c>
      <c r="H13" s="141">
        <v>100.3</v>
      </c>
      <c r="I13" s="136">
        <v>11087</v>
      </c>
      <c r="J13" s="50"/>
    </row>
    <row r="14" spans="1:10" ht="10.5" customHeight="1">
      <c r="A14" s="138" t="s">
        <v>934</v>
      </c>
      <c r="B14" s="135">
        <v>49.11</v>
      </c>
      <c r="C14" s="136">
        <v>170433</v>
      </c>
      <c r="D14" s="136">
        <v>540073</v>
      </c>
      <c r="E14" s="136">
        <v>269851</v>
      </c>
      <c r="F14" s="136">
        <v>270222</v>
      </c>
      <c r="G14" s="135">
        <v>3.17</v>
      </c>
      <c r="H14" s="141">
        <v>99.9</v>
      </c>
      <c r="I14" s="136">
        <v>10997</v>
      </c>
      <c r="J14" s="50"/>
    </row>
    <row r="15" spans="1:10" ht="10.5" customHeight="1">
      <c r="A15" s="138" t="s">
        <v>935</v>
      </c>
      <c r="B15" s="135">
        <v>49.11</v>
      </c>
      <c r="C15" s="136">
        <v>169490</v>
      </c>
      <c r="D15" s="136">
        <v>534990</v>
      </c>
      <c r="E15" s="136">
        <v>266881</v>
      </c>
      <c r="F15" s="136">
        <v>268109</v>
      </c>
      <c r="G15" s="135">
        <v>3.16</v>
      </c>
      <c r="H15" s="141">
        <v>99.5</v>
      </c>
      <c r="I15" s="136">
        <v>10894</v>
      </c>
      <c r="J15" s="50"/>
    </row>
    <row r="16" spans="1:10" ht="10.5" customHeight="1">
      <c r="A16" s="138" t="s">
        <v>936</v>
      </c>
      <c r="B16" s="135">
        <v>49.11</v>
      </c>
      <c r="C16" s="136">
        <v>168871</v>
      </c>
      <c r="D16" s="136">
        <v>530198</v>
      </c>
      <c r="E16" s="136">
        <v>264066</v>
      </c>
      <c r="F16" s="136">
        <v>266132</v>
      </c>
      <c r="G16" s="135">
        <v>3.14</v>
      </c>
      <c r="H16" s="141">
        <v>99.2</v>
      </c>
      <c r="I16" s="136">
        <v>10796</v>
      </c>
      <c r="J16" s="50"/>
    </row>
    <row r="17" spans="1:10" ht="10.5" customHeight="1">
      <c r="A17" s="138" t="s">
        <v>937</v>
      </c>
      <c r="B17" s="135">
        <v>49.11</v>
      </c>
      <c r="C17" s="136">
        <v>178151</v>
      </c>
      <c r="D17" s="136">
        <v>523650</v>
      </c>
      <c r="E17" s="136">
        <v>260694</v>
      </c>
      <c r="F17" s="136">
        <v>262956</v>
      </c>
      <c r="G17" s="135">
        <v>2.94</v>
      </c>
      <c r="H17" s="141">
        <v>99.1</v>
      </c>
      <c r="I17" s="136">
        <v>10663</v>
      </c>
      <c r="J17" s="50" t="s">
        <v>230</v>
      </c>
    </row>
    <row r="18" spans="1:10" ht="10.5" customHeight="1">
      <c r="A18" s="137"/>
      <c r="B18" s="135"/>
      <c r="C18" s="136"/>
      <c r="D18" s="136"/>
      <c r="E18" s="136"/>
      <c r="F18" s="136"/>
      <c r="G18" s="135"/>
      <c r="H18" s="141"/>
      <c r="I18" s="136"/>
      <c r="J18" s="50"/>
    </row>
    <row r="19" spans="1:10" ht="10.5" customHeight="1">
      <c r="A19" s="137" t="s">
        <v>183</v>
      </c>
      <c r="B19" s="135">
        <v>49.21</v>
      </c>
      <c r="C19" s="136">
        <v>177825</v>
      </c>
      <c r="D19" s="136">
        <v>523038</v>
      </c>
      <c r="E19" s="136">
        <v>260259</v>
      </c>
      <c r="F19" s="136">
        <v>262779</v>
      </c>
      <c r="G19" s="135">
        <v>2.94</v>
      </c>
      <c r="H19" s="141">
        <v>99</v>
      </c>
      <c r="I19" s="136">
        <v>10629</v>
      </c>
      <c r="J19" s="50"/>
    </row>
    <row r="20" spans="1:10" ht="10.5" customHeight="1">
      <c r="A20" s="137" t="s">
        <v>184</v>
      </c>
      <c r="B20" s="135">
        <v>49.26</v>
      </c>
      <c r="C20" s="136">
        <v>177450</v>
      </c>
      <c r="D20" s="136">
        <v>518626</v>
      </c>
      <c r="E20" s="136">
        <v>258028</v>
      </c>
      <c r="F20" s="136">
        <v>260598</v>
      </c>
      <c r="G20" s="135">
        <v>2.92</v>
      </c>
      <c r="H20" s="141">
        <v>99</v>
      </c>
      <c r="I20" s="136">
        <v>10528</v>
      </c>
      <c r="J20" s="50"/>
    </row>
    <row r="21" spans="1:10" ht="10.5" customHeight="1">
      <c r="A21" s="137" t="s">
        <v>185</v>
      </c>
      <c r="B21" s="135">
        <v>49.28</v>
      </c>
      <c r="C21" s="136">
        <v>178078</v>
      </c>
      <c r="D21" s="136">
        <v>516354</v>
      </c>
      <c r="E21" s="136">
        <v>256799</v>
      </c>
      <c r="F21" s="136">
        <v>259555</v>
      </c>
      <c r="G21" s="135">
        <v>2.9</v>
      </c>
      <c r="H21" s="141">
        <v>98.9</v>
      </c>
      <c r="I21" s="136">
        <v>10478</v>
      </c>
      <c r="J21" s="50"/>
    </row>
    <row r="22" spans="1:10" ht="10.5" customHeight="1">
      <c r="A22" s="137" t="s">
        <v>186</v>
      </c>
      <c r="B22" s="135">
        <v>49.28</v>
      </c>
      <c r="C22" s="136">
        <v>179196</v>
      </c>
      <c r="D22" s="136">
        <v>514785</v>
      </c>
      <c r="E22" s="136">
        <v>256083</v>
      </c>
      <c r="F22" s="136">
        <v>258702</v>
      </c>
      <c r="G22" s="135">
        <v>2.87</v>
      </c>
      <c r="H22" s="141">
        <v>99</v>
      </c>
      <c r="I22" s="136">
        <v>10446</v>
      </c>
      <c r="J22" s="50"/>
    </row>
    <row r="23" spans="1:10" ht="10.5" customHeight="1">
      <c r="A23" s="137" t="s">
        <v>187</v>
      </c>
      <c r="B23" s="135">
        <v>49.47</v>
      </c>
      <c r="C23" s="136">
        <v>180294</v>
      </c>
      <c r="D23" s="136">
        <v>511544</v>
      </c>
      <c r="E23" s="136">
        <v>254212</v>
      </c>
      <c r="F23" s="136">
        <v>257332</v>
      </c>
      <c r="G23" s="135">
        <v>2.84</v>
      </c>
      <c r="H23" s="141">
        <v>98.8</v>
      </c>
      <c r="I23" s="136">
        <v>10340</v>
      </c>
      <c r="J23" s="50"/>
    </row>
    <row r="24" spans="1:10" ht="10.5" customHeight="1">
      <c r="A24" s="137" t="s">
        <v>187</v>
      </c>
      <c r="B24" s="135">
        <v>49.47</v>
      </c>
      <c r="C24" s="136">
        <v>177817</v>
      </c>
      <c r="D24" s="136">
        <v>509115</v>
      </c>
      <c r="E24" s="136">
        <v>252688</v>
      </c>
      <c r="F24" s="136">
        <v>256427</v>
      </c>
      <c r="G24" s="135">
        <v>2.86</v>
      </c>
      <c r="H24" s="141">
        <v>98.5</v>
      </c>
      <c r="I24" s="136">
        <v>10291</v>
      </c>
      <c r="J24" s="50" t="s">
        <v>231</v>
      </c>
    </row>
    <row r="25" spans="1:10" ht="10.5" customHeight="1">
      <c r="A25" s="137"/>
      <c r="B25" s="135"/>
      <c r="C25" s="136"/>
      <c r="D25" s="136"/>
      <c r="E25" s="136"/>
      <c r="F25" s="136" t="s">
        <v>182</v>
      </c>
      <c r="G25" s="135"/>
      <c r="H25" s="141"/>
      <c r="I25" s="136"/>
      <c r="J25" s="50"/>
    </row>
    <row r="26" spans="1:10" ht="10.5" customHeight="1">
      <c r="A26" s="137" t="s">
        <v>188</v>
      </c>
      <c r="B26" s="135">
        <v>49.47</v>
      </c>
      <c r="C26" s="136">
        <v>178327</v>
      </c>
      <c r="D26" s="136">
        <v>509405</v>
      </c>
      <c r="E26" s="136">
        <v>252801</v>
      </c>
      <c r="F26" s="136">
        <v>256604</v>
      </c>
      <c r="G26" s="135">
        <v>2.86</v>
      </c>
      <c r="H26" s="141">
        <v>98.5</v>
      </c>
      <c r="I26" s="136">
        <v>10297</v>
      </c>
      <c r="J26" s="50"/>
    </row>
    <row r="27" spans="1:10" ht="10.5" customHeight="1">
      <c r="A27" s="137" t="s">
        <v>189</v>
      </c>
      <c r="B27" s="135">
        <v>49.47</v>
      </c>
      <c r="C27" s="136">
        <v>179026</v>
      </c>
      <c r="D27" s="136">
        <v>507753</v>
      </c>
      <c r="E27" s="136">
        <v>251851</v>
      </c>
      <c r="F27" s="136">
        <v>255902</v>
      </c>
      <c r="G27" s="135">
        <v>2.84</v>
      </c>
      <c r="H27" s="141">
        <v>98.4</v>
      </c>
      <c r="I27" s="136">
        <v>10264</v>
      </c>
      <c r="J27" s="50"/>
    </row>
    <row r="28" spans="1:10" ht="10.5" customHeight="1">
      <c r="A28" s="137" t="s">
        <v>190</v>
      </c>
      <c r="B28" s="135">
        <v>49.47</v>
      </c>
      <c r="C28" s="136">
        <v>179840</v>
      </c>
      <c r="D28" s="136">
        <v>504879</v>
      </c>
      <c r="E28" s="136">
        <v>250010</v>
      </c>
      <c r="F28" s="136">
        <v>254869</v>
      </c>
      <c r="G28" s="135">
        <v>2.81</v>
      </c>
      <c r="H28" s="141">
        <v>98.1</v>
      </c>
      <c r="I28" s="136">
        <v>10206</v>
      </c>
      <c r="J28" s="50"/>
    </row>
    <row r="29" spans="1:10" ht="10.5" customHeight="1">
      <c r="A29" s="137" t="s">
        <v>191</v>
      </c>
      <c r="B29" s="135">
        <v>49.47</v>
      </c>
      <c r="C29" s="136">
        <v>180972</v>
      </c>
      <c r="D29" s="136">
        <v>502727</v>
      </c>
      <c r="E29" s="136">
        <v>248643</v>
      </c>
      <c r="F29" s="136">
        <v>254084</v>
      </c>
      <c r="G29" s="135">
        <v>2.78</v>
      </c>
      <c r="H29" s="141">
        <v>97.9</v>
      </c>
      <c r="I29" s="136">
        <v>10162</v>
      </c>
      <c r="J29" s="50"/>
    </row>
    <row r="30" spans="1:10" ht="10.5" customHeight="1">
      <c r="A30" s="137" t="s">
        <v>749</v>
      </c>
      <c r="B30" s="135">
        <v>49.51</v>
      </c>
      <c r="C30" s="136">
        <v>182557</v>
      </c>
      <c r="D30" s="136">
        <v>500848</v>
      </c>
      <c r="E30" s="136">
        <v>247752</v>
      </c>
      <c r="F30" s="136">
        <v>253096</v>
      </c>
      <c r="G30" s="135">
        <v>2.74</v>
      </c>
      <c r="H30" s="141">
        <v>97.9</v>
      </c>
      <c r="I30" s="136">
        <v>10116</v>
      </c>
      <c r="J30" s="50"/>
    </row>
    <row r="31" spans="1:10" ht="10.5" customHeight="1">
      <c r="A31" s="137" t="s">
        <v>192</v>
      </c>
      <c r="B31" s="135">
        <v>49.51</v>
      </c>
      <c r="C31" s="136">
        <v>185819</v>
      </c>
      <c r="D31" s="136">
        <v>498999</v>
      </c>
      <c r="E31" s="136">
        <v>247065</v>
      </c>
      <c r="F31" s="136">
        <v>251934</v>
      </c>
      <c r="G31" s="135">
        <v>2.69</v>
      </c>
      <c r="H31" s="141">
        <v>98.1</v>
      </c>
      <c r="I31" s="136">
        <v>10079</v>
      </c>
      <c r="J31" s="50" t="s">
        <v>232</v>
      </c>
    </row>
    <row r="32" spans="1:10" ht="10.5" customHeight="1">
      <c r="A32" s="137"/>
      <c r="B32" s="135" t="s">
        <v>182</v>
      </c>
      <c r="C32" s="136"/>
      <c r="D32" s="136"/>
      <c r="E32" s="136"/>
      <c r="F32" s="136"/>
      <c r="G32" s="135"/>
      <c r="H32" s="141"/>
      <c r="I32" s="136"/>
      <c r="J32" s="50"/>
    </row>
    <row r="33" spans="1:10" ht="10.5" customHeight="1">
      <c r="A33" s="137" t="s">
        <v>193</v>
      </c>
      <c r="B33" s="135">
        <v>49.51</v>
      </c>
      <c r="C33" s="136">
        <v>186228</v>
      </c>
      <c r="D33" s="136">
        <v>499068</v>
      </c>
      <c r="E33" s="136">
        <v>247066</v>
      </c>
      <c r="F33" s="136">
        <v>252002</v>
      </c>
      <c r="G33" s="135">
        <v>2.68</v>
      </c>
      <c r="H33" s="141">
        <v>98</v>
      </c>
      <c r="I33" s="136">
        <v>10080</v>
      </c>
      <c r="J33" s="50"/>
    </row>
    <row r="34" spans="1:10" ht="10.5" customHeight="1">
      <c r="A34" s="137" t="s">
        <v>194</v>
      </c>
      <c r="B34" s="135">
        <v>49.51</v>
      </c>
      <c r="C34" s="136">
        <v>188515</v>
      </c>
      <c r="D34" s="136">
        <v>497930</v>
      </c>
      <c r="E34" s="136">
        <v>246707</v>
      </c>
      <c r="F34" s="136">
        <v>251223</v>
      </c>
      <c r="G34" s="135">
        <v>2.64</v>
      </c>
      <c r="H34" s="141">
        <v>98.2</v>
      </c>
      <c r="I34" s="136">
        <v>10057</v>
      </c>
      <c r="J34" s="50"/>
    </row>
    <row r="35" spans="1:10" ht="10.5" customHeight="1">
      <c r="A35" s="137" t="s">
        <v>195</v>
      </c>
      <c r="B35" s="135">
        <v>49.69</v>
      </c>
      <c r="C35" s="136">
        <v>190688</v>
      </c>
      <c r="D35" s="136">
        <v>497283</v>
      </c>
      <c r="E35" s="136">
        <v>246538</v>
      </c>
      <c r="F35" s="136">
        <v>250745</v>
      </c>
      <c r="G35" s="135">
        <v>2.61</v>
      </c>
      <c r="H35" s="141">
        <v>98.3</v>
      </c>
      <c r="I35" s="136">
        <v>10008</v>
      </c>
      <c r="J35" s="50"/>
    </row>
    <row r="36" spans="1:10" ht="10.5" customHeight="1">
      <c r="A36" s="137" t="s">
        <v>196</v>
      </c>
      <c r="B36" s="135">
        <v>49.69</v>
      </c>
      <c r="C36" s="136">
        <v>192499</v>
      </c>
      <c r="D36" s="136">
        <v>495894</v>
      </c>
      <c r="E36" s="136">
        <v>245557</v>
      </c>
      <c r="F36" s="136">
        <v>250337</v>
      </c>
      <c r="G36" s="135">
        <v>2.58</v>
      </c>
      <c r="H36" s="141">
        <v>98.1</v>
      </c>
      <c r="I36" s="136">
        <v>9980</v>
      </c>
      <c r="J36" s="50"/>
    </row>
    <row r="37" spans="1:10" ht="10.5" customHeight="1">
      <c r="A37" s="137" t="s">
        <v>197</v>
      </c>
      <c r="B37" s="135">
        <v>49.69</v>
      </c>
      <c r="C37" s="136">
        <v>193337</v>
      </c>
      <c r="D37" s="136">
        <v>492793</v>
      </c>
      <c r="E37" s="136">
        <v>243888</v>
      </c>
      <c r="F37" s="136">
        <v>248905</v>
      </c>
      <c r="G37" s="135">
        <v>2.55</v>
      </c>
      <c r="H37" s="141">
        <v>98</v>
      </c>
      <c r="I37" s="136">
        <v>9917</v>
      </c>
      <c r="J37" s="50"/>
    </row>
    <row r="38" spans="1:10" ht="10.5" customHeight="1">
      <c r="A38" s="137" t="s">
        <v>197</v>
      </c>
      <c r="B38" s="135">
        <v>49.69</v>
      </c>
      <c r="C38" s="136">
        <v>191407</v>
      </c>
      <c r="D38" s="136">
        <v>488586</v>
      </c>
      <c r="E38" s="136">
        <v>241786</v>
      </c>
      <c r="F38" s="136">
        <v>246800</v>
      </c>
      <c r="G38" s="135">
        <v>2.55</v>
      </c>
      <c r="H38" s="141">
        <v>98</v>
      </c>
      <c r="I38" s="136">
        <v>9833</v>
      </c>
      <c r="J38" s="50" t="s">
        <v>233</v>
      </c>
    </row>
    <row r="39" spans="1:10" ht="10.5" customHeight="1">
      <c r="A39" s="137"/>
      <c r="B39" s="135"/>
      <c r="C39" s="136"/>
      <c r="D39" s="136"/>
      <c r="E39" s="136"/>
      <c r="F39" s="136"/>
      <c r="G39" s="135"/>
      <c r="H39" s="141"/>
      <c r="I39" s="136"/>
      <c r="J39" s="50"/>
    </row>
    <row r="40" spans="1:10" ht="10.5" customHeight="1">
      <c r="A40" s="137" t="s">
        <v>198</v>
      </c>
      <c r="B40" s="135">
        <v>49.69</v>
      </c>
      <c r="C40" s="136">
        <v>191242</v>
      </c>
      <c r="D40" s="136">
        <v>487665</v>
      </c>
      <c r="E40" s="136">
        <v>241299</v>
      </c>
      <c r="F40" s="136">
        <v>246366</v>
      </c>
      <c r="G40" s="135">
        <v>2.55</v>
      </c>
      <c r="H40" s="141">
        <v>97.9</v>
      </c>
      <c r="I40" s="136">
        <v>9814</v>
      </c>
      <c r="J40" s="50"/>
    </row>
    <row r="41" spans="1:10" ht="10.5" customHeight="1">
      <c r="A41" s="137" t="s">
        <v>199</v>
      </c>
      <c r="B41" s="135">
        <v>49.69</v>
      </c>
      <c r="C41" s="136">
        <v>192456</v>
      </c>
      <c r="D41" s="136">
        <v>484724</v>
      </c>
      <c r="E41" s="136">
        <v>239852</v>
      </c>
      <c r="F41" s="136">
        <v>244872</v>
      </c>
      <c r="G41" s="135">
        <v>2.52</v>
      </c>
      <c r="H41" s="141">
        <v>97.9</v>
      </c>
      <c r="I41" s="136">
        <v>9755</v>
      </c>
      <c r="J41" s="50"/>
    </row>
    <row r="42" spans="1:10" ht="10.5" customHeight="1">
      <c r="A42" s="137" t="s">
        <v>200</v>
      </c>
      <c r="B42" s="135">
        <v>49.69</v>
      </c>
      <c r="C42" s="136">
        <v>193246</v>
      </c>
      <c r="D42" s="136">
        <v>480382</v>
      </c>
      <c r="E42" s="136">
        <v>237644</v>
      </c>
      <c r="F42" s="136">
        <v>242738</v>
      </c>
      <c r="G42" s="135">
        <v>2.49</v>
      </c>
      <c r="H42" s="141">
        <v>97.9</v>
      </c>
      <c r="I42" s="136">
        <v>9668</v>
      </c>
      <c r="J42" s="50"/>
    </row>
    <row r="43" spans="1:10" ht="10.5" customHeight="1">
      <c r="A43" s="137" t="s">
        <v>201</v>
      </c>
      <c r="B43" s="135">
        <v>49.69</v>
      </c>
      <c r="C43" s="136">
        <v>194739</v>
      </c>
      <c r="D43" s="136">
        <v>478000</v>
      </c>
      <c r="E43" s="136">
        <v>236333</v>
      </c>
      <c r="F43" s="136">
        <v>241667</v>
      </c>
      <c r="G43" s="135">
        <v>2.45</v>
      </c>
      <c r="H43" s="141">
        <v>97.8</v>
      </c>
      <c r="I43" s="136">
        <v>9620</v>
      </c>
      <c r="J43" s="50"/>
    </row>
    <row r="44" spans="1:10" ht="10.5" customHeight="1">
      <c r="A44" s="137" t="s">
        <v>202</v>
      </c>
      <c r="B44" s="135">
        <v>49.69</v>
      </c>
      <c r="C44" s="136">
        <v>195479</v>
      </c>
      <c r="D44" s="136">
        <v>474973</v>
      </c>
      <c r="E44" s="136">
        <v>234277</v>
      </c>
      <c r="F44" s="136">
        <v>240696</v>
      </c>
      <c r="G44" s="135">
        <v>2.43</v>
      </c>
      <c r="H44" s="141">
        <v>97.3</v>
      </c>
      <c r="I44" s="136">
        <v>9559</v>
      </c>
      <c r="J44" s="50"/>
    </row>
    <row r="45" spans="1:10" ht="10.5" customHeight="1">
      <c r="A45" s="137" t="s">
        <v>202</v>
      </c>
      <c r="B45" s="135">
        <v>49.69</v>
      </c>
      <c r="C45" s="136">
        <v>190894</v>
      </c>
      <c r="D45" s="136">
        <v>466187</v>
      </c>
      <c r="E45" s="136">
        <v>228861</v>
      </c>
      <c r="F45" s="136">
        <v>237326</v>
      </c>
      <c r="G45" s="135">
        <v>2.44</v>
      </c>
      <c r="H45" s="141">
        <v>96.4</v>
      </c>
      <c r="I45" s="136">
        <v>9382</v>
      </c>
      <c r="J45" s="50" t="s">
        <v>234</v>
      </c>
    </row>
    <row r="46" spans="1:10" ht="10.5" customHeight="1">
      <c r="A46" s="137"/>
      <c r="B46" s="135"/>
      <c r="C46" s="136"/>
      <c r="D46" s="136"/>
      <c r="E46" s="136"/>
      <c r="F46" s="136"/>
      <c r="G46" s="135"/>
      <c r="H46" s="141"/>
      <c r="I46" s="136"/>
      <c r="J46" s="50"/>
    </row>
    <row r="47" spans="1:10" ht="10.5" customHeight="1">
      <c r="A47" s="137" t="s">
        <v>203</v>
      </c>
      <c r="B47" s="135">
        <v>49.69</v>
      </c>
      <c r="C47" s="136">
        <v>190577</v>
      </c>
      <c r="D47" s="136">
        <v>465135</v>
      </c>
      <c r="E47" s="136">
        <v>228128</v>
      </c>
      <c r="F47" s="136">
        <v>237007</v>
      </c>
      <c r="G47" s="135">
        <v>2.44</v>
      </c>
      <c r="H47" s="141">
        <v>96.3</v>
      </c>
      <c r="I47" s="136">
        <v>9361</v>
      </c>
      <c r="J47" s="50"/>
    </row>
    <row r="48" spans="1:10" ht="10.5" customHeight="1">
      <c r="A48" s="137" t="s">
        <v>204</v>
      </c>
      <c r="B48" s="135">
        <v>49.77</v>
      </c>
      <c r="C48" s="136">
        <v>192140</v>
      </c>
      <c r="D48" s="136">
        <v>464286</v>
      </c>
      <c r="E48" s="136">
        <v>227116</v>
      </c>
      <c r="F48" s="136">
        <v>237170</v>
      </c>
      <c r="G48" s="135">
        <v>2.42</v>
      </c>
      <c r="H48" s="141">
        <v>95.8</v>
      </c>
      <c r="I48" s="136">
        <v>9329</v>
      </c>
      <c r="J48" s="50"/>
    </row>
    <row r="49" spans="1:10" ht="10.5" customHeight="1">
      <c r="A49" s="137" t="s">
        <v>205</v>
      </c>
      <c r="B49" s="135">
        <v>49.77</v>
      </c>
      <c r="C49" s="136">
        <v>193821</v>
      </c>
      <c r="D49" s="136">
        <v>463544</v>
      </c>
      <c r="E49" s="136">
        <v>226383</v>
      </c>
      <c r="F49" s="136">
        <v>237161</v>
      </c>
      <c r="G49" s="135">
        <v>2.39</v>
      </c>
      <c r="H49" s="141">
        <v>95.5</v>
      </c>
      <c r="I49" s="136">
        <v>9314</v>
      </c>
      <c r="J49" s="50"/>
    </row>
    <row r="50" spans="1:10" ht="10.5" customHeight="1">
      <c r="A50" s="137" t="s">
        <v>206</v>
      </c>
      <c r="B50" s="135">
        <v>49.77</v>
      </c>
      <c r="C50" s="136">
        <v>195603</v>
      </c>
      <c r="D50" s="136">
        <v>462849</v>
      </c>
      <c r="E50" s="136">
        <v>225713</v>
      </c>
      <c r="F50" s="136">
        <v>237136</v>
      </c>
      <c r="G50" s="135">
        <v>2.37</v>
      </c>
      <c r="H50" s="141">
        <v>95.2</v>
      </c>
      <c r="I50" s="136">
        <v>9300</v>
      </c>
      <c r="J50" s="50"/>
    </row>
    <row r="51" spans="1:10" ht="10.5" customHeight="1">
      <c r="A51" s="137" t="s">
        <v>207</v>
      </c>
      <c r="B51" s="135">
        <v>49.77</v>
      </c>
      <c r="C51" s="136">
        <v>197181</v>
      </c>
      <c r="D51" s="136">
        <v>461713</v>
      </c>
      <c r="E51" s="136">
        <v>224815</v>
      </c>
      <c r="F51" s="136">
        <v>236898</v>
      </c>
      <c r="G51" s="135">
        <v>2.34</v>
      </c>
      <c r="H51" s="141">
        <v>94.9</v>
      </c>
      <c r="I51" s="136">
        <v>9277</v>
      </c>
      <c r="J51" s="50"/>
    </row>
    <row r="52" spans="1:10" ht="10.5" customHeight="1">
      <c r="A52" s="137" t="s">
        <v>207</v>
      </c>
      <c r="B52" s="135">
        <v>49.77</v>
      </c>
      <c r="C52" s="136">
        <v>198653</v>
      </c>
      <c r="D52" s="136">
        <v>462647</v>
      </c>
      <c r="E52" s="136">
        <v>226084</v>
      </c>
      <c r="F52" s="136">
        <v>236563</v>
      </c>
      <c r="G52" s="135">
        <v>2.33</v>
      </c>
      <c r="H52" s="141">
        <v>95.6</v>
      </c>
      <c r="I52" s="136">
        <v>9296</v>
      </c>
      <c r="J52" s="50" t="s">
        <v>208</v>
      </c>
    </row>
    <row r="53" spans="1:10" ht="10.5" customHeight="1">
      <c r="A53" s="137"/>
      <c r="B53" s="135"/>
      <c r="C53" s="136"/>
      <c r="D53" s="136"/>
      <c r="E53" s="136"/>
      <c r="F53" s="136"/>
      <c r="G53" s="135"/>
      <c r="H53" s="141"/>
      <c r="I53" s="136"/>
      <c r="J53" s="50"/>
    </row>
    <row r="54" spans="1:10" ht="10.5" customHeight="1">
      <c r="A54" s="137" t="s">
        <v>735</v>
      </c>
      <c r="B54" s="135">
        <v>49.77</v>
      </c>
      <c r="C54" s="136">
        <v>200977</v>
      </c>
      <c r="D54" s="136">
        <v>461903</v>
      </c>
      <c r="E54" s="136">
        <v>225506</v>
      </c>
      <c r="F54" s="136">
        <v>236397</v>
      </c>
      <c r="G54" s="135">
        <v>2.3</v>
      </c>
      <c r="H54" s="141">
        <v>95.4</v>
      </c>
      <c r="I54" s="136">
        <v>9281</v>
      </c>
      <c r="J54" s="50"/>
    </row>
    <row r="55" spans="1:10" ht="10.5" customHeight="1">
      <c r="A55" s="137" t="s">
        <v>768</v>
      </c>
      <c r="B55" s="135">
        <v>49.77</v>
      </c>
      <c r="C55" s="136">
        <v>201522</v>
      </c>
      <c r="D55" s="136">
        <v>462200</v>
      </c>
      <c r="E55" s="136">
        <v>225635</v>
      </c>
      <c r="F55" s="136">
        <v>236565</v>
      </c>
      <c r="G55" s="135">
        <v>2.29</v>
      </c>
      <c r="H55" s="141">
        <v>95.4</v>
      </c>
      <c r="I55" s="136">
        <v>9287</v>
      </c>
      <c r="J55" s="50"/>
    </row>
    <row r="56" spans="1:10" ht="10.5" customHeight="1">
      <c r="A56" s="137" t="s">
        <v>775</v>
      </c>
      <c r="B56" s="135">
        <v>49.8</v>
      </c>
      <c r="C56" s="136">
        <v>203317</v>
      </c>
      <c r="D56" s="136">
        <v>461202</v>
      </c>
      <c r="E56" s="136">
        <v>224930</v>
      </c>
      <c r="F56" s="136">
        <v>236272</v>
      </c>
      <c r="G56" s="135">
        <v>2.27</v>
      </c>
      <c r="H56" s="141">
        <v>95.2</v>
      </c>
      <c r="I56" s="136">
        <v>9261</v>
      </c>
      <c r="J56" s="50"/>
    </row>
    <row r="57" spans="1:10" ht="10.5" customHeight="1">
      <c r="A57" s="137" t="s">
        <v>802</v>
      </c>
      <c r="B57" s="135">
        <v>49.8</v>
      </c>
      <c r="C57" s="136">
        <v>205960</v>
      </c>
      <c r="D57" s="136">
        <v>462002</v>
      </c>
      <c r="E57" s="136">
        <v>225185</v>
      </c>
      <c r="F57" s="136">
        <v>236817</v>
      </c>
      <c r="G57" s="135">
        <v>2.24</v>
      </c>
      <c r="H57" s="141">
        <v>95.1</v>
      </c>
      <c r="I57" s="136">
        <v>9277</v>
      </c>
      <c r="J57" s="50"/>
    </row>
    <row r="58" spans="1:10" ht="10.5" customHeight="1">
      <c r="A58" s="138" t="s">
        <v>929</v>
      </c>
      <c r="B58" s="135">
        <v>49.81</v>
      </c>
      <c r="C58" s="136">
        <v>208446</v>
      </c>
      <c r="D58" s="136">
        <v>462748</v>
      </c>
      <c r="E58" s="136">
        <v>225372</v>
      </c>
      <c r="F58" s="136">
        <v>237376</v>
      </c>
      <c r="G58" s="135">
        <v>2.22</v>
      </c>
      <c r="H58" s="141">
        <v>94.9</v>
      </c>
      <c r="I58" s="136">
        <v>9290</v>
      </c>
      <c r="J58" s="50"/>
    </row>
    <row r="59" spans="1:10" ht="10.5" customHeight="1">
      <c r="A59" s="138" t="s">
        <v>929</v>
      </c>
      <c r="B59" s="135">
        <v>49.97</v>
      </c>
      <c r="C59" s="136">
        <v>209343</v>
      </c>
      <c r="D59" s="136">
        <v>453748</v>
      </c>
      <c r="E59" s="136">
        <v>221216</v>
      </c>
      <c r="F59" s="136">
        <v>232532</v>
      </c>
      <c r="G59" s="135">
        <v>2.17</v>
      </c>
      <c r="H59" s="141">
        <v>95.1</v>
      </c>
      <c r="I59" s="136">
        <v>9080</v>
      </c>
      <c r="J59" s="50" t="s">
        <v>776</v>
      </c>
    </row>
    <row r="60" spans="1:10" ht="10.5" customHeight="1">
      <c r="A60" s="134"/>
      <c r="B60" s="135"/>
      <c r="C60" s="136"/>
      <c r="D60" s="136"/>
      <c r="E60" s="136"/>
      <c r="F60" s="136"/>
      <c r="G60" s="135"/>
      <c r="H60" s="141"/>
      <c r="I60" s="136"/>
      <c r="J60" s="50"/>
    </row>
    <row r="61" spans="1:10" ht="10.5" customHeight="1">
      <c r="A61" s="139" t="s">
        <v>869</v>
      </c>
      <c r="B61" s="135">
        <v>49.97</v>
      </c>
      <c r="C61" s="136">
        <v>209443</v>
      </c>
      <c r="D61" s="136">
        <v>453582</v>
      </c>
      <c r="E61" s="136">
        <v>221102</v>
      </c>
      <c r="F61" s="136">
        <f aca="true" t="shared" si="0" ref="F61:F75">D61-E61</f>
        <v>232480</v>
      </c>
      <c r="G61" s="135">
        <f aca="true" t="shared" si="1" ref="G61:G66">ROUND(D61/C61,2)</f>
        <v>2.17</v>
      </c>
      <c r="H61" s="141">
        <f aca="true" t="shared" si="2" ref="H61:H66">ROUND(E61/F61*100,1)</f>
        <v>95.1</v>
      </c>
      <c r="I61" s="136">
        <f aca="true" t="shared" si="3" ref="I61:I66">ROUND(D61/B61,0)</f>
        <v>9077</v>
      </c>
      <c r="J61" s="50"/>
    </row>
    <row r="62" spans="1:10" ht="10.5" customHeight="1">
      <c r="A62" s="134" t="s">
        <v>209</v>
      </c>
      <c r="B62" s="135">
        <v>49.97</v>
      </c>
      <c r="C62" s="136">
        <v>209324</v>
      </c>
      <c r="D62" s="136">
        <v>453250</v>
      </c>
      <c r="E62" s="136">
        <v>220901</v>
      </c>
      <c r="F62" s="136">
        <f t="shared" si="0"/>
        <v>232349</v>
      </c>
      <c r="G62" s="135">
        <f t="shared" si="1"/>
        <v>2.17</v>
      </c>
      <c r="H62" s="141">
        <f t="shared" si="2"/>
        <v>95.1</v>
      </c>
      <c r="I62" s="136">
        <f t="shared" si="3"/>
        <v>9070</v>
      </c>
      <c r="J62" s="50"/>
    </row>
    <row r="63" spans="1:10" ht="10.5" customHeight="1">
      <c r="A63" s="134" t="s">
        <v>210</v>
      </c>
      <c r="B63" s="135">
        <v>49.97</v>
      </c>
      <c r="C63" s="136">
        <v>209330</v>
      </c>
      <c r="D63" s="136">
        <v>452944</v>
      </c>
      <c r="E63" s="136">
        <v>220702</v>
      </c>
      <c r="F63" s="136">
        <f t="shared" si="0"/>
        <v>232242</v>
      </c>
      <c r="G63" s="135">
        <f t="shared" si="1"/>
        <v>2.16</v>
      </c>
      <c r="H63" s="141">
        <f t="shared" si="2"/>
        <v>95</v>
      </c>
      <c r="I63" s="136">
        <f t="shared" si="3"/>
        <v>9064</v>
      </c>
      <c r="J63" s="50"/>
    </row>
    <row r="64" spans="1:10" ht="10.5" customHeight="1">
      <c r="A64" s="134" t="s">
        <v>211</v>
      </c>
      <c r="B64" s="135">
        <v>49.97</v>
      </c>
      <c r="C64" s="136">
        <v>209436</v>
      </c>
      <c r="D64" s="136">
        <v>452075</v>
      </c>
      <c r="E64" s="136">
        <v>220219</v>
      </c>
      <c r="F64" s="136">
        <f t="shared" si="0"/>
        <v>231856</v>
      </c>
      <c r="G64" s="135">
        <f t="shared" si="1"/>
        <v>2.16</v>
      </c>
      <c r="H64" s="141">
        <f t="shared" si="2"/>
        <v>95</v>
      </c>
      <c r="I64" s="136">
        <f t="shared" si="3"/>
        <v>9047</v>
      </c>
      <c r="J64" s="50"/>
    </row>
    <row r="65" spans="1:10" ht="10.5" customHeight="1">
      <c r="A65" s="134" t="s">
        <v>212</v>
      </c>
      <c r="B65" s="135">
        <v>49.97</v>
      </c>
      <c r="C65" s="136">
        <v>209900</v>
      </c>
      <c r="D65" s="136">
        <v>452422</v>
      </c>
      <c r="E65" s="136">
        <v>220459</v>
      </c>
      <c r="F65" s="136">
        <f t="shared" si="0"/>
        <v>231963</v>
      </c>
      <c r="G65" s="135">
        <f t="shared" si="1"/>
        <v>2.16</v>
      </c>
      <c r="H65" s="141">
        <f t="shared" si="2"/>
        <v>95</v>
      </c>
      <c r="I65" s="136">
        <f t="shared" si="3"/>
        <v>9054</v>
      </c>
      <c r="J65" s="50"/>
    </row>
    <row r="66" spans="1:10" ht="10.5" customHeight="1">
      <c r="A66" s="134" t="s">
        <v>213</v>
      </c>
      <c r="B66" s="135">
        <v>49.97</v>
      </c>
      <c r="C66" s="136">
        <v>209960</v>
      </c>
      <c r="D66" s="136">
        <v>452406</v>
      </c>
      <c r="E66" s="136">
        <v>220433</v>
      </c>
      <c r="F66" s="136">
        <f t="shared" si="0"/>
        <v>231973</v>
      </c>
      <c r="G66" s="135">
        <f t="shared" si="1"/>
        <v>2.15</v>
      </c>
      <c r="H66" s="141">
        <f t="shared" si="2"/>
        <v>95</v>
      </c>
      <c r="I66" s="136">
        <f t="shared" si="3"/>
        <v>9054</v>
      </c>
      <c r="J66" s="50"/>
    </row>
    <row r="67" spans="1:10" ht="10.5" customHeight="1">
      <c r="A67" s="134"/>
      <c r="B67" s="135"/>
      <c r="C67" s="136"/>
      <c r="D67" s="136"/>
      <c r="E67" s="136"/>
      <c r="F67" s="136"/>
      <c r="G67" s="135"/>
      <c r="H67" s="141"/>
      <c r="I67" s="136"/>
      <c r="J67" s="50"/>
    </row>
    <row r="68" spans="1:10" ht="10.5" customHeight="1">
      <c r="A68" s="134" t="s">
        <v>214</v>
      </c>
      <c r="B68" s="135">
        <v>49.97</v>
      </c>
      <c r="C68" s="136">
        <v>210071</v>
      </c>
      <c r="D68" s="136">
        <v>452363</v>
      </c>
      <c r="E68" s="136">
        <v>220397</v>
      </c>
      <c r="F68" s="136">
        <f t="shared" si="0"/>
        <v>231966</v>
      </c>
      <c r="G68" s="135">
        <f aca="true" t="shared" si="4" ref="G68:G73">ROUND(D68/C68,2)</f>
        <v>2.15</v>
      </c>
      <c r="H68" s="141">
        <f aca="true" t="shared" si="5" ref="H68:H73">ROUND(E68/F68*100,1)</f>
        <v>95</v>
      </c>
      <c r="I68" s="136">
        <f aca="true" t="shared" si="6" ref="I68:I73">ROUND(D68/B68,0)</f>
        <v>9053</v>
      </c>
      <c r="J68" s="50"/>
    </row>
    <row r="69" spans="1:10" ht="10.5" customHeight="1">
      <c r="A69" s="134" t="s">
        <v>215</v>
      </c>
      <c r="B69" s="135">
        <v>49.97</v>
      </c>
      <c r="C69" s="136">
        <v>210099</v>
      </c>
      <c r="D69" s="136">
        <v>452236</v>
      </c>
      <c r="E69" s="136">
        <v>220418</v>
      </c>
      <c r="F69" s="136">
        <f t="shared" si="0"/>
        <v>231818</v>
      </c>
      <c r="G69" s="135">
        <f t="shared" si="4"/>
        <v>2.15</v>
      </c>
      <c r="H69" s="141">
        <f t="shared" si="5"/>
        <v>95.1</v>
      </c>
      <c r="I69" s="136">
        <f t="shared" si="6"/>
        <v>9050</v>
      </c>
      <c r="J69" s="50"/>
    </row>
    <row r="70" spans="1:10" ht="10.5" customHeight="1">
      <c r="A70" s="134" t="s">
        <v>216</v>
      </c>
      <c r="B70" s="135">
        <v>49.97</v>
      </c>
      <c r="C70" s="136">
        <v>210150</v>
      </c>
      <c r="D70" s="136">
        <v>452152</v>
      </c>
      <c r="E70" s="136">
        <v>220377</v>
      </c>
      <c r="F70" s="136">
        <f t="shared" si="0"/>
        <v>231775</v>
      </c>
      <c r="G70" s="135">
        <f t="shared" si="4"/>
        <v>2.15</v>
      </c>
      <c r="H70" s="141">
        <f t="shared" si="5"/>
        <v>95.1</v>
      </c>
      <c r="I70" s="136">
        <f t="shared" si="6"/>
        <v>9048</v>
      </c>
      <c r="J70" s="50"/>
    </row>
    <row r="71" spans="1:10" ht="10.5" customHeight="1">
      <c r="A71" s="134" t="s">
        <v>217</v>
      </c>
      <c r="B71" s="135">
        <v>49.97</v>
      </c>
      <c r="C71" s="140">
        <v>210127</v>
      </c>
      <c r="D71" s="140">
        <v>452020</v>
      </c>
      <c r="E71" s="140">
        <v>220280</v>
      </c>
      <c r="F71" s="136">
        <f t="shared" si="0"/>
        <v>231740</v>
      </c>
      <c r="G71" s="135">
        <f t="shared" si="4"/>
        <v>2.15</v>
      </c>
      <c r="H71" s="141">
        <f t="shared" si="5"/>
        <v>95.1</v>
      </c>
      <c r="I71" s="136">
        <f t="shared" si="6"/>
        <v>9046</v>
      </c>
      <c r="J71" s="50"/>
    </row>
    <row r="72" spans="1:10" ht="10.5" customHeight="1">
      <c r="A72" s="134" t="s">
        <v>218</v>
      </c>
      <c r="B72" s="135">
        <v>49.97</v>
      </c>
      <c r="C72" s="140">
        <v>210166</v>
      </c>
      <c r="D72" s="140">
        <v>451933</v>
      </c>
      <c r="E72" s="140">
        <v>220245</v>
      </c>
      <c r="F72" s="136">
        <f t="shared" si="0"/>
        <v>231688</v>
      </c>
      <c r="G72" s="135">
        <f t="shared" si="4"/>
        <v>2.15</v>
      </c>
      <c r="H72" s="141">
        <f t="shared" si="5"/>
        <v>95.1</v>
      </c>
      <c r="I72" s="136">
        <f t="shared" si="6"/>
        <v>9044</v>
      </c>
      <c r="J72" s="50"/>
    </row>
    <row r="73" spans="1:10" ht="10.5" customHeight="1">
      <c r="A73" s="134" t="s">
        <v>219</v>
      </c>
      <c r="B73" s="135">
        <v>49.97</v>
      </c>
      <c r="C73" s="140">
        <v>210151</v>
      </c>
      <c r="D73" s="140">
        <v>451804</v>
      </c>
      <c r="E73" s="140">
        <v>220172</v>
      </c>
      <c r="F73" s="136">
        <f t="shared" si="0"/>
        <v>231632</v>
      </c>
      <c r="G73" s="135">
        <f t="shared" si="4"/>
        <v>2.15</v>
      </c>
      <c r="H73" s="141">
        <f t="shared" si="5"/>
        <v>95.1</v>
      </c>
      <c r="I73" s="136">
        <f t="shared" si="6"/>
        <v>9042</v>
      </c>
      <c r="J73" s="50"/>
    </row>
    <row r="74" spans="1:10" ht="10.5" customHeight="1">
      <c r="A74" s="134"/>
      <c r="B74" s="135"/>
      <c r="C74" s="140"/>
      <c r="D74" s="140"/>
      <c r="E74" s="140"/>
      <c r="F74" s="136"/>
      <c r="G74" s="135"/>
      <c r="H74" s="141"/>
      <c r="I74" s="136"/>
      <c r="J74" s="50"/>
    </row>
    <row r="75" spans="1:10" ht="10.5" customHeight="1">
      <c r="A75" s="139" t="s">
        <v>803</v>
      </c>
      <c r="B75" s="135">
        <v>49.97</v>
      </c>
      <c r="C75" s="140">
        <v>210125</v>
      </c>
      <c r="D75" s="140">
        <v>451591</v>
      </c>
      <c r="E75" s="140">
        <v>220066</v>
      </c>
      <c r="F75" s="136">
        <f t="shared" si="0"/>
        <v>231525</v>
      </c>
      <c r="G75" s="135">
        <f>ROUND(D75/C75,2)</f>
        <v>2.15</v>
      </c>
      <c r="H75" s="141">
        <f>ROUND(E75/F75*100,1)</f>
        <v>95.1</v>
      </c>
      <c r="I75" s="136">
        <f>ROUND(D75/B75,0)</f>
        <v>9037</v>
      </c>
      <c r="J75" s="50"/>
    </row>
    <row r="76" spans="1:10" ht="4.5" customHeight="1">
      <c r="A76" s="55" t="s">
        <v>182</v>
      </c>
      <c r="B76" s="52"/>
      <c r="C76" s="53"/>
      <c r="D76" s="53"/>
      <c r="E76" s="53"/>
      <c r="F76" s="53"/>
      <c r="G76" s="52"/>
      <c r="H76" s="52"/>
      <c r="I76" s="53"/>
      <c r="J76" s="51"/>
    </row>
    <row r="77" spans="1:10" ht="13.5">
      <c r="A77" s="1" t="s">
        <v>758</v>
      </c>
      <c r="B77" s="1"/>
      <c r="C77" s="1"/>
      <c r="D77" s="1"/>
      <c r="E77" s="1"/>
      <c r="F77" s="1"/>
      <c r="G77" s="1"/>
      <c r="H77" s="1"/>
      <c r="I77" s="1"/>
      <c r="J77" s="1"/>
    </row>
  </sheetData>
  <mergeCells count="5">
    <mergeCell ref="A6:A7"/>
    <mergeCell ref="J6:J7"/>
    <mergeCell ref="D6:F6"/>
    <mergeCell ref="C6:C7"/>
    <mergeCell ref="B6:B7"/>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63"/>
  <sheetViews>
    <sheetView workbookViewId="0" topLeftCell="A1">
      <selection activeCell="A1" sqref="A1"/>
    </sheetView>
  </sheetViews>
  <sheetFormatPr defaultColWidth="9.00390625" defaultRowHeight="13.5"/>
  <cols>
    <col min="1" max="1" width="10.875" style="0" customWidth="1"/>
    <col min="2" max="10" width="8.375" style="0" customWidth="1"/>
    <col min="11" max="11" width="8.375" style="116" customWidth="1"/>
  </cols>
  <sheetData>
    <row r="1" spans="1:11" ht="13.5">
      <c r="A1" s="1"/>
      <c r="B1" s="1"/>
      <c r="C1" s="1"/>
      <c r="D1" s="1"/>
      <c r="E1" s="1"/>
      <c r="F1" s="1"/>
      <c r="G1" s="1"/>
      <c r="H1" s="1"/>
      <c r="I1" s="1"/>
      <c r="J1" s="1"/>
      <c r="K1" s="110" t="s">
        <v>235</v>
      </c>
    </row>
    <row r="2" spans="1:11" ht="13.5">
      <c r="A2" s="1"/>
      <c r="B2" s="1"/>
      <c r="C2" s="1"/>
      <c r="D2" s="1"/>
      <c r="E2" s="1"/>
      <c r="F2" s="1"/>
      <c r="G2" s="1"/>
      <c r="H2" s="1"/>
      <c r="I2" s="1"/>
      <c r="J2" s="1"/>
      <c r="K2" s="111"/>
    </row>
    <row r="3" spans="1:11" ht="14.25">
      <c r="A3" s="49" t="s">
        <v>242</v>
      </c>
      <c r="B3" s="1"/>
      <c r="C3" s="1"/>
      <c r="D3" s="1"/>
      <c r="E3" s="1"/>
      <c r="F3" s="1"/>
      <c r="G3" s="1"/>
      <c r="H3" s="1"/>
      <c r="I3" s="1"/>
      <c r="J3" s="1"/>
      <c r="K3" s="111"/>
    </row>
    <row r="4" spans="1:11" ht="13.5">
      <c r="A4" s="154" t="s">
        <v>751</v>
      </c>
      <c r="B4" s="154"/>
      <c r="C4" s="154"/>
      <c r="D4" s="154"/>
      <c r="E4" s="154"/>
      <c r="F4" s="154"/>
      <c r="G4" s="154"/>
      <c r="H4" s="154"/>
      <c r="I4" s="154"/>
      <c r="J4" s="154"/>
      <c r="K4" s="111"/>
    </row>
    <row r="5" spans="1:11" ht="13.5">
      <c r="A5" s="154"/>
      <c r="B5" s="154"/>
      <c r="C5" s="154"/>
      <c r="D5" s="154"/>
      <c r="E5" s="154"/>
      <c r="F5" s="154"/>
      <c r="G5" s="154"/>
      <c r="H5" s="154"/>
      <c r="I5" s="154"/>
      <c r="J5" s="154"/>
      <c r="K5" s="111"/>
    </row>
    <row r="6" spans="1:11" ht="13.5">
      <c r="A6" s="1"/>
      <c r="B6" s="1"/>
      <c r="C6" s="1"/>
      <c r="D6" s="1"/>
      <c r="E6" s="1"/>
      <c r="F6" s="1"/>
      <c r="G6" s="1"/>
      <c r="H6" s="1"/>
      <c r="I6" s="1"/>
      <c r="J6" s="1"/>
      <c r="K6" s="110" t="s">
        <v>243</v>
      </c>
    </row>
    <row r="7" spans="1:11" ht="15" customHeight="1">
      <c r="A7" s="66" t="s">
        <v>244</v>
      </c>
      <c r="B7" s="61" t="s">
        <v>804</v>
      </c>
      <c r="C7" s="61" t="s">
        <v>730</v>
      </c>
      <c r="D7" s="61" t="s">
        <v>731</v>
      </c>
      <c r="E7" s="61" t="s">
        <v>732</v>
      </c>
      <c r="F7" s="61" t="s">
        <v>733</v>
      </c>
      <c r="G7" s="61" t="s">
        <v>736</v>
      </c>
      <c r="H7" s="61" t="s">
        <v>777</v>
      </c>
      <c r="I7" s="61" t="s">
        <v>778</v>
      </c>
      <c r="J7" s="62" t="s">
        <v>805</v>
      </c>
      <c r="K7" s="112" t="s">
        <v>806</v>
      </c>
    </row>
    <row r="8" spans="1:11" ht="12.75" customHeight="1">
      <c r="A8" s="80"/>
      <c r="B8" s="79"/>
      <c r="C8" s="79"/>
      <c r="D8" s="79"/>
      <c r="E8" s="79"/>
      <c r="F8" s="97" t="s">
        <v>737</v>
      </c>
      <c r="G8" s="97"/>
      <c r="H8" s="79"/>
      <c r="I8" s="79"/>
      <c r="J8" s="79"/>
      <c r="K8" s="113"/>
    </row>
    <row r="9" spans="1:11" ht="12.75" customHeight="1">
      <c r="A9" s="80" t="s">
        <v>236</v>
      </c>
      <c r="B9" s="77">
        <v>193397</v>
      </c>
      <c r="C9" s="77">
        <v>195336</v>
      </c>
      <c r="D9" s="77">
        <v>196842</v>
      </c>
      <c r="E9" s="77">
        <v>198653</v>
      </c>
      <c r="F9" s="77">
        <v>200977</v>
      </c>
      <c r="G9" s="77">
        <v>202838</v>
      </c>
      <c r="H9" s="77">
        <v>205551</v>
      </c>
      <c r="I9" s="77">
        <v>207999</v>
      </c>
      <c r="J9" s="77">
        <v>209343</v>
      </c>
      <c r="K9" s="106">
        <v>210127</v>
      </c>
    </row>
    <row r="10" spans="1:11" ht="19.5" customHeight="1">
      <c r="A10" s="80" t="s">
        <v>246</v>
      </c>
      <c r="B10" s="77">
        <v>22449</v>
      </c>
      <c r="C10" s="77">
        <v>22944</v>
      </c>
      <c r="D10" s="77">
        <v>23253</v>
      </c>
      <c r="E10" s="77">
        <v>24048</v>
      </c>
      <c r="F10" s="77">
        <v>24148</v>
      </c>
      <c r="G10" s="77">
        <v>24461</v>
      </c>
      <c r="H10" s="77">
        <v>24732</v>
      </c>
      <c r="I10" s="77">
        <v>25231</v>
      </c>
      <c r="J10" s="77">
        <v>25429</v>
      </c>
      <c r="K10" s="106">
        <v>25387</v>
      </c>
    </row>
    <row r="11" spans="1:11" ht="12.75" customHeight="1">
      <c r="A11" s="80" t="s">
        <v>237</v>
      </c>
      <c r="B11" s="77">
        <v>30889</v>
      </c>
      <c r="C11" s="77">
        <v>31139</v>
      </c>
      <c r="D11" s="77">
        <v>31375</v>
      </c>
      <c r="E11" s="77">
        <v>31663</v>
      </c>
      <c r="F11" s="77">
        <v>31937</v>
      </c>
      <c r="G11" s="77">
        <v>32249</v>
      </c>
      <c r="H11" s="77">
        <v>32752</v>
      </c>
      <c r="I11" s="77">
        <v>33159</v>
      </c>
      <c r="J11" s="77">
        <v>33587</v>
      </c>
      <c r="K11" s="106">
        <v>33607</v>
      </c>
    </row>
    <row r="12" spans="1:11" ht="12.75" customHeight="1">
      <c r="A12" s="80" t="s">
        <v>238</v>
      </c>
      <c r="B12" s="77">
        <v>24161</v>
      </c>
      <c r="C12" s="77">
        <v>24281</v>
      </c>
      <c r="D12" s="77">
        <v>24296</v>
      </c>
      <c r="E12" s="77">
        <v>24215</v>
      </c>
      <c r="F12" s="77">
        <v>24302</v>
      </c>
      <c r="G12" s="77">
        <v>24359</v>
      </c>
      <c r="H12" s="77">
        <v>24770</v>
      </c>
      <c r="I12" s="77">
        <v>25024</v>
      </c>
      <c r="J12" s="77">
        <v>25141</v>
      </c>
      <c r="K12" s="106">
        <v>25226</v>
      </c>
    </row>
    <row r="13" spans="1:11" ht="12.75" customHeight="1">
      <c r="A13" s="80" t="s">
        <v>239</v>
      </c>
      <c r="B13" s="77">
        <v>46611</v>
      </c>
      <c r="C13" s="77">
        <v>47037</v>
      </c>
      <c r="D13" s="77">
        <v>47454</v>
      </c>
      <c r="E13" s="77">
        <v>47436</v>
      </c>
      <c r="F13" s="77">
        <v>48049</v>
      </c>
      <c r="G13" s="77">
        <v>48437</v>
      </c>
      <c r="H13" s="77">
        <v>48649</v>
      </c>
      <c r="I13" s="77">
        <v>49077</v>
      </c>
      <c r="J13" s="77">
        <v>49459</v>
      </c>
      <c r="K13" s="106">
        <v>49685</v>
      </c>
    </row>
    <row r="14" spans="1:11" ht="12.75" customHeight="1">
      <c r="A14" s="80" t="s">
        <v>240</v>
      </c>
      <c r="B14" s="77">
        <v>31258</v>
      </c>
      <c r="C14" s="77">
        <v>31532</v>
      </c>
      <c r="D14" s="77">
        <v>31572</v>
      </c>
      <c r="E14" s="77">
        <v>31948</v>
      </c>
      <c r="F14" s="77">
        <v>32297</v>
      </c>
      <c r="G14" s="77">
        <v>32758</v>
      </c>
      <c r="H14" s="77">
        <v>33238</v>
      </c>
      <c r="I14" s="77">
        <v>33656</v>
      </c>
      <c r="J14" s="77">
        <v>33476</v>
      </c>
      <c r="K14" s="106">
        <v>33787</v>
      </c>
    </row>
    <row r="15" spans="1:11" ht="12.75" customHeight="1">
      <c r="A15" s="80" t="s">
        <v>241</v>
      </c>
      <c r="B15" s="77">
        <v>38029</v>
      </c>
      <c r="C15" s="77">
        <v>38403</v>
      </c>
      <c r="D15" s="77">
        <v>38892</v>
      </c>
      <c r="E15" s="77">
        <v>39343</v>
      </c>
      <c r="F15" s="77">
        <v>40244</v>
      </c>
      <c r="G15" s="77">
        <v>40574</v>
      </c>
      <c r="H15" s="77">
        <v>41410</v>
      </c>
      <c r="I15" s="77">
        <v>41852</v>
      </c>
      <c r="J15" s="77">
        <v>42251</v>
      </c>
      <c r="K15" s="106">
        <v>42435</v>
      </c>
    </row>
    <row r="16" spans="1:11" ht="15.75" customHeight="1">
      <c r="A16" s="80"/>
      <c r="B16" s="79"/>
      <c r="C16" s="79"/>
      <c r="D16" s="79"/>
      <c r="E16" s="79"/>
      <c r="F16" s="97" t="s">
        <v>729</v>
      </c>
      <c r="G16" s="97"/>
      <c r="H16" s="79"/>
      <c r="I16" s="79"/>
      <c r="J16" s="79"/>
      <c r="K16" s="113"/>
    </row>
    <row r="17" spans="1:11" ht="12.75" customHeight="1">
      <c r="A17" s="80" t="s">
        <v>236</v>
      </c>
      <c r="B17" s="77">
        <v>463530</v>
      </c>
      <c r="C17" s="77">
        <v>462995</v>
      </c>
      <c r="D17" s="77">
        <v>461842</v>
      </c>
      <c r="E17" s="77">
        <v>462647</v>
      </c>
      <c r="F17" s="77">
        <v>461903</v>
      </c>
      <c r="G17" s="77">
        <v>461005</v>
      </c>
      <c r="H17" s="77">
        <v>461738</v>
      </c>
      <c r="I17" s="77">
        <v>462561</v>
      </c>
      <c r="J17" s="77">
        <v>453748</v>
      </c>
      <c r="K17" s="106">
        <v>452020</v>
      </c>
    </row>
    <row r="18" spans="1:11" ht="19.5" customHeight="1">
      <c r="A18" s="80" t="s">
        <v>246</v>
      </c>
      <c r="B18" s="77">
        <v>51848</v>
      </c>
      <c r="C18" s="77">
        <v>52308</v>
      </c>
      <c r="D18" s="77">
        <v>52455</v>
      </c>
      <c r="E18" s="77">
        <v>53495</v>
      </c>
      <c r="F18" s="77">
        <v>53141</v>
      </c>
      <c r="G18" s="77">
        <v>53242</v>
      </c>
      <c r="H18" s="77">
        <v>52977</v>
      </c>
      <c r="I18" s="77">
        <v>53341</v>
      </c>
      <c r="J18" s="77">
        <v>52395</v>
      </c>
      <c r="K18" s="106">
        <v>51894</v>
      </c>
    </row>
    <row r="19" spans="1:11" ht="12.75" customHeight="1">
      <c r="A19" s="80" t="s">
        <v>237</v>
      </c>
      <c r="B19" s="77">
        <v>74747</v>
      </c>
      <c r="C19" s="77">
        <v>74445</v>
      </c>
      <c r="D19" s="77">
        <v>73989</v>
      </c>
      <c r="E19" s="77">
        <v>74385</v>
      </c>
      <c r="F19" s="77">
        <v>73970</v>
      </c>
      <c r="G19" s="77">
        <v>73788</v>
      </c>
      <c r="H19" s="77">
        <v>73881</v>
      </c>
      <c r="I19" s="77">
        <v>73719</v>
      </c>
      <c r="J19" s="77">
        <v>73022</v>
      </c>
      <c r="K19" s="106">
        <v>72514</v>
      </c>
    </row>
    <row r="20" spans="1:11" ht="12.75" customHeight="1">
      <c r="A20" s="80" t="s">
        <v>238</v>
      </c>
      <c r="B20" s="77">
        <v>58211</v>
      </c>
      <c r="C20" s="77">
        <v>57964</v>
      </c>
      <c r="D20" s="77">
        <v>57351</v>
      </c>
      <c r="E20" s="77">
        <v>56876</v>
      </c>
      <c r="F20" s="77">
        <v>56355</v>
      </c>
      <c r="G20" s="77">
        <v>55928</v>
      </c>
      <c r="H20" s="77">
        <v>56420</v>
      </c>
      <c r="I20" s="77">
        <v>56442</v>
      </c>
      <c r="J20" s="77">
        <v>55195</v>
      </c>
      <c r="K20" s="106">
        <v>54776</v>
      </c>
    </row>
    <row r="21" spans="1:11" ht="12.75" customHeight="1">
      <c r="A21" s="80" t="s">
        <v>239</v>
      </c>
      <c r="B21" s="77">
        <v>110046</v>
      </c>
      <c r="C21" s="77">
        <v>109873</v>
      </c>
      <c r="D21" s="77">
        <v>109919</v>
      </c>
      <c r="E21" s="77">
        <v>109742</v>
      </c>
      <c r="F21" s="77">
        <v>109893</v>
      </c>
      <c r="G21" s="77">
        <v>109442</v>
      </c>
      <c r="H21" s="77">
        <v>109000</v>
      </c>
      <c r="I21" s="77">
        <v>108976</v>
      </c>
      <c r="J21" s="77">
        <v>107044</v>
      </c>
      <c r="K21" s="106">
        <v>106688</v>
      </c>
    </row>
    <row r="22" spans="1:11" ht="12.75" customHeight="1">
      <c r="A22" s="80" t="s">
        <v>240</v>
      </c>
      <c r="B22" s="77">
        <v>76928</v>
      </c>
      <c r="C22" s="77">
        <v>76748</v>
      </c>
      <c r="D22" s="77">
        <v>76141</v>
      </c>
      <c r="E22" s="77">
        <v>76041</v>
      </c>
      <c r="F22" s="77">
        <v>75628</v>
      </c>
      <c r="G22" s="77">
        <v>75954</v>
      </c>
      <c r="H22" s="77">
        <v>76114</v>
      </c>
      <c r="I22" s="77">
        <v>76435</v>
      </c>
      <c r="J22" s="77">
        <v>74274</v>
      </c>
      <c r="K22" s="106">
        <v>74439</v>
      </c>
    </row>
    <row r="23" spans="1:11" ht="12.75" customHeight="1">
      <c r="A23" s="80" t="s">
        <v>241</v>
      </c>
      <c r="B23" s="77">
        <v>91750</v>
      </c>
      <c r="C23" s="77">
        <v>91657</v>
      </c>
      <c r="D23" s="77">
        <v>91987</v>
      </c>
      <c r="E23" s="77">
        <v>92108</v>
      </c>
      <c r="F23" s="77">
        <v>92916</v>
      </c>
      <c r="G23" s="77">
        <v>92651</v>
      </c>
      <c r="H23" s="77">
        <v>93346</v>
      </c>
      <c r="I23" s="77">
        <v>93648</v>
      </c>
      <c r="J23" s="77">
        <v>91818</v>
      </c>
      <c r="K23" s="106">
        <v>91709</v>
      </c>
    </row>
    <row r="24" spans="1:11" ht="15.75" customHeight="1">
      <c r="A24" s="80"/>
      <c r="B24" s="79"/>
      <c r="C24" s="79"/>
      <c r="D24" s="79"/>
      <c r="E24" s="79"/>
      <c r="F24" s="97" t="s">
        <v>227</v>
      </c>
      <c r="G24" s="97"/>
      <c r="H24" s="79"/>
      <c r="I24" s="79"/>
      <c r="J24" s="79"/>
      <c r="K24" s="113"/>
    </row>
    <row r="25" spans="1:11" ht="12.75" customHeight="1">
      <c r="A25" s="80" t="s">
        <v>236</v>
      </c>
      <c r="B25" s="77">
        <v>226426</v>
      </c>
      <c r="C25" s="77">
        <v>225894</v>
      </c>
      <c r="D25" s="77">
        <v>224929</v>
      </c>
      <c r="E25" s="77">
        <v>226084</v>
      </c>
      <c r="F25" s="77">
        <v>225506</v>
      </c>
      <c r="G25" s="77">
        <v>224866</v>
      </c>
      <c r="H25" s="77">
        <v>225115</v>
      </c>
      <c r="I25" s="77">
        <v>225444</v>
      </c>
      <c r="J25" s="77">
        <v>221216</v>
      </c>
      <c r="K25" s="106">
        <v>220280</v>
      </c>
    </row>
    <row r="26" spans="1:11" ht="19.5" customHeight="1">
      <c r="A26" s="80" t="s">
        <v>246</v>
      </c>
      <c r="B26" s="77">
        <v>25435</v>
      </c>
      <c r="C26" s="77">
        <v>25689</v>
      </c>
      <c r="D26" s="77">
        <v>25687</v>
      </c>
      <c r="E26" s="77">
        <v>26325</v>
      </c>
      <c r="F26" s="77">
        <v>26147</v>
      </c>
      <c r="G26" s="77">
        <v>26176</v>
      </c>
      <c r="H26" s="77">
        <v>26098</v>
      </c>
      <c r="I26" s="77">
        <v>26341</v>
      </c>
      <c r="J26" s="77">
        <v>26010</v>
      </c>
      <c r="K26" s="106">
        <v>25743</v>
      </c>
    </row>
    <row r="27" spans="1:11" ht="12.75" customHeight="1">
      <c r="A27" s="80" t="s">
        <v>237</v>
      </c>
      <c r="B27" s="77">
        <v>36344</v>
      </c>
      <c r="C27" s="77">
        <v>36090</v>
      </c>
      <c r="D27" s="77">
        <v>35832</v>
      </c>
      <c r="E27" s="77">
        <v>36186</v>
      </c>
      <c r="F27" s="77">
        <v>36003</v>
      </c>
      <c r="G27" s="77">
        <v>35842</v>
      </c>
      <c r="H27" s="77">
        <v>35928</v>
      </c>
      <c r="I27" s="77">
        <v>35734</v>
      </c>
      <c r="J27" s="77">
        <v>35538</v>
      </c>
      <c r="K27" s="106">
        <v>35293</v>
      </c>
    </row>
    <row r="28" spans="1:11" ht="12.75" customHeight="1">
      <c r="A28" s="80" t="s">
        <v>238</v>
      </c>
      <c r="B28" s="77">
        <v>28683</v>
      </c>
      <c r="C28" s="77">
        <v>28518</v>
      </c>
      <c r="D28" s="77">
        <v>28130</v>
      </c>
      <c r="E28" s="77">
        <v>28073</v>
      </c>
      <c r="F28" s="77">
        <v>27823</v>
      </c>
      <c r="G28" s="77">
        <v>27581</v>
      </c>
      <c r="H28" s="77">
        <v>27812</v>
      </c>
      <c r="I28" s="77">
        <v>27836</v>
      </c>
      <c r="J28" s="77">
        <v>27462</v>
      </c>
      <c r="K28" s="106">
        <v>27235</v>
      </c>
    </row>
    <row r="29" spans="1:11" ht="12.75" customHeight="1">
      <c r="A29" s="80" t="s">
        <v>239</v>
      </c>
      <c r="B29" s="77">
        <v>53519</v>
      </c>
      <c r="C29" s="77">
        <v>53413</v>
      </c>
      <c r="D29" s="77">
        <v>53354</v>
      </c>
      <c r="E29" s="77">
        <v>53225</v>
      </c>
      <c r="F29" s="77">
        <v>53227</v>
      </c>
      <c r="G29" s="77">
        <v>53014</v>
      </c>
      <c r="H29" s="77">
        <v>52707</v>
      </c>
      <c r="I29" s="77">
        <v>52706</v>
      </c>
      <c r="J29" s="77">
        <v>51841</v>
      </c>
      <c r="K29" s="106">
        <v>51636</v>
      </c>
    </row>
    <row r="30" spans="1:11" ht="12.75" customHeight="1">
      <c r="A30" s="80" t="s">
        <v>240</v>
      </c>
      <c r="B30" s="77">
        <v>37268</v>
      </c>
      <c r="C30" s="77">
        <v>37052</v>
      </c>
      <c r="D30" s="77">
        <v>36713</v>
      </c>
      <c r="E30" s="77">
        <v>36631</v>
      </c>
      <c r="F30" s="77">
        <v>36346</v>
      </c>
      <c r="G30" s="77">
        <v>36505</v>
      </c>
      <c r="H30" s="77">
        <v>36591</v>
      </c>
      <c r="I30" s="77">
        <v>36689</v>
      </c>
      <c r="J30" s="77">
        <v>35564</v>
      </c>
      <c r="K30" s="106">
        <v>35686</v>
      </c>
    </row>
    <row r="31" spans="1:11" ht="12.75" customHeight="1">
      <c r="A31" s="80" t="s">
        <v>241</v>
      </c>
      <c r="B31" s="77">
        <v>45177</v>
      </c>
      <c r="C31" s="77">
        <v>45132</v>
      </c>
      <c r="D31" s="77">
        <v>45213</v>
      </c>
      <c r="E31" s="77">
        <v>45644</v>
      </c>
      <c r="F31" s="77">
        <v>45960</v>
      </c>
      <c r="G31" s="77">
        <v>45748</v>
      </c>
      <c r="H31" s="77">
        <v>45979</v>
      </c>
      <c r="I31" s="77">
        <v>46138</v>
      </c>
      <c r="J31" s="77">
        <v>44801</v>
      </c>
      <c r="K31" s="106">
        <v>44687</v>
      </c>
    </row>
    <row r="32" spans="1:11" ht="15.75" customHeight="1">
      <c r="A32" s="80"/>
      <c r="B32" s="79"/>
      <c r="C32" s="79"/>
      <c r="D32" s="79"/>
      <c r="E32" s="79"/>
      <c r="F32" s="97" t="s">
        <v>228</v>
      </c>
      <c r="G32" s="97"/>
      <c r="H32" s="79"/>
      <c r="I32" s="79"/>
      <c r="J32" s="79"/>
      <c r="K32" s="113"/>
    </row>
    <row r="33" spans="1:11" ht="12.75" customHeight="1">
      <c r="A33" s="80" t="s">
        <v>236</v>
      </c>
      <c r="B33" s="77">
        <v>237104</v>
      </c>
      <c r="C33" s="77">
        <v>237101</v>
      </c>
      <c r="D33" s="77">
        <v>236913</v>
      </c>
      <c r="E33" s="77">
        <v>236563</v>
      </c>
      <c r="F33" s="77">
        <v>236397</v>
      </c>
      <c r="G33" s="77">
        <v>236139</v>
      </c>
      <c r="H33" s="77">
        <v>236623</v>
      </c>
      <c r="I33" s="77">
        <v>237117</v>
      </c>
      <c r="J33" s="77">
        <v>232532</v>
      </c>
      <c r="K33" s="106">
        <v>231740</v>
      </c>
    </row>
    <row r="34" spans="1:11" ht="19.5" customHeight="1">
      <c r="A34" s="80" t="s">
        <v>246</v>
      </c>
      <c r="B34" s="77">
        <v>26413</v>
      </c>
      <c r="C34" s="77">
        <v>26619</v>
      </c>
      <c r="D34" s="77">
        <v>26768</v>
      </c>
      <c r="E34" s="77">
        <v>27170</v>
      </c>
      <c r="F34" s="77">
        <v>26994</v>
      </c>
      <c r="G34" s="77">
        <v>27066</v>
      </c>
      <c r="H34" s="77">
        <v>26879</v>
      </c>
      <c r="I34" s="77">
        <v>27000</v>
      </c>
      <c r="J34" s="77">
        <v>26385</v>
      </c>
      <c r="K34" s="106">
        <v>26151</v>
      </c>
    </row>
    <row r="35" spans="1:11" ht="12.75" customHeight="1">
      <c r="A35" s="80" t="s">
        <v>237</v>
      </c>
      <c r="B35" s="77">
        <v>38403</v>
      </c>
      <c r="C35" s="77">
        <v>38355</v>
      </c>
      <c r="D35" s="77">
        <v>38157</v>
      </c>
      <c r="E35" s="77">
        <v>38199</v>
      </c>
      <c r="F35" s="77">
        <v>37967</v>
      </c>
      <c r="G35" s="77">
        <v>37946</v>
      </c>
      <c r="H35" s="77">
        <v>37953</v>
      </c>
      <c r="I35" s="77">
        <v>37985</v>
      </c>
      <c r="J35" s="77">
        <v>37484</v>
      </c>
      <c r="K35" s="106">
        <v>37221</v>
      </c>
    </row>
    <row r="36" spans="1:11" ht="12.75" customHeight="1">
      <c r="A36" s="80" t="s">
        <v>238</v>
      </c>
      <c r="B36" s="77">
        <v>29528</v>
      </c>
      <c r="C36" s="77">
        <v>29446</v>
      </c>
      <c r="D36" s="77">
        <v>29221</v>
      </c>
      <c r="E36" s="77">
        <v>28803</v>
      </c>
      <c r="F36" s="77">
        <v>28532</v>
      </c>
      <c r="G36" s="77">
        <v>28347</v>
      </c>
      <c r="H36" s="77">
        <v>28608</v>
      </c>
      <c r="I36" s="77">
        <v>28606</v>
      </c>
      <c r="J36" s="77">
        <v>27733</v>
      </c>
      <c r="K36" s="106">
        <v>27541</v>
      </c>
    </row>
    <row r="37" spans="1:11" ht="12.75" customHeight="1">
      <c r="A37" s="80" t="s">
        <v>239</v>
      </c>
      <c r="B37" s="77">
        <v>56527</v>
      </c>
      <c r="C37" s="77">
        <v>56460</v>
      </c>
      <c r="D37" s="77">
        <v>56565</v>
      </c>
      <c r="E37" s="77">
        <v>56517</v>
      </c>
      <c r="F37" s="77">
        <v>56666</v>
      </c>
      <c r="G37" s="77">
        <v>56428</v>
      </c>
      <c r="H37" s="77">
        <v>56293</v>
      </c>
      <c r="I37" s="77">
        <v>56270</v>
      </c>
      <c r="J37" s="77">
        <v>55203</v>
      </c>
      <c r="K37" s="106">
        <v>55052</v>
      </c>
    </row>
    <row r="38" spans="1:11" ht="12.75" customHeight="1">
      <c r="A38" s="80" t="s">
        <v>240</v>
      </c>
      <c r="B38" s="77">
        <v>39660</v>
      </c>
      <c r="C38" s="77">
        <v>39696</v>
      </c>
      <c r="D38" s="77">
        <v>39428</v>
      </c>
      <c r="E38" s="77">
        <v>39410</v>
      </c>
      <c r="F38" s="77">
        <v>39282</v>
      </c>
      <c r="G38" s="77">
        <v>39449</v>
      </c>
      <c r="H38" s="77">
        <v>39523</v>
      </c>
      <c r="I38" s="77">
        <v>39746</v>
      </c>
      <c r="J38" s="77">
        <v>38710</v>
      </c>
      <c r="K38" s="106">
        <v>38753</v>
      </c>
    </row>
    <row r="39" spans="1:11" ht="12.75" customHeight="1">
      <c r="A39" s="80" t="s">
        <v>241</v>
      </c>
      <c r="B39" s="99">
        <v>46573</v>
      </c>
      <c r="C39" s="99">
        <v>46525</v>
      </c>
      <c r="D39" s="99">
        <v>46774</v>
      </c>
      <c r="E39" s="99">
        <v>46464</v>
      </c>
      <c r="F39" s="99">
        <v>46956</v>
      </c>
      <c r="G39" s="99">
        <v>46903</v>
      </c>
      <c r="H39" s="99">
        <v>47367</v>
      </c>
      <c r="I39" s="99">
        <v>47510</v>
      </c>
      <c r="J39" s="99">
        <v>47017</v>
      </c>
      <c r="K39" s="114">
        <v>47022</v>
      </c>
    </row>
    <row r="40" spans="1:11" ht="4.5" customHeight="1">
      <c r="A40" s="55"/>
      <c r="B40" s="51"/>
      <c r="C40" s="51"/>
      <c r="D40" s="51"/>
      <c r="E40" s="51"/>
      <c r="F40" s="51"/>
      <c r="G40" s="51"/>
      <c r="H40" s="51"/>
      <c r="I40" s="51"/>
      <c r="J40" s="51"/>
      <c r="K40" s="115"/>
    </row>
    <row r="41" spans="1:11" ht="13.5">
      <c r="A41" s="1" t="s">
        <v>758</v>
      </c>
      <c r="B41" s="1"/>
      <c r="C41" s="1"/>
      <c r="D41" s="1"/>
      <c r="E41" s="1"/>
      <c r="F41" s="1"/>
      <c r="G41" s="1"/>
      <c r="H41" s="1"/>
      <c r="I41" s="1"/>
      <c r="J41" s="1"/>
      <c r="K41" s="111"/>
    </row>
    <row r="42" spans="1:11" ht="13.5">
      <c r="A42" s="1"/>
      <c r="B42" s="1"/>
      <c r="C42" s="1"/>
      <c r="D42" s="1"/>
      <c r="E42" s="1"/>
      <c r="F42" s="1"/>
      <c r="G42" s="1"/>
      <c r="H42" s="1"/>
      <c r="I42" s="1"/>
      <c r="J42" s="1"/>
      <c r="K42" s="111"/>
    </row>
    <row r="43" spans="1:11" ht="14.25">
      <c r="A43" s="49" t="s">
        <v>248</v>
      </c>
      <c r="B43" s="1"/>
      <c r="C43" s="1"/>
      <c r="D43" s="1"/>
      <c r="E43" s="1"/>
      <c r="F43" s="1"/>
      <c r="G43" s="1"/>
      <c r="H43" s="1"/>
      <c r="I43" s="1"/>
      <c r="J43" s="1"/>
      <c r="K43" s="111"/>
    </row>
    <row r="44" spans="1:11" ht="13.5">
      <c r="A44" s="1"/>
      <c r="B44" s="1"/>
      <c r="C44" s="1"/>
      <c r="D44" s="1"/>
      <c r="E44" s="1"/>
      <c r="F44" s="1"/>
      <c r="G44" s="1"/>
      <c r="H44" s="1"/>
      <c r="I44" s="1"/>
      <c r="J44" s="1"/>
      <c r="K44" s="110" t="s">
        <v>249</v>
      </c>
    </row>
    <row r="45" spans="1:11" ht="15" customHeight="1">
      <c r="A45" s="66" t="s">
        <v>244</v>
      </c>
      <c r="B45" s="61" t="s">
        <v>807</v>
      </c>
      <c r="C45" s="61" t="s">
        <v>251</v>
      </c>
      <c r="D45" s="61" t="s">
        <v>253</v>
      </c>
      <c r="E45" s="61" t="s">
        <v>255</v>
      </c>
      <c r="F45" s="61" t="s">
        <v>257</v>
      </c>
      <c r="G45" s="61" t="s">
        <v>734</v>
      </c>
      <c r="H45" s="61" t="s">
        <v>759</v>
      </c>
      <c r="I45" s="61" t="s">
        <v>769</v>
      </c>
      <c r="J45" s="62" t="s">
        <v>779</v>
      </c>
      <c r="K45" s="112" t="s">
        <v>940</v>
      </c>
    </row>
    <row r="46" spans="1:11" ht="15.75" customHeight="1">
      <c r="A46" s="76"/>
      <c r="B46" s="79"/>
      <c r="C46" s="79"/>
      <c r="D46" s="79"/>
      <c r="E46" s="79"/>
      <c r="F46" s="97" t="s">
        <v>737</v>
      </c>
      <c r="G46" s="97"/>
      <c r="H46" s="79"/>
      <c r="I46" s="79"/>
      <c r="J46" s="79"/>
      <c r="K46" s="113"/>
    </row>
    <row r="47" spans="1:11" ht="12.75" customHeight="1">
      <c r="A47" s="80" t="s">
        <v>236</v>
      </c>
      <c r="B47" s="77">
        <v>200616</v>
      </c>
      <c r="C47" s="77">
        <v>202087</v>
      </c>
      <c r="D47" s="77">
        <v>203748</v>
      </c>
      <c r="E47" s="77">
        <v>204873</v>
      </c>
      <c r="F47" s="77">
        <v>209116</v>
      </c>
      <c r="G47" s="77">
        <v>210951</v>
      </c>
      <c r="H47" s="77">
        <v>213638</v>
      </c>
      <c r="I47" s="77">
        <v>215859</v>
      </c>
      <c r="J47" s="77">
        <v>216844</v>
      </c>
      <c r="K47" s="106">
        <v>217786</v>
      </c>
    </row>
    <row r="48" spans="1:11" ht="19.5" customHeight="1">
      <c r="A48" s="80" t="s">
        <v>246</v>
      </c>
      <c r="B48" s="77">
        <v>24336</v>
      </c>
      <c r="C48" s="77">
        <v>24715</v>
      </c>
      <c r="D48" s="77">
        <v>25052</v>
      </c>
      <c r="E48" s="77">
        <v>25447</v>
      </c>
      <c r="F48" s="77">
        <v>25797</v>
      </c>
      <c r="G48" s="77">
        <v>26038</v>
      </c>
      <c r="H48" s="77">
        <v>26398</v>
      </c>
      <c r="I48" s="77">
        <v>26772</v>
      </c>
      <c r="J48" s="77">
        <v>26765</v>
      </c>
      <c r="K48" s="106">
        <v>26736</v>
      </c>
    </row>
    <row r="49" spans="1:11" ht="12.75" customHeight="1">
      <c r="A49" s="80" t="s">
        <v>237</v>
      </c>
      <c r="B49" s="77">
        <v>33228</v>
      </c>
      <c r="C49" s="77">
        <v>33271</v>
      </c>
      <c r="D49" s="77">
        <v>33405</v>
      </c>
      <c r="E49" s="77">
        <v>33670</v>
      </c>
      <c r="F49" s="77">
        <v>34237</v>
      </c>
      <c r="G49" s="77">
        <v>34428</v>
      </c>
      <c r="H49" s="77">
        <v>34966</v>
      </c>
      <c r="I49" s="77">
        <v>35244</v>
      </c>
      <c r="J49" s="77">
        <v>35315</v>
      </c>
      <c r="K49" s="106">
        <v>35339</v>
      </c>
    </row>
    <row r="50" spans="1:11" ht="12.75" customHeight="1">
      <c r="A50" s="80" t="s">
        <v>238</v>
      </c>
      <c r="B50" s="77">
        <v>25375</v>
      </c>
      <c r="C50" s="77">
        <v>25371</v>
      </c>
      <c r="D50" s="77">
        <v>25448</v>
      </c>
      <c r="E50" s="77">
        <v>25431</v>
      </c>
      <c r="F50" s="77">
        <v>25602</v>
      </c>
      <c r="G50" s="77">
        <v>25920</v>
      </c>
      <c r="H50" s="77">
        <v>26289</v>
      </c>
      <c r="I50" s="77">
        <v>26461</v>
      </c>
      <c r="J50" s="77">
        <v>26633</v>
      </c>
      <c r="K50" s="106">
        <v>26625</v>
      </c>
    </row>
    <row r="51" spans="1:11" ht="12.75" customHeight="1">
      <c r="A51" s="80" t="s">
        <v>239</v>
      </c>
      <c r="B51" s="77">
        <v>47261</v>
      </c>
      <c r="C51" s="77">
        <v>47764</v>
      </c>
      <c r="D51" s="77">
        <v>48286</v>
      </c>
      <c r="E51" s="77">
        <v>48414</v>
      </c>
      <c r="F51" s="77">
        <v>49520</v>
      </c>
      <c r="G51" s="77">
        <v>49665</v>
      </c>
      <c r="H51" s="77">
        <v>50034</v>
      </c>
      <c r="I51" s="77">
        <v>50582</v>
      </c>
      <c r="J51" s="77">
        <v>50898</v>
      </c>
      <c r="K51" s="106">
        <v>51320</v>
      </c>
    </row>
    <row r="52" spans="1:11" ht="12.75" customHeight="1">
      <c r="A52" s="80" t="s">
        <v>240</v>
      </c>
      <c r="B52" s="77">
        <v>31621</v>
      </c>
      <c r="C52" s="77">
        <v>31899</v>
      </c>
      <c r="D52" s="77">
        <v>32031</v>
      </c>
      <c r="E52" s="77">
        <v>32102</v>
      </c>
      <c r="F52" s="77">
        <v>32932</v>
      </c>
      <c r="G52" s="77">
        <v>33316</v>
      </c>
      <c r="H52" s="77">
        <v>33714</v>
      </c>
      <c r="I52" s="77">
        <v>33992</v>
      </c>
      <c r="J52" s="77">
        <v>34236</v>
      </c>
      <c r="K52" s="106">
        <v>34521</v>
      </c>
    </row>
    <row r="53" spans="1:11" ht="12.75" customHeight="1">
      <c r="A53" s="80" t="s">
        <v>241</v>
      </c>
      <c r="B53" s="77">
        <v>38795</v>
      </c>
      <c r="C53" s="77">
        <v>39067</v>
      </c>
      <c r="D53" s="77">
        <v>39526</v>
      </c>
      <c r="E53" s="77">
        <v>39809</v>
      </c>
      <c r="F53" s="77">
        <v>41028</v>
      </c>
      <c r="G53" s="77">
        <v>41584</v>
      </c>
      <c r="H53" s="77">
        <v>42237</v>
      </c>
      <c r="I53" s="77">
        <v>42808</v>
      </c>
      <c r="J53" s="77">
        <v>42997</v>
      </c>
      <c r="K53" s="106">
        <v>43245</v>
      </c>
    </row>
    <row r="54" spans="1:11" ht="15.75" customHeight="1">
      <c r="A54" s="80"/>
      <c r="B54" s="79"/>
      <c r="C54" s="79"/>
      <c r="D54" s="79"/>
      <c r="E54" s="79"/>
      <c r="F54" s="97" t="s">
        <v>729</v>
      </c>
      <c r="G54" s="97"/>
      <c r="H54" s="79"/>
      <c r="I54" s="79"/>
      <c r="J54" s="79"/>
      <c r="K54" s="113"/>
    </row>
    <row r="55" spans="1:11" ht="12.75" customHeight="1">
      <c r="A55" s="80" t="s">
        <v>236</v>
      </c>
      <c r="B55" s="77">
        <v>463256</v>
      </c>
      <c r="C55" s="77">
        <v>462386</v>
      </c>
      <c r="D55" s="77">
        <v>462082</v>
      </c>
      <c r="E55" s="77">
        <v>460263</v>
      </c>
      <c r="F55" s="77">
        <v>458958</v>
      </c>
      <c r="G55" s="77">
        <v>458603</v>
      </c>
      <c r="H55" s="77">
        <v>459933</v>
      </c>
      <c r="I55" s="77">
        <v>460245</v>
      </c>
      <c r="J55" s="77">
        <v>458754</v>
      </c>
      <c r="K55" s="106">
        <v>457216</v>
      </c>
    </row>
    <row r="56" spans="1:11" ht="19.5" customHeight="1">
      <c r="A56" s="80" t="s">
        <v>246</v>
      </c>
      <c r="B56" s="77">
        <v>52708</v>
      </c>
      <c r="C56" s="77">
        <v>52965</v>
      </c>
      <c r="D56" s="77">
        <v>53191</v>
      </c>
      <c r="E56" s="77">
        <v>53623</v>
      </c>
      <c r="F56" s="77">
        <v>53175</v>
      </c>
      <c r="G56" s="77">
        <v>53106</v>
      </c>
      <c r="H56" s="77">
        <v>53174</v>
      </c>
      <c r="I56" s="77">
        <v>53304</v>
      </c>
      <c r="J56" s="77">
        <v>52889</v>
      </c>
      <c r="K56" s="106">
        <v>52358</v>
      </c>
    </row>
    <row r="57" spans="1:11" ht="12.75" customHeight="1">
      <c r="A57" s="80" t="s">
        <v>237</v>
      </c>
      <c r="B57" s="77">
        <v>76318</v>
      </c>
      <c r="C57" s="77">
        <v>75893</v>
      </c>
      <c r="D57" s="77">
        <v>75374</v>
      </c>
      <c r="E57" s="77">
        <v>75111</v>
      </c>
      <c r="F57" s="77">
        <v>74594</v>
      </c>
      <c r="G57" s="77">
        <v>74247</v>
      </c>
      <c r="H57" s="77">
        <v>74408</v>
      </c>
      <c r="I57" s="77">
        <v>74256</v>
      </c>
      <c r="J57" s="77">
        <v>73732</v>
      </c>
      <c r="K57" s="106">
        <v>73162</v>
      </c>
    </row>
    <row r="58" spans="1:11" ht="12.75" customHeight="1">
      <c r="A58" s="80" t="s">
        <v>238</v>
      </c>
      <c r="B58" s="77">
        <v>57928</v>
      </c>
      <c r="C58" s="77">
        <v>57418</v>
      </c>
      <c r="D58" s="77">
        <v>57212</v>
      </c>
      <c r="E58" s="77">
        <v>56459</v>
      </c>
      <c r="F58" s="77">
        <v>55560</v>
      </c>
      <c r="G58" s="77">
        <v>55882</v>
      </c>
      <c r="H58" s="77">
        <v>56265</v>
      </c>
      <c r="I58" s="77">
        <v>56025</v>
      </c>
      <c r="J58" s="77">
        <v>55756</v>
      </c>
      <c r="K58" s="106">
        <v>55321</v>
      </c>
    </row>
    <row r="59" spans="1:11" ht="12.75" customHeight="1">
      <c r="A59" s="80" t="s">
        <v>239</v>
      </c>
      <c r="B59" s="77">
        <v>108796</v>
      </c>
      <c r="C59" s="77">
        <v>108854</v>
      </c>
      <c r="D59" s="77">
        <v>109081</v>
      </c>
      <c r="E59" s="77">
        <v>108517</v>
      </c>
      <c r="F59" s="77">
        <v>108510</v>
      </c>
      <c r="G59" s="77">
        <v>107929</v>
      </c>
      <c r="H59" s="77">
        <v>107861</v>
      </c>
      <c r="I59" s="77">
        <v>107936</v>
      </c>
      <c r="J59" s="77">
        <v>107889</v>
      </c>
      <c r="K59" s="106">
        <v>107820</v>
      </c>
    </row>
    <row r="60" spans="1:11" ht="12.75" customHeight="1">
      <c r="A60" s="80" t="s">
        <v>240</v>
      </c>
      <c r="B60" s="77">
        <v>76276</v>
      </c>
      <c r="C60" s="77">
        <v>76080</v>
      </c>
      <c r="D60" s="77">
        <v>75813</v>
      </c>
      <c r="E60" s="77">
        <v>75283</v>
      </c>
      <c r="F60" s="77">
        <v>75205</v>
      </c>
      <c r="G60" s="77">
        <v>75408</v>
      </c>
      <c r="H60" s="77">
        <v>75529</v>
      </c>
      <c r="I60" s="77">
        <v>75573</v>
      </c>
      <c r="J60" s="77">
        <v>75493</v>
      </c>
      <c r="K60" s="106">
        <v>75623</v>
      </c>
    </row>
    <row r="61" spans="1:11" ht="12.75" customHeight="1">
      <c r="A61" s="80" t="s">
        <v>241</v>
      </c>
      <c r="B61" s="77">
        <v>91230</v>
      </c>
      <c r="C61" s="77">
        <v>91176</v>
      </c>
      <c r="D61" s="77">
        <v>91411</v>
      </c>
      <c r="E61" s="77">
        <v>91270</v>
      </c>
      <c r="F61" s="77">
        <v>91914</v>
      </c>
      <c r="G61" s="77">
        <v>92031</v>
      </c>
      <c r="H61" s="77">
        <v>92696</v>
      </c>
      <c r="I61" s="77">
        <v>93151</v>
      </c>
      <c r="J61" s="77">
        <v>92995</v>
      </c>
      <c r="K61" s="106">
        <v>92932</v>
      </c>
    </row>
    <row r="62" spans="1:11" ht="4.5" customHeight="1">
      <c r="A62" s="55"/>
      <c r="B62" s="51"/>
      <c r="C62" s="51"/>
      <c r="D62" s="51"/>
      <c r="E62" s="51"/>
      <c r="F62" s="51"/>
      <c r="G62" s="51"/>
      <c r="H62" s="51"/>
      <c r="I62" s="51"/>
      <c r="J62" s="51"/>
      <c r="K62" s="115"/>
    </row>
    <row r="63" spans="1:11" ht="13.5">
      <c r="A63" s="1" t="s">
        <v>758</v>
      </c>
      <c r="B63" s="1"/>
      <c r="C63" s="1"/>
      <c r="D63" s="1"/>
      <c r="E63" s="1"/>
      <c r="F63" s="1"/>
      <c r="G63" s="1"/>
      <c r="H63" s="1"/>
      <c r="I63" s="1"/>
      <c r="J63" s="1"/>
      <c r="K63" s="111"/>
    </row>
  </sheetData>
  <mergeCells count="1">
    <mergeCell ref="A4:J5"/>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22"/>
  </sheetPr>
  <dimension ref="A1:M64"/>
  <sheetViews>
    <sheetView workbookViewId="0" topLeftCell="A1">
      <selection activeCell="A1" sqref="A1"/>
    </sheetView>
  </sheetViews>
  <sheetFormatPr defaultColWidth="9.00390625" defaultRowHeight="13.5"/>
  <cols>
    <col min="1" max="1" width="6.875" style="0" customWidth="1"/>
    <col min="2" max="13" width="7.25390625" style="0" customWidth="1"/>
  </cols>
  <sheetData>
    <row r="1" spans="1:13" ht="13.5">
      <c r="A1" s="1" t="s">
        <v>258</v>
      </c>
      <c r="B1" s="1"/>
      <c r="C1" s="1"/>
      <c r="D1" s="1"/>
      <c r="E1" s="1"/>
      <c r="F1" s="1"/>
      <c r="G1" s="1"/>
      <c r="H1" s="1"/>
      <c r="I1" s="1"/>
      <c r="J1" s="1"/>
      <c r="K1" s="1"/>
      <c r="L1" s="1"/>
      <c r="M1" s="1"/>
    </row>
    <row r="2" spans="1:13" ht="13.5">
      <c r="A2" s="1"/>
      <c r="B2" s="1"/>
      <c r="C2" s="1"/>
      <c r="D2" s="1"/>
      <c r="E2" s="1"/>
      <c r="F2" s="1"/>
      <c r="G2" s="1"/>
      <c r="H2" s="1"/>
      <c r="I2" s="1"/>
      <c r="J2" s="1"/>
      <c r="K2" s="1"/>
      <c r="L2" s="1"/>
      <c r="M2" s="1"/>
    </row>
    <row r="3" spans="1:13" ht="14.25">
      <c r="A3" s="92" t="s">
        <v>273</v>
      </c>
      <c r="B3" s="1"/>
      <c r="C3" s="1"/>
      <c r="D3" s="1"/>
      <c r="E3" s="1"/>
      <c r="F3" s="1"/>
      <c r="G3" s="1"/>
      <c r="H3" s="1"/>
      <c r="I3" s="1"/>
      <c r="J3" s="1"/>
      <c r="K3" s="1"/>
      <c r="L3" s="1"/>
      <c r="M3" s="1"/>
    </row>
    <row r="4" spans="1:13" ht="12" customHeight="1">
      <c r="A4" s="50" t="s">
        <v>752</v>
      </c>
      <c r="B4" s="1"/>
      <c r="C4" s="1"/>
      <c r="D4" s="1"/>
      <c r="E4" s="1"/>
      <c r="F4" s="1"/>
      <c r="G4" s="1"/>
      <c r="H4" s="1"/>
      <c r="I4" s="1"/>
      <c r="J4" s="1"/>
      <c r="K4" s="1"/>
      <c r="L4" s="1"/>
      <c r="M4" s="1"/>
    </row>
    <row r="5" spans="1:13" ht="13.5">
      <c r="A5" s="1" t="s">
        <v>182</v>
      </c>
      <c r="B5" s="1"/>
      <c r="C5" s="1"/>
      <c r="D5" s="1"/>
      <c r="E5" s="1"/>
      <c r="F5" s="1"/>
      <c r="G5" s="1"/>
      <c r="H5" s="1"/>
      <c r="I5" s="1"/>
      <c r="J5" s="1"/>
      <c r="K5" s="1"/>
      <c r="L5" s="1"/>
      <c r="M5" s="26" t="s">
        <v>274</v>
      </c>
    </row>
    <row r="6" spans="1:13" ht="13.5">
      <c r="A6" s="150" t="s">
        <v>259</v>
      </c>
      <c r="B6" s="68" t="s">
        <v>809</v>
      </c>
      <c r="C6" s="69"/>
      <c r="D6" s="69"/>
      <c r="E6" s="69"/>
      <c r="F6" s="69"/>
      <c r="G6" s="69"/>
      <c r="H6" s="69"/>
      <c r="I6" s="69"/>
      <c r="J6" s="69"/>
      <c r="K6" s="69"/>
      <c r="L6" s="69"/>
      <c r="M6" s="69"/>
    </row>
    <row r="7" spans="1:13" ht="13.5">
      <c r="A7" s="151"/>
      <c r="B7" s="61" t="s">
        <v>275</v>
      </c>
      <c r="C7" s="61" t="s">
        <v>276</v>
      </c>
      <c r="D7" s="61" t="s">
        <v>277</v>
      </c>
      <c r="E7" s="61" t="s">
        <v>278</v>
      </c>
      <c r="F7" s="61" t="s">
        <v>279</v>
      </c>
      <c r="G7" s="61" t="s">
        <v>280</v>
      </c>
      <c r="H7" s="61" t="s">
        <v>281</v>
      </c>
      <c r="I7" s="61" t="s">
        <v>282</v>
      </c>
      <c r="J7" s="61" t="s">
        <v>283</v>
      </c>
      <c r="K7" s="61" t="s">
        <v>284</v>
      </c>
      <c r="L7" s="61" t="s">
        <v>285</v>
      </c>
      <c r="M7" s="62" t="s">
        <v>286</v>
      </c>
    </row>
    <row r="8" spans="1:13" ht="13.5">
      <c r="A8" s="76"/>
      <c r="B8" s="79"/>
      <c r="C8" s="79"/>
      <c r="D8" s="79"/>
      <c r="E8" s="79"/>
      <c r="F8" s="79"/>
      <c r="G8" s="97" t="s">
        <v>287</v>
      </c>
      <c r="H8" s="97"/>
      <c r="I8" s="79"/>
      <c r="J8" s="79"/>
      <c r="K8" s="79"/>
      <c r="L8" s="79"/>
      <c r="M8" s="79"/>
    </row>
    <row r="9" spans="1:13" ht="13.5">
      <c r="A9" s="80" t="s">
        <v>236</v>
      </c>
      <c r="B9" s="77">
        <v>209443</v>
      </c>
      <c r="C9" s="77">
        <v>209324</v>
      </c>
      <c r="D9" s="77">
        <v>209330</v>
      </c>
      <c r="E9" s="77">
        <v>209436</v>
      </c>
      <c r="F9" s="77">
        <v>209900</v>
      </c>
      <c r="G9" s="77">
        <v>209960</v>
      </c>
      <c r="H9" s="77">
        <v>210071</v>
      </c>
      <c r="I9" s="77">
        <v>210099</v>
      </c>
      <c r="J9" s="77">
        <v>210150</v>
      </c>
      <c r="K9" s="77">
        <v>210127</v>
      </c>
      <c r="L9" s="77">
        <v>210166</v>
      </c>
      <c r="M9" s="77">
        <v>210151</v>
      </c>
    </row>
    <row r="10" spans="1:13" ht="16.5" customHeight="1">
      <c r="A10" s="80" t="s">
        <v>246</v>
      </c>
      <c r="B10" s="77">
        <v>25350</v>
      </c>
      <c r="C10" s="77">
        <v>25335</v>
      </c>
      <c r="D10" s="77">
        <v>25352</v>
      </c>
      <c r="E10" s="77">
        <v>25371</v>
      </c>
      <c r="F10" s="77">
        <v>25430</v>
      </c>
      <c r="G10" s="77">
        <v>25424</v>
      </c>
      <c r="H10" s="77">
        <v>25415</v>
      </c>
      <c r="I10" s="77">
        <v>25384</v>
      </c>
      <c r="J10" s="77">
        <v>25377</v>
      </c>
      <c r="K10" s="77">
        <v>25387</v>
      </c>
      <c r="L10" s="77">
        <v>25399</v>
      </c>
      <c r="M10" s="77">
        <v>25371</v>
      </c>
    </row>
    <row r="11" spans="1:13" ht="13.5">
      <c r="A11" s="80" t="s">
        <v>237</v>
      </c>
      <c r="B11" s="77">
        <v>33611</v>
      </c>
      <c r="C11" s="77">
        <v>33573</v>
      </c>
      <c r="D11" s="77">
        <v>33566</v>
      </c>
      <c r="E11" s="77">
        <v>33518</v>
      </c>
      <c r="F11" s="77">
        <v>33568</v>
      </c>
      <c r="G11" s="77">
        <v>33570</v>
      </c>
      <c r="H11" s="77">
        <v>33567</v>
      </c>
      <c r="I11" s="77">
        <v>33595</v>
      </c>
      <c r="J11" s="77">
        <v>33622</v>
      </c>
      <c r="K11" s="77">
        <v>33607</v>
      </c>
      <c r="L11" s="77">
        <v>33630</v>
      </c>
      <c r="M11" s="77">
        <v>33627</v>
      </c>
    </row>
    <row r="12" spans="1:13" ht="13.5">
      <c r="A12" s="80" t="s">
        <v>238</v>
      </c>
      <c r="B12" s="77">
        <v>25175</v>
      </c>
      <c r="C12" s="77">
        <v>25152</v>
      </c>
      <c r="D12" s="77">
        <v>25143</v>
      </c>
      <c r="E12" s="77">
        <v>25183</v>
      </c>
      <c r="F12" s="77">
        <v>25213</v>
      </c>
      <c r="G12" s="77">
        <v>25221</v>
      </c>
      <c r="H12" s="77">
        <v>25210</v>
      </c>
      <c r="I12" s="77">
        <v>25222</v>
      </c>
      <c r="J12" s="77">
        <v>25238</v>
      </c>
      <c r="K12" s="77">
        <v>25226</v>
      </c>
      <c r="L12" s="77">
        <v>25230</v>
      </c>
      <c r="M12" s="77">
        <v>25215</v>
      </c>
    </row>
    <row r="13" spans="1:13" ht="13.5">
      <c r="A13" s="80" t="s">
        <v>239</v>
      </c>
      <c r="B13" s="77">
        <v>49509</v>
      </c>
      <c r="C13" s="77">
        <v>49497</v>
      </c>
      <c r="D13" s="77">
        <v>49525</v>
      </c>
      <c r="E13" s="77">
        <v>49554</v>
      </c>
      <c r="F13" s="77">
        <v>49703</v>
      </c>
      <c r="G13" s="77">
        <v>49725</v>
      </c>
      <c r="H13" s="77">
        <v>49755</v>
      </c>
      <c r="I13" s="77">
        <v>49750</v>
      </c>
      <c r="J13" s="77">
        <v>49720</v>
      </c>
      <c r="K13" s="77">
        <v>49685</v>
      </c>
      <c r="L13" s="77">
        <v>49649</v>
      </c>
      <c r="M13" s="77">
        <v>49668</v>
      </c>
    </row>
    <row r="14" spans="1:13" ht="13.5">
      <c r="A14" s="80" t="s">
        <v>240</v>
      </c>
      <c r="B14" s="77">
        <v>33503</v>
      </c>
      <c r="C14" s="77">
        <v>33487</v>
      </c>
      <c r="D14" s="77">
        <v>33490</v>
      </c>
      <c r="E14" s="77">
        <v>33542</v>
      </c>
      <c r="F14" s="77">
        <v>33691</v>
      </c>
      <c r="G14" s="77">
        <v>33709</v>
      </c>
      <c r="H14" s="77">
        <v>33748</v>
      </c>
      <c r="I14" s="77">
        <v>33737</v>
      </c>
      <c r="J14" s="77">
        <v>33775</v>
      </c>
      <c r="K14" s="77">
        <v>33787</v>
      </c>
      <c r="L14" s="77">
        <v>33807</v>
      </c>
      <c r="M14" s="77">
        <v>33834</v>
      </c>
    </row>
    <row r="15" spans="1:13" ht="13.5">
      <c r="A15" s="80" t="s">
        <v>241</v>
      </c>
      <c r="B15" s="77">
        <v>42295</v>
      </c>
      <c r="C15" s="77">
        <v>42280</v>
      </c>
      <c r="D15" s="77">
        <v>42254</v>
      </c>
      <c r="E15" s="77">
        <v>42268</v>
      </c>
      <c r="F15" s="77">
        <v>42295</v>
      </c>
      <c r="G15" s="77">
        <v>42311</v>
      </c>
      <c r="H15" s="77">
        <v>42376</v>
      </c>
      <c r="I15" s="77">
        <v>42411</v>
      </c>
      <c r="J15" s="77">
        <v>42418</v>
      </c>
      <c r="K15" s="77">
        <v>42435</v>
      </c>
      <c r="L15" s="77">
        <v>42451</v>
      </c>
      <c r="M15" s="77">
        <v>42436</v>
      </c>
    </row>
    <row r="16" spans="1:13" ht="13.5">
      <c r="A16" s="80"/>
      <c r="B16" s="79"/>
      <c r="C16" s="79"/>
      <c r="D16" s="79"/>
      <c r="E16" s="79"/>
      <c r="F16" s="79"/>
      <c r="G16" s="97" t="s">
        <v>810</v>
      </c>
      <c r="H16" s="97"/>
      <c r="I16" s="79"/>
      <c r="J16" s="79"/>
      <c r="K16" s="79"/>
      <c r="L16" s="79"/>
      <c r="M16" s="79"/>
    </row>
    <row r="17" spans="1:13" ht="13.5">
      <c r="A17" s="80" t="s">
        <v>236</v>
      </c>
      <c r="B17" s="77">
        <v>453582</v>
      </c>
      <c r="C17" s="77">
        <v>453250</v>
      </c>
      <c r="D17" s="77">
        <v>452944</v>
      </c>
      <c r="E17" s="77">
        <v>452075</v>
      </c>
      <c r="F17" s="77">
        <v>452422</v>
      </c>
      <c r="G17" s="77">
        <v>452406</v>
      </c>
      <c r="H17" s="77">
        <v>452363</v>
      </c>
      <c r="I17" s="77">
        <v>452236</v>
      </c>
      <c r="J17" s="77">
        <v>452152</v>
      </c>
      <c r="K17" s="77">
        <v>452020</v>
      </c>
      <c r="L17" s="77">
        <v>451933</v>
      </c>
      <c r="M17" s="77">
        <v>451804</v>
      </c>
    </row>
    <row r="18" spans="1:13" ht="16.5" customHeight="1">
      <c r="A18" s="80" t="s">
        <v>246</v>
      </c>
      <c r="B18" s="77">
        <v>52285</v>
      </c>
      <c r="C18" s="77">
        <v>52203</v>
      </c>
      <c r="D18" s="77">
        <v>52163</v>
      </c>
      <c r="E18" s="77">
        <v>52077</v>
      </c>
      <c r="F18" s="77">
        <v>52105</v>
      </c>
      <c r="G18" s="77">
        <v>52075</v>
      </c>
      <c r="H18" s="77">
        <v>52016</v>
      </c>
      <c r="I18" s="77">
        <v>51958</v>
      </c>
      <c r="J18" s="77">
        <v>51924</v>
      </c>
      <c r="K18" s="77">
        <v>51894</v>
      </c>
      <c r="L18" s="77">
        <v>51880</v>
      </c>
      <c r="M18" s="77">
        <v>51808</v>
      </c>
    </row>
    <row r="19" spans="1:13" ht="13.5">
      <c r="A19" s="80" t="s">
        <v>237</v>
      </c>
      <c r="B19" s="77">
        <v>72927</v>
      </c>
      <c r="C19" s="77">
        <v>72868</v>
      </c>
      <c r="D19" s="77">
        <v>72823</v>
      </c>
      <c r="E19" s="77">
        <v>72626</v>
      </c>
      <c r="F19" s="77">
        <v>72657</v>
      </c>
      <c r="G19" s="77">
        <v>72612</v>
      </c>
      <c r="H19" s="77">
        <v>72585</v>
      </c>
      <c r="I19" s="77">
        <v>72592</v>
      </c>
      <c r="J19" s="77">
        <v>72597</v>
      </c>
      <c r="K19" s="77">
        <v>72514</v>
      </c>
      <c r="L19" s="77">
        <v>72540</v>
      </c>
      <c r="M19" s="77">
        <v>72516</v>
      </c>
    </row>
    <row r="20" spans="1:13" ht="13.5">
      <c r="A20" s="80" t="s">
        <v>238</v>
      </c>
      <c r="B20" s="77">
        <v>55140</v>
      </c>
      <c r="C20" s="77">
        <v>55075</v>
      </c>
      <c r="D20" s="77">
        <v>55018</v>
      </c>
      <c r="E20" s="77">
        <v>54906</v>
      </c>
      <c r="F20" s="77">
        <v>54922</v>
      </c>
      <c r="G20" s="77">
        <v>54898</v>
      </c>
      <c r="H20" s="77">
        <v>54819</v>
      </c>
      <c r="I20" s="77">
        <v>54812</v>
      </c>
      <c r="J20" s="77">
        <v>54813</v>
      </c>
      <c r="K20" s="77">
        <v>54776</v>
      </c>
      <c r="L20" s="77">
        <v>54762</v>
      </c>
      <c r="M20" s="77">
        <v>54734</v>
      </c>
    </row>
    <row r="21" spans="1:13" ht="13.5">
      <c r="A21" s="80" t="s">
        <v>239</v>
      </c>
      <c r="B21" s="77">
        <v>107064</v>
      </c>
      <c r="C21" s="77">
        <v>106988</v>
      </c>
      <c r="D21" s="77">
        <v>106964</v>
      </c>
      <c r="E21" s="77">
        <v>106807</v>
      </c>
      <c r="F21" s="77">
        <v>106907</v>
      </c>
      <c r="G21" s="77">
        <v>106920</v>
      </c>
      <c r="H21" s="77">
        <v>106904</v>
      </c>
      <c r="I21" s="77">
        <v>106809</v>
      </c>
      <c r="J21" s="77">
        <v>106753</v>
      </c>
      <c r="K21" s="77">
        <v>106688</v>
      </c>
      <c r="L21" s="77">
        <v>106616</v>
      </c>
      <c r="M21" s="77">
        <v>106597</v>
      </c>
    </row>
    <row r="22" spans="1:13" ht="13.5">
      <c r="A22" s="80" t="s">
        <v>240</v>
      </c>
      <c r="B22" s="77">
        <v>74247</v>
      </c>
      <c r="C22" s="77">
        <v>74236</v>
      </c>
      <c r="D22" s="77">
        <v>74203</v>
      </c>
      <c r="E22" s="77">
        <v>74081</v>
      </c>
      <c r="F22" s="77">
        <v>74331</v>
      </c>
      <c r="G22" s="77">
        <v>74377</v>
      </c>
      <c r="H22" s="77">
        <v>74410</v>
      </c>
      <c r="I22" s="77">
        <v>74382</v>
      </c>
      <c r="J22" s="77">
        <v>74400</v>
      </c>
      <c r="K22" s="77">
        <v>74439</v>
      </c>
      <c r="L22" s="77">
        <v>74437</v>
      </c>
      <c r="M22" s="77">
        <v>74446</v>
      </c>
    </row>
    <row r="23" spans="1:13" ht="13.5">
      <c r="A23" s="80" t="s">
        <v>241</v>
      </c>
      <c r="B23" s="77">
        <v>91919</v>
      </c>
      <c r="C23" s="77">
        <v>91880</v>
      </c>
      <c r="D23" s="77">
        <v>91773</v>
      </c>
      <c r="E23" s="77">
        <v>91578</v>
      </c>
      <c r="F23" s="77">
        <v>91500</v>
      </c>
      <c r="G23" s="77">
        <v>91524</v>
      </c>
      <c r="H23" s="77">
        <v>91629</v>
      </c>
      <c r="I23" s="77">
        <v>91683</v>
      </c>
      <c r="J23" s="77">
        <v>91665</v>
      </c>
      <c r="K23" s="77">
        <v>91709</v>
      </c>
      <c r="L23" s="77">
        <v>91698</v>
      </c>
      <c r="M23" s="77">
        <v>91703</v>
      </c>
    </row>
    <row r="24" spans="1:13" ht="13.5">
      <c r="A24" s="80"/>
      <c r="B24" s="79"/>
      <c r="C24" s="79"/>
      <c r="D24" s="79"/>
      <c r="E24" s="79"/>
      <c r="F24" s="79"/>
      <c r="G24" s="97" t="s">
        <v>811</v>
      </c>
      <c r="H24" s="97"/>
      <c r="I24" s="79"/>
      <c r="J24" s="79"/>
      <c r="K24" s="79"/>
      <c r="L24" s="79"/>
      <c r="M24" s="79"/>
    </row>
    <row r="25" spans="1:13" ht="13.5">
      <c r="A25" s="80" t="s">
        <v>236</v>
      </c>
      <c r="B25" s="77">
        <v>221102</v>
      </c>
      <c r="C25" s="77">
        <v>220901</v>
      </c>
      <c r="D25" s="77">
        <v>220702</v>
      </c>
      <c r="E25" s="77">
        <v>220219</v>
      </c>
      <c r="F25" s="77">
        <v>220459</v>
      </c>
      <c r="G25" s="77">
        <v>220433</v>
      </c>
      <c r="H25" s="77">
        <v>220397</v>
      </c>
      <c r="I25" s="77">
        <v>220418</v>
      </c>
      <c r="J25" s="77">
        <v>220377</v>
      </c>
      <c r="K25" s="77">
        <v>220280</v>
      </c>
      <c r="L25" s="77">
        <v>220245</v>
      </c>
      <c r="M25" s="77">
        <v>220172</v>
      </c>
    </row>
    <row r="26" spans="1:13" ht="16.5" customHeight="1">
      <c r="A26" s="80" t="s">
        <v>246</v>
      </c>
      <c r="B26" s="77">
        <v>25927</v>
      </c>
      <c r="C26" s="77">
        <v>25878</v>
      </c>
      <c r="D26" s="77">
        <v>25860</v>
      </c>
      <c r="E26" s="77">
        <v>25821</v>
      </c>
      <c r="F26" s="77">
        <v>25833</v>
      </c>
      <c r="G26" s="77">
        <v>25819</v>
      </c>
      <c r="H26" s="77">
        <v>25799</v>
      </c>
      <c r="I26" s="77">
        <v>25776</v>
      </c>
      <c r="J26" s="77">
        <v>25744</v>
      </c>
      <c r="K26" s="77">
        <v>25743</v>
      </c>
      <c r="L26" s="77">
        <v>25729</v>
      </c>
      <c r="M26" s="77">
        <v>25687</v>
      </c>
    </row>
    <row r="27" spans="1:13" ht="13.5">
      <c r="A27" s="80" t="s">
        <v>237</v>
      </c>
      <c r="B27" s="77">
        <v>35491</v>
      </c>
      <c r="C27" s="77">
        <v>35446</v>
      </c>
      <c r="D27" s="77">
        <v>35409</v>
      </c>
      <c r="E27" s="77">
        <v>35329</v>
      </c>
      <c r="F27" s="77">
        <v>35347</v>
      </c>
      <c r="G27" s="77">
        <v>35314</v>
      </c>
      <c r="H27" s="77">
        <v>35291</v>
      </c>
      <c r="I27" s="77">
        <v>35331</v>
      </c>
      <c r="J27" s="77">
        <v>35347</v>
      </c>
      <c r="K27" s="77">
        <v>35293</v>
      </c>
      <c r="L27" s="77">
        <v>35321</v>
      </c>
      <c r="M27" s="77">
        <v>35317</v>
      </c>
    </row>
    <row r="28" spans="1:13" ht="13.5">
      <c r="A28" s="80" t="s">
        <v>238</v>
      </c>
      <c r="B28" s="77">
        <v>27439</v>
      </c>
      <c r="C28" s="77">
        <v>27399</v>
      </c>
      <c r="D28" s="77">
        <v>27351</v>
      </c>
      <c r="E28" s="77">
        <v>27299</v>
      </c>
      <c r="F28" s="77">
        <v>27305</v>
      </c>
      <c r="G28" s="77">
        <v>27292</v>
      </c>
      <c r="H28" s="77">
        <v>27240</v>
      </c>
      <c r="I28" s="77">
        <v>27255</v>
      </c>
      <c r="J28" s="77">
        <v>27258</v>
      </c>
      <c r="K28" s="77">
        <v>27235</v>
      </c>
      <c r="L28" s="77">
        <v>27237</v>
      </c>
      <c r="M28" s="77">
        <v>27208</v>
      </c>
    </row>
    <row r="29" spans="1:13" ht="13.5">
      <c r="A29" s="80" t="s">
        <v>239</v>
      </c>
      <c r="B29" s="77">
        <v>51842</v>
      </c>
      <c r="C29" s="77">
        <v>51803</v>
      </c>
      <c r="D29" s="77">
        <v>51788</v>
      </c>
      <c r="E29" s="77">
        <v>51645</v>
      </c>
      <c r="F29" s="77">
        <v>51740</v>
      </c>
      <c r="G29" s="77">
        <v>51738</v>
      </c>
      <c r="H29" s="77">
        <v>51737</v>
      </c>
      <c r="I29" s="77">
        <v>51692</v>
      </c>
      <c r="J29" s="77">
        <v>51684</v>
      </c>
      <c r="K29" s="77">
        <v>51636</v>
      </c>
      <c r="L29" s="77">
        <v>51603</v>
      </c>
      <c r="M29" s="77">
        <v>51596</v>
      </c>
    </row>
    <row r="30" spans="1:13" ht="13.5">
      <c r="A30" s="80" t="s">
        <v>240</v>
      </c>
      <c r="B30" s="77">
        <v>35558</v>
      </c>
      <c r="C30" s="77">
        <v>35558</v>
      </c>
      <c r="D30" s="77">
        <v>35551</v>
      </c>
      <c r="E30" s="77">
        <v>35485</v>
      </c>
      <c r="F30" s="77">
        <v>35622</v>
      </c>
      <c r="G30" s="77">
        <v>35644</v>
      </c>
      <c r="H30" s="77">
        <v>35656</v>
      </c>
      <c r="I30" s="77">
        <v>35667</v>
      </c>
      <c r="J30" s="77">
        <v>35664</v>
      </c>
      <c r="K30" s="77">
        <v>35686</v>
      </c>
      <c r="L30" s="77">
        <v>35656</v>
      </c>
      <c r="M30" s="77">
        <v>35660</v>
      </c>
    </row>
    <row r="31" spans="1:13" ht="13.5">
      <c r="A31" s="80" t="s">
        <v>241</v>
      </c>
      <c r="B31" s="77">
        <v>44845</v>
      </c>
      <c r="C31" s="77">
        <v>44817</v>
      </c>
      <c r="D31" s="77">
        <v>44743</v>
      </c>
      <c r="E31" s="77">
        <v>44640</v>
      </c>
      <c r="F31" s="77">
        <v>44612</v>
      </c>
      <c r="G31" s="77">
        <v>44626</v>
      </c>
      <c r="H31" s="77">
        <v>44674</v>
      </c>
      <c r="I31" s="77">
        <v>44697</v>
      </c>
      <c r="J31" s="77">
        <v>44680</v>
      </c>
      <c r="K31" s="77">
        <v>44687</v>
      </c>
      <c r="L31" s="77">
        <v>44699</v>
      </c>
      <c r="M31" s="77">
        <v>44704</v>
      </c>
    </row>
    <row r="32" spans="1:13" ht="13.5">
      <c r="A32" s="80"/>
      <c r="B32" s="79"/>
      <c r="C32" s="79"/>
      <c r="D32" s="79"/>
      <c r="E32" s="79"/>
      <c r="F32" s="79"/>
      <c r="G32" s="97" t="s">
        <v>812</v>
      </c>
      <c r="H32" s="97"/>
      <c r="I32" s="79"/>
      <c r="J32" s="79"/>
      <c r="K32" s="79"/>
      <c r="L32" s="79"/>
      <c r="M32" s="79"/>
    </row>
    <row r="33" spans="1:13" ht="13.5">
      <c r="A33" s="80" t="s">
        <v>236</v>
      </c>
      <c r="B33" s="77">
        <v>232480</v>
      </c>
      <c r="C33" s="77">
        <v>232349</v>
      </c>
      <c r="D33" s="77">
        <v>232242</v>
      </c>
      <c r="E33" s="77">
        <v>231856</v>
      </c>
      <c r="F33" s="77">
        <v>231963</v>
      </c>
      <c r="G33" s="77">
        <v>231973</v>
      </c>
      <c r="H33" s="77">
        <v>231966</v>
      </c>
      <c r="I33" s="77">
        <v>231818</v>
      </c>
      <c r="J33" s="77">
        <v>231775</v>
      </c>
      <c r="K33" s="77">
        <v>231740</v>
      </c>
      <c r="L33" s="77">
        <v>231688</v>
      </c>
      <c r="M33" s="77">
        <v>231632</v>
      </c>
    </row>
    <row r="34" spans="1:13" ht="16.5" customHeight="1">
      <c r="A34" s="80" t="s">
        <v>246</v>
      </c>
      <c r="B34" s="77">
        <v>26358</v>
      </c>
      <c r="C34" s="77">
        <v>26325</v>
      </c>
      <c r="D34" s="77">
        <v>26303</v>
      </c>
      <c r="E34" s="77">
        <v>26256</v>
      </c>
      <c r="F34" s="77">
        <v>26272</v>
      </c>
      <c r="G34" s="77">
        <v>26256</v>
      </c>
      <c r="H34" s="77">
        <v>26217</v>
      </c>
      <c r="I34" s="77">
        <v>26182</v>
      </c>
      <c r="J34" s="77">
        <v>26180</v>
      </c>
      <c r="K34" s="77">
        <v>26151</v>
      </c>
      <c r="L34" s="77">
        <v>26151</v>
      </c>
      <c r="M34" s="77">
        <v>26121</v>
      </c>
    </row>
    <row r="35" spans="1:13" ht="13.5">
      <c r="A35" s="80" t="s">
        <v>237</v>
      </c>
      <c r="B35" s="77">
        <v>37436</v>
      </c>
      <c r="C35" s="77">
        <v>37422</v>
      </c>
      <c r="D35" s="77">
        <v>37414</v>
      </c>
      <c r="E35" s="77">
        <v>37297</v>
      </c>
      <c r="F35" s="77">
        <v>37310</v>
      </c>
      <c r="G35" s="77">
        <v>37298</v>
      </c>
      <c r="H35" s="77">
        <v>37294</v>
      </c>
      <c r="I35" s="77">
        <v>37261</v>
      </c>
      <c r="J35" s="77">
        <v>37250</v>
      </c>
      <c r="K35" s="77">
        <v>37221</v>
      </c>
      <c r="L35" s="77">
        <v>37219</v>
      </c>
      <c r="M35" s="77">
        <v>37199</v>
      </c>
    </row>
    <row r="36" spans="1:13" ht="13.5">
      <c r="A36" s="80" t="s">
        <v>238</v>
      </c>
      <c r="B36" s="77">
        <v>27701</v>
      </c>
      <c r="C36" s="77">
        <v>27676</v>
      </c>
      <c r="D36" s="77">
        <v>27667</v>
      </c>
      <c r="E36" s="77">
        <v>27607</v>
      </c>
      <c r="F36" s="77">
        <v>27617</v>
      </c>
      <c r="G36" s="77">
        <v>27606</v>
      </c>
      <c r="H36" s="77">
        <v>27579</v>
      </c>
      <c r="I36" s="77">
        <v>27557</v>
      </c>
      <c r="J36" s="77">
        <v>27555</v>
      </c>
      <c r="K36" s="77">
        <v>27541</v>
      </c>
      <c r="L36" s="77">
        <v>27525</v>
      </c>
      <c r="M36" s="77">
        <v>27526</v>
      </c>
    </row>
    <row r="37" spans="1:13" ht="13.5">
      <c r="A37" s="80" t="s">
        <v>239</v>
      </c>
      <c r="B37" s="77">
        <v>55222</v>
      </c>
      <c r="C37" s="77">
        <v>55185</v>
      </c>
      <c r="D37" s="77">
        <v>55176</v>
      </c>
      <c r="E37" s="77">
        <v>55162</v>
      </c>
      <c r="F37" s="77">
        <v>55167</v>
      </c>
      <c r="G37" s="77">
        <v>55182</v>
      </c>
      <c r="H37" s="77">
        <v>55167</v>
      </c>
      <c r="I37" s="77">
        <v>55117</v>
      </c>
      <c r="J37" s="77">
        <v>55069</v>
      </c>
      <c r="K37" s="77">
        <v>55052</v>
      </c>
      <c r="L37" s="77">
        <v>55013</v>
      </c>
      <c r="M37" s="77">
        <v>55001</v>
      </c>
    </row>
    <row r="38" spans="1:13" ht="13.5">
      <c r="A38" s="80" t="s">
        <v>240</v>
      </c>
      <c r="B38" s="77">
        <v>38689</v>
      </c>
      <c r="C38" s="77">
        <v>38678</v>
      </c>
      <c r="D38" s="77">
        <v>38652</v>
      </c>
      <c r="E38" s="77">
        <v>38596</v>
      </c>
      <c r="F38" s="77">
        <v>38709</v>
      </c>
      <c r="G38" s="77">
        <v>38733</v>
      </c>
      <c r="H38" s="77">
        <v>38754</v>
      </c>
      <c r="I38" s="77">
        <v>38715</v>
      </c>
      <c r="J38" s="77">
        <v>38736</v>
      </c>
      <c r="K38" s="77">
        <v>38753</v>
      </c>
      <c r="L38" s="77">
        <v>38781</v>
      </c>
      <c r="M38" s="77">
        <v>38786</v>
      </c>
    </row>
    <row r="39" spans="1:13" ht="13.5">
      <c r="A39" s="80" t="s">
        <v>241</v>
      </c>
      <c r="B39" s="77">
        <v>47074</v>
      </c>
      <c r="C39" s="77">
        <v>47063</v>
      </c>
      <c r="D39" s="77">
        <v>47030</v>
      </c>
      <c r="E39" s="77">
        <v>46938</v>
      </c>
      <c r="F39" s="77">
        <v>46888</v>
      </c>
      <c r="G39" s="77">
        <v>46898</v>
      </c>
      <c r="H39" s="77">
        <v>46955</v>
      </c>
      <c r="I39" s="77">
        <v>46986</v>
      </c>
      <c r="J39" s="77">
        <v>46985</v>
      </c>
      <c r="K39" s="77">
        <v>47022</v>
      </c>
      <c r="L39" s="77">
        <v>46999</v>
      </c>
      <c r="M39" s="77">
        <v>46999</v>
      </c>
    </row>
    <row r="40" spans="1:13" ht="4.5" customHeight="1">
      <c r="A40" s="55"/>
      <c r="B40" s="51"/>
      <c r="C40" s="51"/>
      <c r="D40" s="51"/>
      <c r="E40" s="51"/>
      <c r="F40" s="51"/>
      <c r="G40" s="51"/>
      <c r="H40" s="51"/>
      <c r="I40" s="51"/>
      <c r="J40" s="51"/>
      <c r="K40" s="51"/>
      <c r="L40" s="51"/>
      <c r="M40" s="51"/>
    </row>
    <row r="41" spans="1:13" ht="13.5">
      <c r="A41" s="1" t="s">
        <v>758</v>
      </c>
      <c r="B41" s="1"/>
      <c r="C41" s="1"/>
      <c r="D41" s="1"/>
      <c r="E41" s="1"/>
      <c r="F41" s="1"/>
      <c r="G41" s="1"/>
      <c r="H41" s="1"/>
      <c r="I41" s="1"/>
      <c r="J41" s="1"/>
      <c r="K41" s="1"/>
      <c r="L41" s="1"/>
      <c r="M41" s="1"/>
    </row>
    <row r="42" spans="1:13" ht="13.5">
      <c r="A42" s="1"/>
      <c r="B42" s="1"/>
      <c r="C42" s="1"/>
      <c r="D42" s="1"/>
      <c r="E42" s="1"/>
      <c r="F42" s="1"/>
      <c r="G42" s="1"/>
      <c r="H42" s="1"/>
      <c r="I42" s="1"/>
      <c r="J42" s="1"/>
      <c r="K42" s="1"/>
      <c r="L42" s="1"/>
      <c r="M42" s="1"/>
    </row>
    <row r="43" spans="1:13" ht="14.25">
      <c r="A43" s="92" t="s">
        <v>288</v>
      </c>
      <c r="B43" s="1"/>
      <c r="C43" s="1"/>
      <c r="D43" s="1"/>
      <c r="E43" s="1"/>
      <c r="F43" s="1"/>
      <c r="G43" s="1"/>
      <c r="H43" s="1"/>
      <c r="I43" s="1"/>
      <c r="J43" s="1"/>
      <c r="K43" s="1"/>
      <c r="L43" s="1"/>
      <c r="M43" s="1"/>
    </row>
    <row r="44" spans="1:13" ht="13.5">
      <c r="A44" s="1"/>
      <c r="B44" s="1"/>
      <c r="C44" s="1"/>
      <c r="D44" s="1"/>
      <c r="E44" s="1"/>
      <c r="F44" s="1"/>
      <c r="G44" s="1"/>
      <c r="H44" s="1"/>
      <c r="I44" s="1"/>
      <c r="J44" s="1"/>
      <c r="K44" s="1"/>
      <c r="L44" s="1"/>
      <c r="M44" s="26" t="s">
        <v>289</v>
      </c>
    </row>
    <row r="45" spans="1:13" ht="13.5">
      <c r="A45" s="150" t="s">
        <v>260</v>
      </c>
      <c r="B45" s="68" t="s">
        <v>813</v>
      </c>
      <c r="C45" s="69"/>
      <c r="D45" s="69"/>
      <c r="E45" s="69"/>
      <c r="F45" s="69"/>
      <c r="G45" s="69"/>
      <c r="H45" s="69"/>
      <c r="I45" s="69"/>
      <c r="J45" s="70"/>
      <c r="K45" s="68" t="s">
        <v>814</v>
      </c>
      <c r="L45" s="69"/>
      <c r="M45" s="69"/>
    </row>
    <row r="46" spans="1:13" ht="13.5">
      <c r="A46" s="151"/>
      <c r="B46" s="61" t="s">
        <v>261</v>
      </c>
      <c r="C46" s="61" t="s">
        <v>262</v>
      </c>
      <c r="D46" s="61" t="s">
        <v>263</v>
      </c>
      <c r="E46" s="61" t="s">
        <v>264</v>
      </c>
      <c r="F46" s="61" t="s">
        <v>265</v>
      </c>
      <c r="G46" s="61" t="s">
        <v>266</v>
      </c>
      <c r="H46" s="61" t="s">
        <v>267</v>
      </c>
      <c r="I46" s="61" t="s">
        <v>268</v>
      </c>
      <c r="J46" s="61" t="s">
        <v>269</v>
      </c>
      <c r="K46" s="61" t="s">
        <v>270</v>
      </c>
      <c r="L46" s="61" t="s">
        <v>271</v>
      </c>
      <c r="M46" s="62" t="s">
        <v>272</v>
      </c>
    </row>
    <row r="47" spans="1:13" ht="13.5">
      <c r="A47" s="67"/>
      <c r="B47" s="1"/>
      <c r="C47" s="1"/>
      <c r="D47" s="1"/>
      <c r="E47" s="1"/>
      <c r="F47" s="1"/>
      <c r="G47" s="4" t="s">
        <v>287</v>
      </c>
      <c r="H47" s="4"/>
      <c r="I47" s="1"/>
      <c r="J47" s="1"/>
      <c r="K47" s="1"/>
      <c r="L47" s="1"/>
      <c r="M47" s="1"/>
    </row>
    <row r="48" spans="1:13" ht="13.5">
      <c r="A48" s="80" t="s">
        <v>236</v>
      </c>
      <c r="B48" s="77">
        <v>217324</v>
      </c>
      <c r="C48" s="77">
        <v>217426</v>
      </c>
      <c r="D48" s="77">
        <v>217574</v>
      </c>
      <c r="E48" s="77">
        <v>217607</v>
      </c>
      <c r="F48" s="77">
        <v>217681</v>
      </c>
      <c r="G48" s="77">
        <v>217689</v>
      </c>
      <c r="H48" s="77">
        <v>217742</v>
      </c>
      <c r="I48" s="77">
        <v>217702</v>
      </c>
      <c r="J48" s="77">
        <v>217687</v>
      </c>
      <c r="K48" s="77">
        <v>217599</v>
      </c>
      <c r="L48" s="77">
        <v>217606</v>
      </c>
      <c r="M48" s="77">
        <v>217786</v>
      </c>
    </row>
    <row r="49" spans="1:13" ht="16.5" customHeight="1">
      <c r="A49" s="80" t="s">
        <v>246</v>
      </c>
      <c r="B49" s="106">
        <v>26826</v>
      </c>
      <c r="C49" s="106">
        <v>26821</v>
      </c>
      <c r="D49" s="106">
        <v>26818</v>
      </c>
      <c r="E49" s="106">
        <v>26788</v>
      </c>
      <c r="F49" s="106">
        <v>26783</v>
      </c>
      <c r="G49" s="106">
        <v>26794</v>
      </c>
      <c r="H49" s="106">
        <v>26803</v>
      </c>
      <c r="I49" s="106">
        <v>26770</v>
      </c>
      <c r="J49" s="106">
        <v>26753</v>
      </c>
      <c r="K49" s="106">
        <v>26723</v>
      </c>
      <c r="L49" s="106">
        <v>26709</v>
      </c>
      <c r="M49" s="106">
        <v>26736</v>
      </c>
    </row>
    <row r="50" spans="1:13" ht="13.5">
      <c r="A50" s="80" t="s">
        <v>237</v>
      </c>
      <c r="B50" s="106">
        <v>35376</v>
      </c>
      <c r="C50" s="106">
        <v>35384</v>
      </c>
      <c r="D50" s="106">
        <v>35391</v>
      </c>
      <c r="E50" s="106">
        <v>35415</v>
      </c>
      <c r="F50" s="106">
        <v>35445</v>
      </c>
      <c r="G50" s="106">
        <v>35435</v>
      </c>
      <c r="H50" s="106">
        <v>35464</v>
      </c>
      <c r="I50" s="106">
        <v>35463</v>
      </c>
      <c r="J50" s="106">
        <v>35447</v>
      </c>
      <c r="K50" s="106">
        <v>35387</v>
      </c>
      <c r="L50" s="106">
        <v>35354</v>
      </c>
      <c r="M50" s="106">
        <v>35339</v>
      </c>
    </row>
    <row r="51" spans="1:13" ht="13.5">
      <c r="A51" s="80" t="s">
        <v>238</v>
      </c>
      <c r="B51" s="106">
        <v>26667</v>
      </c>
      <c r="C51" s="106">
        <v>26674</v>
      </c>
      <c r="D51" s="106">
        <v>26663</v>
      </c>
      <c r="E51" s="106">
        <v>26674</v>
      </c>
      <c r="F51" s="106">
        <v>26687</v>
      </c>
      <c r="G51" s="106">
        <v>26681</v>
      </c>
      <c r="H51" s="106">
        <v>26682</v>
      </c>
      <c r="I51" s="106">
        <v>26669</v>
      </c>
      <c r="J51" s="106">
        <v>26648</v>
      </c>
      <c r="K51" s="106">
        <v>26626</v>
      </c>
      <c r="L51" s="106">
        <v>26619</v>
      </c>
      <c r="M51" s="106">
        <v>26625</v>
      </c>
    </row>
    <row r="52" spans="1:13" ht="13.5">
      <c r="A52" s="80" t="s">
        <v>239</v>
      </c>
      <c r="B52" s="106">
        <v>51049</v>
      </c>
      <c r="C52" s="106">
        <v>51075</v>
      </c>
      <c r="D52" s="106">
        <v>51126</v>
      </c>
      <c r="E52" s="106">
        <v>51127</v>
      </c>
      <c r="F52" s="106">
        <v>51109</v>
      </c>
      <c r="G52" s="106">
        <v>51091</v>
      </c>
      <c r="H52" s="106">
        <v>51077</v>
      </c>
      <c r="I52" s="106">
        <v>51080</v>
      </c>
      <c r="J52" s="106">
        <v>51114</v>
      </c>
      <c r="K52" s="106">
        <v>51111</v>
      </c>
      <c r="L52" s="106">
        <v>51179</v>
      </c>
      <c r="M52" s="106">
        <v>51320</v>
      </c>
    </row>
    <row r="53" spans="1:13" ht="13.5">
      <c r="A53" s="80" t="s">
        <v>240</v>
      </c>
      <c r="B53" s="106">
        <v>34375</v>
      </c>
      <c r="C53" s="106">
        <v>34405</v>
      </c>
      <c r="D53" s="106">
        <v>34448</v>
      </c>
      <c r="E53" s="106">
        <v>34436</v>
      </c>
      <c r="F53" s="106">
        <v>34471</v>
      </c>
      <c r="G53" s="106">
        <v>34487</v>
      </c>
      <c r="H53" s="106">
        <v>34503</v>
      </c>
      <c r="I53" s="106">
        <v>34531</v>
      </c>
      <c r="J53" s="106">
        <v>34541</v>
      </c>
      <c r="K53" s="106">
        <v>34547</v>
      </c>
      <c r="L53" s="106">
        <v>34539</v>
      </c>
      <c r="M53" s="106">
        <v>34521</v>
      </c>
    </row>
    <row r="54" spans="1:13" ht="13.5">
      <c r="A54" s="80" t="s">
        <v>241</v>
      </c>
      <c r="B54" s="106">
        <v>43031</v>
      </c>
      <c r="C54" s="106">
        <v>43067</v>
      </c>
      <c r="D54" s="106">
        <v>43128</v>
      </c>
      <c r="E54" s="106">
        <v>43167</v>
      </c>
      <c r="F54" s="106">
        <v>43186</v>
      </c>
      <c r="G54" s="106">
        <v>43201</v>
      </c>
      <c r="H54" s="106">
        <v>43213</v>
      </c>
      <c r="I54" s="106">
        <v>43189</v>
      </c>
      <c r="J54" s="106">
        <v>43184</v>
      </c>
      <c r="K54" s="106">
        <v>43205</v>
      </c>
      <c r="L54" s="106">
        <v>43206</v>
      </c>
      <c r="M54" s="106">
        <v>43245</v>
      </c>
    </row>
    <row r="55" spans="1:13" ht="13.5">
      <c r="A55" s="80"/>
      <c r="B55" s="79"/>
      <c r="C55" s="79"/>
      <c r="D55" s="79"/>
      <c r="E55" s="79"/>
      <c r="F55" s="79"/>
      <c r="G55" s="97" t="s">
        <v>810</v>
      </c>
      <c r="H55" s="97"/>
      <c r="I55" s="79"/>
      <c r="J55" s="79"/>
      <c r="K55" s="79"/>
      <c r="L55" s="79"/>
      <c r="M55" s="79"/>
    </row>
    <row r="56" spans="1:13" ht="13.5">
      <c r="A56" s="80" t="s">
        <v>236</v>
      </c>
      <c r="B56" s="77">
        <v>459148</v>
      </c>
      <c r="C56" s="77">
        <v>459193</v>
      </c>
      <c r="D56" s="77">
        <v>459217</v>
      </c>
      <c r="E56" s="77">
        <v>459102</v>
      </c>
      <c r="F56" s="77">
        <v>459056</v>
      </c>
      <c r="G56" s="77">
        <v>458971</v>
      </c>
      <c r="H56" s="77">
        <v>458918</v>
      </c>
      <c r="I56" s="77">
        <v>458765</v>
      </c>
      <c r="J56" s="77">
        <v>458565</v>
      </c>
      <c r="K56" s="77">
        <v>458358</v>
      </c>
      <c r="L56" s="77">
        <v>458168</v>
      </c>
      <c r="M56" s="77">
        <v>457216</v>
      </c>
    </row>
    <row r="57" spans="1:13" ht="16.5" customHeight="1">
      <c r="A57" s="80" t="s">
        <v>246</v>
      </c>
      <c r="B57" s="106">
        <v>52922</v>
      </c>
      <c r="C57" s="106">
        <v>52901</v>
      </c>
      <c r="D57" s="106">
        <v>52851</v>
      </c>
      <c r="E57" s="106">
        <v>52796</v>
      </c>
      <c r="F57" s="106">
        <v>52764</v>
      </c>
      <c r="G57" s="106">
        <v>52738</v>
      </c>
      <c r="H57" s="106">
        <v>52724</v>
      </c>
      <c r="I57" s="106">
        <v>52639</v>
      </c>
      <c r="J57" s="106">
        <v>52584</v>
      </c>
      <c r="K57" s="106">
        <v>52507</v>
      </c>
      <c r="L57" s="106">
        <v>52443</v>
      </c>
      <c r="M57" s="106">
        <v>52358</v>
      </c>
    </row>
    <row r="58" spans="1:13" ht="13.5">
      <c r="A58" s="80" t="s">
        <v>237</v>
      </c>
      <c r="B58" s="106">
        <v>73777</v>
      </c>
      <c r="C58" s="106">
        <v>73741</v>
      </c>
      <c r="D58" s="106">
        <v>73726</v>
      </c>
      <c r="E58" s="106">
        <v>73736</v>
      </c>
      <c r="F58" s="106">
        <v>73744</v>
      </c>
      <c r="G58" s="106">
        <v>73676</v>
      </c>
      <c r="H58" s="106">
        <v>73706</v>
      </c>
      <c r="I58" s="106">
        <v>73684</v>
      </c>
      <c r="J58" s="106">
        <v>73626</v>
      </c>
      <c r="K58" s="106">
        <v>73507</v>
      </c>
      <c r="L58" s="106">
        <v>73406</v>
      </c>
      <c r="M58" s="106">
        <v>73162</v>
      </c>
    </row>
    <row r="59" spans="1:13" ht="13.5">
      <c r="A59" s="80" t="s">
        <v>238</v>
      </c>
      <c r="B59" s="106">
        <v>55780</v>
      </c>
      <c r="C59" s="106">
        <v>55751</v>
      </c>
      <c r="D59" s="106">
        <v>55681</v>
      </c>
      <c r="E59" s="106">
        <v>55670</v>
      </c>
      <c r="F59" s="106">
        <v>55672</v>
      </c>
      <c r="G59" s="106">
        <v>55645</v>
      </c>
      <c r="H59" s="106">
        <v>55630</v>
      </c>
      <c r="I59" s="106">
        <v>55603</v>
      </c>
      <c r="J59" s="106">
        <v>55523</v>
      </c>
      <c r="K59" s="106">
        <v>55502</v>
      </c>
      <c r="L59" s="106">
        <v>55446</v>
      </c>
      <c r="M59" s="106">
        <v>55321</v>
      </c>
    </row>
    <row r="60" spans="1:13" ht="13.5">
      <c r="A60" s="80" t="s">
        <v>239</v>
      </c>
      <c r="B60" s="106">
        <v>108000</v>
      </c>
      <c r="C60" s="106">
        <v>108013</v>
      </c>
      <c r="D60" s="106">
        <v>108019</v>
      </c>
      <c r="E60" s="106">
        <v>107930</v>
      </c>
      <c r="F60" s="106">
        <v>107889</v>
      </c>
      <c r="G60" s="106">
        <v>107842</v>
      </c>
      <c r="H60" s="106">
        <v>107797</v>
      </c>
      <c r="I60" s="106">
        <v>107770</v>
      </c>
      <c r="J60" s="106">
        <v>107781</v>
      </c>
      <c r="K60" s="106">
        <v>107748</v>
      </c>
      <c r="L60" s="106">
        <v>107841</v>
      </c>
      <c r="M60" s="106">
        <v>107820</v>
      </c>
    </row>
    <row r="61" spans="1:13" ht="13.5">
      <c r="A61" s="80" t="s">
        <v>240</v>
      </c>
      <c r="B61" s="106">
        <v>75740</v>
      </c>
      <c r="C61" s="106">
        <v>75802</v>
      </c>
      <c r="D61" s="106">
        <v>75845</v>
      </c>
      <c r="E61" s="106">
        <v>75806</v>
      </c>
      <c r="F61" s="106">
        <v>75827</v>
      </c>
      <c r="G61" s="106">
        <v>75868</v>
      </c>
      <c r="H61" s="106">
        <v>75869</v>
      </c>
      <c r="I61" s="106">
        <v>75879</v>
      </c>
      <c r="J61" s="106">
        <v>75901</v>
      </c>
      <c r="K61" s="106">
        <v>75932</v>
      </c>
      <c r="L61" s="106">
        <v>75884</v>
      </c>
      <c r="M61" s="106">
        <v>75623</v>
      </c>
    </row>
    <row r="62" spans="1:13" ht="13.5">
      <c r="A62" s="80" t="s">
        <v>241</v>
      </c>
      <c r="B62" s="106">
        <v>92929</v>
      </c>
      <c r="C62" s="106">
        <v>92985</v>
      </c>
      <c r="D62" s="106">
        <v>93095</v>
      </c>
      <c r="E62" s="106">
        <v>93164</v>
      </c>
      <c r="F62" s="106">
        <v>93160</v>
      </c>
      <c r="G62" s="106">
        <v>93202</v>
      </c>
      <c r="H62" s="106">
        <v>93192</v>
      </c>
      <c r="I62" s="106">
        <v>93190</v>
      </c>
      <c r="J62" s="106">
        <v>93150</v>
      </c>
      <c r="K62" s="106">
        <v>93162</v>
      </c>
      <c r="L62" s="106">
        <v>93148</v>
      </c>
      <c r="M62" s="106">
        <v>92932</v>
      </c>
    </row>
    <row r="63" spans="1:13" ht="4.5" customHeight="1">
      <c r="A63" s="55"/>
      <c r="B63" s="51"/>
      <c r="C63" s="51"/>
      <c r="D63" s="51"/>
      <c r="E63" s="51"/>
      <c r="F63" s="51"/>
      <c r="G63" s="51"/>
      <c r="H63" s="51"/>
      <c r="I63" s="51"/>
      <c r="J63" s="51"/>
      <c r="K63" s="51"/>
      <c r="L63" s="51"/>
      <c r="M63" s="51"/>
    </row>
    <row r="64" spans="1:13" ht="13.5">
      <c r="A64" s="1" t="s">
        <v>949</v>
      </c>
      <c r="B64" s="1"/>
      <c r="C64" s="1"/>
      <c r="D64" s="1"/>
      <c r="E64" s="1"/>
      <c r="F64" s="1"/>
      <c r="G64" s="1"/>
      <c r="H64" s="1"/>
      <c r="I64" s="1"/>
      <c r="J64" s="1"/>
      <c r="K64" s="1"/>
      <c r="L64" s="1"/>
      <c r="M64" s="1"/>
    </row>
  </sheetData>
  <mergeCells count="2">
    <mergeCell ref="A6:A7"/>
    <mergeCell ref="A45:A46"/>
  </mergeCells>
  <printOptions/>
  <pageMargins left="0.3937007874015748" right="0.5905511811023623" top="0.3937007874015748" bottom="0.1968503937007874"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53"/>
  <sheetViews>
    <sheetView workbookViewId="0" topLeftCell="A1">
      <selection activeCell="A1" sqref="A1"/>
    </sheetView>
  </sheetViews>
  <sheetFormatPr defaultColWidth="9.00390625" defaultRowHeight="13.5"/>
  <cols>
    <col min="1" max="1" width="13.375" style="0" customWidth="1"/>
    <col min="2" max="11" width="8.125" style="0" customWidth="1"/>
  </cols>
  <sheetData>
    <row r="1" spans="1:11" ht="13.5">
      <c r="A1" s="1" t="s">
        <v>182</v>
      </c>
      <c r="B1" s="1"/>
      <c r="C1" s="1"/>
      <c r="D1" s="1"/>
      <c r="E1" s="1"/>
      <c r="F1" s="1"/>
      <c r="G1" s="1"/>
      <c r="H1" s="1"/>
      <c r="I1" s="1"/>
      <c r="J1" s="1"/>
      <c r="K1" s="26" t="s">
        <v>290</v>
      </c>
    </row>
    <row r="2" spans="1:11" ht="13.5">
      <c r="A2" s="1"/>
      <c r="B2" s="1"/>
      <c r="C2" s="1"/>
      <c r="D2" s="1"/>
      <c r="E2" s="1"/>
      <c r="F2" s="1"/>
      <c r="G2" s="1"/>
      <c r="H2" s="1"/>
      <c r="I2" s="1"/>
      <c r="J2" s="1"/>
      <c r="K2" s="1"/>
    </row>
    <row r="3" spans="1:11" ht="14.25">
      <c r="A3" s="49" t="s">
        <v>291</v>
      </c>
      <c r="B3" s="1"/>
      <c r="C3" s="1"/>
      <c r="D3" s="1"/>
      <c r="E3" s="1"/>
      <c r="F3" s="1"/>
      <c r="G3" s="1"/>
      <c r="H3" s="1"/>
      <c r="I3" s="1"/>
      <c r="J3" s="1"/>
      <c r="K3" s="1"/>
    </row>
    <row r="4" spans="1:11" ht="13.5">
      <c r="A4" s="1"/>
      <c r="B4" s="1"/>
      <c r="C4" s="1"/>
      <c r="D4" s="1"/>
      <c r="E4" s="1"/>
      <c r="F4" s="1"/>
      <c r="G4" s="1"/>
      <c r="H4" s="1"/>
      <c r="I4" s="1"/>
      <c r="J4" s="1"/>
      <c r="K4" s="26" t="s">
        <v>292</v>
      </c>
    </row>
    <row r="5" spans="1:11" ht="15" customHeight="1">
      <c r="A5" s="66" t="s">
        <v>293</v>
      </c>
      <c r="B5" s="61" t="s">
        <v>816</v>
      </c>
      <c r="C5" s="61" t="s">
        <v>250</v>
      </c>
      <c r="D5" s="61" t="s">
        <v>252</v>
      </c>
      <c r="E5" s="61" t="s">
        <v>254</v>
      </c>
      <c r="F5" s="61" t="s">
        <v>256</v>
      </c>
      <c r="G5" s="61" t="s">
        <v>738</v>
      </c>
      <c r="H5" s="61" t="s">
        <v>780</v>
      </c>
      <c r="I5" s="61" t="s">
        <v>781</v>
      </c>
      <c r="J5" s="62" t="s">
        <v>815</v>
      </c>
      <c r="K5" s="62" t="s">
        <v>817</v>
      </c>
    </row>
    <row r="6" spans="1:11" ht="13.5">
      <c r="A6" s="76"/>
      <c r="B6" s="79"/>
      <c r="C6" s="79"/>
      <c r="D6" s="79"/>
      <c r="E6" s="79"/>
      <c r="F6" s="79" t="s">
        <v>245</v>
      </c>
      <c r="G6" s="79"/>
      <c r="H6" s="79"/>
      <c r="I6" s="79"/>
      <c r="J6" s="79"/>
      <c r="K6" s="79"/>
    </row>
    <row r="7" spans="1:11" ht="13.5">
      <c r="A7" s="80" t="s">
        <v>294</v>
      </c>
      <c r="B7" s="77">
        <v>6164</v>
      </c>
      <c r="C7" s="77">
        <v>6399</v>
      </c>
      <c r="D7" s="77">
        <v>6488</v>
      </c>
      <c r="E7" s="77">
        <v>6473</v>
      </c>
      <c r="F7" s="77">
        <v>6427</v>
      </c>
      <c r="G7" s="77">
        <v>6473</v>
      </c>
      <c r="H7" s="77">
        <v>6546</v>
      </c>
      <c r="I7" s="77">
        <v>6549</v>
      </c>
      <c r="J7" s="77">
        <v>6395</v>
      </c>
      <c r="K7" s="77">
        <f>SUM(K8:K13)</f>
        <v>6239</v>
      </c>
    </row>
    <row r="8" spans="1:11" ht="18" customHeight="1">
      <c r="A8" s="80" t="s">
        <v>295</v>
      </c>
      <c r="B8" s="77">
        <v>794</v>
      </c>
      <c r="C8" s="77">
        <v>815</v>
      </c>
      <c r="D8" s="77">
        <v>816</v>
      </c>
      <c r="E8" s="77">
        <v>808</v>
      </c>
      <c r="F8" s="77">
        <v>820</v>
      </c>
      <c r="G8" s="77">
        <v>826</v>
      </c>
      <c r="H8" s="77">
        <v>856</v>
      </c>
      <c r="I8" s="77">
        <v>872</v>
      </c>
      <c r="J8" s="77">
        <v>865</v>
      </c>
      <c r="K8" s="106">
        <v>868</v>
      </c>
    </row>
    <row r="9" spans="1:11" ht="13.5">
      <c r="A9" s="80" t="s">
        <v>296</v>
      </c>
      <c r="B9" s="77">
        <v>770</v>
      </c>
      <c r="C9" s="77">
        <v>839</v>
      </c>
      <c r="D9" s="77">
        <v>877</v>
      </c>
      <c r="E9" s="77">
        <v>855</v>
      </c>
      <c r="F9" s="77">
        <v>830</v>
      </c>
      <c r="G9" s="77">
        <v>900</v>
      </c>
      <c r="H9" s="77">
        <v>947</v>
      </c>
      <c r="I9" s="77">
        <v>963</v>
      </c>
      <c r="J9" s="77">
        <v>883</v>
      </c>
      <c r="K9" s="106">
        <v>832</v>
      </c>
    </row>
    <row r="10" spans="1:11" ht="13.5">
      <c r="A10" s="80" t="s">
        <v>297</v>
      </c>
      <c r="B10" s="77">
        <v>1116</v>
      </c>
      <c r="C10" s="77">
        <v>1152</v>
      </c>
      <c r="D10" s="77">
        <v>1135</v>
      </c>
      <c r="E10" s="77">
        <v>1140</v>
      </c>
      <c r="F10" s="77">
        <v>1117</v>
      </c>
      <c r="G10" s="77">
        <v>1091</v>
      </c>
      <c r="H10" s="77">
        <v>1068</v>
      </c>
      <c r="I10" s="77">
        <v>1068</v>
      </c>
      <c r="J10" s="77">
        <v>1045</v>
      </c>
      <c r="K10" s="106">
        <v>1021</v>
      </c>
    </row>
    <row r="11" spans="1:11" ht="13.5">
      <c r="A11" s="80" t="s">
        <v>298</v>
      </c>
      <c r="B11" s="77">
        <v>1361</v>
      </c>
      <c r="C11" s="77">
        <v>1409</v>
      </c>
      <c r="D11" s="77">
        <v>1442</v>
      </c>
      <c r="E11" s="77">
        <v>1462</v>
      </c>
      <c r="F11" s="77">
        <v>1432</v>
      </c>
      <c r="G11" s="77">
        <v>1412</v>
      </c>
      <c r="H11" s="77">
        <v>1418</v>
      </c>
      <c r="I11" s="77">
        <v>1417</v>
      </c>
      <c r="J11" s="77">
        <v>1413</v>
      </c>
      <c r="K11" s="106">
        <v>1362</v>
      </c>
    </row>
    <row r="12" spans="1:11" ht="13.5">
      <c r="A12" s="80" t="s">
        <v>299</v>
      </c>
      <c r="B12" s="77">
        <v>1239</v>
      </c>
      <c r="C12" s="77">
        <v>1245</v>
      </c>
      <c r="D12" s="77">
        <v>1238</v>
      </c>
      <c r="E12" s="77">
        <v>1232</v>
      </c>
      <c r="F12" s="77">
        <v>1210</v>
      </c>
      <c r="G12" s="77">
        <v>1226</v>
      </c>
      <c r="H12" s="77">
        <v>1223</v>
      </c>
      <c r="I12" s="77">
        <v>1203</v>
      </c>
      <c r="J12" s="77">
        <v>1183</v>
      </c>
      <c r="K12" s="106">
        <v>1189</v>
      </c>
    </row>
    <row r="13" spans="1:11" ht="13.5">
      <c r="A13" s="80" t="s">
        <v>300</v>
      </c>
      <c r="B13" s="77">
        <v>884</v>
      </c>
      <c r="C13" s="77">
        <v>939</v>
      </c>
      <c r="D13" s="77">
        <v>980</v>
      </c>
      <c r="E13" s="77">
        <v>976</v>
      </c>
      <c r="F13" s="77">
        <v>1018</v>
      </c>
      <c r="G13" s="77">
        <v>1018</v>
      </c>
      <c r="H13" s="77">
        <v>1034</v>
      </c>
      <c r="I13" s="77">
        <v>1026</v>
      </c>
      <c r="J13" s="77">
        <v>1006</v>
      </c>
      <c r="K13" s="106">
        <v>967</v>
      </c>
    </row>
    <row r="14" spans="1:11" ht="7.5" customHeight="1">
      <c r="A14" s="54"/>
      <c r="B14" s="1"/>
      <c r="C14" s="1"/>
      <c r="D14" s="1"/>
      <c r="E14" s="1"/>
      <c r="F14" s="1"/>
      <c r="G14" s="1"/>
      <c r="H14" s="1"/>
      <c r="I14" s="1"/>
      <c r="J14" s="1"/>
      <c r="K14" s="111"/>
    </row>
    <row r="15" spans="1:11" ht="13.5">
      <c r="A15" s="80"/>
      <c r="B15" s="79"/>
      <c r="C15" s="79"/>
      <c r="D15" s="79"/>
      <c r="E15" s="79"/>
      <c r="F15" s="79" t="s">
        <v>247</v>
      </c>
      <c r="G15" s="79"/>
      <c r="H15" s="79"/>
      <c r="I15" s="79"/>
      <c r="J15" s="79"/>
      <c r="K15" s="113"/>
    </row>
    <row r="16" spans="1:11" ht="13.5">
      <c r="A16" s="80" t="s">
        <v>294</v>
      </c>
      <c r="B16" s="77">
        <v>12959</v>
      </c>
      <c r="C16" s="77">
        <v>12963</v>
      </c>
      <c r="D16" s="77">
        <v>12780</v>
      </c>
      <c r="E16" s="77">
        <v>12525</v>
      </c>
      <c r="F16" s="77">
        <v>12283</v>
      </c>
      <c r="G16" s="77">
        <v>12150</v>
      </c>
      <c r="H16" s="77">
        <v>12192</v>
      </c>
      <c r="I16" s="77">
        <v>12067</v>
      </c>
      <c r="J16" s="77">
        <v>11758</v>
      </c>
      <c r="K16" s="106">
        <f>SUM(K17:K22)</f>
        <v>11403</v>
      </c>
    </row>
    <row r="17" spans="1:11" ht="18" customHeight="1">
      <c r="A17" s="80" t="s">
        <v>295</v>
      </c>
      <c r="B17" s="77">
        <v>1698</v>
      </c>
      <c r="C17" s="77">
        <v>1688</v>
      </c>
      <c r="D17" s="77">
        <v>1688</v>
      </c>
      <c r="E17" s="77">
        <v>1648</v>
      </c>
      <c r="F17" s="77">
        <v>1654</v>
      </c>
      <c r="G17" s="77">
        <v>1647</v>
      </c>
      <c r="H17" s="77">
        <v>1691</v>
      </c>
      <c r="I17" s="77">
        <v>1687</v>
      </c>
      <c r="J17" s="77">
        <v>1630</v>
      </c>
      <c r="K17" s="106">
        <v>1606</v>
      </c>
    </row>
    <row r="18" spans="1:11" ht="13.5">
      <c r="A18" s="80" t="s">
        <v>296</v>
      </c>
      <c r="B18" s="77">
        <v>1567</v>
      </c>
      <c r="C18" s="77">
        <v>1620</v>
      </c>
      <c r="D18" s="77">
        <v>1594</v>
      </c>
      <c r="E18" s="77">
        <v>1539</v>
      </c>
      <c r="F18" s="77">
        <v>1489</v>
      </c>
      <c r="G18" s="77">
        <v>1534</v>
      </c>
      <c r="H18" s="77">
        <v>1570</v>
      </c>
      <c r="I18" s="77">
        <v>1579</v>
      </c>
      <c r="J18" s="77">
        <v>1507</v>
      </c>
      <c r="K18" s="106">
        <v>1441</v>
      </c>
    </row>
    <row r="19" spans="1:11" ht="13.5">
      <c r="A19" s="80" t="s">
        <v>297</v>
      </c>
      <c r="B19" s="77">
        <v>2376</v>
      </c>
      <c r="C19" s="77">
        <v>2358</v>
      </c>
      <c r="D19" s="77">
        <v>2309</v>
      </c>
      <c r="E19" s="77">
        <v>2266</v>
      </c>
      <c r="F19" s="77">
        <v>2179</v>
      </c>
      <c r="G19" s="77">
        <v>2128</v>
      </c>
      <c r="H19" s="77">
        <v>2083</v>
      </c>
      <c r="I19" s="77">
        <v>2050</v>
      </c>
      <c r="J19" s="77">
        <v>1992</v>
      </c>
      <c r="K19" s="106">
        <v>1934</v>
      </c>
    </row>
    <row r="20" spans="1:11" ht="13.5">
      <c r="A20" s="80" t="s">
        <v>298</v>
      </c>
      <c r="B20" s="77">
        <v>2788</v>
      </c>
      <c r="C20" s="77">
        <v>2803</v>
      </c>
      <c r="D20" s="77">
        <v>2777</v>
      </c>
      <c r="E20" s="77">
        <v>2747</v>
      </c>
      <c r="F20" s="77">
        <v>2674</v>
      </c>
      <c r="G20" s="77">
        <v>2604</v>
      </c>
      <c r="H20" s="77">
        <v>2588</v>
      </c>
      <c r="I20" s="77">
        <v>2568</v>
      </c>
      <c r="J20" s="77">
        <v>2545</v>
      </c>
      <c r="K20" s="106">
        <v>2452</v>
      </c>
    </row>
    <row r="21" spans="1:11" ht="13.5">
      <c r="A21" s="80" t="s">
        <v>299</v>
      </c>
      <c r="B21" s="77">
        <v>2629</v>
      </c>
      <c r="C21" s="77">
        <v>2573</v>
      </c>
      <c r="D21" s="77">
        <v>2491</v>
      </c>
      <c r="E21" s="77">
        <v>2437</v>
      </c>
      <c r="F21" s="77">
        <v>2382</v>
      </c>
      <c r="G21" s="77">
        <v>2347</v>
      </c>
      <c r="H21" s="77">
        <v>2326</v>
      </c>
      <c r="I21" s="77">
        <v>2282</v>
      </c>
      <c r="J21" s="77">
        <v>2221</v>
      </c>
      <c r="K21" s="106">
        <v>2197</v>
      </c>
    </row>
    <row r="22" spans="1:11" ht="13.5">
      <c r="A22" s="80" t="s">
        <v>300</v>
      </c>
      <c r="B22" s="77">
        <v>1901</v>
      </c>
      <c r="C22" s="77">
        <v>1921</v>
      </c>
      <c r="D22" s="77">
        <v>1921</v>
      </c>
      <c r="E22" s="77">
        <v>1888</v>
      </c>
      <c r="F22" s="77">
        <v>1905</v>
      </c>
      <c r="G22" s="77">
        <v>1890</v>
      </c>
      <c r="H22" s="77">
        <v>1934</v>
      </c>
      <c r="I22" s="77">
        <v>1901</v>
      </c>
      <c r="J22" s="77">
        <v>1863</v>
      </c>
      <c r="K22" s="106">
        <v>1773</v>
      </c>
    </row>
    <row r="23" spans="1:11" ht="4.5" customHeight="1">
      <c r="A23" s="55"/>
      <c r="B23" s="51"/>
      <c r="C23" s="51"/>
      <c r="D23" s="51"/>
      <c r="E23" s="51"/>
      <c r="F23" s="51"/>
      <c r="G23" s="51"/>
      <c r="H23" s="51"/>
      <c r="I23" s="51"/>
      <c r="J23" s="51"/>
      <c r="K23" s="51"/>
    </row>
    <row r="24" spans="1:11" ht="13.5">
      <c r="A24" s="1" t="s">
        <v>949</v>
      </c>
      <c r="B24" s="1"/>
      <c r="C24" s="1"/>
      <c r="D24" s="1"/>
      <c r="E24" s="1"/>
      <c r="F24" s="1"/>
      <c r="G24" s="1"/>
      <c r="H24" s="1"/>
      <c r="I24" s="1"/>
      <c r="J24" s="1"/>
      <c r="K24" s="1"/>
    </row>
    <row r="25" spans="1:11" ht="13.5">
      <c r="A25" s="1"/>
      <c r="B25" s="1"/>
      <c r="C25" s="1"/>
      <c r="D25" s="1"/>
      <c r="E25" s="1"/>
      <c r="F25" s="1"/>
      <c r="G25" s="1"/>
      <c r="H25" s="1"/>
      <c r="I25" s="1"/>
      <c r="J25" s="1"/>
      <c r="K25" s="1"/>
    </row>
    <row r="26" spans="1:11" ht="13.5">
      <c r="A26" s="1"/>
      <c r="B26" s="1"/>
      <c r="C26" s="1"/>
      <c r="D26" s="1"/>
      <c r="E26" s="1"/>
      <c r="F26" s="1"/>
      <c r="G26" s="1"/>
      <c r="H26" s="1"/>
      <c r="I26" s="1"/>
      <c r="J26" s="1"/>
      <c r="K26" s="1"/>
    </row>
    <row r="27" spans="1:11" ht="14.25">
      <c r="A27" s="49" t="s">
        <v>301</v>
      </c>
      <c r="B27" s="1"/>
      <c r="C27" s="1"/>
      <c r="D27" s="1"/>
      <c r="E27" s="1"/>
      <c r="F27" s="1"/>
      <c r="G27" s="1"/>
      <c r="H27" s="1"/>
      <c r="I27" s="1"/>
      <c r="J27" s="1"/>
      <c r="K27" s="1"/>
    </row>
    <row r="28" spans="1:11" ht="13.5">
      <c r="A28" s="1"/>
      <c r="B28" s="1"/>
      <c r="C28" s="1"/>
      <c r="D28" s="1"/>
      <c r="E28" s="1"/>
      <c r="F28" s="1"/>
      <c r="G28" s="1"/>
      <c r="H28" s="1"/>
      <c r="I28" s="1"/>
      <c r="J28" s="1"/>
      <c r="K28" s="26" t="s">
        <v>292</v>
      </c>
    </row>
    <row r="29" spans="1:11" ht="13.5">
      <c r="A29" s="66" t="s">
        <v>302</v>
      </c>
      <c r="B29" s="68" t="s">
        <v>818</v>
      </c>
      <c r="C29" s="69"/>
      <c r="D29" s="68" t="s">
        <v>760</v>
      </c>
      <c r="E29" s="69"/>
      <c r="F29" s="68" t="s">
        <v>766</v>
      </c>
      <c r="G29" s="69"/>
      <c r="H29" s="68" t="s">
        <v>782</v>
      </c>
      <c r="I29" s="69"/>
      <c r="J29" s="68" t="s">
        <v>819</v>
      </c>
      <c r="K29" s="69"/>
    </row>
    <row r="30" spans="1:11" ht="13.5">
      <c r="A30" s="67"/>
      <c r="B30" s="1"/>
      <c r="C30" s="1"/>
      <c r="D30" s="1"/>
      <c r="E30" s="1"/>
      <c r="F30" s="1"/>
      <c r="G30" s="1"/>
      <c r="H30" s="1"/>
      <c r="I30" s="1"/>
      <c r="J30" s="1"/>
      <c r="K30" s="1"/>
    </row>
    <row r="31" spans="1:11" ht="13.5">
      <c r="A31" s="56" t="s">
        <v>303</v>
      </c>
      <c r="B31" s="100"/>
      <c r="C31" s="100">
        <v>12150</v>
      </c>
      <c r="D31" s="100"/>
      <c r="E31" s="100">
        <v>12192</v>
      </c>
      <c r="F31" s="100"/>
      <c r="G31" s="100">
        <v>12067</v>
      </c>
      <c r="H31" s="100"/>
      <c r="I31" s="100">
        <v>11758</v>
      </c>
      <c r="J31" s="100"/>
      <c r="K31" s="105">
        <f>SUM(K33:K51)</f>
        <v>11403</v>
      </c>
    </row>
    <row r="32" spans="1:11" ht="13.5">
      <c r="A32" s="54"/>
      <c r="B32" s="100"/>
      <c r="C32" s="100"/>
      <c r="D32" s="100"/>
      <c r="E32" s="100"/>
      <c r="F32" s="100"/>
      <c r="G32" s="100"/>
      <c r="H32" s="100"/>
      <c r="I32" s="100"/>
      <c r="J32" s="100"/>
      <c r="K32" s="105"/>
    </row>
    <row r="33" spans="1:11" ht="13.5">
      <c r="A33" s="54" t="s">
        <v>304</v>
      </c>
      <c r="B33" s="100"/>
      <c r="C33" s="100">
        <v>9075</v>
      </c>
      <c r="D33" s="100"/>
      <c r="E33" s="100">
        <v>8931</v>
      </c>
      <c r="F33" s="100"/>
      <c r="G33" s="100">
        <v>8772</v>
      </c>
      <c r="H33" s="100"/>
      <c r="I33" s="100">
        <v>8547</v>
      </c>
      <c r="J33" s="100"/>
      <c r="K33" s="105">
        <v>8332</v>
      </c>
    </row>
    <row r="34" spans="1:11" ht="13.5">
      <c r="A34" s="54" t="s">
        <v>305</v>
      </c>
      <c r="B34" s="100"/>
      <c r="C34" s="100">
        <v>1764</v>
      </c>
      <c r="D34" s="100"/>
      <c r="E34" s="100">
        <v>1912</v>
      </c>
      <c r="F34" s="100"/>
      <c r="G34" s="100">
        <v>1958</v>
      </c>
      <c r="H34" s="100"/>
      <c r="I34" s="100">
        <v>1921</v>
      </c>
      <c r="J34" s="100"/>
      <c r="K34" s="105">
        <v>1810</v>
      </c>
    </row>
    <row r="35" spans="1:11" ht="13.5">
      <c r="A35" s="54" t="s">
        <v>306</v>
      </c>
      <c r="B35" s="100"/>
      <c r="C35" s="100">
        <v>248</v>
      </c>
      <c r="D35" s="100"/>
      <c r="E35" s="100">
        <v>241</v>
      </c>
      <c r="F35" s="100"/>
      <c r="G35" s="100">
        <v>219</v>
      </c>
      <c r="H35" s="100"/>
      <c r="I35" s="100">
        <v>191</v>
      </c>
      <c r="J35" s="100"/>
      <c r="K35" s="105">
        <v>183</v>
      </c>
    </row>
    <row r="36" spans="1:11" ht="13.5">
      <c r="A36" s="54" t="s">
        <v>307</v>
      </c>
      <c r="B36" s="100"/>
      <c r="C36" s="100">
        <v>265</v>
      </c>
      <c r="D36" s="100"/>
      <c r="E36" s="100">
        <v>280</v>
      </c>
      <c r="F36" s="100"/>
      <c r="G36" s="100">
        <v>284</v>
      </c>
      <c r="H36" s="100"/>
      <c r="I36" s="100">
        <v>284</v>
      </c>
      <c r="J36" s="100"/>
      <c r="K36" s="105">
        <v>271</v>
      </c>
    </row>
    <row r="37" spans="1:11" ht="13.5">
      <c r="A37" s="54" t="s">
        <v>308</v>
      </c>
      <c r="B37" s="100"/>
      <c r="C37" s="100">
        <v>220</v>
      </c>
      <c r="D37" s="100"/>
      <c r="E37" s="100">
        <v>232</v>
      </c>
      <c r="F37" s="100"/>
      <c r="G37" s="100">
        <v>235</v>
      </c>
      <c r="H37" s="100"/>
      <c r="I37" s="100">
        <v>212</v>
      </c>
      <c r="J37" s="100"/>
      <c r="K37" s="105">
        <v>213</v>
      </c>
    </row>
    <row r="38" spans="1:11" ht="13.5">
      <c r="A38" s="54" t="s">
        <v>309</v>
      </c>
      <c r="B38" s="100"/>
      <c r="C38" s="100">
        <v>110</v>
      </c>
      <c r="D38" s="100"/>
      <c r="E38" s="100">
        <v>113</v>
      </c>
      <c r="F38" s="100"/>
      <c r="G38" s="100">
        <v>113</v>
      </c>
      <c r="H38" s="100"/>
      <c r="I38" s="100">
        <v>112</v>
      </c>
      <c r="J38" s="100"/>
      <c r="K38" s="105">
        <v>115</v>
      </c>
    </row>
    <row r="39" spans="1:11" ht="13.5">
      <c r="A39" s="54" t="s">
        <v>310</v>
      </c>
      <c r="B39" s="100"/>
      <c r="C39" s="100">
        <v>58</v>
      </c>
      <c r="D39" s="100"/>
      <c r="E39" s="100">
        <v>40</v>
      </c>
      <c r="F39" s="100"/>
      <c r="G39" s="100">
        <v>39</v>
      </c>
      <c r="H39" s="100"/>
      <c r="I39" s="100">
        <v>35</v>
      </c>
      <c r="J39" s="100"/>
      <c r="K39" s="105">
        <v>36</v>
      </c>
    </row>
    <row r="40" spans="1:11" ht="13.5">
      <c r="A40" s="54" t="s">
        <v>311</v>
      </c>
      <c r="B40" s="100"/>
      <c r="C40" s="100">
        <v>61</v>
      </c>
      <c r="D40" s="100"/>
      <c r="E40" s="100">
        <v>75</v>
      </c>
      <c r="F40" s="100"/>
      <c r="G40" s="100">
        <v>86</v>
      </c>
      <c r="H40" s="100"/>
      <c r="I40" s="100">
        <v>70</v>
      </c>
      <c r="J40" s="100"/>
      <c r="K40" s="105">
        <v>64</v>
      </c>
    </row>
    <row r="41" spans="1:11" ht="13.5">
      <c r="A41" s="54" t="s">
        <v>312</v>
      </c>
      <c r="B41" s="100"/>
      <c r="C41" s="100">
        <v>26</v>
      </c>
      <c r="D41" s="100"/>
      <c r="E41" s="100">
        <v>21</v>
      </c>
      <c r="F41" s="100"/>
      <c r="G41" s="100">
        <v>15</v>
      </c>
      <c r="H41" s="100"/>
      <c r="I41" s="100">
        <v>19</v>
      </c>
      <c r="J41" s="100"/>
      <c r="K41" s="105">
        <v>20</v>
      </c>
    </row>
    <row r="42" spans="1:11" ht="13.5">
      <c r="A42" s="54" t="s">
        <v>313</v>
      </c>
      <c r="B42" s="100"/>
      <c r="C42" s="100">
        <v>38</v>
      </c>
      <c r="D42" s="100"/>
      <c r="E42" s="100">
        <v>33</v>
      </c>
      <c r="F42" s="100"/>
      <c r="G42" s="100">
        <v>35</v>
      </c>
      <c r="H42" s="100"/>
      <c r="I42" s="100">
        <v>39</v>
      </c>
      <c r="J42" s="100"/>
      <c r="K42" s="105">
        <v>33</v>
      </c>
    </row>
    <row r="43" spans="1:11" ht="13.5">
      <c r="A43" s="54" t="s">
        <v>314</v>
      </c>
      <c r="B43" s="100"/>
      <c r="C43" s="100">
        <v>56</v>
      </c>
      <c r="D43" s="100"/>
      <c r="E43" s="100">
        <v>59</v>
      </c>
      <c r="F43" s="100"/>
      <c r="G43" s="100">
        <v>58</v>
      </c>
      <c r="H43" s="100"/>
      <c r="I43" s="100">
        <v>57</v>
      </c>
      <c r="J43" s="100"/>
      <c r="K43" s="105">
        <v>57</v>
      </c>
    </row>
    <row r="44" spans="1:11" ht="13.5">
      <c r="A44" s="54" t="s">
        <v>315</v>
      </c>
      <c r="B44" s="100"/>
      <c r="C44" s="100">
        <v>30</v>
      </c>
      <c r="D44" s="100"/>
      <c r="E44" s="100">
        <v>30</v>
      </c>
      <c r="F44" s="100"/>
      <c r="G44" s="100">
        <v>32</v>
      </c>
      <c r="H44" s="100"/>
      <c r="I44" s="100">
        <v>24</v>
      </c>
      <c r="J44" s="100"/>
      <c r="K44" s="105">
        <v>27</v>
      </c>
    </row>
    <row r="45" spans="1:11" ht="13.5">
      <c r="A45" s="54" t="s">
        <v>316</v>
      </c>
      <c r="B45" s="100"/>
      <c r="C45" s="100">
        <v>14</v>
      </c>
      <c r="D45" s="100"/>
      <c r="E45" s="100">
        <v>18</v>
      </c>
      <c r="F45" s="100"/>
      <c r="G45" s="100">
        <v>17</v>
      </c>
      <c r="H45" s="100"/>
      <c r="I45" s="100">
        <v>16</v>
      </c>
      <c r="J45" s="100"/>
      <c r="K45" s="105">
        <v>15</v>
      </c>
    </row>
    <row r="46" spans="1:11" ht="13.5">
      <c r="A46" s="54" t="s">
        <v>317</v>
      </c>
      <c r="B46" s="100"/>
      <c r="C46" s="100">
        <v>13</v>
      </c>
      <c r="D46" s="100"/>
      <c r="E46" s="100">
        <v>14</v>
      </c>
      <c r="F46" s="100"/>
      <c r="G46" s="100">
        <v>11</v>
      </c>
      <c r="H46" s="100"/>
      <c r="I46" s="100">
        <v>11</v>
      </c>
      <c r="J46" s="100"/>
      <c r="K46" s="105">
        <v>13</v>
      </c>
    </row>
    <row r="47" spans="1:11" ht="13.5">
      <c r="A47" s="54" t="s">
        <v>318</v>
      </c>
      <c r="B47" s="100"/>
      <c r="C47" s="100">
        <v>16</v>
      </c>
      <c r="D47" s="100"/>
      <c r="E47" s="100">
        <v>14</v>
      </c>
      <c r="F47" s="100"/>
      <c r="G47" s="100">
        <v>16</v>
      </c>
      <c r="H47" s="100"/>
      <c r="I47" s="100">
        <v>16</v>
      </c>
      <c r="J47" s="100"/>
      <c r="K47" s="105">
        <v>17</v>
      </c>
    </row>
    <row r="48" spans="1:11" ht="13.5">
      <c r="A48" s="54" t="s">
        <v>319</v>
      </c>
      <c r="B48" s="100"/>
      <c r="C48" s="100">
        <v>16</v>
      </c>
      <c r="D48" s="100"/>
      <c r="E48" s="100">
        <v>25</v>
      </c>
      <c r="F48" s="100"/>
      <c r="G48" s="100">
        <v>31</v>
      </c>
      <c r="H48" s="100"/>
      <c r="I48" s="100">
        <v>35</v>
      </c>
      <c r="J48" s="100"/>
      <c r="K48" s="105">
        <v>30</v>
      </c>
    </row>
    <row r="49" spans="1:11" ht="13.5">
      <c r="A49" s="54"/>
      <c r="B49" s="100"/>
      <c r="C49" s="100"/>
      <c r="D49" s="100"/>
      <c r="E49" s="100"/>
      <c r="F49" s="100"/>
      <c r="G49" s="100"/>
      <c r="H49" s="100"/>
      <c r="I49" s="100"/>
      <c r="J49" s="100"/>
      <c r="K49" s="105"/>
    </row>
    <row r="50" spans="1:11" ht="13.5">
      <c r="A50" s="54" t="s">
        <v>320</v>
      </c>
      <c r="B50" s="100"/>
      <c r="C50" s="100">
        <v>135</v>
      </c>
      <c r="D50" s="100"/>
      <c r="E50" s="100">
        <v>149</v>
      </c>
      <c r="F50" s="100"/>
      <c r="G50" s="100">
        <v>143</v>
      </c>
      <c r="H50" s="100"/>
      <c r="I50" s="100">
        <v>167</v>
      </c>
      <c r="J50" s="100"/>
      <c r="K50" s="105">
        <v>165</v>
      </c>
    </row>
    <row r="51" spans="1:11" ht="13.5">
      <c r="A51" s="54" t="s">
        <v>321</v>
      </c>
      <c r="B51" s="100"/>
      <c r="C51" s="100">
        <v>5</v>
      </c>
      <c r="D51" s="100"/>
      <c r="E51" s="100">
        <v>5</v>
      </c>
      <c r="F51" s="100"/>
      <c r="G51" s="100">
        <v>3</v>
      </c>
      <c r="H51" s="100"/>
      <c r="I51" s="100">
        <v>2</v>
      </c>
      <c r="J51" s="100"/>
      <c r="K51" s="105">
        <v>2</v>
      </c>
    </row>
    <row r="52" spans="1:11" ht="4.5" customHeight="1">
      <c r="A52" s="55"/>
      <c r="B52" s="51"/>
      <c r="C52" s="51"/>
      <c r="D52" s="51"/>
      <c r="E52" s="51"/>
      <c r="F52" s="51"/>
      <c r="G52" s="51"/>
      <c r="H52" s="51"/>
      <c r="I52" s="51"/>
      <c r="J52" s="51"/>
      <c r="K52" s="51"/>
    </row>
    <row r="53" spans="1:11" ht="13.5">
      <c r="A53" s="1" t="s">
        <v>949</v>
      </c>
      <c r="B53" s="1"/>
      <c r="C53" s="1"/>
      <c r="D53" s="1"/>
      <c r="E53" s="1"/>
      <c r="F53" s="1"/>
      <c r="G53" s="1"/>
      <c r="H53" s="1"/>
      <c r="I53" s="1"/>
      <c r="J53" s="1"/>
      <c r="K53" s="1"/>
    </row>
  </sheetData>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66"/>
  <sheetViews>
    <sheetView workbookViewId="0" topLeftCell="A1">
      <selection activeCell="A1" sqref="A1"/>
    </sheetView>
  </sheetViews>
  <sheetFormatPr defaultColWidth="9.00390625" defaultRowHeight="13.5"/>
  <cols>
    <col min="1" max="1" width="10.625" style="0" customWidth="1"/>
    <col min="2" max="11" width="8.375" style="0" customWidth="1"/>
  </cols>
  <sheetData>
    <row r="1" spans="1:11" ht="13.5">
      <c r="A1" s="1" t="s">
        <v>322</v>
      </c>
      <c r="B1" s="1"/>
      <c r="C1" s="1"/>
      <c r="D1" s="1"/>
      <c r="E1" s="1"/>
      <c r="F1" s="1"/>
      <c r="G1" s="1"/>
      <c r="H1" s="1"/>
      <c r="I1" s="1"/>
      <c r="J1" s="1"/>
      <c r="K1" s="1"/>
    </row>
    <row r="2" spans="1:11" ht="13.5">
      <c r="A2" s="1"/>
      <c r="B2" s="1"/>
      <c r="C2" s="1"/>
      <c r="D2" s="1"/>
      <c r="E2" s="1"/>
      <c r="F2" s="1"/>
      <c r="G2" s="1"/>
      <c r="H2" s="1"/>
      <c r="I2" s="1"/>
      <c r="J2" s="1"/>
      <c r="K2" s="1"/>
    </row>
    <row r="3" spans="1:11" ht="14.25">
      <c r="A3" s="49" t="s">
        <v>375</v>
      </c>
      <c r="B3" s="1"/>
      <c r="C3" s="1"/>
      <c r="D3" s="1"/>
      <c r="E3" s="1"/>
      <c r="F3" s="1"/>
      <c r="G3" s="1"/>
      <c r="H3" s="1"/>
      <c r="I3" s="1"/>
      <c r="J3" s="1"/>
      <c r="K3" s="1"/>
    </row>
    <row r="4" spans="1:11" ht="13.5">
      <c r="A4" s="50" t="s">
        <v>939</v>
      </c>
      <c r="B4" s="50"/>
      <c r="C4" s="50"/>
      <c r="D4" s="50"/>
      <c r="E4" s="50"/>
      <c r="F4" s="50"/>
      <c r="G4" s="50"/>
      <c r="H4" s="50"/>
      <c r="I4" s="50"/>
      <c r="J4" s="50"/>
      <c r="K4" s="1"/>
    </row>
    <row r="5" spans="1:11" ht="21.75" customHeight="1">
      <c r="A5" s="154" t="s">
        <v>753</v>
      </c>
      <c r="B5" s="154"/>
      <c r="C5" s="154"/>
      <c r="D5" s="154"/>
      <c r="E5" s="154"/>
      <c r="F5" s="154"/>
      <c r="G5" s="154"/>
      <c r="H5" s="154"/>
      <c r="I5" s="154"/>
      <c r="J5" s="154"/>
      <c r="K5" s="1"/>
    </row>
    <row r="6" spans="1:11" ht="21.75" customHeight="1">
      <c r="A6" s="154" t="s">
        <v>754</v>
      </c>
      <c r="B6" s="154"/>
      <c r="C6" s="154"/>
      <c r="D6" s="154"/>
      <c r="E6" s="154"/>
      <c r="F6" s="154"/>
      <c r="G6" s="154"/>
      <c r="H6" s="154"/>
      <c r="I6" s="154"/>
      <c r="J6" s="154"/>
      <c r="K6" s="1"/>
    </row>
    <row r="7" spans="1:11" ht="13.5">
      <c r="A7" s="1"/>
      <c r="B7" s="1"/>
      <c r="C7" s="1"/>
      <c r="D7" s="1"/>
      <c r="E7" s="1"/>
      <c r="F7" s="1"/>
      <c r="G7" s="1"/>
      <c r="H7" s="1"/>
      <c r="I7" s="1"/>
      <c r="J7" s="1"/>
      <c r="K7" s="1"/>
    </row>
    <row r="8" spans="1:11" ht="13.5">
      <c r="A8" s="150" t="s">
        <v>376</v>
      </c>
      <c r="B8" s="72" t="s">
        <v>377</v>
      </c>
      <c r="C8" s="72"/>
      <c r="D8" s="72"/>
      <c r="E8" s="72" t="s">
        <v>378</v>
      </c>
      <c r="F8" s="72"/>
      <c r="G8" s="72"/>
      <c r="H8" s="72" t="s">
        <v>379</v>
      </c>
      <c r="I8" s="72"/>
      <c r="J8" s="72" t="s">
        <v>380</v>
      </c>
      <c r="K8" s="73"/>
    </row>
    <row r="9" spans="1:11" ht="13.5">
      <c r="A9" s="151"/>
      <c r="B9" s="61" t="s">
        <v>381</v>
      </c>
      <c r="C9" s="61" t="s">
        <v>382</v>
      </c>
      <c r="D9" s="61" t="s">
        <v>383</v>
      </c>
      <c r="E9" s="61" t="s">
        <v>384</v>
      </c>
      <c r="F9" s="61" t="s">
        <v>385</v>
      </c>
      <c r="G9" s="61" t="s">
        <v>386</v>
      </c>
      <c r="H9" s="74" t="s">
        <v>387</v>
      </c>
      <c r="I9" s="74"/>
      <c r="J9" s="74" t="s">
        <v>388</v>
      </c>
      <c r="K9" s="75"/>
    </row>
    <row r="10" spans="1:11" ht="12" customHeight="1">
      <c r="A10" s="76" t="s">
        <v>820</v>
      </c>
      <c r="B10" s="77">
        <v>13142</v>
      </c>
      <c r="C10" s="77">
        <v>2617</v>
      </c>
      <c r="D10" s="78">
        <v>10525</v>
      </c>
      <c r="E10" s="77">
        <v>46587</v>
      </c>
      <c r="F10" s="77">
        <v>58345</v>
      </c>
      <c r="G10" s="78">
        <v>-11758</v>
      </c>
      <c r="H10" s="78">
        <v>-1233</v>
      </c>
      <c r="I10" s="97"/>
      <c r="J10" s="97"/>
      <c r="K10" s="77">
        <v>553241</v>
      </c>
    </row>
    <row r="11" spans="1:11" ht="12" customHeight="1">
      <c r="A11" s="80" t="s">
        <v>323</v>
      </c>
      <c r="B11" s="77">
        <v>12682</v>
      </c>
      <c r="C11" s="77">
        <v>2443</v>
      </c>
      <c r="D11" s="78">
        <v>10239</v>
      </c>
      <c r="E11" s="77">
        <v>43709</v>
      </c>
      <c r="F11" s="77">
        <v>55813</v>
      </c>
      <c r="G11" s="78">
        <v>-12104</v>
      </c>
      <c r="H11" s="78">
        <v>-1865</v>
      </c>
      <c r="I11" s="97" t="s">
        <v>324</v>
      </c>
      <c r="J11" s="97"/>
      <c r="K11" s="77">
        <v>552008</v>
      </c>
    </row>
    <row r="12" spans="1:11" ht="12" customHeight="1">
      <c r="A12" s="80" t="s">
        <v>325</v>
      </c>
      <c r="B12" s="77">
        <v>12341</v>
      </c>
      <c r="C12" s="77">
        <v>2663</v>
      </c>
      <c r="D12" s="78">
        <v>9678</v>
      </c>
      <c r="E12" s="77">
        <v>44372</v>
      </c>
      <c r="F12" s="77">
        <v>55462</v>
      </c>
      <c r="G12" s="78">
        <v>-11090</v>
      </c>
      <c r="H12" s="78">
        <v>-1412</v>
      </c>
      <c r="I12" s="97"/>
      <c r="J12" s="97"/>
      <c r="K12" s="77">
        <v>550179</v>
      </c>
    </row>
    <row r="13" spans="1:11" ht="12" customHeight="1">
      <c r="A13" s="80" t="s">
        <v>326</v>
      </c>
      <c r="B13" s="77">
        <v>11331</v>
      </c>
      <c r="C13" s="77">
        <v>2703</v>
      </c>
      <c r="D13" s="78">
        <v>8628</v>
      </c>
      <c r="E13" s="77">
        <v>38468</v>
      </c>
      <c r="F13" s="77">
        <v>47773</v>
      </c>
      <c r="G13" s="78">
        <v>-9305</v>
      </c>
      <c r="H13" s="78">
        <v>-677</v>
      </c>
      <c r="I13" s="97"/>
      <c r="J13" s="97"/>
      <c r="K13" s="77">
        <v>548767</v>
      </c>
    </row>
    <row r="14" spans="1:11" ht="12" customHeight="1">
      <c r="A14" s="80" t="s">
        <v>327</v>
      </c>
      <c r="B14" s="77">
        <v>10379</v>
      </c>
      <c r="C14" s="77">
        <v>2629</v>
      </c>
      <c r="D14" s="78">
        <v>7750</v>
      </c>
      <c r="E14" s="77">
        <v>34984</v>
      </c>
      <c r="F14" s="77">
        <v>43186</v>
      </c>
      <c r="G14" s="78">
        <v>-8202</v>
      </c>
      <c r="H14" s="78">
        <v>-452</v>
      </c>
      <c r="I14" s="97" t="s">
        <v>328</v>
      </c>
      <c r="J14" s="97"/>
      <c r="K14" s="77">
        <v>548090</v>
      </c>
    </row>
    <row r="15" spans="1:11" ht="15" customHeight="1">
      <c r="A15" s="80" t="s">
        <v>329</v>
      </c>
      <c r="B15" s="77">
        <v>9764</v>
      </c>
      <c r="C15" s="77">
        <v>2671</v>
      </c>
      <c r="D15" s="78">
        <v>7093</v>
      </c>
      <c r="E15" s="77">
        <v>33271</v>
      </c>
      <c r="F15" s="77">
        <v>41402</v>
      </c>
      <c r="G15" s="78">
        <v>-8131</v>
      </c>
      <c r="H15" s="78">
        <v>-1038</v>
      </c>
      <c r="I15" s="97"/>
      <c r="J15" s="97"/>
      <c r="K15" s="77">
        <v>545535</v>
      </c>
    </row>
    <row r="16" spans="1:11" ht="12" customHeight="1">
      <c r="A16" s="80" t="s">
        <v>330</v>
      </c>
      <c r="B16" s="77">
        <v>8960</v>
      </c>
      <c r="C16" s="77">
        <v>2655</v>
      </c>
      <c r="D16" s="78">
        <v>6305</v>
      </c>
      <c r="E16" s="77">
        <v>31172</v>
      </c>
      <c r="F16" s="77">
        <v>41901</v>
      </c>
      <c r="G16" s="78">
        <v>-10729</v>
      </c>
      <c r="H16" s="78">
        <v>-4424</v>
      </c>
      <c r="I16" s="97"/>
      <c r="J16" s="97"/>
      <c r="K16" s="77">
        <v>544497</v>
      </c>
    </row>
    <row r="17" spans="1:11" ht="12" customHeight="1">
      <c r="A17" s="80" t="s">
        <v>331</v>
      </c>
      <c r="B17" s="77">
        <v>8510</v>
      </c>
      <c r="C17" s="77">
        <v>2631</v>
      </c>
      <c r="D17" s="78">
        <v>5879</v>
      </c>
      <c r="E17" s="77">
        <v>29132</v>
      </c>
      <c r="F17" s="77">
        <v>40094</v>
      </c>
      <c r="G17" s="78">
        <v>-10962</v>
      </c>
      <c r="H17" s="78">
        <v>-5083</v>
      </c>
      <c r="I17" s="97"/>
      <c r="J17" s="97"/>
      <c r="K17" s="77">
        <v>540073</v>
      </c>
    </row>
    <row r="18" spans="1:11" ht="12" customHeight="1">
      <c r="A18" s="80" t="s">
        <v>332</v>
      </c>
      <c r="B18" s="77">
        <v>7627</v>
      </c>
      <c r="C18" s="77">
        <v>2716</v>
      </c>
      <c r="D18" s="78">
        <v>4911</v>
      </c>
      <c r="E18" s="77">
        <v>30234</v>
      </c>
      <c r="F18" s="77">
        <v>39937</v>
      </c>
      <c r="G18" s="78">
        <v>-9703</v>
      </c>
      <c r="H18" s="78">
        <v>-4792</v>
      </c>
      <c r="I18" s="97"/>
      <c r="J18" s="97"/>
      <c r="K18" s="77">
        <v>534990</v>
      </c>
    </row>
    <row r="19" spans="1:11" ht="12" customHeight="1">
      <c r="A19" s="80" t="s">
        <v>333</v>
      </c>
      <c r="B19" s="77">
        <v>7454</v>
      </c>
      <c r="C19" s="77">
        <v>3007</v>
      </c>
      <c r="D19" s="78">
        <v>4447</v>
      </c>
      <c r="E19" s="77">
        <v>27352</v>
      </c>
      <c r="F19" s="77">
        <v>36570</v>
      </c>
      <c r="G19" s="78">
        <v>-9218</v>
      </c>
      <c r="H19" s="78">
        <v>-4771</v>
      </c>
      <c r="I19" s="97" t="s">
        <v>334</v>
      </c>
      <c r="J19" s="97"/>
      <c r="K19" s="77">
        <v>530198</v>
      </c>
    </row>
    <row r="20" spans="1:11" ht="15" customHeight="1">
      <c r="A20" s="80" t="s">
        <v>335</v>
      </c>
      <c r="B20" s="77">
        <v>7031</v>
      </c>
      <c r="C20" s="77">
        <v>3019</v>
      </c>
      <c r="D20" s="78">
        <v>4012</v>
      </c>
      <c r="E20" s="77">
        <v>25265</v>
      </c>
      <c r="F20" s="77">
        <v>33689</v>
      </c>
      <c r="G20" s="78">
        <v>-8424</v>
      </c>
      <c r="H20" s="78">
        <v>-4412</v>
      </c>
      <c r="I20" s="97"/>
      <c r="J20" s="97"/>
      <c r="K20" s="77">
        <v>523038</v>
      </c>
    </row>
    <row r="21" spans="1:11" ht="12" customHeight="1">
      <c r="A21" s="80" t="s">
        <v>336</v>
      </c>
      <c r="B21" s="77">
        <v>6779</v>
      </c>
      <c r="C21" s="77">
        <v>2798</v>
      </c>
      <c r="D21" s="78">
        <v>3981</v>
      </c>
      <c r="E21" s="77">
        <v>26182</v>
      </c>
      <c r="F21" s="77">
        <v>32435</v>
      </c>
      <c r="G21" s="78">
        <v>-6253</v>
      </c>
      <c r="H21" s="78">
        <v>-2272</v>
      </c>
      <c r="I21" s="97"/>
      <c r="J21" s="97"/>
      <c r="K21" s="77">
        <v>518626</v>
      </c>
    </row>
    <row r="22" spans="1:11" ht="12" customHeight="1">
      <c r="A22" s="80" t="s">
        <v>337</v>
      </c>
      <c r="B22" s="77">
        <v>6742</v>
      </c>
      <c r="C22" s="77">
        <v>2972</v>
      </c>
      <c r="D22" s="78">
        <v>3770</v>
      </c>
      <c r="E22" s="77">
        <v>25221</v>
      </c>
      <c r="F22" s="77">
        <v>30560</v>
      </c>
      <c r="G22" s="78">
        <v>-5339</v>
      </c>
      <c r="H22" s="78">
        <v>-1569</v>
      </c>
      <c r="I22" s="97"/>
      <c r="J22" s="97"/>
      <c r="K22" s="77">
        <v>516354</v>
      </c>
    </row>
    <row r="23" spans="1:11" ht="12" customHeight="1">
      <c r="A23" s="80" t="s">
        <v>338</v>
      </c>
      <c r="B23" s="77">
        <v>6371</v>
      </c>
      <c r="C23" s="77">
        <v>2989</v>
      </c>
      <c r="D23" s="78">
        <v>3382</v>
      </c>
      <c r="E23" s="77">
        <v>24391</v>
      </c>
      <c r="F23" s="77">
        <v>31014</v>
      </c>
      <c r="G23" s="78">
        <v>-6623</v>
      </c>
      <c r="H23" s="78">
        <v>-3241</v>
      </c>
      <c r="I23" s="97"/>
      <c r="J23" s="97"/>
      <c r="K23" s="77">
        <v>514785</v>
      </c>
    </row>
    <row r="24" spans="1:11" ht="12" customHeight="1">
      <c r="A24" s="80" t="s">
        <v>339</v>
      </c>
      <c r="B24" s="77">
        <v>6116</v>
      </c>
      <c r="C24" s="77">
        <v>3090</v>
      </c>
      <c r="D24" s="78">
        <v>3026</v>
      </c>
      <c r="E24" s="77">
        <v>24651</v>
      </c>
      <c r="F24" s="77">
        <v>29628</v>
      </c>
      <c r="G24" s="78">
        <v>-4977</v>
      </c>
      <c r="H24" s="78">
        <v>-1951</v>
      </c>
      <c r="I24" s="97" t="s">
        <v>340</v>
      </c>
      <c r="J24" s="97"/>
      <c r="K24" s="77">
        <v>511544</v>
      </c>
    </row>
    <row r="25" spans="1:11" ht="15" customHeight="1">
      <c r="A25" s="80" t="s">
        <v>341</v>
      </c>
      <c r="B25" s="77">
        <v>6032</v>
      </c>
      <c r="C25" s="77">
        <v>3179</v>
      </c>
      <c r="D25" s="78">
        <v>2853</v>
      </c>
      <c r="E25" s="77">
        <v>23785</v>
      </c>
      <c r="F25" s="77">
        <v>28290</v>
      </c>
      <c r="G25" s="78">
        <v>-4505</v>
      </c>
      <c r="H25" s="78">
        <v>-1652</v>
      </c>
      <c r="I25" s="97"/>
      <c r="J25" s="97"/>
      <c r="K25" s="77">
        <v>509405</v>
      </c>
    </row>
    <row r="26" spans="1:11" ht="12" customHeight="1">
      <c r="A26" s="80" t="s">
        <v>342</v>
      </c>
      <c r="B26" s="77">
        <v>5638</v>
      </c>
      <c r="C26" s="77">
        <v>3173</v>
      </c>
      <c r="D26" s="78">
        <v>2465</v>
      </c>
      <c r="E26" s="77">
        <v>24138</v>
      </c>
      <c r="F26" s="77">
        <v>29477</v>
      </c>
      <c r="G26" s="78">
        <v>-5339</v>
      </c>
      <c r="H26" s="78">
        <v>-2874</v>
      </c>
      <c r="I26" s="97"/>
      <c r="J26" s="97"/>
      <c r="K26" s="77">
        <v>507753</v>
      </c>
    </row>
    <row r="27" spans="1:11" ht="12" customHeight="1">
      <c r="A27" s="80" t="s">
        <v>343</v>
      </c>
      <c r="B27" s="77">
        <v>5668</v>
      </c>
      <c r="C27" s="77">
        <v>3336</v>
      </c>
      <c r="D27" s="78">
        <v>2332</v>
      </c>
      <c r="E27" s="77">
        <v>24128</v>
      </c>
      <c r="F27" s="77">
        <v>28612</v>
      </c>
      <c r="G27" s="78">
        <v>-4484</v>
      </c>
      <c r="H27" s="78">
        <v>-2152</v>
      </c>
      <c r="I27" s="97"/>
      <c r="J27" s="97"/>
      <c r="K27" s="77">
        <v>504879</v>
      </c>
    </row>
    <row r="28" spans="1:11" ht="12" customHeight="1">
      <c r="A28" s="80" t="s">
        <v>389</v>
      </c>
      <c r="B28" s="77">
        <v>5385</v>
      </c>
      <c r="C28" s="77">
        <v>3240</v>
      </c>
      <c r="D28" s="78">
        <v>2145</v>
      </c>
      <c r="E28" s="77">
        <v>23880</v>
      </c>
      <c r="F28" s="77">
        <v>27904</v>
      </c>
      <c r="G28" s="78">
        <v>-4024</v>
      </c>
      <c r="H28" s="78">
        <v>-1879</v>
      </c>
      <c r="I28" s="97"/>
      <c r="J28" s="97"/>
      <c r="K28" s="77">
        <v>502727</v>
      </c>
    </row>
    <row r="29" spans="1:11" ht="12" customHeight="1">
      <c r="A29" s="80" t="s">
        <v>344</v>
      </c>
      <c r="B29" s="77">
        <v>5233</v>
      </c>
      <c r="C29" s="77">
        <v>3331</v>
      </c>
      <c r="D29" s="78">
        <v>1902</v>
      </c>
      <c r="E29" s="77">
        <v>23351</v>
      </c>
      <c r="F29" s="77">
        <v>27224</v>
      </c>
      <c r="G29" s="78">
        <v>-3873</v>
      </c>
      <c r="H29" s="78">
        <v>-1971</v>
      </c>
      <c r="I29" s="97" t="s">
        <v>345</v>
      </c>
      <c r="J29" s="97"/>
      <c r="K29" s="77">
        <v>500848</v>
      </c>
    </row>
    <row r="30" spans="1:11" ht="15" customHeight="1">
      <c r="A30" s="80" t="s">
        <v>346</v>
      </c>
      <c r="B30" s="77">
        <v>5259</v>
      </c>
      <c r="C30" s="77">
        <v>3468</v>
      </c>
      <c r="D30" s="78">
        <v>1791</v>
      </c>
      <c r="E30" s="77">
        <v>23835</v>
      </c>
      <c r="F30" s="77">
        <v>26764</v>
      </c>
      <c r="G30" s="78">
        <v>-2929</v>
      </c>
      <c r="H30" s="78">
        <v>-1138</v>
      </c>
      <c r="I30" s="97"/>
      <c r="J30" s="97"/>
      <c r="K30" s="77">
        <v>499068</v>
      </c>
    </row>
    <row r="31" spans="1:11" ht="12" customHeight="1">
      <c r="A31" s="80" t="s">
        <v>347</v>
      </c>
      <c r="B31" s="77">
        <v>5390</v>
      </c>
      <c r="C31" s="77">
        <v>3526</v>
      </c>
      <c r="D31" s="78">
        <v>1864</v>
      </c>
      <c r="E31" s="77">
        <v>24108</v>
      </c>
      <c r="F31" s="77">
        <v>26619</v>
      </c>
      <c r="G31" s="78">
        <v>-2511</v>
      </c>
      <c r="H31" s="78">
        <v>-647</v>
      </c>
      <c r="I31" s="97"/>
      <c r="J31" s="97"/>
      <c r="K31" s="77">
        <v>497930</v>
      </c>
    </row>
    <row r="32" spans="1:11" ht="12" customHeight="1">
      <c r="A32" s="80" t="s">
        <v>348</v>
      </c>
      <c r="B32" s="77">
        <v>5143</v>
      </c>
      <c r="C32" s="77">
        <v>3649</v>
      </c>
      <c r="D32" s="78">
        <v>1494</v>
      </c>
      <c r="E32" s="77">
        <v>24463</v>
      </c>
      <c r="F32" s="77">
        <v>27346</v>
      </c>
      <c r="G32" s="78">
        <v>-2883</v>
      </c>
      <c r="H32" s="78">
        <v>-1389</v>
      </c>
      <c r="I32" s="97"/>
      <c r="J32" s="97"/>
      <c r="K32" s="77">
        <v>497283</v>
      </c>
    </row>
    <row r="33" spans="1:11" ht="12" customHeight="1">
      <c r="A33" s="80" t="s">
        <v>349</v>
      </c>
      <c r="B33" s="77">
        <v>5422</v>
      </c>
      <c r="C33" s="77">
        <v>3599</v>
      </c>
      <c r="D33" s="78">
        <v>1823</v>
      </c>
      <c r="E33" s="77">
        <v>24253</v>
      </c>
      <c r="F33" s="77">
        <v>29177</v>
      </c>
      <c r="G33" s="78">
        <v>-4924</v>
      </c>
      <c r="H33" s="78">
        <v>-3101</v>
      </c>
      <c r="I33" s="97"/>
      <c r="J33" s="97"/>
      <c r="K33" s="77">
        <v>495894</v>
      </c>
    </row>
    <row r="34" spans="1:11" ht="12" customHeight="1">
      <c r="A34" s="80" t="s">
        <v>350</v>
      </c>
      <c r="B34" s="77">
        <v>5115</v>
      </c>
      <c r="C34" s="77">
        <v>3665</v>
      </c>
      <c r="D34" s="78">
        <v>1450</v>
      </c>
      <c r="E34" s="77">
        <v>25179</v>
      </c>
      <c r="F34" s="77">
        <v>33216</v>
      </c>
      <c r="G34" s="78">
        <v>-8037</v>
      </c>
      <c r="H34" s="78">
        <v>-6587</v>
      </c>
      <c r="I34" s="97" t="s">
        <v>351</v>
      </c>
      <c r="J34" s="97"/>
      <c r="K34" s="77">
        <v>492793</v>
      </c>
    </row>
    <row r="35" spans="1:11" ht="15" customHeight="1">
      <c r="A35" s="80" t="s">
        <v>352</v>
      </c>
      <c r="B35" s="77">
        <v>5003</v>
      </c>
      <c r="C35" s="77">
        <v>3491</v>
      </c>
      <c r="D35" s="78">
        <v>1512</v>
      </c>
      <c r="E35" s="77">
        <v>24970</v>
      </c>
      <c r="F35" s="77">
        <v>29423</v>
      </c>
      <c r="G35" s="78">
        <v>-4453</v>
      </c>
      <c r="H35" s="78">
        <v>-2941</v>
      </c>
      <c r="I35" s="97"/>
      <c r="J35" s="97"/>
      <c r="K35" s="77">
        <v>487665</v>
      </c>
    </row>
    <row r="36" spans="1:11" ht="12" customHeight="1">
      <c r="A36" s="80" t="s">
        <v>353</v>
      </c>
      <c r="B36" s="77">
        <v>4966</v>
      </c>
      <c r="C36" s="77">
        <v>3545</v>
      </c>
      <c r="D36" s="78">
        <v>1421</v>
      </c>
      <c r="E36" s="77">
        <v>23602</v>
      </c>
      <c r="F36" s="77">
        <v>29365</v>
      </c>
      <c r="G36" s="78">
        <v>-5763</v>
      </c>
      <c r="H36" s="78">
        <v>-4342</v>
      </c>
      <c r="I36" s="97"/>
      <c r="J36" s="97"/>
      <c r="K36" s="77">
        <v>484724</v>
      </c>
    </row>
    <row r="37" spans="1:11" ht="12" customHeight="1">
      <c r="A37" s="80" t="s">
        <v>354</v>
      </c>
      <c r="B37" s="77">
        <v>5068</v>
      </c>
      <c r="C37" s="77">
        <v>3772</v>
      </c>
      <c r="D37" s="78">
        <v>1296</v>
      </c>
      <c r="E37" s="77">
        <v>23526</v>
      </c>
      <c r="F37" s="77">
        <v>27204</v>
      </c>
      <c r="G37" s="78">
        <v>-3678</v>
      </c>
      <c r="H37" s="78">
        <v>-2382</v>
      </c>
      <c r="I37" s="97"/>
      <c r="J37" s="97"/>
      <c r="K37" s="77">
        <v>480382</v>
      </c>
    </row>
    <row r="38" spans="1:11" ht="12" customHeight="1">
      <c r="A38" s="80" t="s">
        <v>355</v>
      </c>
      <c r="B38" s="77">
        <v>4856</v>
      </c>
      <c r="C38" s="77">
        <v>3818</v>
      </c>
      <c r="D38" s="78">
        <v>1038</v>
      </c>
      <c r="E38" s="77">
        <v>22552</v>
      </c>
      <c r="F38" s="77">
        <v>26617</v>
      </c>
      <c r="G38" s="78">
        <v>-4065</v>
      </c>
      <c r="H38" s="78">
        <v>-3027</v>
      </c>
      <c r="I38" s="97"/>
      <c r="J38" s="97"/>
      <c r="K38" s="77">
        <v>478000</v>
      </c>
    </row>
    <row r="39" spans="1:11" ht="12" customHeight="1">
      <c r="A39" s="80" t="s">
        <v>356</v>
      </c>
      <c r="B39" s="77">
        <v>4754</v>
      </c>
      <c r="C39" s="77">
        <v>3752</v>
      </c>
      <c r="D39" s="78">
        <v>1002</v>
      </c>
      <c r="E39" s="77">
        <v>21688</v>
      </c>
      <c r="F39" s="77">
        <v>25883</v>
      </c>
      <c r="G39" s="78">
        <v>-4195</v>
      </c>
      <c r="H39" s="78">
        <v>-3193</v>
      </c>
      <c r="I39" s="97" t="s">
        <v>357</v>
      </c>
      <c r="J39" s="97"/>
      <c r="K39" s="77">
        <v>474973</v>
      </c>
    </row>
    <row r="40" spans="1:11" ht="15" customHeight="1">
      <c r="A40" s="80" t="s">
        <v>358</v>
      </c>
      <c r="B40" s="77">
        <v>4613</v>
      </c>
      <c r="C40" s="77">
        <v>3715</v>
      </c>
      <c r="D40" s="78">
        <v>898</v>
      </c>
      <c r="E40" s="77">
        <v>22388</v>
      </c>
      <c r="F40" s="77">
        <v>24135</v>
      </c>
      <c r="G40" s="78">
        <v>-1747</v>
      </c>
      <c r="H40" s="78">
        <v>-849</v>
      </c>
      <c r="I40" s="97"/>
      <c r="J40" s="97"/>
      <c r="K40" s="77">
        <v>465135</v>
      </c>
    </row>
    <row r="41" spans="1:11" ht="12" customHeight="1">
      <c r="A41" s="80" t="s">
        <v>359</v>
      </c>
      <c r="B41" s="77">
        <v>4671</v>
      </c>
      <c r="C41" s="77">
        <v>3741</v>
      </c>
      <c r="D41" s="78">
        <v>930</v>
      </c>
      <c r="E41" s="77">
        <v>21517</v>
      </c>
      <c r="F41" s="77">
        <v>23189</v>
      </c>
      <c r="G41" s="78">
        <v>-1672</v>
      </c>
      <c r="H41" s="78">
        <v>-742</v>
      </c>
      <c r="I41" s="97"/>
      <c r="J41" s="97"/>
      <c r="K41" s="77">
        <v>464286</v>
      </c>
    </row>
    <row r="42" spans="1:11" ht="12" customHeight="1">
      <c r="A42" s="80" t="s">
        <v>360</v>
      </c>
      <c r="B42" s="77">
        <v>4473</v>
      </c>
      <c r="C42" s="77">
        <v>3890</v>
      </c>
      <c r="D42" s="78">
        <v>583</v>
      </c>
      <c r="E42" s="77">
        <v>21577</v>
      </c>
      <c r="F42" s="77">
        <v>22855</v>
      </c>
      <c r="G42" s="78">
        <v>-1278</v>
      </c>
      <c r="H42" s="78">
        <v>-695</v>
      </c>
      <c r="I42" s="97"/>
      <c r="J42" s="97"/>
      <c r="K42" s="77">
        <v>463544</v>
      </c>
    </row>
    <row r="43" spans="1:11" ht="12" customHeight="1">
      <c r="A43" s="80" t="s">
        <v>361</v>
      </c>
      <c r="B43" s="77">
        <v>4492</v>
      </c>
      <c r="C43" s="77">
        <v>4040</v>
      </c>
      <c r="D43" s="78">
        <v>452</v>
      </c>
      <c r="E43" s="77">
        <v>20299</v>
      </c>
      <c r="F43" s="77">
        <v>21887</v>
      </c>
      <c r="G43" s="78">
        <v>-1588</v>
      </c>
      <c r="H43" s="78">
        <v>-1136</v>
      </c>
      <c r="I43" s="97"/>
      <c r="J43" s="97"/>
      <c r="K43" s="77">
        <v>462849</v>
      </c>
    </row>
    <row r="44" spans="1:11" ht="12" customHeight="1">
      <c r="A44" s="80" t="s">
        <v>362</v>
      </c>
      <c r="B44" s="77">
        <v>4136</v>
      </c>
      <c r="C44" s="77">
        <v>4198</v>
      </c>
      <c r="D44" s="78">
        <v>-62</v>
      </c>
      <c r="E44" s="77">
        <v>19626</v>
      </c>
      <c r="F44" s="77">
        <v>21129</v>
      </c>
      <c r="G44" s="78">
        <v>-1503</v>
      </c>
      <c r="H44" s="78">
        <v>-1565</v>
      </c>
      <c r="I44" s="97" t="s">
        <v>363</v>
      </c>
      <c r="J44" s="97"/>
      <c r="K44" s="77">
        <v>461713</v>
      </c>
    </row>
    <row r="45" spans="1:11" ht="15" customHeight="1">
      <c r="A45" s="80" t="s">
        <v>739</v>
      </c>
      <c r="B45" s="77">
        <v>4406</v>
      </c>
      <c r="C45" s="77">
        <v>4143</v>
      </c>
      <c r="D45" s="78">
        <v>263</v>
      </c>
      <c r="E45" s="77">
        <v>20017</v>
      </c>
      <c r="F45" s="77">
        <v>20833</v>
      </c>
      <c r="G45" s="78">
        <v>-816</v>
      </c>
      <c r="H45" s="78">
        <v>-553</v>
      </c>
      <c r="I45" s="97"/>
      <c r="J45" s="97"/>
      <c r="K45" s="77">
        <v>462753</v>
      </c>
    </row>
    <row r="46" spans="1:11" ht="12" customHeight="1">
      <c r="A46" s="80" t="s">
        <v>774</v>
      </c>
      <c r="B46" s="77">
        <v>4370</v>
      </c>
      <c r="C46" s="77">
        <v>4319</v>
      </c>
      <c r="D46" s="78">
        <v>51</v>
      </c>
      <c r="E46" s="77">
        <v>19516</v>
      </c>
      <c r="F46" s="77">
        <v>20565</v>
      </c>
      <c r="G46" s="78">
        <v>-1049</v>
      </c>
      <c r="H46" s="78">
        <v>-998</v>
      </c>
      <c r="I46" s="97"/>
      <c r="J46" s="97"/>
      <c r="K46" s="77">
        <v>462200</v>
      </c>
    </row>
    <row r="47" spans="1:11" ht="12" customHeight="1">
      <c r="A47" s="80" t="s">
        <v>783</v>
      </c>
      <c r="B47" s="77">
        <v>4431</v>
      </c>
      <c r="C47" s="77">
        <v>4370</v>
      </c>
      <c r="D47" s="78">
        <v>61</v>
      </c>
      <c r="E47" s="77">
        <v>20324</v>
      </c>
      <c r="F47" s="77">
        <v>19585</v>
      </c>
      <c r="G47" s="78">
        <v>739</v>
      </c>
      <c r="H47" s="78">
        <v>800</v>
      </c>
      <c r="I47" s="97"/>
      <c r="J47" s="97"/>
      <c r="K47" s="77">
        <v>461202</v>
      </c>
    </row>
    <row r="48" spans="1:11" ht="12" customHeight="1">
      <c r="A48" s="80" t="s">
        <v>821</v>
      </c>
      <c r="B48" s="77">
        <v>4194</v>
      </c>
      <c r="C48" s="77">
        <v>4239</v>
      </c>
      <c r="D48" s="78">
        <v>-45</v>
      </c>
      <c r="E48" s="77">
        <v>19763</v>
      </c>
      <c r="F48" s="77">
        <v>18972</v>
      </c>
      <c r="G48" s="78">
        <v>791</v>
      </c>
      <c r="H48" s="78">
        <v>746</v>
      </c>
      <c r="I48" s="97"/>
      <c r="J48" s="97"/>
      <c r="K48" s="77">
        <v>462002</v>
      </c>
    </row>
    <row r="49" spans="1:11" ht="12" customHeight="1">
      <c r="A49" s="104" t="s">
        <v>822</v>
      </c>
      <c r="B49" s="77">
        <v>4362</v>
      </c>
      <c r="C49" s="77">
        <v>4503</v>
      </c>
      <c r="D49" s="78">
        <v>-141</v>
      </c>
      <c r="E49" s="77">
        <v>18072</v>
      </c>
      <c r="F49" s="77">
        <v>19152</v>
      </c>
      <c r="G49" s="78">
        <v>-1080</v>
      </c>
      <c r="H49" s="78">
        <v>-1221</v>
      </c>
      <c r="I49" s="97" t="s">
        <v>825</v>
      </c>
      <c r="J49" s="97"/>
      <c r="K49" s="77">
        <v>462748</v>
      </c>
    </row>
    <row r="50" spans="1:11" ht="15" customHeight="1">
      <c r="A50" s="80" t="s">
        <v>823</v>
      </c>
      <c r="B50" s="77">
        <v>4270</v>
      </c>
      <c r="C50" s="77">
        <v>4720</v>
      </c>
      <c r="D50" s="78">
        <v>-450</v>
      </c>
      <c r="E50" s="77">
        <v>17631</v>
      </c>
      <c r="F50" s="77">
        <v>19172</v>
      </c>
      <c r="G50" s="78">
        <v>-1541</v>
      </c>
      <c r="H50" s="78">
        <v>-1991</v>
      </c>
      <c r="I50" s="79"/>
      <c r="J50" s="97"/>
      <c r="K50" s="77">
        <v>453582</v>
      </c>
    </row>
    <row r="51" spans="1:11" ht="15" customHeight="1">
      <c r="A51" s="80" t="s">
        <v>390</v>
      </c>
      <c r="B51" s="77">
        <v>364</v>
      </c>
      <c r="C51" s="77">
        <v>495</v>
      </c>
      <c r="D51" s="78">
        <v>-131</v>
      </c>
      <c r="E51" s="77">
        <v>969</v>
      </c>
      <c r="F51" s="77">
        <v>1170</v>
      </c>
      <c r="G51" s="78">
        <v>-201</v>
      </c>
      <c r="H51" s="78">
        <v>-332</v>
      </c>
      <c r="I51" s="79"/>
      <c r="J51" s="79"/>
      <c r="K51" s="77">
        <v>453582</v>
      </c>
    </row>
    <row r="52" spans="1:11" ht="12" customHeight="1">
      <c r="A52" s="80" t="s">
        <v>364</v>
      </c>
      <c r="B52" s="77">
        <v>336</v>
      </c>
      <c r="C52" s="77">
        <v>406</v>
      </c>
      <c r="D52" s="78">
        <v>-70</v>
      </c>
      <c r="E52" s="77">
        <v>1175</v>
      </c>
      <c r="F52" s="77">
        <v>1411</v>
      </c>
      <c r="G52" s="78">
        <v>-236</v>
      </c>
      <c r="H52" s="78">
        <v>-306</v>
      </c>
      <c r="I52" s="79"/>
      <c r="J52" s="79"/>
      <c r="K52" s="77">
        <v>453250</v>
      </c>
    </row>
    <row r="53" spans="1:11" ht="12" customHeight="1">
      <c r="A53" s="80" t="s">
        <v>365</v>
      </c>
      <c r="B53" s="77">
        <v>357</v>
      </c>
      <c r="C53" s="77">
        <v>449</v>
      </c>
      <c r="D53" s="78">
        <v>-92</v>
      </c>
      <c r="E53" s="77">
        <v>2752</v>
      </c>
      <c r="F53" s="77">
        <v>3529</v>
      </c>
      <c r="G53" s="78">
        <v>-777</v>
      </c>
      <c r="H53" s="78">
        <v>-869</v>
      </c>
      <c r="I53" s="79"/>
      <c r="J53" s="79"/>
      <c r="K53" s="77">
        <v>452944</v>
      </c>
    </row>
    <row r="54" spans="1:11" ht="12" customHeight="1">
      <c r="A54" s="80" t="s">
        <v>366</v>
      </c>
      <c r="B54" s="77">
        <v>302</v>
      </c>
      <c r="C54" s="77">
        <v>372</v>
      </c>
      <c r="D54" s="78">
        <v>-70</v>
      </c>
      <c r="E54" s="77">
        <v>2296</v>
      </c>
      <c r="F54" s="77">
        <v>1879</v>
      </c>
      <c r="G54" s="78">
        <v>417</v>
      </c>
      <c r="H54" s="78">
        <v>347</v>
      </c>
      <c r="I54" s="79"/>
      <c r="J54" s="79"/>
      <c r="K54" s="77">
        <v>452075</v>
      </c>
    </row>
    <row r="55" spans="1:11" ht="12" customHeight="1">
      <c r="A55" s="80" t="s">
        <v>367</v>
      </c>
      <c r="B55" s="77">
        <v>375</v>
      </c>
      <c r="C55" s="77">
        <v>451</v>
      </c>
      <c r="D55" s="78">
        <v>-76</v>
      </c>
      <c r="E55" s="77">
        <v>1499</v>
      </c>
      <c r="F55" s="77">
        <v>1439</v>
      </c>
      <c r="G55" s="78">
        <v>60</v>
      </c>
      <c r="H55" s="78">
        <v>-16</v>
      </c>
      <c r="I55" s="79"/>
      <c r="J55" s="79"/>
      <c r="K55" s="77">
        <v>452422</v>
      </c>
    </row>
    <row r="56" spans="1:11" ht="12" customHeight="1">
      <c r="A56" s="80" t="s">
        <v>368</v>
      </c>
      <c r="B56" s="77">
        <v>336</v>
      </c>
      <c r="C56" s="77">
        <v>336</v>
      </c>
      <c r="D56" s="78">
        <v>0</v>
      </c>
      <c r="E56" s="77">
        <v>1369</v>
      </c>
      <c r="F56" s="77">
        <v>1412</v>
      </c>
      <c r="G56" s="78">
        <v>-43</v>
      </c>
      <c r="H56" s="78">
        <v>-43</v>
      </c>
      <c r="I56" s="79"/>
      <c r="J56" s="79"/>
      <c r="K56" s="77">
        <v>452406</v>
      </c>
    </row>
    <row r="57" spans="1:11" ht="15" customHeight="1">
      <c r="A57" s="80" t="s">
        <v>369</v>
      </c>
      <c r="B57" s="77">
        <v>362</v>
      </c>
      <c r="C57" s="77">
        <v>348</v>
      </c>
      <c r="D57" s="78">
        <v>14</v>
      </c>
      <c r="E57" s="77">
        <v>1276</v>
      </c>
      <c r="F57" s="77">
        <v>1417</v>
      </c>
      <c r="G57" s="78">
        <v>-141</v>
      </c>
      <c r="H57" s="78">
        <v>-127</v>
      </c>
      <c r="I57" s="79"/>
      <c r="J57" s="79"/>
      <c r="K57" s="77">
        <v>452363</v>
      </c>
    </row>
    <row r="58" spans="1:11" ht="12" customHeight="1">
      <c r="A58" s="80" t="s">
        <v>370</v>
      </c>
      <c r="B58" s="77">
        <v>392</v>
      </c>
      <c r="C58" s="77">
        <v>390</v>
      </c>
      <c r="D58" s="78">
        <v>2</v>
      </c>
      <c r="E58" s="77">
        <v>1367</v>
      </c>
      <c r="F58" s="77">
        <v>1453</v>
      </c>
      <c r="G58" s="78">
        <v>-86</v>
      </c>
      <c r="H58" s="78">
        <v>-84</v>
      </c>
      <c r="I58" s="79"/>
      <c r="J58" s="79"/>
      <c r="K58" s="77">
        <v>452236</v>
      </c>
    </row>
    <row r="59" spans="1:11" ht="12" customHeight="1">
      <c r="A59" s="80" t="s">
        <v>371</v>
      </c>
      <c r="B59" s="77">
        <v>374</v>
      </c>
      <c r="C59" s="77">
        <v>323</v>
      </c>
      <c r="D59" s="78">
        <v>51</v>
      </c>
      <c r="E59" s="77">
        <v>1176</v>
      </c>
      <c r="F59" s="77">
        <v>1359</v>
      </c>
      <c r="G59" s="78">
        <v>-183</v>
      </c>
      <c r="H59" s="78">
        <v>-132</v>
      </c>
      <c r="I59" s="79"/>
      <c r="J59" s="79"/>
      <c r="K59" s="106">
        <v>452152</v>
      </c>
    </row>
    <row r="60" spans="1:11" ht="12" customHeight="1">
      <c r="A60" s="80" t="s">
        <v>372</v>
      </c>
      <c r="B60" s="77">
        <v>377</v>
      </c>
      <c r="C60" s="77">
        <v>388</v>
      </c>
      <c r="D60" s="78">
        <v>-11</v>
      </c>
      <c r="E60" s="77">
        <v>1353</v>
      </c>
      <c r="F60" s="77">
        <v>1429</v>
      </c>
      <c r="G60" s="78">
        <v>-76</v>
      </c>
      <c r="H60" s="78">
        <v>-87</v>
      </c>
      <c r="I60" s="97"/>
      <c r="J60" s="97"/>
      <c r="K60" s="106">
        <v>452020</v>
      </c>
    </row>
    <row r="61" spans="1:11" ht="12" customHeight="1">
      <c r="A61" s="80" t="s">
        <v>373</v>
      </c>
      <c r="B61" s="77">
        <v>351</v>
      </c>
      <c r="C61" s="77">
        <v>378</v>
      </c>
      <c r="D61" s="78">
        <v>-27</v>
      </c>
      <c r="E61" s="77">
        <v>1251</v>
      </c>
      <c r="F61" s="77">
        <v>1353</v>
      </c>
      <c r="G61" s="78">
        <v>-102</v>
      </c>
      <c r="H61" s="78">
        <v>-129</v>
      </c>
      <c r="I61" s="79"/>
      <c r="J61" s="79"/>
      <c r="K61" s="106">
        <v>451933</v>
      </c>
    </row>
    <row r="62" spans="1:11" ht="12" customHeight="1">
      <c r="A62" s="80" t="s">
        <v>374</v>
      </c>
      <c r="B62" s="77">
        <v>344</v>
      </c>
      <c r="C62" s="77">
        <v>384</v>
      </c>
      <c r="D62" s="78">
        <v>-40</v>
      </c>
      <c r="E62" s="77">
        <v>1148</v>
      </c>
      <c r="F62" s="77">
        <v>1321</v>
      </c>
      <c r="G62" s="78">
        <v>-173</v>
      </c>
      <c r="H62" s="78">
        <v>-213</v>
      </c>
      <c r="I62" s="79"/>
      <c r="J62" s="79"/>
      <c r="K62" s="106">
        <v>451804</v>
      </c>
    </row>
    <row r="63" spans="1:11" ht="15" customHeight="1">
      <c r="A63" s="80" t="s">
        <v>824</v>
      </c>
      <c r="B63" s="77"/>
      <c r="C63" s="77"/>
      <c r="D63" s="78"/>
      <c r="E63" s="77"/>
      <c r="F63" s="77"/>
      <c r="G63" s="78"/>
      <c r="H63" s="78"/>
      <c r="I63" s="79"/>
      <c r="J63" s="79"/>
      <c r="K63" s="106">
        <v>451591</v>
      </c>
    </row>
    <row r="64" spans="1:11" ht="4.5" customHeight="1">
      <c r="A64" s="55"/>
      <c r="B64" s="51"/>
      <c r="C64" s="51"/>
      <c r="D64" s="51"/>
      <c r="E64" s="51"/>
      <c r="F64" s="51"/>
      <c r="G64" s="51"/>
      <c r="H64" s="51"/>
      <c r="I64" s="51"/>
      <c r="J64" s="51"/>
      <c r="K64" s="51"/>
    </row>
    <row r="65" spans="1:11" ht="13.5">
      <c r="A65" s="1" t="s">
        <v>391</v>
      </c>
      <c r="B65" s="1"/>
      <c r="C65" s="1"/>
      <c r="D65" s="1"/>
      <c r="E65" s="1"/>
      <c r="F65" s="1"/>
      <c r="G65" s="1"/>
      <c r="H65" s="1"/>
      <c r="I65" s="1"/>
      <c r="J65" s="1"/>
      <c r="K65" s="1"/>
    </row>
    <row r="66" spans="1:11" ht="13.5">
      <c r="A66" s="1" t="s">
        <v>758</v>
      </c>
      <c r="B66" s="1"/>
      <c r="C66" s="1"/>
      <c r="D66" s="1"/>
      <c r="E66" s="1"/>
      <c r="F66" s="1"/>
      <c r="G66" s="1"/>
      <c r="H66" s="1"/>
      <c r="I66" s="1"/>
      <c r="J66" s="1"/>
      <c r="K66" s="1"/>
    </row>
  </sheetData>
  <mergeCells count="3">
    <mergeCell ref="A8:A9"/>
    <mergeCell ref="A5:J5"/>
    <mergeCell ref="A6:J6"/>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尼崎市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情報政策課</cp:lastModifiedBy>
  <cp:lastPrinted>2013-02-08T04:30:49Z</cp:lastPrinted>
  <dcterms:created xsi:type="dcterms:W3CDTF">2008-06-27T00:07:45Z</dcterms:created>
  <dcterms:modified xsi:type="dcterms:W3CDTF">2013-02-15T02:37:20Z</dcterms:modified>
  <cp:category/>
  <cp:version/>
  <cp:contentType/>
  <cp:contentStatus/>
</cp:coreProperties>
</file>