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940" windowHeight="9000" tabRatio="599"/>
  </bookViews>
  <sheets>
    <sheet name="74ページ" sheetId="1" r:id="rId1"/>
    <sheet name="74ページ-1" sheetId="2" state="hidden" r:id="rId2"/>
    <sheet name="75ページ" sheetId="9" r:id="rId3"/>
    <sheet name="旧76ページ" sheetId="8" state="hidden" r:id="rId4"/>
    <sheet name="旧77ページ" sheetId="4" state="hidden" r:id="rId5"/>
    <sheet name="76-77ページ" sheetId="10" r:id="rId6"/>
    <sheet name="78ページ" sheetId="11" r:id="rId7"/>
    <sheet name="79ページ" sheetId="12" r:id="rId8"/>
  </sheets>
  <definedNames>
    <definedName name="_xlnm.Print_Area" localSheetId="2">'75ページ'!$A$1:$G$77</definedName>
  </definedNames>
  <calcPr calcId="125725"/>
</workbook>
</file>

<file path=xl/calcChain.xml><?xml version="1.0" encoding="utf-8"?>
<calcChain xmlns="http://schemas.openxmlformats.org/spreadsheetml/2006/main">
  <c r="I25" i="12"/>
  <c r="I8"/>
  <c r="B64" i="9"/>
  <c r="C62"/>
  <c r="D62"/>
  <c r="E62"/>
  <c r="F62"/>
  <c r="G62"/>
  <c r="B62"/>
  <c r="D38"/>
  <c r="C38"/>
  <c r="B38"/>
  <c r="E38"/>
  <c r="F38"/>
  <c r="G38"/>
  <c r="B11"/>
  <c r="A4" i="2"/>
  <c r="A13" s="1"/>
  <c r="A5"/>
  <c r="A6"/>
  <c r="A15" s="1"/>
  <c r="A7"/>
  <c r="A8"/>
  <c r="A17" s="1"/>
  <c r="A14"/>
  <c r="A16"/>
  <c r="D8"/>
  <c r="C8"/>
  <c r="B8"/>
  <c r="D7"/>
  <c r="C7"/>
  <c r="B7"/>
  <c r="D6"/>
  <c r="C6"/>
  <c r="B6"/>
  <c r="D5"/>
  <c r="C5"/>
  <c r="B5"/>
  <c r="D4"/>
  <c r="C4"/>
  <c r="B4"/>
  <c r="E4"/>
  <c r="E5"/>
  <c r="E6"/>
  <c r="E7"/>
  <c r="E8"/>
  <c r="B65" i="9"/>
  <c r="B66"/>
  <c r="B67"/>
  <c r="B68"/>
  <c r="B69"/>
  <c r="B70"/>
  <c r="B71"/>
  <c r="B72"/>
  <c r="B73"/>
  <c r="B74"/>
  <c r="B75"/>
  <c r="B40"/>
  <c r="B41"/>
  <c r="B42"/>
  <c r="B43"/>
  <c r="B44"/>
  <c r="B45"/>
  <c r="B46"/>
  <c r="B47"/>
  <c r="B48"/>
  <c r="B49"/>
  <c r="B50"/>
  <c r="B51"/>
  <c r="C13" i="4"/>
  <c r="D13"/>
  <c r="E13"/>
  <c r="F13"/>
  <c r="G13"/>
  <c r="B13"/>
  <c r="C41"/>
  <c r="D41"/>
  <c r="E41"/>
  <c r="F41"/>
  <c r="G41"/>
  <c r="B41"/>
  <c r="B15"/>
  <c r="B16"/>
  <c r="B17"/>
  <c r="B18"/>
  <c r="B19"/>
  <c r="B20"/>
  <c r="B21"/>
  <c r="B22"/>
  <c r="B23"/>
  <c r="B24"/>
  <c r="B25"/>
  <c r="B26"/>
  <c r="B43"/>
  <c r="B44"/>
  <c r="B45"/>
  <c r="B46"/>
  <c r="B47"/>
  <c r="B48"/>
  <c r="B49"/>
  <c r="B50"/>
  <c r="B51"/>
  <c r="B52"/>
  <c r="B53"/>
  <c r="B54"/>
</calcChain>
</file>

<file path=xl/sharedStrings.xml><?xml version="1.0" encoding="utf-8"?>
<sst xmlns="http://schemas.openxmlformats.org/spreadsheetml/2006/main" count="546" uniqueCount="312">
  <si>
    <t>　    　 ２４</t>
  </si>
  <si>
    <t>ガス消費量の推移</t>
    <phoneticPr fontId="3"/>
  </si>
  <si>
    <t xml:space="preserve">(単位　千立方メートル) </t>
    <rPh sb="4" eb="5">
      <t>セン</t>
    </rPh>
    <phoneticPr fontId="3"/>
  </si>
  <si>
    <t>総　　　　　数</t>
  </si>
  <si>
    <t>家　　庭　　用</t>
  </si>
  <si>
    <t>医　　療　　用</t>
  </si>
  <si>
    <t>商　　業　　用</t>
  </si>
  <si>
    <t>工　　業　　用</t>
  </si>
  <si>
    <t>公　　　　　用</t>
  </si>
  <si>
    <t>年　次</t>
  </si>
  <si>
    <t>家　庭　用</t>
  </si>
  <si>
    <t>商　業　用</t>
  </si>
  <si>
    <t>工　業　用</t>
  </si>
  <si>
    <t>その他</t>
  </si>
  <si>
    <t>水道取水量と配水量</t>
    <phoneticPr fontId="3"/>
  </si>
  <si>
    <t>(単位：立方メートル）</t>
  </si>
  <si>
    <t>年　度</t>
    <rPh sb="2" eb="3">
      <t>ド</t>
    </rPh>
    <phoneticPr fontId="3"/>
  </si>
  <si>
    <t>１   日   取   水   量</t>
  </si>
  <si>
    <t>１   日   配   水   量</t>
  </si>
  <si>
    <t>平均取水量</t>
  </si>
  <si>
    <t>最     大</t>
  </si>
  <si>
    <t>最     小</t>
  </si>
  <si>
    <t>平均配水量</t>
  </si>
  <si>
    <t>電　気　・　ガ　ス　・　水　道</t>
  </si>
  <si>
    <t>　※　消費量は標準熱量４５ＭＪ（約１０，７５０ｋｃａｌ）／立方メートルにより換算した値である。</t>
    <rPh sb="3" eb="6">
      <t>ショウヒリョウ</t>
    </rPh>
    <rPh sb="7" eb="9">
      <t>ヒョウジュン</t>
    </rPh>
    <rPh sb="9" eb="11">
      <t>ネツリョウ</t>
    </rPh>
    <rPh sb="16" eb="17">
      <t>ヤク</t>
    </rPh>
    <rPh sb="29" eb="31">
      <t>リッポウ</t>
    </rPh>
    <rPh sb="38" eb="40">
      <t>カンサン</t>
    </rPh>
    <rPh sb="42" eb="43">
      <t>アタイ</t>
    </rPh>
    <phoneticPr fontId="1"/>
  </si>
  <si>
    <t xml:space="preserve">７６　　電気・ガス・水道 </t>
  </si>
  <si>
    <t>　</t>
  </si>
  <si>
    <t>電気・ガス・水道　　７７</t>
  </si>
  <si>
    <t>（１）  　需　　　要　　　戸　　　数</t>
  </si>
  <si>
    <t>（各年末、月末）</t>
  </si>
  <si>
    <t>年　次　・　月</t>
  </si>
  <si>
    <t>(2)    消　　　　　費　　　　　量</t>
  </si>
  <si>
    <t>資料　　大阪ガス（株）リビング事業部計画部</t>
    <rPh sb="15" eb="17">
      <t>ジギョウ</t>
    </rPh>
    <rPh sb="17" eb="18">
      <t>ブ</t>
    </rPh>
    <rPh sb="18" eb="20">
      <t>ケイカク</t>
    </rPh>
    <rPh sb="20" eb="21">
      <t>ブ</t>
    </rPh>
    <phoneticPr fontId="1"/>
  </si>
  <si>
    <t>　標準熱量４５ＭＪ （約１０，７５０　ｋｃal）/立方メートルにより換算した値である。</t>
    <rPh sb="11" eb="12">
      <t>ヤク</t>
    </rPh>
    <rPh sb="25" eb="27">
      <t>リッポウ</t>
    </rPh>
    <rPh sb="34" eb="36">
      <t>カンサン</t>
    </rPh>
    <rPh sb="38" eb="39">
      <t>アタイ</t>
    </rPh>
    <phoneticPr fontId="1"/>
  </si>
  <si>
    <t>（１）　  概                          況</t>
  </si>
  <si>
    <t>項　　　目　・　（単　　　位）</t>
  </si>
  <si>
    <t>総　　　数</t>
  </si>
  <si>
    <t>５   月</t>
  </si>
  <si>
    <t>６   月</t>
  </si>
  <si>
    <t>７   月</t>
  </si>
  <si>
    <t>８   月</t>
  </si>
  <si>
    <t>９   月</t>
  </si>
  <si>
    <t>１０   月</t>
  </si>
  <si>
    <t>１１   月</t>
  </si>
  <si>
    <t>１２   月</t>
  </si>
  <si>
    <t>２   月</t>
  </si>
  <si>
    <t>３   月</t>
  </si>
  <si>
    <t>総人口     （１）</t>
  </si>
  <si>
    <t>給水人口  （１）</t>
  </si>
  <si>
    <t>給水戸数  （１）</t>
  </si>
  <si>
    <t>普及率 （人口）　（％）　 （１）　</t>
  </si>
  <si>
    <t>量水器設置数　（個）　　（１）</t>
  </si>
  <si>
    <t>配水量　（立方メートル）</t>
    <rPh sb="5" eb="7">
      <t>リッポウ</t>
    </rPh>
    <phoneticPr fontId="1"/>
  </si>
  <si>
    <t>総量</t>
  </si>
  <si>
    <t>平均　　（日量）</t>
  </si>
  <si>
    <t>最大　　（日量）</t>
  </si>
  <si>
    <t>最小　　（日量）</t>
  </si>
  <si>
    <t>１人１日平均</t>
  </si>
  <si>
    <t>１人１日最大</t>
  </si>
  <si>
    <t>有収水量　（立方メートル）</t>
    <rPh sb="6" eb="8">
      <t>リッポウ</t>
    </rPh>
    <phoneticPr fontId="1"/>
  </si>
  <si>
    <t>有収率　（％）</t>
  </si>
  <si>
    <t>（１）　年度末、月末現在である。</t>
  </si>
  <si>
    <t>（２）　  取          水          量</t>
  </si>
  <si>
    <t>（３）　　配　　　　　水　　　　　量</t>
  </si>
  <si>
    <t>年 度 ・ 月</t>
  </si>
  <si>
    <t>総    量</t>
  </si>
  <si>
    <t>原          水</t>
  </si>
  <si>
    <t>浄          　　水</t>
  </si>
  <si>
    <t>兵庫県営
水      道</t>
    <rPh sb="0" eb="3">
      <t>ヒョウゴケン</t>
    </rPh>
    <rPh sb="3" eb="4">
      <t>エイ</t>
    </rPh>
    <rPh sb="5" eb="6">
      <t>ミズ</t>
    </rPh>
    <rPh sb="12" eb="13">
      <t>ミチ</t>
    </rPh>
    <phoneticPr fontId="1"/>
  </si>
  <si>
    <t>柴島取水場</t>
  </si>
  <si>
    <t>兵庫県営
水  　　道</t>
    <rPh sb="0" eb="3">
      <t>ヒョウゴケン</t>
    </rPh>
    <rPh sb="3" eb="4">
      <t>エイ</t>
    </rPh>
    <rPh sb="5" eb="6">
      <t>ミズ</t>
    </rPh>
    <rPh sb="10" eb="11">
      <t>ミチ</t>
    </rPh>
    <phoneticPr fontId="1"/>
  </si>
  <si>
    <t>平     均</t>
  </si>
  <si>
    <t xml:space="preserve">    　　 　５</t>
  </si>
  <si>
    <t xml:space="preserve">    　　   ６</t>
  </si>
  <si>
    <t xml:space="preserve">    　　   ７</t>
  </si>
  <si>
    <t xml:space="preserve">    　　   ８</t>
  </si>
  <si>
    <t xml:space="preserve">    　　   ９</t>
  </si>
  <si>
    <t xml:space="preserve">    　   １０</t>
  </si>
  <si>
    <t xml:space="preserve">    　   １１</t>
  </si>
  <si>
    <t xml:space="preserve">    　   １２</t>
  </si>
  <si>
    <t xml:space="preserve">    　　   ２</t>
  </si>
  <si>
    <t xml:space="preserve">    　　   ３</t>
  </si>
  <si>
    <t>（４）　  口　径　別　水　道　使　用　状　況</t>
  </si>
  <si>
    <t>項　目　・　口　径</t>
  </si>
  <si>
    <t>専　用　総　量</t>
  </si>
  <si>
    <t>　　２５ｍｍ</t>
  </si>
  <si>
    <t>　　４０ｍｍ</t>
  </si>
  <si>
    <t>　　５０ｍｍ</t>
  </si>
  <si>
    <t>　　７５ｍｍ</t>
  </si>
  <si>
    <t>　１００ｍｍ</t>
  </si>
  <si>
    <t>　１５０ｍｍ</t>
  </si>
  <si>
    <t>　２００ｍｍ</t>
  </si>
  <si>
    <t>臨　　時</t>
  </si>
  <si>
    <t>共　　　　　　　用</t>
  </si>
  <si>
    <t>そ　　　の　　　他</t>
  </si>
  <si>
    <t>（１）  　概                   況</t>
  </si>
  <si>
    <t>年     度  ・  月</t>
  </si>
  <si>
    <t>配水管延長  （１）</t>
  </si>
  <si>
    <t>給　　水</t>
  </si>
  <si>
    <t>量水器</t>
  </si>
  <si>
    <t>計量有収水量</t>
  </si>
  <si>
    <t>工場用</t>
  </si>
  <si>
    <t>設置数</t>
  </si>
  <si>
    <t>配  水  量  （A)</t>
  </si>
  <si>
    <t>（給水量）</t>
  </si>
  <si>
    <t>（１）</t>
  </si>
  <si>
    <t>（B)</t>
  </si>
  <si>
    <t>　　ｍ　　</t>
  </si>
  <si>
    <t>社</t>
  </si>
  <si>
    <t>個</t>
  </si>
  <si>
    <t>　％</t>
  </si>
  <si>
    <t xml:space="preserve">    ４ 　月</t>
  </si>
  <si>
    <t xml:space="preserve">    ５　　　</t>
  </si>
  <si>
    <t xml:space="preserve">    ６　　　</t>
  </si>
  <si>
    <t xml:space="preserve">    ７　　　</t>
  </si>
  <si>
    <t xml:space="preserve">    ８　　　</t>
  </si>
  <si>
    <t xml:space="preserve">    ９　　　</t>
  </si>
  <si>
    <t xml:space="preserve">   １０　　　</t>
  </si>
  <si>
    <t xml:space="preserve">   １１　　　</t>
  </si>
  <si>
    <t xml:space="preserve">   １２　　　</t>
  </si>
  <si>
    <t xml:space="preserve">     １    </t>
  </si>
  <si>
    <t xml:space="preserve">     ２    </t>
  </si>
  <si>
    <t xml:space="preserve">     ３    </t>
  </si>
  <si>
    <t>立方メートル</t>
    <rPh sb="0" eb="2">
      <t>リッポウ</t>
    </rPh>
    <phoneticPr fontId="1"/>
  </si>
  <si>
    <t>（２）　  取　　　　水　　　　量</t>
  </si>
  <si>
    <t>施 設 ・ １ 日 取 水 量</t>
  </si>
  <si>
    <t>総　　　　　　　量</t>
  </si>
  <si>
    <t>　　　　　　武庫ポンプ場</t>
  </si>
  <si>
    <t>　　　　　　江口取水場</t>
  </si>
  <si>
    <t>　　　　　　一津屋取水場</t>
  </si>
  <si>
    <t>１日取水量</t>
  </si>
  <si>
    <t>平均</t>
  </si>
  <si>
    <t>最大</t>
  </si>
  <si>
    <t>最小</t>
  </si>
  <si>
    <t>（３）　　配　　　　水　　　　量</t>
  </si>
  <si>
    <t>施 設 ・ １ 日 配 水 量</t>
  </si>
  <si>
    <t>　　　　　　園田配水場</t>
  </si>
  <si>
    <t>　　　　　　神崎浄水場</t>
    <rPh sb="6" eb="8">
      <t>カンザキ</t>
    </rPh>
    <rPh sb="8" eb="10">
      <t>ジョウスイ</t>
    </rPh>
    <rPh sb="10" eb="11">
      <t>ジョウ</t>
    </rPh>
    <phoneticPr fontId="1"/>
  </si>
  <si>
    <t>１日配水量</t>
  </si>
  <si>
    <t>（４）　　業　種　別　使　用　状　況</t>
  </si>
  <si>
    <t>業　　　　　　　　　種</t>
  </si>
  <si>
    <t>給　水　工　場　数　（社）　（１）</t>
  </si>
  <si>
    <t>使　　　　用　　　　量　　（千立方メートル）</t>
    <rPh sb="14" eb="15">
      <t>セン</t>
    </rPh>
    <rPh sb="15" eb="17">
      <t>リッポウ</t>
    </rPh>
    <phoneticPr fontId="1"/>
  </si>
  <si>
    <t>総                数</t>
  </si>
  <si>
    <t>食料品製造業</t>
  </si>
  <si>
    <t>化学工業製品</t>
    <rPh sb="4" eb="6">
      <t>セイヒン</t>
    </rPh>
    <phoneticPr fontId="1"/>
  </si>
  <si>
    <t>その他（３）</t>
    <rPh sb="2" eb="3">
      <t>タ</t>
    </rPh>
    <phoneticPr fontId="1"/>
  </si>
  <si>
    <t xml:space="preserve"> 　　　　　　２</t>
    <phoneticPr fontId="3"/>
  </si>
  <si>
    <t xml:space="preserve"> 　　　　　　３</t>
    <phoneticPr fontId="3"/>
  </si>
  <si>
    <t xml:space="preserve"> 　　　　　　４</t>
  </si>
  <si>
    <t xml:space="preserve"> 　　　　　　５</t>
  </si>
  <si>
    <t xml:space="preserve"> 　　　　　　６</t>
  </si>
  <si>
    <t xml:space="preserve"> 　　　　　　７</t>
  </si>
  <si>
    <t xml:space="preserve"> 　　　　　　８</t>
  </si>
  <si>
    <t xml:space="preserve"> 　　　　　　９</t>
  </si>
  <si>
    <t>　　　　　　１０</t>
    <phoneticPr fontId="3"/>
  </si>
  <si>
    <t>　　　　　　１１</t>
    <phoneticPr fontId="3"/>
  </si>
  <si>
    <t>　　　　　　１２</t>
    <phoneticPr fontId="3"/>
  </si>
  <si>
    <t xml:space="preserve">　　(単位　立方メートル) </t>
    <rPh sb="6" eb="8">
      <t>リッポウ</t>
    </rPh>
    <phoneticPr fontId="1"/>
  </si>
  <si>
    <t>　　（単位　立方メートル）</t>
    <rPh sb="6" eb="8">
      <t>リッポウ</t>
    </rPh>
    <phoneticPr fontId="1"/>
  </si>
  <si>
    <t>図 １６　　ガ　ス　消　費　量　の　推　移　</t>
    <phoneticPr fontId="3"/>
  </si>
  <si>
    <t>図 １７　　水道１日当たり取水量及び配水量の推移</t>
    <phoneticPr fontId="3"/>
  </si>
  <si>
    <t>６７．　  ガ　　ス　　需　　要　　状　　況</t>
    <phoneticPr fontId="3"/>
  </si>
  <si>
    <t>　契約口数は各年度末現在であり、使用電力量は各年度使用量である。</t>
  </si>
  <si>
    <t>６５．  　電　灯　需　要　状　況</t>
  </si>
  <si>
    <t>６６．　　電　力　需　要　状　況</t>
  </si>
  <si>
    <t>年　　　度</t>
    <phoneticPr fontId="3"/>
  </si>
  <si>
    <t>年　　度</t>
    <phoneticPr fontId="3"/>
  </si>
  <si>
    <t>総　　数</t>
    <phoneticPr fontId="3"/>
  </si>
  <si>
    <t>大　口</t>
    <rPh sb="0" eb="1">
      <t>ダイ</t>
    </rPh>
    <rPh sb="2" eb="3">
      <t>クチ</t>
    </rPh>
    <phoneticPr fontId="3"/>
  </si>
  <si>
    <t>総　数</t>
    <rPh sb="0" eb="1">
      <t>フサ</t>
    </rPh>
    <rPh sb="2" eb="3">
      <t>カズ</t>
    </rPh>
    <phoneticPr fontId="3"/>
  </si>
  <si>
    <t>業 務 用</t>
    <rPh sb="0" eb="1">
      <t>ギョウ</t>
    </rPh>
    <rPh sb="2" eb="3">
      <t>ツトム</t>
    </rPh>
    <rPh sb="4" eb="5">
      <t>ヨウ</t>
    </rPh>
    <phoneticPr fontId="3"/>
  </si>
  <si>
    <t>小　口</t>
    <rPh sb="0" eb="1">
      <t>チイ</t>
    </rPh>
    <rPh sb="2" eb="3">
      <t>クチ</t>
    </rPh>
    <phoneticPr fontId="3"/>
  </si>
  <si>
    <t>（単位　使用電力量　1,000kWh）</t>
    <rPh sb="1" eb="3">
      <t>タンイ</t>
    </rPh>
    <rPh sb="4" eb="6">
      <t>シヨウ</t>
    </rPh>
    <rPh sb="6" eb="8">
      <t>デンリョク</t>
    </rPh>
    <rPh sb="8" eb="9">
      <t>リョウ</t>
    </rPh>
    <phoneticPr fontId="3"/>
  </si>
  <si>
    <t>契　　約　　口　　数</t>
    <rPh sb="0" eb="1">
      <t>チギリ</t>
    </rPh>
    <rPh sb="3" eb="4">
      <t>ヤク</t>
    </rPh>
    <rPh sb="6" eb="7">
      <t>クチ</t>
    </rPh>
    <rPh sb="9" eb="10">
      <t>スウ</t>
    </rPh>
    <phoneticPr fontId="3"/>
  </si>
  <si>
    <t>使　　用　　電　　力　　量</t>
    <rPh sb="0" eb="1">
      <t>ツカ</t>
    </rPh>
    <rPh sb="3" eb="4">
      <t>ヨウ</t>
    </rPh>
    <rPh sb="6" eb="7">
      <t>デン</t>
    </rPh>
    <rPh sb="9" eb="10">
      <t>チカラ</t>
    </rPh>
    <rPh sb="12" eb="13">
      <t>リョウ</t>
    </rPh>
    <phoneticPr fontId="3"/>
  </si>
  <si>
    <t>窯業・土石製品製造業</t>
  </si>
  <si>
    <t>非鉄金属製造業</t>
  </si>
  <si>
    <t>金属製品製造業</t>
  </si>
  <si>
    <r>
      <t>パルプ・紙・紙加工品</t>
    </r>
    <r>
      <rPr>
        <sz val="8"/>
        <rFont val="ＭＳ Ｐ明朝"/>
        <family val="1"/>
        <charset val="128"/>
      </rPr>
      <t>製造業</t>
    </r>
    <rPh sb="10" eb="12">
      <t>セイゾウ</t>
    </rPh>
    <rPh sb="12" eb="13">
      <t>ギョウ</t>
    </rPh>
    <phoneticPr fontId="3"/>
  </si>
  <si>
    <t>プラスチック製品製造業</t>
    <rPh sb="6" eb="8">
      <t>セイヒン</t>
    </rPh>
    <phoneticPr fontId="1"/>
  </si>
  <si>
    <t>鉄鋼業</t>
    <rPh sb="2" eb="3">
      <t>ギョウ</t>
    </rPh>
    <phoneticPr fontId="3"/>
  </si>
  <si>
    <t>機械器具類製造業（２）</t>
    <rPh sb="0" eb="2">
      <t>キカイ</t>
    </rPh>
    <rPh sb="2" eb="4">
      <t>キグ</t>
    </rPh>
    <rPh sb="4" eb="5">
      <t>ルイ</t>
    </rPh>
    <phoneticPr fontId="1"/>
  </si>
  <si>
    <t>２２</t>
  </si>
  <si>
    <t>　    　 ２２</t>
  </si>
  <si>
    <t xml:space="preserve"> 　　　　　　２</t>
  </si>
  <si>
    <t xml:space="preserve"> 　　　　　　３</t>
  </si>
  <si>
    <t>　　　　　　１０</t>
  </si>
  <si>
    <t>　　　　　　１１</t>
  </si>
  <si>
    <t>　　　　　　１２</t>
  </si>
  <si>
    <t>２</t>
  </si>
  <si>
    <t>定額電灯</t>
    <rPh sb="0" eb="2">
      <t>テイガク</t>
    </rPh>
    <rPh sb="2" eb="4">
      <t>デントウ</t>
    </rPh>
    <phoneticPr fontId="3"/>
  </si>
  <si>
    <t>従量電灯甲</t>
    <rPh sb="0" eb="2">
      <t>ジュウリョウ</t>
    </rPh>
    <rPh sb="2" eb="4">
      <t>デントウ</t>
    </rPh>
    <rPh sb="4" eb="5">
      <t>コウ</t>
    </rPh>
    <phoneticPr fontId="3"/>
  </si>
  <si>
    <t>従量電灯乙</t>
    <rPh sb="0" eb="2">
      <t>ジュウリョウ</t>
    </rPh>
    <rPh sb="2" eb="4">
      <t>デントウ</t>
    </rPh>
    <rPh sb="4" eb="5">
      <t>オツ</t>
    </rPh>
    <phoneticPr fontId="3"/>
  </si>
  <si>
    <t>臨時電灯</t>
    <rPh sb="0" eb="2">
      <t>リンジ</t>
    </rPh>
    <rPh sb="2" eb="4">
      <t>デントウ</t>
    </rPh>
    <phoneticPr fontId="3"/>
  </si>
  <si>
    <t>※「定額電灯」とは、定額電灯、公衆街路灯Ａ。　「従量電灯甲」とは、定額電灯Ａ、公衆街路灯Ｂ。</t>
    <rPh sb="2" eb="4">
      <t>テイガク</t>
    </rPh>
    <rPh sb="4" eb="6">
      <t>デントウ</t>
    </rPh>
    <rPh sb="10" eb="12">
      <t>テイガク</t>
    </rPh>
    <rPh sb="12" eb="14">
      <t>デントウ</t>
    </rPh>
    <rPh sb="15" eb="17">
      <t>コウシュウ</t>
    </rPh>
    <rPh sb="17" eb="20">
      <t>ガイロトウ</t>
    </rPh>
    <rPh sb="24" eb="26">
      <t>ジュウリョウ</t>
    </rPh>
    <rPh sb="26" eb="28">
      <t>デントウ</t>
    </rPh>
    <rPh sb="28" eb="29">
      <t>コウ</t>
    </rPh>
    <rPh sb="33" eb="35">
      <t>テイガク</t>
    </rPh>
    <rPh sb="35" eb="37">
      <t>デントウ</t>
    </rPh>
    <rPh sb="39" eb="41">
      <t>コウシュウ</t>
    </rPh>
    <rPh sb="41" eb="44">
      <t>ガイロトウ</t>
    </rPh>
    <phoneticPr fontId="3"/>
  </si>
  <si>
    <t>　「従量電灯乙」とは、定額電灯Ｂ、時間帯別電灯、季節別時間帯別電灯、低圧総合利用、低圧公衆街路灯Ｃ。</t>
    <rPh sb="2" eb="4">
      <t>ジュウリョウ</t>
    </rPh>
    <rPh sb="4" eb="6">
      <t>デントウ</t>
    </rPh>
    <rPh sb="6" eb="7">
      <t>オツ</t>
    </rPh>
    <rPh sb="11" eb="13">
      <t>テイガク</t>
    </rPh>
    <rPh sb="13" eb="15">
      <t>デントウ</t>
    </rPh>
    <rPh sb="17" eb="20">
      <t>ジカンタイ</t>
    </rPh>
    <rPh sb="20" eb="21">
      <t>ベツ</t>
    </rPh>
    <rPh sb="21" eb="23">
      <t>デントウ</t>
    </rPh>
    <rPh sb="24" eb="26">
      <t>キセツ</t>
    </rPh>
    <rPh sb="26" eb="27">
      <t>ベツ</t>
    </rPh>
    <rPh sb="27" eb="30">
      <t>ジカンタイ</t>
    </rPh>
    <rPh sb="30" eb="31">
      <t>ベツ</t>
    </rPh>
    <rPh sb="31" eb="33">
      <t>デントウ</t>
    </rPh>
    <rPh sb="34" eb="36">
      <t>テイアツ</t>
    </rPh>
    <rPh sb="36" eb="38">
      <t>ソウゴウ</t>
    </rPh>
    <rPh sb="38" eb="40">
      <t>リヨウ</t>
    </rPh>
    <rPh sb="41" eb="43">
      <t>テイアツ</t>
    </rPh>
    <rPh sb="43" eb="45">
      <t>コウシュウ</t>
    </rPh>
    <rPh sb="45" eb="48">
      <t>ガイロトウ</t>
    </rPh>
    <phoneticPr fontId="3"/>
  </si>
  <si>
    <t>資料　　関西電力（株）神戸支店お客さま室</t>
    <rPh sb="11" eb="13">
      <t>コウベ</t>
    </rPh>
    <rPh sb="13" eb="15">
      <t>シテン</t>
    </rPh>
    <rPh sb="16" eb="17">
      <t>キャク</t>
    </rPh>
    <rPh sb="19" eb="20">
      <t>シツ</t>
    </rPh>
    <phoneticPr fontId="1"/>
  </si>
  <si>
    <t>その他</t>
    <rPh sb="2" eb="3">
      <t>タ</t>
    </rPh>
    <phoneticPr fontId="3"/>
  </si>
  <si>
    <t>※「小口」とは、低圧一般、低圧季時別。　　「その他」とは、その他電力低圧。</t>
    <rPh sb="2" eb="3">
      <t>ショウ</t>
    </rPh>
    <rPh sb="3" eb="4">
      <t>クチ</t>
    </rPh>
    <rPh sb="8" eb="10">
      <t>テイアツ</t>
    </rPh>
    <rPh sb="10" eb="12">
      <t>イッパン</t>
    </rPh>
    <rPh sb="13" eb="15">
      <t>テイアツ</t>
    </rPh>
    <rPh sb="15" eb="16">
      <t>キ</t>
    </rPh>
    <rPh sb="16" eb="17">
      <t>ジ</t>
    </rPh>
    <rPh sb="17" eb="18">
      <t>ベツ</t>
    </rPh>
    <rPh sb="24" eb="25">
      <t>タ</t>
    </rPh>
    <rPh sb="31" eb="32">
      <t>タ</t>
    </rPh>
    <rPh sb="32" eb="34">
      <t>デンリョク</t>
    </rPh>
    <rPh sb="34" eb="36">
      <t>テイアツ</t>
    </rPh>
    <phoneticPr fontId="3"/>
  </si>
  <si>
    <t>平成１９年度</t>
    <rPh sb="0" eb="2">
      <t>ヘイセイ</t>
    </rPh>
    <rPh sb="4" eb="6">
      <t>ネンド</t>
    </rPh>
    <phoneticPr fontId="1"/>
  </si>
  <si>
    <t>２０</t>
    <phoneticPr fontId="3"/>
  </si>
  <si>
    <t>２１</t>
    <phoneticPr fontId="3"/>
  </si>
  <si>
    <t>２３</t>
  </si>
  <si>
    <t>平 成  １９　年</t>
    <rPh sb="0" eb="1">
      <t>ヒラ</t>
    </rPh>
    <rPh sb="2" eb="3">
      <t>シゲル</t>
    </rPh>
    <rPh sb="8" eb="9">
      <t>ネン</t>
    </rPh>
    <phoneticPr fontId="1"/>
  </si>
  <si>
    <t>　    　 ２０</t>
    <phoneticPr fontId="3"/>
  </si>
  <si>
    <t>　    　 ２１</t>
    <phoneticPr fontId="3"/>
  </si>
  <si>
    <t>　    　 ２３</t>
  </si>
  <si>
    <t>２３年 １　月</t>
    <rPh sb="2" eb="3">
      <t>ネン</t>
    </rPh>
    <phoneticPr fontId="1"/>
  </si>
  <si>
    <t>　    　 ２２</t>
    <phoneticPr fontId="3"/>
  </si>
  <si>
    <t>　    　 ２３</t>
    <phoneticPr fontId="3"/>
  </si>
  <si>
    <t>年　　度</t>
  </si>
  <si>
    <t>総　　数</t>
  </si>
  <si>
    <t>（単位　口、千ｋＷｈ）</t>
    <rPh sb="1" eb="3">
      <t>タンイ</t>
    </rPh>
    <rPh sb="4" eb="5">
      <t>クチ</t>
    </rPh>
    <rPh sb="6" eb="7">
      <t>セン</t>
    </rPh>
    <phoneticPr fontId="10"/>
  </si>
  <si>
    <t>電　　灯</t>
    <rPh sb="0" eb="1">
      <t>デン</t>
    </rPh>
    <rPh sb="3" eb="4">
      <t>ヒ</t>
    </rPh>
    <phoneticPr fontId="10"/>
  </si>
  <si>
    <t>電　　力</t>
    <rPh sb="0" eb="1">
      <t>デン</t>
    </rPh>
    <rPh sb="3" eb="4">
      <t>チカラ</t>
    </rPh>
    <phoneticPr fontId="10"/>
  </si>
  <si>
    <t>そ　の　他</t>
    <rPh sb="4" eb="5">
      <t>タ</t>
    </rPh>
    <phoneticPr fontId="10"/>
  </si>
  <si>
    <t>需　　要　　口　　数</t>
    <rPh sb="0" eb="1">
      <t>モトメ</t>
    </rPh>
    <rPh sb="3" eb="4">
      <t>ヨウ</t>
    </rPh>
    <rPh sb="6" eb="7">
      <t>クチ</t>
    </rPh>
    <rPh sb="9" eb="10">
      <t>スウ</t>
    </rPh>
    <phoneticPr fontId="10"/>
  </si>
  <si>
    <t>使　　用　　電　　力　　量</t>
    <rPh sb="0" eb="1">
      <t>ツカ</t>
    </rPh>
    <rPh sb="3" eb="4">
      <t>ヨウ</t>
    </rPh>
    <rPh sb="6" eb="7">
      <t>デン</t>
    </rPh>
    <rPh sb="9" eb="10">
      <t>チカラ</t>
    </rPh>
    <rPh sb="12" eb="13">
      <t>リョウ</t>
    </rPh>
    <phoneticPr fontId="10"/>
  </si>
  <si>
    <t>※「電力」とは、低圧一般、低圧季時別、深夜電力、事業用電力。</t>
    <rPh sb="2" eb="4">
      <t>デンリョク</t>
    </rPh>
    <rPh sb="8" eb="10">
      <t>テイアツ</t>
    </rPh>
    <rPh sb="10" eb="12">
      <t>イッパン</t>
    </rPh>
    <rPh sb="13" eb="15">
      <t>テイアツ</t>
    </rPh>
    <rPh sb="15" eb="16">
      <t>キ</t>
    </rPh>
    <rPh sb="16" eb="17">
      <t>ジ</t>
    </rPh>
    <rPh sb="17" eb="18">
      <t>ベツ</t>
    </rPh>
    <rPh sb="19" eb="21">
      <t>シンヤ</t>
    </rPh>
    <rPh sb="21" eb="23">
      <t>デンリョク</t>
    </rPh>
    <rPh sb="24" eb="27">
      <t>ジギョウヨウ</t>
    </rPh>
    <rPh sb="27" eb="29">
      <t>デンリョク</t>
    </rPh>
    <phoneticPr fontId="10"/>
  </si>
  <si>
    <t>※「その他」とは、臨時的なもの（臨時電灯、臨時電力、農事用電力、融雪用電力、建設工事用電力）。</t>
    <rPh sb="4" eb="5">
      <t>タ</t>
    </rPh>
    <rPh sb="9" eb="12">
      <t>リンジテキ</t>
    </rPh>
    <rPh sb="16" eb="18">
      <t>リンジ</t>
    </rPh>
    <rPh sb="18" eb="20">
      <t>デントウ</t>
    </rPh>
    <rPh sb="21" eb="23">
      <t>リンジ</t>
    </rPh>
    <rPh sb="23" eb="25">
      <t>デンリョク</t>
    </rPh>
    <rPh sb="26" eb="28">
      <t>ノウジ</t>
    </rPh>
    <rPh sb="28" eb="29">
      <t>ヨウ</t>
    </rPh>
    <rPh sb="29" eb="31">
      <t>デンリョク</t>
    </rPh>
    <rPh sb="32" eb="34">
      <t>ユウセツ</t>
    </rPh>
    <rPh sb="34" eb="35">
      <t>ヨウ</t>
    </rPh>
    <rPh sb="35" eb="37">
      <t>デンリョク</t>
    </rPh>
    <rPh sb="38" eb="40">
      <t>ケンセツ</t>
    </rPh>
    <rPh sb="40" eb="43">
      <t>コウジヨウ</t>
    </rPh>
    <rPh sb="43" eb="45">
      <t>デンリョク</t>
    </rPh>
    <phoneticPr fontId="10"/>
  </si>
  <si>
    <t>　標準熱量４５ＭＪ （約１０，７５０　ｋｃal）/立方メートルにより換算した値である。</t>
    <rPh sb="11" eb="12">
      <t>ヤク</t>
    </rPh>
    <rPh sb="25" eb="27">
      <t>リッポウ</t>
    </rPh>
    <rPh sb="34" eb="36">
      <t>カンサン</t>
    </rPh>
    <rPh sb="38" eb="39">
      <t>アタイ</t>
    </rPh>
    <phoneticPr fontId="7"/>
  </si>
  <si>
    <t xml:space="preserve">　　(単位　立方メートル) </t>
    <rPh sb="6" eb="8">
      <t>リッポウ</t>
    </rPh>
    <phoneticPr fontId="7"/>
  </si>
  <si>
    <t>資料　　水道局経営部経営企画課</t>
    <rPh sb="9" eb="10">
      <t>ブ</t>
    </rPh>
    <rPh sb="12" eb="14">
      <t>キカク</t>
    </rPh>
    <rPh sb="14" eb="15">
      <t>カ</t>
    </rPh>
    <phoneticPr fontId="3"/>
  </si>
  <si>
    <t>資料　関西電力株式会社　神戸支店お客さま室</t>
    <rPh sb="0" eb="2">
      <t>シリョウ</t>
    </rPh>
    <rPh sb="3" eb="5">
      <t>カンサイ</t>
    </rPh>
    <rPh sb="5" eb="7">
      <t>デンリョク</t>
    </rPh>
    <rPh sb="7" eb="9">
      <t>カブシキ</t>
    </rPh>
    <rPh sb="9" eb="11">
      <t>カイシャ</t>
    </rPh>
    <rPh sb="12" eb="14">
      <t>コウベ</t>
    </rPh>
    <rPh sb="14" eb="16">
      <t>シテン</t>
    </rPh>
    <rPh sb="17" eb="18">
      <t>キャク</t>
    </rPh>
    <rPh sb="20" eb="21">
      <t>シツ</t>
    </rPh>
    <phoneticPr fontId="10"/>
  </si>
  <si>
    <t>２４</t>
  </si>
  <si>
    <t>　　  ２４</t>
  </si>
  <si>
    <t>平　成　２</t>
    <rPh sb="0" eb="1">
      <t>ヒラ</t>
    </rPh>
    <rPh sb="2" eb="3">
      <t>シゲル</t>
    </rPh>
    <phoneticPr fontId="1"/>
  </si>
  <si>
    <t>４</t>
  </si>
  <si>
    <t>　    　 ２５</t>
  </si>
  <si>
    <t>　　  ２５</t>
  </si>
  <si>
    <t>２６年</t>
    <rPh sb="2" eb="3">
      <t>ネン</t>
    </rPh>
    <phoneticPr fontId="1"/>
  </si>
  <si>
    <t>資料　大阪ガス㈱　リビング事業部　計画部</t>
    <rPh sb="0" eb="2">
      <t>シリョウ</t>
    </rPh>
    <rPh sb="3" eb="5">
      <t>オオサカ</t>
    </rPh>
    <rPh sb="13" eb="15">
      <t>ジギョウ</t>
    </rPh>
    <rPh sb="15" eb="16">
      <t>ブ</t>
    </rPh>
    <rPh sb="17" eb="19">
      <t>ケイカク</t>
    </rPh>
    <rPh sb="19" eb="20">
      <t>ブ</t>
    </rPh>
    <phoneticPr fontId="10"/>
  </si>
  <si>
    <t>※四捨五入の関係で、計が合致しない場合がある。</t>
    <rPh sb="1" eb="5">
      <t>シシャゴニュウ</t>
    </rPh>
    <rPh sb="6" eb="8">
      <t>カンケイ</t>
    </rPh>
    <rPh sb="10" eb="11">
      <t>ケイ</t>
    </rPh>
    <rPh sb="12" eb="14">
      <t>ガッチ</t>
    </rPh>
    <rPh sb="17" eb="19">
      <t>バアイ</t>
    </rPh>
    <phoneticPr fontId="10"/>
  </si>
  <si>
    <t>２４ 年度</t>
  </si>
  <si>
    <t>　　  ２３</t>
  </si>
  <si>
    <t>４   月</t>
    <phoneticPr fontId="3"/>
  </si>
  <si>
    <t>１   月</t>
    <phoneticPr fontId="3"/>
  </si>
  <si>
    <t>配水管延長　（ｍ）　(1)　(2)</t>
    <phoneticPr fontId="3"/>
  </si>
  <si>
    <t>神   崎
浄水場</t>
    <phoneticPr fontId="3"/>
  </si>
  <si>
    <t>阪　神　水　道　企　業　団</t>
    <phoneticPr fontId="3"/>
  </si>
  <si>
    <t>伊 丹 市
豊 中 市</t>
    <phoneticPr fontId="3"/>
  </si>
  <si>
    <t>一  津  屋
取  水  場</t>
    <phoneticPr fontId="3"/>
  </si>
  <si>
    <t>阪神水道
企  業  団</t>
    <phoneticPr fontId="3"/>
  </si>
  <si>
    <t>伊  丹  市
豊  中  市</t>
    <phoneticPr fontId="3"/>
  </si>
  <si>
    <t>平     均</t>
    <phoneticPr fontId="3"/>
  </si>
  <si>
    <t>最     大</t>
    <phoneticPr fontId="3"/>
  </si>
  <si>
    <t>尼   崎
事業所</t>
    <phoneticPr fontId="3"/>
  </si>
  <si>
    <t>猪 名 川
事 業 所</t>
    <phoneticPr fontId="3"/>
  </si>
  <si>
    <t>野　　　間
ポンプ室</t>
    <phoneticPr fontId="3"/>
  </si>
  <si>
    <t>３</t>
  </si>
  <si>
    <t>…</t>
  </si>
  <si>
    <t>　　総　　　　　　　量</t>
    <phoneticPr fontId="3"/>
  </si>
  <si>
    <t>　　２０ｍｍ以下</t>
    <phoneticPr fontId="3"/>
  </si>
  <si>
    <t>　２５０ｍｍ以上</t>
    <phoneticPr fontId="3"/>
  </si>
  <si>
    <t>浴　　場　　　</t>
    <phoneticPr fontId="3"/>
  </si>
  <si>
    <t>有　　収　　率
（B)/(A)×１００</t>
    <phoneticPr fontId="3"/>
  </si>
  <si>
    <t>２</t>
    <phoneticPr fontId="3"/>
  </si>
  <si>
    <t>２５ 年度</t>
  </si>
  <si>
    <t>-</t>
    <phoneticPr fontId="3"/>
  </si>
  <si>
    <t>（３）　その他の製造業及び非製造業である。</t>
    <phoneticPr fontId="3"/>
  </si>
  <si>
    <t>２５</t>
    <phoneticPr fontId="10"/>
  </si>
  <si>
    <t>※「電灯」とは、定額電灯、従量電灯Ａ、従量電灯Ｂ、時間帯別電灯、季時別電灯PS、季時別時間帯別電灯、低圧総合利用契約、公衆街路灯。</t>
    <rPh sb="2" eb="4">
      <t>デントウ</t>
    </rPh>
    <rPh sb="8" eb="10">
      <t>テイガク</t>
    </rPh>
    <rPh sb="10" eb="12">
      <t>デントウ</t>
    </rPh>
    <rPh sb="13" eb="15">
      <t>ジュウリョウ</t>
    </rPh>
    <rPh sb="15" eb="17">
      <t>デントウ</t>
    </rPh>
    <rPh sb="19" eb="21">
      <t>ジュウリョウ</t>
    </rPh>
    <rPh sb="21" eb="23">
      <t>デントウ</t>
    </rPh>
    <rPh sb="25" eb="27">
      <t>ジカン</t>
    </rPh>
    <rPh sb="27" eb="28">
      <t>タイ</t>
    </rPh>
    <rPh sb="28" eb="29">
      <t>ベツ</t>
    </rPh>
    <rPh sb="29" eb="31">
      <t>デントウ</t>
    </rPh>
    <rPh sb="32" eb="33">
      <t>キ</t>
    </rPh>
    <rPh sb="33" eb="34">
      <t>ジ</t>
    </rPh>
    <rPh sb="34" eb="35">
      <t>ベツ</t>
    </rPh>
    <rPh sb="35" eb="37">
      <t>デントウ</t>
    </rPh>
    <rPh sb="43" eb="45">
      <t>ジカン</t>
    </rPh>
    <rPh sb="45" eb="46">
      <t>タイ</t>
    </rPh>
    <rPh sb="46" eb="47">
      <t>ベツ</t>
    </rPh>
    <rPh sb="47" eb="49">
      <t>デントウ</t>
    </rPh>
    <rPh sb="50" eb="52">
      <t>テイアツ</t>
    </rPh>
    <rPh sb="52" eb="54">
      <t>ソウゴウ</t>
    </rPh>
    <rPh sb="54" eb="56">
      <t>リヨウ</t>
    </rPh>
    <rPh sb="56" eb="58">
      <t>ケイヤク</t>
    </rPh>
    <rPh sb="59" eb="61">
      <t>コウシュウ</t>
    </rPh>
    <rPh sb="61" eb="64">
      <t>ガイロトウ</t>
    </rPh>
    <phoneticPr fontId="10"/>
  </si>
  <si>
    <t>※当社方針により、電力自由化部分（契約電力50kW以上の電力需要）のデータ提供は差し控えさせていただきますので、何卒ご理解を賜りますようお願い申し上げます。</t>
    <phoneticPr fontId="10"/>
  </si>
  <si>
    <t xml:space="preserve">電気・ガス・水道 </t>
    <phoneticPr fontId="3"/>
  </si>
  <si>
    <t>電気・ガス・水道</t>
    <phoneticPr fontId="10"/>
  </si>
  <si>
    <t>６２．  　電　灯　・　電　力　需　要　状　況</t>
    <rPh sb="12" eb="13">
      <t>デン</t>
    </rPh>
    <rPh sb="14" eb="15">
      <t>チカラ</t>
    </rPh>
    <phoneticPr fontId="10"/>
  </si>
  <si>
    <t>６３．　  ガ　　ス　　需　　要　　状　　況</t>
    <phoneticPr fontId="3"/>
  </si>
  <si>
    <t>６４．  　上          水          道</t>
    <phoneticPr fontId="3"/>
  </si>
  <si>
    <t>電気・ガス・水道　　</t>
    <phoneticPr fontId="3"/>
  </si>
  <si>
    <t>　電気・ガス・水道</t>
    <phoneticPr fontId="3"/>
  </si>
  <si>
    <t>電気・ガス・水道</t>
    <phoneticPr fontId="3"/>
  </si>
  <si>
    <t>６５．　  工    業    用    水    道</t>
    <phoneticPr fontId="3"/>
  </si>
  <si>
    <t>電気・ガス・水道</t>
    <phoneticPr fontId="3"/>
  </si>
  <si>
    <t>平成２２年度</t>
    <rPh sb="0" eb="2">
      <t>ヘイセイ</t>
    </rPh>
    <rPh sb="4" eb="6">
      <t>ネンド</t>
    </rPh>
    <phoneticPr fontId="7"/>
  </si>
  <si>
    <t>２６</t>
    <phoneticPr fontId="10"/>
  </si>
  <si>
    <t>平 成  ２２　年</t>
    <rPh sb="0" eb="1">
      <t>ヒラ</t>
    </rPh>
    <rPh sb="2" eb="3">
      <t>シゲル</t>
    </rPh>
    <rPh sb="8" eb="9">
      <t>ネン</t>
    </rPh>
    <phoneticPr fontId="7"/>
  </si>
  <si>
    <t>２６年 １　月</t>
    <rPh sb="2" eb="3">
      <t>ネン</t>
    </rPh>
    <phoneticPr fontId="7"/>
  </si>
  <si>
    <t>　    　 ２６</t>
  </si>
  <si>
    <t>平 成  ２２ 年</t>
    <rPh sb="0" eb="1">
      <t>ヒラ</t>
    </rPh>
    <rPh sb="2" eb="3">
      <t>シゲル</t>
    </rPh>
    <rPh sb="8" eb="9">
      <t>ネン</t>
    </rPh>
    <phoneticPr fontId="7"/>
  </si>
  <si>
    <t>平成２２年度</t>
    <phoneticPr fontId="3"/>
  </si>
  <si>
    <t>２３ 年度</t>
    <phoneticPr fontId="3"/>
  </si>
  <si>
    <t>２４ 年度</t>
    <phoneticPr fontId="3"/>
  </si>
  <si>
    <t>２５ 年度</t>
    <phoneticPr fontId="3"/>
  </si>
  <si>
    <t>２　６　　　　　　　年　　　　　　　度</t>
    <phoneticPr fontId="3"/>
  </si>
  <si>
    <t>平成２２年度</t>
    <rPh sb="0" eb="2">
      <t>ヘイセイ</t>
    </rPh>
    <rPh sb="4" eb="6">
      <t>ネンド</t>
    </rPh>
    <phoneticPr fontId="1"/>
  </si>
  <si>
    <t>　　  ２６</t>
  </si>
  <si>
    <t xml:space="preserve">  ２６年　４月</t>
    <rPh sb="4" eb="5">
      <t>ネン</t>
    </rPh>
    <rPh sb="7" eb="8">
      <t>ツキ</t>
    </rPh>
    <phoneticPr fontId="1"/>
  </si>
  <si>
    <t xml:space="preserve">  ２７年　１</t>
    <rPh sb="4" eb="5">
      <t>ネン</t>
    </rPh>
    <phoneticPr fontId="1"/>
  </si>
  <si>
    <t>平 成 ２２ 年 度</t>
    <phoneticPr fontId="3"/>
  </si>
  <si>
    <t>２３   年 度</t>
    <phoneticPr fontId="3"/>
  </si>
  <si>
    <t>２４   年 度</t>
    <phoneticPr fontId="3"/>
  </si>
  <si>
    <t>２５   年 度</t>
    <phoneticPr fontId="3"/>
  </si>
  <si>
    <t>２６   年 度</t>
    <phoneticPr fontId="3"/>
  </si>
  <si>
    <t>５</t>
    <phoneticPr fontId="3"/>
  </si>
  <si>
    <t>２　年　度</t>
    <rPh sb="2" eb="3">
      <t>トシ</t>
    </rPh>
    <rPh sb="4" eb="5">
      <t>タビ</t>
    </rPh>
    <phoneticPr fontId="1"/>
  </si>
  <si>
    <t>６</t>
  </si>
  <si>
    <t>平 成 ２２ 年 度</t>
    <rPh sb="0" eb="1">
      <t>ヒラ</t>
    </rPh>
    <rPh sb="2" eb="3">
      <t>シゲル</t>
    </rPh>
    <phoneticPr fontId="1"/>
  </si>
  <si>
    <t>２３　年 度</t>
    <phoneticPr fontId="3"/>
  </si>
  <si>
    <t>２４　年 度</t>
    <phoneticPr fontId="3"/>
  </si>
  <si>
    <t>２５　年 度</t>
    <phoneticPr fontId="3"/>
  </si>
  <si>
    <t>２６　年 度</t>
    <phoneticPr fontId="3"/>
  </si>
  <si>
    <t>２６ 年度</t>
    <phoneticPr fontId="3"/>
  </si>
  <si>
    <t>２５ 年度</t>
    <phoneticPr fontId="3"/>
  </si>
  <si>
    <t>２４ 年度</t>
    <phoneticPr fontId="3"/>
  </si>
  <si>
    <t>２３ 年度</t>
    <phoneticPr fontId="3"/>
  </si>
  <si>
    <t>平　成
２２ 年度</t>
    <rPh sb="0" eb="1">
      <t>ヒラ</t>
    </rPh>
    <rPh sb="2" eb="3">
      <t>シゲル</t>
    </rPh>
    <phoneticPr fontId="1"/>
  </si>
  <si>
    <t>-</t>
  </si>
  <si>
    <t>２６ 年度</t>
  </si>
  <si>
    <t>（１）　年度末、月末現在である。　（２）２０年度より年度間総数のみ。</t>
    <rPh sb="22" eb="24">
      <t>ネンド</t>
    </rPh>
    <rPh sb="26" eb="28">
      <t>ネンド</t>
    </rPh>
    <rPh sb="28" eb="29">
      <t>カン</t>
    </rPh>
    <rPh sb="29" eb="31">
      <t>ソウスウ</t>
    </rPh>
    <phoneticPr fontId="3"/>
  </si>
  <si>
    <t>（１）　年度末現在　　(２)　はん用機械器具、電子部品・デバイス・電子回路、電気機械器具、情報通信機械器具及び輸送用機械器具製造業。</t>
    <phoneticPr fontId="1"/>
  </si>
  <si>
    <t>２７年</t>
    <rPh sb="2" eb="3">
      <t>ネン</t>
    </rPh>
    <phoneticPr fontId="1"/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</si>
</sst>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#,##0_ "/>
    <numFmt numFmtId="177" formatCode="#,##0;&quot;△ &quot;#,##0"/>
    <numFmt numFmtId="178" formatCode="#,##0.0;&quot;△ &quot;#,##0.0"/>
    <numFmt numFmtId="179" formatCode="#,##0.000;&quot;△ &quot;#,##0.000"/>
    <numFmt numFmtId="180" formatCode="#,##0.00;&quot;△ &quot;#,##0.00"/>
    <numFmt numFmtId="181" formatCode="0&quot;年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7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38" fontId="2" fillId="0" borderId="0" xfId="1" applyFont="1" applyBorder="1" applyAlignment="1"/>
    <xf numFmtId="38" fontId="2" fillId="0" borderId="0" xfId="0" applyNumberFormat="1" applyFont="1" applyBorder="1">
      <alignment vertical="center"/>
    </xf>
    <xf numFmtId="38" fontId="0" fillId="0" borderId="0" xfId="0" applyNumberFormat="1">
      <alignment vertical="center"/>
    </xf>
    <xf numFmtId="0" fontId="2" fillId="0" borderId="5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/>
    <xf numFmtId="0" fontId="2" fillId="0" borderId="5" xfId="0" quotePrefix="1" applyFont="1" applyBorder="1" applyAlignment="1"/>
    <xf numFmtId="0" fontId="2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177" fontId="2" fillId="0" borderId="0" xfId="0" applyNumberFormat="1" applyFont="1" applyFill="1">
      <alignment vertical="center"/>
    </xf>
    <xf numFmtId="0" fontId="0" fillId="0" borderId="0" xfId="0" applyFill="1">
      <alignment vertical="center"/>
    </xf>
    <xf numFmtId="41" fontId="2" fillId="0" borderId="0" xfId="0" applyNumberFormat="1" applyFont="1" applyAlignment="1"/>
    <xf numFmtId="41" fontId="2" fillId="0" borderId="0" xfId="0" applyNumberFormat="1" applyFont="1" applyBorder="1" applyAlignment="1"/>
    <xf numFmtId="0" fontId="8" fillId="0" borderId="0" xfId="0" applyFont="1" applyAlignment="1">
      <alignment horizontal="centerContinuous" vertical="center"/>
    </xf>
    <xf numFmtId="41" fontId="2" fillId="0" borderId="0" xfId="0" applyNumberFormat="1" applyFont="1" applyFill="1">
      <alignment vertical="center"/>
    </xf>
    <xf numFmtId="41" fontId="2" fillId="0" borderId="0" xfId="0" applyNumberFormat="1" applyFont="1" applyBorder="1">
      <alignment vertical="center"/>
    </xf>
    <xf numFmtId="177" fontId="2" fillId="0" borderId="0" xfId="0" applyNumberFormat="1" applyFont="1" applyFill="1" applyAlignment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80" fontId="2" fillId="0" borderId="0" xfId="0" applyNumberFormat="1" applyFont="1" applyFill="1" applyAlignment="1"/>
    <xf numFmtId="41" fontId="2" fillId="0" borderId="0" xfId="0" applyNumberFormat="1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Continuous" vertical="center"/>
    </xf>
    <xf numFmtId="179" fontId="2" fillId="0" borderId="0" xfId="0" applyNumberFormat="1" applyFont="1" applyFill="1">
      <alignment vertical="center"/>
    </xf>
    <xf numFmtId="177" fontId="2" fillId="0" borderId="0" xfId="0" applyNumberFormat="1" applyFont="1" applyFill="1" applyAlignment="1">
      <alignment horizontal="right"/>
    </xf>
    <xf numFmtId="38" fontId="2" fillId="0" borderId="9" xfId="1" applyFont="1" applyFill="1" applyBorder="1" applyAlignment="1"/>
    <xf numFmtId="38" fontId="2" fillId="0" borderId="0" xfId="1" applyFont="1" applyFill="1" applyBorder="1" applyAlignment="1"/>
    <xf numFmtId="38" fontId="2" fillId="0" borderId="0" xfId="0" applyNumberFormat="1" applyFont="1" applyFill="1" applyBorder="1">
      <alignment vertical="center"/>
    </xf>
    <xf numFmtId="0" fontId="2" fillId="0" borderId="0" xfId="0" applyFont="1" applyFill="1" applyAlignment="1"/>
    <xf numFmtId="0" fontId="2" fillId="0" borderId="7" xfId="0" applyFont="1" applyFill="1" applyBorder="1" applyAlignment="1">
      <alignment horizontal="right"/>
    </xf>
    <xf numFmtId="0" fontId="2" fillId="0" borderId="5" xfId="0" quotePrefix="1" applyFont="1" applyFill="1" applyBorder="1" applyAlignment="1">
      <alignment horizontal="center" vertical="center"/>
    </xf>
    <xf numFmtId="0" fontId="2" fillId="0" borderId="5" xfId="0" quotePrefix="1" applyFont="1" applyFill="1" applyBorder="1" applyAlignment="1"/>
    <xf numFmtId="0" fontId="2" fillId="0" borderId="1" xfId="0" applyFont="1" applyFill="1" applyBorder="1">
      <alignment vertical="center"/>
    </xf>
    <xf numFmtId="0" fontId="2" fillId="0" borderId="5" xfId="0" applyFont="1" applyFill="1" applyBorder="1" applyAlignment="1"/>
    <xf numFmtId="178" fontId="2" fillId="0" borderId="0" xfId="0" applyNumberFormat="1" applyFont="1" applyFill="1">
      <alignment vertical="center"/>
    </xf>
    <xf numFmtId="180" fontId="2" fillId="0" borderId="0" xfId="0" applyNumberFormat="1" applyFont="1" applyFill="1">
      <alignment vertical="center"/>
    </xf>
    <xf numFmtId="0" fontId="2" fillId="0" borderId="0" xfId="0" quotePrefix="1" applyFont="1" applyFill="1" applyAlignment="1">
      <alignment horizontal="right"/>
    </xf>
    <xf numFmtId="41" fontId="2" fillId="0" borderId="0" xfId="0" applyNumberFormat="1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41" fontId="2" fillId="0" borderId="3" xfId="0" applyNumberFormat="1" applyFont="1" applyFill="1" applyBorder="1">
      <alignment vertical="center"/>
    </xf>
    <xf numFmtId="41" fontId="2" fillId="0" borderId="3" xfId="0" applyNumberFormat="1" applyFont="1" applyFill="1" applyBorder="1" applyAlignment="1"/>
    <xf numFmtId="38" fontId="2" fillId="0" borderId="10" xfId="1" applyFont="1" applyFill="1" applyBorder="1" applyAlignment="1"/>
    <xf numFmtId="38" fontId="2" fillId="0" borderId="6" xfId="1" applyFont="1" applyFill="1" applyBorder="1" applyAlignment="1"/>
    <xf numFmtId="38" fontId="2" fillId="0" borderId="6" xfId="0" applyNumberFormat="1" applyFont="1" applyFill="1" applyBorder="1">
      <alignment vertical="center"/>
    </xf>
    <xf numFmtId="38" fontId="2" fillId="0" borderId="0" xfId="1" applyFont="1" applyFill="1" applyAlignment="1"/>
    <xf numFmtId="0" fontId="0" fillId="0" borderId="6" xfId="0" applyFill="1" applyBorder="1">
      <alignment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10" xfId="0" applyFont="1" applyFill="1" applyBorder="1" applyAlignment="1">
      <alignment horizontal="center" vertical="center"/>
    </xf>
    <xf numFmtId="38" fontId="2" fillId="0" borderId="5" xfId="1" applyFont="1" applyFill="1" applyBorder="1" applyAlignment="1"/>
    <xf numFmtId="38" fontId="2" fillId="0" borderId="7" xfId="1" applyFont="1" applyFill="1" applyBorder="1" applyAlignment="1"/>
    <xf numFmtId="181" fontId="2" fillId="0" borderId="5" xfId="0" applyNumberFormat="1" applyFont="1" applyFill="1" applyBorder="1" applyAlignment="1">
      <alignment horizontal="right"/>
    </xf>
    <xf numFmtId="181" fontId="2" fillId="0" borderId="5" xfId="0" applyNumberFormat="1" applyFont="1" applyBorder="1" applyAlignment="1">
      <alignment horizontal="right"/>
    </xf>
    <xf numFmtId="0" fontId="2" fillId="0" borderId="0" xfId="2" applyFont="1" applyFill="1">
      <alignment vertical="center"/>
    </xf>
    <xf numFmtId="0" fontId="2" fillId="0" borderId="0" xfId="2" applyFont="1" applyFill="1" applyAlignment="1">
      <alignment horizontal="right" vertical="center"/>
    </xf>
    <xf numFmtId="0" fontId="5" fillId="0" borderId="0" xfId="2" applyFont="1" applyFill="1">
      <alignment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4" xfId="2" applyFont="1" applyFill="1" applyBorder="1">
      <alignment vertical="center"/>
    </xf>
    <xf numFmtId="0" fontId="2" fillId="0" borderId="0" xfId="2" applyFont="1" applyFill="1" applyAlignment="1">
      <alignment horizontal="centerContinuous" vertical="center"/>
    </xf>
    <xf numFmtId="0" fontId="2" fillId="0" borderId="5" xfId="2" applyFont="1" applyFill="1" applyBorder="1" applyAlignment="1">
      <alignment horizontal="center" vertical="center"/>
    </xf>
    <xf numFmtId="41" fontId="2" fillId="0" borderId="0" xfId="2" applyNumberFormat="1" applyFont="1" applyFill="1">
      <alignment vertical="center"/>
    </xf>
    <xf numFmtId="0" fontId="2" fillId="0" borderId="5" xfId="2" applyFont="1" applyFill="1" applyBorder="1">
      <alignment vertical="center"/>
    </xf>
    <xf numFmtId="0" fontId="2" fillId="0" borderId="7" xfId="2" applyFont="1" applyFill="1" applyBorder="1">
      <alignment vertical="center"/>
    </xf>
    <xf numFmtId="0" fontId="2" fillId="0" borderId="6" xfId="2" applyFont="1" applyFill="1" applyBorder="1">
      <alignment vertical="center"/>
    </xf>
    <xf numFmtId="0" fontId="6" fillId="0" borderId="0" xfId="2" applyFont="1" applyFill="1">
      <alignment vertical="center"/>
    </xf>
    <xf numFmtId="0" fontId="7" fillId="0" borderId="0" xfId="2" applyFont="1" applyFill="1">
      <alignment vertical="center"/>
    </xf>
    <xf numFmtId="0" fontId="2" fillId="0" borderId="5" xfId="2" applyFont="1" applyFill="1" applyBorder="1" applyAlignment="1"/>
    <xf numFmtId="41" fontId="2" fillId="0" borderId="0" xfId="2" applyNumberFormat="1" applyFont="1" applyFill="1" applyAlignment="1"/>
    <xf numFmtId="0" fontId="2" fillId="0" borderId="0" xfId="2" applyFont="1" applyFill="1" applyAlignment="1"/>
    <xf numFmtId="0" fontId="2" fillId="0" borderId="5" xfId="2" applyFont="1" applyFill="1" applyBorder="1" applyAlignment="1">
      <alignment horizontal="center"/>
    </xf>
    <xf numFmtId="0" fontId="7" fillId="0" borderId="7" xfId="2" applyFont="1" applyFill="1" applyBorder="1">
      <alignment vertical="center"/>
    </xf>
    <xf numFmtId="0" fontId="7" fillId="0" borderId="6" xfId="2" applyFont="1" applyFill="1" applyBorder="1">
      <alignment vertical="center"/>
    </xf>
    <xf numFmtId="0" fontId="2" fillId="0" borderId="0" xfId="0" applyFont="1" applyFill="1" applyAlignment="1">
      <alignment horizontal="right"/>
    </xf>
    <xf numFmtId="0" fontId="2" fillId="0" borderId="5" xfId="2" quotePrefix="1" applyFont="1" applyFill="1" applyBorder="1" applyAlignment="1">
      <alignment horizontal="center" vertical="center"/>
    </xf>
    <xf numFmtId="0" fontId="2" fillId="0" borderId="0" xfId="2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177" fontId="0" fillId="0" borderId="0" xfId="0" applyNumberFormat="1" applyFill="1">
      <alignment vertical="center"/>
    </xf>
    <xf numFmtId="178" fontId="0" fillId="0" borderId="0" xfId="0" applyNumberFormat="1" applyFill="1">
      <alignment vertical="center"/>
    </xf>
    <xf numFmtId="179" fontId="0" fillId="0" borderId="0" xfId="0" applyNumberFormat="1" applyFill="1">
      <alignment vertical="center"/>
    </xf>
    <xf numFmtId="180" fontId="0" fillId="0" borderId="0" xfId="0" applyNumberFormat="1" applyFill="1">
      <alignment vertical="center"/>
    </xf>
    <xf numFmtId="177" fontId="0" fillId="0" borderId="0" xfId="0" applyNumberForma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6" fillId="0" borderId="0" xfId="0" applyFont="1" applyFill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indent="2"/>
    </xf>
    <xf numFmtId="0" fontId="2" fillId="0" borderId="1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0" xfId="0" applyFont="1" applyFill="1" applyBorder="1">
      <alignment vertical="center"/>
    </xf>
    <xf numFmtId="41" fontId="0" fillId="0" borderId="0" xfId="0" applyNumberFormat="1" applyFill="1">
      <alignment vertical="center"/>
    </xf>
    <xf numFmtId="0" fontId="11" fillId="0" borderId="0" xfId="2" applyFont="1" applyFill="1">
      <alignment vertical="center"/>
    </xf>
    <xf numFmtId="41" fontId="2" fillId="0" borderId="0" xfId="0" applyNumberFormat="1" applyFont="1" applyFill="1" applyAlignment="1">
      <alignment vertical="center"/>
    </xf>
    <xf numFmtId="0" fontId="0" fillId="0" borderId="0" xfId="0" applyBorder="1">
      <alignment vertical="center"/>
    </xf>
    <xf numFmtId="177" fontId="2" fillId="0" borderId="0" xfId="0" applyNumberFormat="1" applyFont="1" applyFill="1" applyAlignment="1">
      <alignment horizontal="right" vertical="center"/>
    </xf>
    <xf numFmtId="179" fontId="2" fillId="0" borderId="0" xfId="0" applyNumberFormat="1" applyFont="1" applyFill="1" applyAlignment="1">
      <alignment horizontal="right" vertical="center"/>
    </xf>
    <xf numFmtId="180" fontId="2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0" fontId="2" fillId="0" borderId="6" xfId="0" applyFont="1" applyBorder="1" applyAlignment="1">
      <alignment horizontal="right" shrinkToFit="1"/>
    </xf>
    <xf numFmtId="0" fontId="2" fillId="0" borderId="6" xfId="0" applyFont="1" applyFill="1" applyBorder="1" applyAlignment="1">
      <alignment horizontal="right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1" fontId="2" fillId="0" borderId="9" xfId="0" applyNumberFormat="1" applyFont="1" applyFill="1" applyBorder="1" applyAlignment="1">
      <alignment vertical="center"/>
    </xf>
    <xf numFmtId="41" fontId="0" fillId="0" borderId="0" xfId="0" applyNumberFormat="1" applyFill="1" applyAlignment="1">
      <alignment vertical="center"/>
    </xf>
    <xf numFmtId="41" fontId="2" fillId="0" borderId="0" xfId="0" applyNumberFormat="1" applyFont="1" applyFill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Book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70372063616992"/>
          <c:y val="9.178765612652881E-2"/>
          <c:w val="0.84148269890436678"/>
          <c:h val="0.78744147098022099"/>
        </c:manualLayout>
      </c:layout>
      <c:barChart>
        <c:barDir val="bar"/>
        <c:grouping val="stacked"/>
        <c:ser>
          <c:idx val="0"/>
          <c:order val="0"/>
          <c:tx>
            <c:strRef>
              <c:f>'74ページ-1'!$B$3</c:f>
              <c:strCache>
                <c:ptCount val="1"/>
                <c:pt idx="0">
                  <c:v>家　庭　用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Val val="1"/>
          </c:dLbls>
          <c:cat>
            <c:strRef>
              <c:f>'74ページ-1'!$A$4:$A$8</c:f>
              <c:strCache>
                <c:ptCount val="5"/>
                <c:pt idx="0">
                  <c:v>平成２２年</c:v>
                </c:pt>
                <c:pt idx="1">
                  <c:v>　    　 ２３年</c:v>
                </c:pt>
                <c:pt idx="2">
                  <c:v>　    　 ２４年</c:v>
                </c:pt>
                <c:pt idx="3">
                  <c:v>　    　 ２５年</c:v>
                </c:pt>
                <c:pt idx="4">
                  <c:v>　    　 ２６年</c:v>
                </c:pt>
              </c:strCache>
            </c:strRef>
          </c:cat>
          <c:val>
            <c:numRef>
              <c:f>'74ページ-1'!$B$4:$B$8</c:f>
              <c:numCache>
                <c:formatCode>#,##0;[Red]\-#,##0</c:formatCode>
                <c:ptCount val="5"/>
                <c:pt idx="0">
                  <c:v>68073</c:v>
                </c:pt>
                <c:pt idx="1">
                  <c:v>68144</c:v>
                </c:pt>
                <c:pt idx="2">
                  <c:v>68343</c:v>
                </c:pt>
                <c:pt idx="3">
                  <c:v>65072</c:v>
                </c:pt>
                <c:pt idx="4">
                  <c:v>64760</c:v>
                </c:pt>
              </c:numCache>
            </c:numRef>
          </c:val>
        </c:ser>
        <c:ser>
          <c:idx val="1"/>
          <c:order val="1"/>
          <c:tx>
            <c:strRef>
              <c:f>'74ページ-1'!$C$3</c:f>
              <c:strCache>
                <c:ptCount val="1"/>
                <c:pt idx="0">
                  <c:v>商　業　用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Val val="1"/>
          </c:dLbls>
          <c:cat>
            <c:strRef>
              <c:f>'74ページ-1'!$A$4:$A$8</c:f>
              <c:strCache>
                <c:ptCount val="5"/>
                <c:pt idx="0">
                  <c:v>平成２２年</c:v>
                </c:pt>
                <c:pt idx="1">
                  <c:v>　    　 ２３年</c:v>
                </c:pt>
                <c:pt idx="2">
                  <c:v>　    　 ２４年</c:v>
                </c:pt>
                <c:pt idx="3">
                  <c:v>　    　 ２５年</c:v>
                </c:pt>
                <c:pt idx="4">
                  <c:v>　    　 ２６年</c:v>
                </c:pt>
              </c:strCache>
            </c:strRef>
          </c:cat>
          <c:val>
            <c:numRef>
              <c:f>'74ページ-1'!$C$4:$C$8</c:f>
              <c:numCache>
                <c:formatCode>#,##0;[Red]\-#,##0</c:formatCode>
                <c:ptCount val="5"/>
                <c:pt idx="0">
                  <c:v>20033</c:v>
                </c:pt>
                <c:pt idx="1">
                  <c:v>19437</c:v>
                </c:pt>
                <c:pt idx="2">
                  <c:v>19127</c:v>
                </c:pt>
                <c:pt idx="3">
                  <c:v>18610</c:v>
                </c:pt>
                <c:pt idx="4">
                  <c:v>17975</c:v>
                </c:pt>
              </c:numCache>
            </c:numRef>
          </c:val>
        </c:ser>
        <c:ser>
          <c:idx val="2"/>
          <c:order val="2"/>
          <c:tx>
            <c:strRef>
              <c:f>'74ページ-1'!$D$3</c:f>
              <c:strCache>
                <c:ptCount val="1"/>
                <c:pt idx="0">
                  <c:v>工　業　用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Val val="1"/>
          </c:dLbls>
          <c:cat>
            <c:strRef>
              <c:f>'74ページ-1'!$A$4:$A$8</c:f>
              <c:strCache>
                <c:ptCount val="5"/>
                <c:pt idx="0">
                  <c:v>平成２２年</c:v>
                </c:pt>
                <c:pt idx="1">
                  <c:v>　    　 ２３年</c:v>
                </c:pt>
                <c:pt idx="2">
                  <c:v>　    　 ２４年</c:v>
                </c:pt>
                <c:pt idx="3">
                  <c:v>　    　 ２５年</c:v>
                </c:pt>
                <c:pt idx="4">
                  <c:v>　    　 ２６年</c:v>
                </c:pt>
              </c:strCache>
            </c:strRef>
          </c:cat>
          <c:val>
            <c:numRef>
              <c:f>'74ページ-1'!$D$4:$D$8</c:f>
              <c:numCache>
                <c:formatCode>#,##0;[Red]\-#,##0</c:formatCode>
                <c:ptCount val="5"/>
                <c:pt idx="0">
                  <c:v>227384</c:v>
                </c:pt>
                <c:pt idx="1">
                  <c:v>225902</c:v>
                </c:pt>
                <c:pt idx="2">
                  <c:v>220607</c:v>
                </c:pt>
                <c:pt idx="3">
                  <c:v>210804</c:v>
                </c:pt>
                <c:pt idx="4">
                  <c:v>204715</c:v>
                </c:pt>
              </c:numCache>
            </c:numRef>
          </c:val>
        </c:ser>
        <c:ser>
          <c:idx val="3"/>
          <c:order val="3"/>
          <c:tx>
            <c:strRef>
              <c:f>'74ページ-1'!$E$3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dkUpDiag">
              <a:fgClr>
                <a:srgbClr val="00FF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Val val="1"/>
          </c:dLbls>
          <c:cat>
            <c:strRef>
              <c:f>'74ページ-1'!$A$4:$A$8</c:f>
              <c:strCache>
                <c:ptCount val="5"/>
                <c:pt idx="0">
                  <c:v>平成２２年</c:v>
                </c:pt>
                <c:pt idx="1">
                  <c:v>　    　 ２３年</c:v>
                </c:pt>
                <c:pt idx="2">
                  <c:v>　    　 ２４年</c:v>
                </c:pt>
                <c:pt idx="3">
                  <c:v>　    　 ２５年</c:v>
                </c:pt>
                <c:pt idx="4">
                  <c:v>　    　 ２６年</c:v>
                </c:pt>
              </c:strCache>
            </c:strRef>
          </c:cat>
          <c:val>
            <c:numRef>
              <c:f>'74ページ-1'!$E$4:$E$8</c:f>
              <c:numCache>
                <c:formatCode>#,##0;[Red]\-#,##0</c:formatCode>
                <c:ptCount val="5"/>
                <c:pt idx="0">
                  <c:v>13115</c:v>
                </c:pt>
                <c:pt idx="1">
                  <c:v>13624</c:v>
                </c:pt>
                <c:pt idx="2">
                  <c:v>13500</c:v>
                </c:pt>
                <c:pt idx="3">
                  <c:v>13322</c:v>
                </c:pt>
                <c:pt idx="4">
                  <c:v>12619</c:v>
                </c:pt>
              </c:numCache>
            </c:numRef>
          </c:val>
        </c:ser>
        <c:dLbls>
          <c:showVal val="1"/>
        </c:dLbls>
        <c:gapWidth val="70"/>
        <c:overlap val="100"/>
        <c:axId val="82446208"/>
        <c:axId val="82447744"/>
      </c:barChart>
      <c:catAx>
        <c:axId val="82446208"/>
        <c:scaling>
          <c:orientation val="maxMin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2447744"/>
        <c:crosses val="autoZero"/>
        <c:auto val="1"/>
        <c:lblAlgn val="ctr"/>
        <c:lblOffset val="100"/>
        <c:tickLblSkip val="1"/>
        <c:tickMarkSkip val="1"/>
      </c:catAx>
      <c:valAx>
        <c:axId val="824477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（千立方メートル）</a:t>
                </a:r>
              </a:p>
            </c:rich>
          </c:tx>
          <c:layout>
            <c:manualLayout>
              <c:xMode val="edge"/>
              <c:yMode val="edge"/>
              <c:x val="0.85629754058520469"/>
              <c:y val="0.94444672676784958"/>
            </c:manualLayout>
          </c:layout>
          <c:spPr>
            <a:noFill/>
            <a:ln w="25400">
              <a:noFill/>
            </a:ln>
          </c:spPr>
        </c:title>
        <c:numFmt formatCode="#,##0;[Red]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24462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555602216389661"/>
          <c:y val="1.2077294685990338E-2"/>
          <c:w val="0.38666728881112084"/>
          <c:h val="4.3478260869565223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9.5000154622647492E-2"/>
          <c:y val="9.9415488553912565E-2"/>
          <c:w val="0.8416680365690723"/>
          <c:h val="0.81871578809104328"/>
        </c:manualLayout>
      </c:layout>
      <c:areaChart>
        <c:grouping val="standard"/>
        <c:ser>
          <c:idx val="0"/>
          <c:order val="0"/>
          <c:tx>
            <c:strRef>
              <c:f>'74ページ-1'!$B$12</c:f>
              <c:strCache>
                <c:ptCount val="1"/>
                <c:pt idx="0">
                  <c:v>平均取水量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'74ページ-1'!$A$13:$A$17</c:f>
              <c:strCache>
                <c:ptCount val="5"/>
                <c:pt idx="0">
                  <c:v>平成２２年度</c:v>
                </c:pt>
                <c:pt idx="1">
                  <c:v>　    　 ２３年度</c:v>
                </c:pt>
                <c:pt idx="2">
                  <c:v>　    　 ２４年度</c:v>
                </c:pt>
                <c:pt idx="3">
                  <c:v>　    　 ２５年度</c:v>
                </c:pt>
                <c:pt idx="4">
                  <c:v>　    　 ２６年度</c:v>
                </c:pt>
              </c:strCache>
            </c:strRef>
          </c:cat>
          <c:val>
            <c:numRef>
              <c:f>'74ページ-1'!$B$13:$B$17</c:f>
              <c:numCache>
                <c:formatCode>#,##0;[Red]\-#,##0</c:formatCode>
                <c:ptCount val="5"/>
                <c:pt idx="0">
                  <c:v>163399</c:v>
                </c:pt>
                <c:pt idx="1">
                  <c:v>160378</c:v>
                </c:pt>
                <c:pt idx="2">
                  <c:v>158525</c:v>
                </c:pt>
                <c:pt idx="3">
                  <c:v>158225</c:v>
                </c:pt>
                <c:pt idx="4">
                  <c:v>155363</c:v>
                </c:pt>
              </c:numCache>
            </c:numRef>
          </c:val>
        </c:ser>
        <c:ser>
          <c:idx val="1"/>
          <c:order val="1"/>
          <c:tx>
            <c:strRef>
              <c:f>'74ページ-1'!$E$12</c:f>
              <c:strCache>
                <c:ptCount val="1"/>
                <c:pt idx="0">
                  <c:v>平均配水量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'74ページ-1'!$A$13:$A$17</c:f>
              <c:strCache>
                <c:ptCount val="5"/>
                <c:pt idx="0">
                  <c:v>平成２２年度</c:v>
                </c:pt>
                <c:pt idx="1">
                  <c:v>　    　 ２３年度</c:v>
                </c:pt>
                <c:pt idx="2">
                  <c:v>　    　 ２４年度</c:v>
                </c:pt>
                <c:pt idx="3">
                  <c:v>　    　 ２５年度</c:v>
                </c:pt>
                <c:pt idx="4">
                  <c:v>　    　 ２６年度</c:v>
                </c:pt>
              </c:strCache>
            </c:strRef>
          </c:cat>
          <c:val>
            <c:numRef>
              <c:f>'74ページ-1'!$E$13:$E$17</c:f>
              <c:numCache>
                <c:formatCode>#,##0;[Red]\-#,##0</c:formatCode>
                <c:ptCount val="5"/>
                <c:pt idx="0">
                  <c:v>162836</c:v>
                </c:pt>
                <c:pt idx="1">
                  <c:v>160227</c:v>
                </c:pt>
                <c:pt idx="2">
                  <c:v>158166</c:v>
                </c:pt>
                <c:pt idx="3">
                  <c:v>157671</c:v>
                </c:pt>
                <c:pt idx="4">
                  <c:v>155084</c:v>
                </c:pt>
              </c:numCache>
            </c:numRef>
          </c:val>
        </c:ser>
        <c:axId val="82775424"/>
        <c:axId val="97662080"/>
      </c:areaChart>
      <c:catAx>
        <c:axId val="8277542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7662080"/>
        <c:crosses val="autoZero"/>
        <c:auto val="1"/>
        <c:lblAlgn val="ctr"/>
        <c:lblOffset val="100"/>
        <c:tickLblSkip val="1"/>
        <c:tickMarkSkip val="1"/>
      </c:catAx>
      <c:valAx>
        <c:axId val="97662080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altLang="en-US"/>
                  <a:t>（立法メートル）</a:t>
                </a:r>
              </a:p>
            </c:rich>
          </c:tx>
          <c:layout>
            <c:manualLayout>
              <c:xMode val="edge"/>
              <c:yMode val="edge"/>
              <c:x val="8.3333333333333367E-3"/>
              <c:y val="1.461988304093568E-2"/>
            </c:manualLayout>
          </c:layout>
          <c:spPr>
            <a:noFill/>
            <a:ln w="25400">
              <a:noFill/>
            </a:ln>
          </c:spPr>
        </c:title>
        <c:numFmt formatCode="#,##0;[Red]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2775424"/>
        <c:crosses val="autoZero"/>
        <c:crossBetween val="midCat"/>
        <c:majorUnit val="5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800012248468946"/>
          <c:y val="0.12865527773940535"/>
          <c:w val="0.91333473315835523"/>
          <c:h val="0.23099476600512678"/>
        </c:manualLayout>
      </c:layout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8</xdr:row>
      <xdr:rowOff>0</xdr:rowOff>
    </xdr:from>
    <xdr:to>
      <xdr:col>9</xdr:col>
      <xdr:colOff>361950</xdr:colOff>
      <xdr:row>31</xdr:row>
      <xdr:rowOff>0</xdr:rowOff>
    </xdr:to>
    <xdr:graphicFrame macro="">
      <xdr:nvGraphicFramePr>
        <xdr:cNvPr id="20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37</xdr:row>
      <xdr:rowOff>0</xdr:rowOff>
    </xdr:from>
    <xdr:to>
      <xdr:col>9</xdr:col>
      <xdr:colOff>0</xdr:colOff>
      <xdr:row>56</xdr:row>
      <xdr:rowOff>0</xdr:rowOff>
    </xdr:to>
    <xdr:graphicFrame macro="">
      <xdr:nvGraphicFramePr>
        <xdr:cNvPr id="207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3"/>
  <sheetViews>
    <sheetView tabSelected="1" zoomScaleNormal="100" workbookViewId="0"/>
  </sheetViews>
  <sheetFormatPr defaultRowHeight="13.5"/>
  <cols>
    <col min="1" max="10" width="9.375" customWidth="1"/>
  </cols>
  <sheetData>
    <row r="1" spans="1:10">
      <c r="A1" s="1" t="s">
        <v>264</v>
      </c>
      <c r="B1" s="1"/>
      <c r="C1" s="1"/>
      <c r="D1" s="1"/>
      <c r="E1" s="1"/>
      <c r="F1" s="1"/>
      <c r="G1" s="1"/>
      <c r="H1" s="1"/>
      <c r="I1" s="1"/>
      <c r="J1" s="12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1">
      <c r="B3" s="1"/>
      <c r="C3" s="1"/>
      <c r="D3" s="1"/>
      <c r="E3" s="13" t="s">
        <v>23</v>
      </c>
      <c r="F3" s="13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4.25">
      <c r="B7" s="1"/>
      <c r="C7" s="1"/>
      <c r="D7" s="1"/>
      <c r="E7" s="31" t="s">
        <v>160</v>
      </c>
      <c r="F7" s="14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5" t="s">
        <v>24</v>
      </c>
      <c r="C31" s="1"/>
      <c r="D31" s="1"/>
      <c r="E31" s="1"/>
      <c r="F31" s="1"/>
      <c r="G31" s="1"/>
      <c r="H31" s="1"/>
      <c r="I31" s="1"/>
      <c r="J31" s="1"/>
    </row>
    <row r="32" spans="1:10">
      <c r="A32" s="15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4.25">
      <c r="A36" s="1"/>
      <c r="B36" s="1"/>
      <c r="C36" s="1"/>
      <c r="D36" s="1"/>
      <c r="E36" s="31" t="s">
        <v>161</v>
      </c>
      <c r="F36" s="14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</sheetData>
  <phoneticPr fontId="3"/>
  <pageMargins left="0.39370078740157483" right="0.59055118110236227" top="0.39370078740157483" bottom="0.39370078740157483" header="0.31496062992125984" footer="0.31496062992125984"/>
  <pageSetup paperSize="9" orientation="portrait" r:id="rId1"/>
  <headerFooter alignWithMargins="0">
    <oddFooter>&amp;C74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A8" sqref="A8"/>
    </sheetView>
  </sheetViews>
  <sheetFormatPr defaultRowHeight="13.5"/>
  <sheetData>
    <row r="1" spans="1:12">
      <c r="A1" s="1" t="s">
        <v>1</v>
      </c>
    </row>
    <row r="2" spans="1:12">
      <c r="C2" s="2"/>
      <c r="D2" s="129" t="s">
        <v>2</v>
      </c>
      <c r="E2" s="129"/>
    </row>
    <row r="3" spans="1:12">
      <c r="A3" s="3" t="s">
        <v>9</v>
      </c>
      <c r="B3" s="5" t="s">
        <v>10</v>
      </c>
      <c r="C3" s="5" t="s">
        <v>11</v>
      </c>
      <c r="D3" s="5" t="s">
        <v>12</v>
      </c>
      <c r="E3" s="6" t="s">
        <v>13</v>
      </c>
    </row>
    <row r="4" spans="1:12">
      <c r="A4" s="7" t="str">
        <f>SUBSTITUTE('75ページ'!A58," ","")</f>
        <v>平成２２年</v>
      </c>
      <c r="B4" s="8">
        <f>ROUNDDOWN('75ページ'!C58,-3)/1000</f>
        <v>68073</v>
      </c>
      <c r="C4" s="8">
        <f>ROUNDDOWN('75ページ'!E58,-3)/1000</f>
        <v>20033</v>
      </c>
      <c r="D4" s="8">
        <f>ROUNDDOWN('75ページ'!F58,-3)/1000</f>
        <v>227384</v>
      </c>
      <c r="E4" s="8">
        <f>ROUND('75ページ'!D58+'75ページ'!G58,-3)/1000</f>
        <v>13115</v>
      </c>
      <c r="F4" s="10"/>
      <c r="L4" s="124"/>
    </row>
    <row r="5" spans="1:12">
      <c r="A5" s="11" t="str">
        <f>'75ページ'!A59&amp;"年"</f>
        <v>　    　 ２３年</v>
      </c>
      <c r="B5" s="8">
        <f>ROUNDDOWN('75ページ'!C59,-3)/1000</f>
        <v>68144</v>
      </c>
      <c r="C5" s="8">
        <f>ROUNDDOWN('75ページ'!E59,-3)/1000</f>
        <v>19437</v>
      </c>
      <c r="D5" s="8">
        <f>ROUNDDOWN('75ページ'!F59,-3)/1000</f>
        <v>225902</v>
      </c>
      <c r="E5" s="9">
        <f>ROUND('75ページ'!D59+'75ページ'!G59,-3)/1000</f>
        <v>13624</v>
      </c>
    </row>
    <row r="6" spans="1:12">
      <c r="A6" s="11" t="str">
        <f>'75ページ'!A60&amp;"年"</f>
        <v>　    　 ２４年</v>
      </c>
      <c r="B6" s="8">
        <f>ROUNDDOWN('75ページ'!C60,-3)/1000</f>
        <v>68343</v>
      </c>
      <c r="C6" s="8">
        <f>ROUNDDOWN('75ページ'!E60,-3)/1000</f>
        <v>19127</v>
      </c>
      <c r="D6" s="8">
        <f>ROUNDDOWN('75ページ'!F60,-3)/1000</f>
        <v>220607</v>
      </c>
      <c r="E6" s="9">
        <f>ROUND('75ページ'!D60+'75ページ'!G60,-3)/1000</f>
        <v>13500</v>
      </c>
    </row>
    <row r="7" spans="1:12">
      <c r="A7" s="72" t="str">
        <f>'75ページ'!A61&amp;"年"</f>
        <v>　    　 ２５年</v>
      </c>
      <c r="B7" s="45">
        <f>ROUNDDOWN('75ページ'!C61,-3)/1000</f>
        <v>65072</v>
      </c>
      <c r="C7" s="46">
        <f>ROUNDDOWN('75ページ'!E61,-3)/1000</f>
        <v>18610</v>
      </c>
      <c r="D7" s="46">
        <f>ROUNDDOWN('75ページ'!F61,-3)/1000</f>
        <v>210804</v>
      </c>
      <c r="E7" s="47">
        <f>ROUND('75ページ'!D61+'75ページ'!G61,-3)/1000</f>
        <v>13322</v>
      </c>
    </row>
    <row r="8" spans="1:12">
      <c r="A8" s="71" t="str">
        <f>'75ページ'!A62&amp;"年"</f>
        <v>　    　 ２６年</v>
      </c>
      <c r="B8" s="61">
        <f>ROUNDDOWN('75ページ'!C62,-3)/1000</f>
        <v>64760</v>
      </c>
      <c r="C8" s="62">
        <f>ROUNDDOWN('75ページ'!E62,-3)/1000</f>
        <v>17975</v>
      </c>
      <c r="D8" s="62">
        <f>ROUNDDOWN('75ページ'!F62,-3)/1000</f>
        <v>204715</v>
      </c>
      <c r="E8" s="63">
        <f>ROUND('75ページ'!D62+'75ページ'!G62,-3)/1000</f>
        <v>12619</v>
      </c>
      <c r="F8" s="28"/>
      <c r="G8" s="28"/>
    </row>
    <row r="9" spans="1:12">
      <c r="B9" s="28"/>
      <c r="C9" s="28"/>
      <c r="D9" s="28"/>
      <c r="E9" s="28"/>
      <c r="F9" s="64"/>
      <c r="G9" s="28"/>
    </row>
    <row r="10" spans="1:12">
      <c r="A10" s="1" t="s">
        <v>14</v>
      </c>
      <c r="B10" s="65"/>
      <c r="C10" s="65"/>
      <c r="D10" s="65"/>
      <c r="E10" s="65"/>
      <c r="F10" s="130" t="s">
        <v>15</v>
      </c>
      <c r="G10" s="130"/>
    </row>
    <row r="11" spans="1:12">
      <c r="A11" s="131" t="s">
        <v>16</v>
      </c>
      <c r="B11" s="66" t="s">
        <v>17</v>
      </c>
      <c r="C11" s="67"/>
      <c r="D11" s="67"/>
      <c r="E11" s="66" t="s">
        <v>18</v>
      </c>
      <c r="F11" s="67"/>
      <c r="G11" s="67"/>
    </row>
    <row r="12" spans="1:12">
      <c r="A12" s="132"/>
      <c r="B12" s="68" t="s">
        <v>19</v>
      </c>
      <c r="C12" s="58" t="s">
        <v>20</v>
      </c>
      <c r="D12" s="58" t="s">
        <v>21</v>
      </c>
      <c r="E12" s="68" t="s">
        <v>22</v>
      </c>
      <c r="F12" s="58" t="s">
        <v>20</v>
      </c>
      <c r="G12" s="58" t="s">
        <v>21</v>
      </c>
    </row>
    <row r="13" spans="1:12">
      <c r="A13" s="7" t="str">
        <f>A4&amp;"度"</f>
        <v>平成２２年度</v>
      </c>
      <c r="B13" s="46">
        <v>163399</v>
      </c>
      <c r="C13" s="46">
        <v>184082</v>
      </c>
      <c r="D13" s="46">
        <v>139149</v>
      </c>
      <c r="E13" s="45">
        <v>162836</v>
      </c>
      <c r="F13" s="46">
        <v>183145</v>
      </c>
      <c r="G13" s="46">
        <v>138847</v>
      </c>
    </row>
    <row r="14" spans="1:12">
      <c r="A14" s="11" t="str">
        <f>A5&amp;"度"</f>
        <v>　    　 ２３年度</v>
      </c>
      <c r="B14" s="45">
        <v>160378</v>
      </c>
      <c r="C14" s="46">
        <v>179939</v>
      </c>
      <c r="D14" s="69">
        <v>135325</v>
      </c>
      <c r="E14" s="46">
        <v>160227</v>
      </c>
      <c r="F14" s="46">
        <v>179282</v>
      </c>
      <c r="G14" s="46">
        <v>135174</v>
      </c>
    </row>
    <row r="15" spans="1:12">
      <c r="A15" s="11" t="str">
        <f>A6&amp;"度"</f>
        <v>　    　 ２４年度</v>
      </c>
      <c r="B15" s="45">
        <v>158525</v>
      </c>
      <c r="C15" s="46">
        <v>177059</v>
      </c>
      <c r="D15" s="69">
        <v>135325</v>
      </c>
      <c r="E15" s="46">
        <v>158166</v>
      </c>
      <c r="F15" s="46">
        <v>174357</v>
      </c>
      <c r="G15" s="46">
        <v>133530</v>
      </c>
    </row>
    <row r="16" spans="1:12">
      <c r="A16" s="11" t="str">
        <f>A7&amp;"度"</f>
        <v>　    　 ２５年度</v>
      </c>
      <c r="B16" s="45">
        <v>158225</v>
      </c>
      <c r="C16" s="46">
        <v>177104</v>
      </c>
      <c r="D16" s="69">
        <v>133416</v>
      </c>
      <c r="E16" s="46">
        <v>157671</v>
      </c>
      <c r="F16" s="46">
        <v>175845</v>
      </c>
      <c r="G16" s="46">
        <v>132488</v>
      </c>
    </row>
    <row r="17" spans="1:7">
      <c r="A17" s="49" t="str">
        <f>A8&amp;"度"</f>
        <v>　    　 ２６年度</v>
      </c>
      <c r="B17" s="61">
        <v>155363</v>
      </c>
      <c r="C17" s="62">
        <v>174590</v>
      </c>
      <c r="D17" s="70">
        <v>130365</v>
      </c>
      <c r="E17" s="62">
        <v>155084</v>
      </c>
      <c r="F17" s="62">
        <v>170406</v>
      </c>
      <c r="G17" s="62">
        <v>130694</v>
      </c>
    </row>
  </sheetData>
  <mergeCells count="3">
    <mergeCell ref="D2:E2"/>
    <mergeCell ref="F10:G10"/>
    <mergeCell ref="A11:A1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7"/>
  <sheetViews>
    <sheetView zoomScaleNormal="100" zoomScaleSheetLayoutView="100" workbookViewId="0"/>
  </sheetViews>
  <sheetFormatPr defaultRowHeight="13.5"/>
  <cols>
    <col min="1" max="7" width="13.5" style="87" customWidth="1"/>
    <col min="8" max="16384" width="9" style="87"/>
  </cols>
  <sheetData>
    <row r="1" spans="1:7">
      <c r="A1" s="73"/>
      <c r="B1" s="73"/>
      <c r="C1" s="73"/>
      <c r="D1" s="73"/>
      <c r="E1" s="73"/>
      <c r="F1" s="73"/>
      <c r="G1" s="74" t="s">
        <v>265</v>
      </c>
    </row>
    <row r="2" spans="1:7">
      <c r="A2" s="73"/>
      <c r="B2" s="73"/>
      <c r="C2" s="73"/>
      <c r="D2" s="73"/>
      <c r="E2" s="73"/>
      <c r="F2" s="73"/>
      <c r="G2" s="73"/>
    </row>
    <row r="3" spans="1:7" ht="14.25">
      <c r="A3" s="75" t="s">
        <v>266</v>
      </c>
      <c r="B3" s="73"/>
      <c r="C3" s="73"/>
      <c r="D3" s="73"/>
      <c r="E3" s="73"/>
      <c r="F3" s="73"/>
      <c r="G3" s="73"/>
    </row>
    <row r="4" spans="1:7">
      <c r="A4" s="73"/>
      <c r="B4" s="73"/>
      <c r="C4" s="73"/>
      <c r="D4" s="73"/>
      <c r="E4" s="74" t="s">
        <v>213</v>
      </c>
      <c r="F4" s="73"/>
      <c r="G4" s="73"/>
    </row>
    <row r="5" spans="1:7">
      <c r="A5" s="76" t="s">
        <v>211</v>
      </c>
      <c r="B5" s="77" t="s">
        <v>212</v>
      </c>
      <c r="C5" s="77" t="s">
        <v>214</v>
      </c>
      <c r="D5" s="77" t="s">
        <v>215</v>
      </c>
      <c r="E5" s="78" t="s">
        <v>216</v>
      </c>
      <c r="F5" s="73"/>
      <c r="G5" s="73"/>
    </row>
    <row r="6" spans="1:7" ht="12" customHeight="1">
      <c r="A6" s="79" t="s">
        <v>26</v>
      </c>
      <c r="B6" s="73"/>
      <c r="C6" s="80" t="s">
        <v>217</v>
      </c>
      <c r="D6" s="80"/>
      <c r="E6" s="73"/>
      <c r="F6" s="73"/>
      <c r="G6" s="73"/>
    </row>
    <row r="7" spans="1:7" ht="11.45" customHeight="1">
      <c r="A7" s="81" t="s">
        <v>274</v>
      </c>
      <c r="B7" s="82">
        <v>289487</v>
      </c>
      <c r="C7" s="82">
        <v>269318</v>
      </c>
      <c r="D7" s="82">
        <v>19686</v>
      </c>
      <c r="E7" s="82">
        <v>483</v>
      </c>
      <c r="F7" s="73"/>
      <c r="G7" s="73"/>
    </row>
    <row r="8" spans="1:7" ht="11.45" customHeight="1">
      <c r="A8" s="81" t="s">
        <v>203</v>
      </c>
      <c r="B8" s="82">
        <v>289759</v>
      </c>
      <c r="C8" s="82">
        <v>269848</v>
      </c>
      <c r="D8" s="82">
        <v>19412</v>
      </c>
      <c r="E8" s="82">
        <v>499</v>
      </c>
      <c r="F8" s="73"/>
      <c r="G8" s="73"/>
    </row>
    <row r="9" spans="1:7" ht="11.45" customHeight="1">
      <c r="A9" s="81" t="s">
        <v>225</v>
      </c>
      <c r="B9" s="82">
        <v>289750</v>
      </c>
      <c r="C9" s="82">
        <v>270154</v>
      </c>
      <c r="D9" s="82">
        <v>19046</v>
      </c>
      <c r="E9" s="82">
        <v>550</v>
      </c>
      <c r="F9" s="73"/>
      <c r="G9" s="73"/>
    </row>
    <row r="10" spans="1:7" ht="11.45" customHeight="1">
      <c r="A10" s="95" t="s">
        <v>261</v>
      </c>
      <c r="B10" s="82">
        <v>289720</v>
      </c>
      <c r="C10" s="82">
        <v>270710</v>
      </c>
      <c r="D10" s="82">
        <v>18717</v>
      </c>
      <c r="E10" s="82">
        <v>293</v>
      </c>
      <c r="F10" s="73"/>
      <c r="G10" s="73"/>
    </row>
    <row r="11" spans="1:7" ht="11.45" customHeight="1">
      <c r="A11" s="95" t="s">
        <v>275</v>
      </c>
      <c r="B11" s="82">
        <f>SUM(C11:E11)</f>
        <v>289849</v>
      </c>
      <c r="C11" s="82">
        <v>270861</v>
      </c>
      <c r="D11" s="82">
        <v>18444</v>
      </c>
      <c r="E11" s="82">
        <v>544</v>
      </c>
      <c r="F11" s="73"/>
      <c r="G11" s="73"/>
    </row>
    <row r="12" spans="1:7" ht="5.0999999999999996" customHeight="1">
      <c r="A12" s="83"/>
      <c r="B12" s="73"/>
      <c r="C12" s="73"/>
      <c r="D12" s="73"/>
      <c r="E12" s="73"/>
      <c r="F12" s="73"/>
      <c r="G12" s="73"/>
    </row>
    <row r="13" spans="1:7" ht="12" customHeight="1">
      <c r="A13" s="83"/>
      <c r="B13" s="73"/>
      <c r="C13" s="80" t="s">
        <v>218</v>
      </c>
      <c r="D13" s="80"/>
      <c r="E13" s="73"/>
      <c r="F13" s="73"/>
      <c r="G13" s="73"/>
    </row>
    <row r="14" spans="1:7" ht="11.45" customHeight="1">
      <c r="A14" s="81" t="s">
        <v>274</v>
      </c>
      <c r="B14" s="82">
        <v>1198967</v>
      </c>
      <c r="C14" s="82">
        <v>1083258</v>
      </c>
      <c r="D14" s="82">
        <v>113661</v>
      </c>
      <c r="E14" s="82">
        <v>2048</v>
      </c>
      <c r="F14" s="73"/>
      <c r="G14" s="73"/>
    </row>
    <row r="15" spans="1:7" ht="11.45" customHeight="1">
      <c r="A15" s="81" t="s">
        <v>203</v>
      </c>
      <c r="B15" s="82">
        <v>1132302</v>
      </c>
      <c r="C15" s="82">
        <v>1023922</v>
      </c>
      <c r="D15" s="82">
        <v>106894</v>
      </c>
      <c r="E15" s="82">
        <v>1486</v>
      </c>
      <c r="F15" s="73"/>
      <c r="G15" s="73"/>
    </row>
    <row r="16" spans="1:7" ht="11.45" customHeight="1">
      <c r="A16" s="81" t="s">
        <v>225</v>
      </c>
      <c r="B16" s="82">
        <v>1110630</v>
      </c>
      <c r="C16" s="82">
        <v>1004602</v>
      </c>
      <c r="D16" s="82">
        <v>104261</v>
      </c>
      <c r="E16" s="82">
        <v>1767</v>
      </c>
      <c r="F16" s="73"/>
      <c r="G16" s="73"/>
    </row>
    <row r="17" spans="1:7" ht="11.45" customHeight="1">
      <c r="A17" s="95" t="s">
        <v>261</v>
      </c>
      <c r="B17" s="82">
        <v>1089300</v>
      </c>
      <c r="C17" s="82">
        <v>985073</v>
      </c>
      <c r="D17" s="82">
        <v>102384</v>
      </c>
      <c r="E17" s="82">
        <v>1843</v>
      </c>
      <c r="F17" s="73"/>
      <c r="G17" s="73"/>
    </row>
    <row r="18" spans="1:7" ht="11.45" customHeight="1">
      <c r="A18" s="95" t="s">
        <v>275</v>
      </c>
      <c r="B18" s="82">
        <v>1022253</v>
      </c>
      <c r="C18" s="82">
        <v>924721</v>
      </c>
      <c r="D18" s="82">
        <v>95795</v>
      </c>
      <c r="E18" s="82">
        <v>1737</v>
      </c>
      <c r="F18" s="73"/>
      <c r="G18" s="73"/>
    </row>
    <row r="19" spans="1:7" ht="5.0999999999999996" customHeight="1">
      <c r="A19" s="84"/>
      <c r="B19" s="85"/>
      <c r="C19" s="85"/>
      <c r="D19" s="85"/>
      <c r="E19" s="85"/>
      <c r="F19" s="73"/>
      <c r="G19" s="73"/>
    </row>
    <row r="20" spans="1:7" ht="3" customHeight="1">
      <c r="A20" s="96"/>
      <c r="B20" s="96"/>
      <c r="C20" s="96"/>
      <c r="D20" s="96"/>
      <c r="E20" s="96"/>
      <c r="F20" s="73"/>
      <c r="G20" s="73"/>
    </row>
    <row r="21" spans="1:7" ht="12.75" customHeight="1">
      <c r="A21" s="86" t="s">
        <v>233</v>
      </c>
      <c r="B21" s="96"/>
      <c r="C21" s="96"/>
      <c r="D21" s="96"/>
      <c r="E21" s="96"/>
      <c r="F21" s="73"/>
      <c r="G21" s="73"/>
    </row>
    <row r="22" spans="1:7" ht="9.75" customHeight="1">
      <c r="A22" s="86" t="s">
        <v>262</v>
      </c>
      <c r="B22" s="96"/>
      <c r="C22" s="96"/>
      <c r="D22" s="96"/>
      <c r="E22" s="96"/>
      <c r="F22" s="73"/>
      <c r="G22" s="73"/>
    </row>
    <row r="23" spans="1:7" ht="12" customHeight="1">
      <c r="A23" s="86" t="s">
        <v>219</v>
      </c>
      <c r="B23" s="73"/>
      <c r="C23" s="73"/>
      <c r="D23" s="73"/>
      <c r="E23" s="73"/>
      <c r="F23" s="73"/>
      <c r="G23" s="73"/>
    </row>
    <row r="24" spans="1:7" ht="12" customHeight="1">
      <c r="A24" s="86" t="s">
        <v>220</v>
      </c>
      <c r="B24" s="73"/>
      <c r="C24" s="73"/>
      <c r="D24" s="73"/>
      <c r="E24" s="73"/>
      <c r="F24" s="73"/>
      <c r="G24" s="73"/>
    </row>
    <row r="25" spans="1:7" ht="11.25" customHeight="1">
      <c r="A25" s="122" t="s">
        <v>263</v>
      </c>
      <c r="B25" s="73"/>
      <c r="C25" s="73"/>
      <c r="D25" s="73"/>
      <c r="E25" s="73"/>
      <c r="F25" s="73"/>
      <c r="G25" s="73"/>
    </row>
    <row r="26" spans="1:7" ht="13.5" customHeight="1">
      <c r="A26" s="73" t="s">
        <v>224</v>
      </c>
      <c r="B26" s="73"/>
      <c r="C26" s="73"/>
      <c r="D26" s="73"/>
      <c r="E26" s="73"/>
      <c r="F26" s="73"/>
      <c r="G26" s="73"/>
    </row>
    <row r="27" spans="1:7">
      <c r="A27" s="73"/>
      <c r="B27" s="73"/>
      <c r="C27" s="73"/>
      <c r="D27" s="73"/>
      <c r="E27" s="73"/>
      <c r="F27" s="73"/>
      <c r="G27" s="73"/>
    </row>
    <row r="28" spans="1:7" ht="14.25">
      <c r="A28" s="75" t="s">
        <v>267</v>
      </c>
      <c r="B28" s="73"/>
      <c r="C28" s="73"/>
      <c r="D28" s="73"/>
      <c r="E28" s="73"/>
      <c r="F28" s="73"/>
      <c r="G28" s="73"/>
    </row>
    <row r="29" spans="1:7">
      <c r="A29" s="73"/>
      <c r="B29" s="73"/>
      <c r="C29" s="73"/>
      <c r="D29" s="73"/>
      <c r="E29" s="73"/>
      <c r="F29" s="73"/>
      <c r="G29" s="73"/>
    </row>
    <row r="30" spans="1:7">
      <c r="A30" s="87" t="s">
        <v>28</v>
      </c>
      <c r="B30" s="73"/>
      <c r="C30" s="73"/>
      <c r="D30" s="73"/>
      <c r="E30" s="73"/>
      <c r="F30" s="73"/>
      <c r="G30" s="73"/>
    </row>
    <row r="31" spans="1:7">
      <c r="A31" s="73"/>
      <c r="B31" s="73"/>
      <c r="C31" s="73"/>
      <c r="D31" s="73"/>
      <c r="E31" s="73"/>
      <c r="F31" s="73"/>
      <c r="G31" s="74" t="s">
        <v>29</v>
      </c>
    </row>
    <row r="32" spans="1:7">
      <c r="A32" s="76" t="s">
        <v>30</v>
      </c>
      <c r="B32" s="77" t="s">
        <v>3</v>
      </c>
      <c r="C32" s="77" t="s">
        <v>4</v>
      </c>
      <c r="D32" s="77" t="s">
        <v>5</v>
      </c>
      <c r="E32" s="77" t="s">
        <v>6</v>
      </c>
      <c r="F32" s="77" t="s">
        <v>7</v>
      </c>
      <c r="G32" s="78" t="s">
        <v>8</v>
      </c>
    </row>
    <row r="33" spans="1:7" ht="5.0999999999999996" customHeight="1">
      <c r="A33" s="79"/>
      <c r="B33" s="73"/>
      <c r="C33" s="73"/>
      <c r="D33" s="73"/>
      <c r="E33" s="73"/>
      <c r="F33" s="73"/>
      <c r="G33" s="73"/>
    </row>
    <row r="34" spans="1:7" ht="12" customHeight="1">
      <c r="A34" s="88" t="s">
        <v>276</v>
      </c>
      <c r="B34" s="89">
        <v>232187</v>
      </c>
      <c r="C34" s="89">
        <v>222539</v>
      </c>
      <c r="D34" s="89">
        <v>635</v>
      </c>
      <c r="E34" s="89">
        <v>7624</v>
      </c>
      <c r="F34" s="89">
        <v>636</v>
      </c>
      <c r="G34" s="89">
        <v>753</v>
      </c>
    </row>
    <row r="35" spans="1:7" ht="12" customHeight="1">
      <c r="A35" s="88" t="s">
        <v>207</v>
      </c>
      <c r="B35" s="89">
        <v>232757</v>
      </c>
      <c r="C35" s="89">
        <v>222992</v>
      </c>
      <c r="D35" s="89">
        <v>661</v>
      </c>
      <c r="E35" s="89">
        <v>7694</v>
      </c>
      <c r="F35" s="89">
        <v>662</v>
      </c>
      <c r="G35" s="89">
        <v>748</v>
      </c>
    </row>
    <row r="36" spans="1:7" ht="12" customHeight="1">
      <c r="A36" s="88" t="s">
        <v>0</v>
      </c>
      <c r="B36" s="89">
        <v>233522</v>
      </c>
      <c r="C36" s="89">
        <v>222923</v>
      </c>
      <c r="D36" s="89">
        <v>763</v>
      </c>
      <c r="E36" s="89">
        <v>8311</v>
      </c>
      <c r="F36" s="89">
        <v>740</v>
      </c>
      <c r="G36" s="89">
        <v>785</v>
      </c>
    </row>
    <row r="37" spans="1:7" ht="12" customHeight="1">
      <c r="A37" s="88" t="s">
        <v>229</v>
      </c>
      <c r="B37" s="89">
        <v>234404</v>
      </c>
      <c r="C37" s="89">
        <v>223633</v>
      </c>
      <c r="D37" s="89">
        <v>774</v>
      </c>
      <c r="E37" s="89">
        <v>8470</v>
      </c>
      <c r="F37" s="89">
        <v>743</v>
      </c>
      <c r="G37" s="89">
        <v>784</v>
      </c>
    </row>
    <row r="38" spans="1:7" ht="12" customHeight="1">
      <c r="A38" s="88" t="s">
        <v>278</v>
      </c>
      <c r="B38" s="89">
        <f>SUM(C38:G38)</f>
        <v>236021</v>
      </c>
      <c r="C38" s="89">
        <f>C51</f>
        <v>225095</v>
      </c>
      <c r="D38" s="89">
        <f>D51</f>
        <v>809</v>
      </c>
      <c r="E38" s="89">
        <f>E51</f>
        <v>8599</v>
      </c>
      <c r="F38" s="89">
        <f>F51</f>
        <v>728</v>
      </c>
      <c r="G38" s="89">
        <f>G51</f>
        <v>790</v>
      </c>
    </row>
    <row r="39" spans="1:7" ht="4.5" customHeight="1">
      <c r="A39" s="88"/>
      <c r="B39" s="90"/>
      <c r="C39" s="90"/>
      <c r="D39" s="90"/>
      <c r="E39" s="90"/>
      <c r="F39" s="90"/>
      <c r="G39" s="90"/>
    </row>
    <row r="40" spans="1:7" ht="12" customHeight="1">
      <c r="A40" s="91" t="s">
        <v>277</v>
      </c>
      <c r="B40" s="89">
        <f t="shared" ref="B40:B51" si="0">SUM(C40:G40)</f>
        <v>234539</v>
      </c>
      <c r="C40" s="89">
        <v>223759</v>
      </c>
      <c r="D40" s="89">
        <v>776</v>
      </c>
      <c r="E40" s="89">
        <v>8481</v>
      </c>
      <c r="F40" s="89">
        <v>742</v>
      </c>
      <c r="G40" s="89">
        <v>781</v>
      </c>
    </row>
    <row r="41" spans="1:7" ht="12" customHeight="1">
      <c r="A41" s="88" t="s">
        <v>185</v>
      </c>
      <c r="B41" s="89">
        <f t="shared" si="0"/>
        <v>235085</v>
      </c>
      <c r="C41" s="89">
        <v>224316</v>
      </c>
      <c r="D41" s="89">
        <v>779</v>
      </c>
      <c r="E41" s="89">
        <v>8464</v>
      </c>
      <c r="F41" s="89">
        <v>742</v>
      </c>
      <c r="G41" s="89">
        <v>784</v>
      </c>
    </row>
    <row r="42" spans="1:7" ht="12" customHeight="1">
      <c r="A42" s="88" t="s">
        <v>186</v>
      </c>
      <c r="B42" s="89">
        <f t="shared" si="0"/>
        <v>235373</v>
      </c>
      <c r="C42" s="89">
        <v>224603</v>
      </c>
      <c r="D42" s="89">
        <v>783</v>
      </c>
      <c r="E42" s="89">
        <v>8462</v>
      </c>
      <c r="F42" s="89">
        <v>739</v>
      </c>
      <c r="G42" s="89">
        <v>786</v>
      </c>
    </row>
    <row r="43" spans="1:7" ht="12" customHeight="1">
      <c r="A43" s="88" t="s">
        <v>149</v>
      </c>
      <c r="B43" s="89">
        <f t="shared" si="0"/>
        <v>235407</v>
      </c>
      <c r="C43" s="89">
        <v>224631</v>
      </c>
      <c r="D43" s="89">
        <v>778</v>
      </c>
      <c r="E43" s="89">
        <v>8479</v>
      </c>
      <c r="F43" s="89">
        <v>737</v>
      </c>
      <c r="G43" s="89">
        <v>782</v>
      </c>
    </row>
    <row r="44" spans="1:7" ht="12" customHeight="1">
      <c r="A44" s="88" t="s">
        <v>150</v>
      </c>
      <c r="B44" s="89">
        <f t="shared" si="0"/>
        <v>235404</v>
      </c>
      <c r="C44" s="89">
        <v>224610</v>
      </c>
      <c r="D44" s="89">
        <v>784</v>
      </c>
      <c r="E44" s="89">
        <v>8490</v>
      </c>
      <c r="F44" s="89">
        <v>737</v>
      </c>
      <c r="G44" s="89">
        <v>783</v>
      </c>
    </row>
    <row r="45" spans="1:7" ht="12" customHeight="1">
      <c r="A45" s="88" t="s">
        <v>151</v>
      </c>
      <c r="B45" s="89">
        <f t="shared" si="0"/>
        <v>235612</v>
      </c>
      <c r="C45" s="89">
        <v>224813</v>
      </c>
      <c r="D45" s="89">
        <v>784</v>
      </c>
      <c r="E45" s="89">
        <v>8497</v>
      </c>
      <c r="F45" s="89">
        <v>735</v>
      </c>
      <c r="G45" s="89">
        <v>783</v>
      </c>
    </row>
    <row r="46" spans="1:7" ht="13.5" customHeight="1">
      <c r="A46" s="88" t="s">
        <v>152</v>
      </c>
      <c r="B46" s="89">
        <f t="shared" si="0"/>
        <v>235845</v>
      </c>
      <c r="C46" s="89">
        <v>225034</v>
      </c>
      <c r="D46" s="89">
        <v>786</v>
      </c>
      <c r="E46" s="89">
        <v>8505</v>
      </c>
      <c r="F46" s="89">
        <v>735</v>
      </c>
      <c r="G46" s="89">
        <v>785</v>
      </c>
    </row>
    <row r="47" spans="1:7" ht="12" customHeight="1">
      <c r="A47" s="88" t="s">
        <v>153</v>
      </c>
      <c r="B47" s="89">
        <f t="shared" si="0"/>
        <v>235866</v>
      </c>
      <c r="C47" s="89">
        <v>225032</v>
      </c>
      <c r="D47" s="89">
        <v>794</v>
      </c>
      <c r="E47" s="89">
        <v>8522</v>
      </c>
      <c r="F47" s="89">
        <v>733</v>
      </c>
      <c r="G47" s="89">
        <v>785</v>
      </c>
    </row>
    <row r="48" spans="1:7" ht="12" customHeight="1">
      <c r="A48" s="88" t="s">
        <v>154</v>
      </c>
      <c r="B48" s="89">
        <f t="shared" si="0"/>
        <v>235966</v>
      </c>
      <c r="C48" s="89">
        <v>225106</v>
      </c>
      <c r="D48" s="89">
        <v>800</v>
      </c>
      <c r="E48" s="89">
        <v>8545</v>
      </c>
      <c r="F48" s="89">
        <v>731</v>
      </c>
      <c r="G48" s="89">
        <v>784</v>
      </c>
    </row>
    <row r="49" spans="1:7" ht="12" customHeight="1">
      <c r="A49" s="88" t="s">
        <v>187</v>
      </c>
      <c r="B49" s="89">
        <f t="shared" si="0"/>
        <v>235918</v>
      </c>
      <c r="C49" s="89">
        <v>225034</v>
      </c>
      <c r="D49" s="89">
        <v>809</v>
      </c>
      <c r="E49" s="89">
        <v>8559</v>
      </c>
      <c r="F49" s="89">
        <v>732</v>
      </c>
      <c r="G49" s="89">
        <v>784</v>
      </c>
    </row>
    <row r="50" spans="1:7" ht="12" customHeight="1">
      <c r="A50" s="88" t="s">
        <v>188</v>
      </c>
      <c r="B50" s="89">
        <f t="shared" si="0"/>
        <v>235941</v>
      </c>
      <c r="C50" s="89">
        <v>225041</v>
      </c>
      <c r="D50" s="89">
        <v>806</v>
      </c>
      <c r="E50" s="89">
        <v>8578</v>
      </c>
      <c r="F50" s="89">
        <v>729</v>
      </c>
      <c r="G50" s="89">
        <v>787</v>
      </c>
    </row>
    <row r="51" spans="1:7" ht="12" customHeight="1">
      <c r="A51" s="88" t="s">
        <v>189</v>
      </c>
      <c r="B51" s="89">
        <f t="shared" si="0"/>
        <v>236021</v>
      </c>
      <c r="C51" s="89">
        <v>225095</v>
      </c>
      <c r="D51" s="89">
        <v>809</v>
      </c>
      <c r="E51" s="89">
        <v>8599</v>
      </c>
      <c r="F51" s="89">
        <v>728</v>
      </c>
      <c r="G51" s="89">
        <v>790</v>
      </c>
    </row>
    <row r="52" spans="1:7" ht="5.0999999999999996" customHeight="1">
      <c r="A52" s="84"/>
      <c r="B52" s="85"/>
      <c r="C52" s="85"/>
      <c r="D52" s="85"/>
      <c r="E52" s="85"/>
      <c r="F52" s="85"/>
      <c r="G52" s="85"/>
    </row>
    <row r="53" spans="1:7">
      <c r="A53" s="73"/>
      <c r="B53" s="73"/>
      <c r="C53" s="73"/>
      <c r="D53" s="73"/>
      <c r="E53" s="73"/>
      <c r="F53" s="73"/>
      <c r="G53" s="73"/>
    </row>
    <row r="54" spans="1:7">
      <c r="A54" s="87" t="s">
        <v>31</v>
      </c>
      <c r="B54" s="73"/>
      <c r="C54" s="73"/>
      <c r="D54" s="73"/>
      <c r="E54" s="73"/>
      <c r="F54" s="73"/>
      <c r="G54" s="73"/>
    </row>
    <row r="55" spans="1:7">
      <c r="A55" s="73" t="s">
        <v>221</v>
      </c>
      <c r="B55" s="73"/>
      <c r="C55" s="73"/>
      <c r="D55" s="73"/>
      <c r="E55" s="73"/>
      <c r="F55" s="73"/>
      <c r="G55" s="74" t="s">
        <v>222</v>
      </c>
    </row>
    <row r="56" spans="1:7">
      <c r="A56" s="76" t="s">
        <v>30</v>
      </c>
      <c r="B56" s="77" t="s">
        <v>3</v>
      </c>
      <c r="C56" s="77" t="s">
        <v>4</v>
      </c>
      <c r="D56" s="77" t="s">
        <v>5</v>
      </c>
      <c r="E56" s="77" t="s">
        <v>6</v>
      </c>
      <c r="F56" s="77" t="s">
        <v>7</v>
      </c>
      <c r="G56" s="78" t="s">
        <v>8</v>
      </c>
    </row>
    <row r="57" spans="1:7" ht="5.0999999999999996" customHeight="1">
      <c r="A57" s="79"/>
      <c r="B57" s="73"/>
      <c r="C57" s="73"/>
      <c r="D57" s="73"/>
      <c r="E57" s="73"/>
      <c r="F57" s="73"/>
      <c r="G57" s="73"/>
    </row>
    <row r="58" spans="1:7" ht="12" customHeight="1">
      <c r="A58" s="88" t="s">
        <v>279</v>
      </c>
      <c r="B58" s="89">
        <v>328607156</v>
      </c>
      <c r="C58" s="89">
        <v>68073885</v>
      </c>
      <c r="D58" s="89">
        <v>6088469</v>
      </c>
      <c r="E58" s="89">
        <v>20033450</v>
      </c>
      <c r="F58" s="89">
        <v>227384610</v>
      </c>
      <c r="G58" s="89">
        <v>7026742</v>
      </c>
    </row>
    <row r="59" spans="1:7" ht="12" customHeight="1">
      <c r="A59" s="88" t="s">
        <v>207</v>
      </c>
      <c r="B59" s="89">
        <v>327108853</v>
      </c>
      <c r="C59" s="89">
        <v>68144063</v>
      </c>
      <c r="D59" s="89">
        <v>6154781</v>
      </c>
      <c r="E59" s="89">
        <v>19437657</v>
      </c>
      <c r="F59" s="89">
        <v>225902796</v>
      </c>
      <c r="G59" s="89">
        <v>7469556</v>
      </c>
    </row>
    <row r="60" spans="1:7" ht="12" customHeight="1">
      <c r="A60" s="88" t="s">
        <v>0</v>
      </c>
      <c r="B60" s="89">
        <v>321578353</v>
      </c>
      <c r="C60" s="89">
        <v>68343737</v>
      </c>
      <c r="D60" s="89">
        <v>6152200</v>
      </c>
      <c r="E60" s="89">
        <v>19127217</v>
      </c>
      <c r="F60" s="89">
        <v>220607312</v>
      </c>
      <c r="G60" s="89">
        <v>7347887</v>
      </c>
    </row>
    <row r="61" spans="1:7" ht="12" customHeight="1">
      <c r="A61" s="88" t="s">
        <v>229</v>
      </c>
      <c r="B61" s="89">
        <v>307810076</v>
      </c>
      <c r="C61" s="89">
        <v>65072783</v>
      </c>
      <c r="D61" s="89">
        <v>6278280</v>
      </c>
      <c r="E61" s="89">
        <v>18610794</v>
      </c>
      <c r="F61" s="89">
        <v>210804052</v>
      </c>
      <c r="G61" s="89">
        <v>7044167</v>
      </c>
    </row>
    <row r="62" spans="1:7" ht="12" customHeight="1">
      <c r="A62" s="88" t="s">
        <v>278</v>
      </c>
      <c r="B62" s="89">
        <f>SUM(C62:G62)</f>
        <v>300069844</v>
      </c>
      <c r="C62" s="89">
        <f>SUM(C64:C75)</f>
        <v>64760169</v>
      </c>
      <c r="D62" s="89">
        <f>SUM(D64:D75)</f>
        <v>6268719</v>
      </c>
      <c r="E62" s="89">
        <f>SUM(E64:E75)</f>
        <v>17975684</v>
      </c>
      <c r="F62" s="89">
        <f>SUM(F64:F75)</f>
        <v>204715021</v>
      </c>
      <c r="G62" s="89">
        <f>SUM(G64:G75)</f>
        <v>6350251</v>
      </c>
    </row>
    <row r="63" spans="1:7" ht="5.0999999999999996" customHeight="1">
      <c r="A63" s="88"/>
      <c r="B63" s="89"/>
      <c r="C63" s="90"/>
      <c r="D63" s="90"/>
      <c r="E63" s="90"/>
      <c r="F63" s="90"/>
      <c r="G63" s="90"/>
    </row>
    <row r="64" spans="1:7" ht="12" customHeight="1">
      <c r="A64" s="91" t="s">
        <v>277</v>
      </c>
      <c r="B64" s="89">
        <f>SUM(C64:G64)</f>
        <v>31548562</v>
      </c>
      <c r="C64" s="89">
        <v>10226933</v>
      </c>
      <c r="D64" s="89">
        <v>679668</v>
      </c>
      <c r="E64" s="89">
        <v>1835016</v>
      </c>
      <c r="F64" s="89">
        <v>18166208</v>
      </c>
      <c r="G64" s="89">
        <v>640737</v>
      </c>
    </row>
    <row r="65" spans="1:7" ht="12" customHeight="1">
      <c r="A65" s="88" t="s">
        <v>185</v>
      </c>
      <c r="B65" s="89">
        <f t="shared" ref="B65:B75" si="1">SUM(C65:G65)</f>
        <v>29642802</v>
      </c>
      <c r="C65" s="89">
        <v>8575661</v>
      </c>
      <c r="D65" s="89">
        <v>600979</v>
      </c>
      <c r="E65" s="89">
        <v>1625419</v>
      </c>
      <c r="F65" s="89">
        <v>18256491</v>
      </c>
      <c r="G65" s="89">
        <v>584252</v>
      </c>
    </row>
    <row r="66" spans="1:7" ht="12" customHeight="1">
      <c r="A66" s="88" t="s">
        <v>186</v>
      </c>
      <c r="B66" s="89">
        <f t="shared" si="1"/>
        <v>29955450</v>
      </c>
      <c r="C66" s="89">
        <v>8240581</v>
      </c>
      <c r="D66" s="89">
        <v>593054</v>
      </c>
      <c r="E66" s="89">
        <v>1586242</v>
      </c>
      <c r="F66" s="89">
        <v>18965775</v>
      </c>
      <c r="G66" s="89">
        <v>569798</v>
      </c>
    </row>
    <row r="67" spans="1:7" ht="12" customHeight="1">
      <c r="A67" s="88" t="s">
        <v>149</v>
      </c>
      <c r="B67" s="89">
        <f t="shared" si="1"/>
        <v>25820366</v>
      </c>
      <c r="C67" s="89">
        <v>6836008</v>
      </c>
      <c r="D67" s="89">
        <v>480582</v>
      </c>
      <c r="E67" s="89">
        <v>1380200</v>
      </c>
      <c r="F67" s="89">
        <v>16676731</v>
      </c>
      <c r="G67" s="89">
        <v>446845</v>
      </c>
    </row>
    <row r="68" spans="1:7" ht="12" customHeight="1">
      <c r="A68" s="88" t="s">
        <v>150</v>
      </c>
      <c r="B68" s="89">
        <f t="shared" si="1"/>
        <v>23850357</v>
      </c>
      <c r="C68" s="89">
        <v>5332589</v>
      </c>
      <c r="D68" s="89">
        <v>388010</v>
      </c>
      <c r="E68" s="89">
        <v>1237117</v>
      </c>
      <c r="F68" s="89">
        <v>16512870</v>
      </c>
      <c r="G68" s="89">
        <v>379771</v>
      </c>
    </row>
    <row r="69" spans="1:7" ht="12" customHeight="1">
      <c r="A69" s="88" t="s">
        <v>151</v>
      </c>
      <c r="B69" s="89">
        <f t="shared" si="1"/>
        <v>22128287</v>
      </c>
      <c r="C69" s="89">
        <v>3467386</v>
      </c>
      <c r="D69" s="89">
        <v>390830</v>
      </c>
      <c r="E69" s="89">
        <v>1245941</v>
      </c>
      <c r="F69" s="89">
        <v>16617844</v>
      </c>
      <c r="G69" s="89">
        <v>406286</v>
      </c>
    </row>
    <row r="70" spans="1:7" ht="13.5" customHeight="1">
      <c r="A70" s="88" t="s">
        <v>152</v>
      </c>
      <c r="B70" s="89">
        <f t="shared" si="1"/>
        <v>22940721</v>
      </c>
      <c r="C70" s="89">
        <v>2807240</v>
      </c>
      <c r="D70" s="89">
        <v>512293</v>
      </c>
      <c r="E70" s="89">
        <v>1473571</v>
      </c>
      <c r="F70" s="89">
        <v>17543749</v>
      </c>
      <c r="G70" s="89">
        <v>603868</v>
      </c>
    </row>
    <row r="71" spans="1:7" ht="12" customHeight="1">
      <c r="A71" s="88" t="s">
        <v>153</v>
      </c>
      <c r="B71" s="89">
        <f t="shared" si="1"/>
        <v>19740678</v>
      </c>
      <c r="C71" s="89">
        <v>2310910</v>
      </c>
      <c r="D71" s="89">
        <v>642124</v>
      </c>
      <c r="E71" s="89">
        <v>1817653</v>
      </c>
      <c r="F71" s="89">
        <v>14212615</v>
      </c>
      <c r="G71" s="89">
        <v>757376</v>
      </c>
    </row>
    <row r="72" spans="1:7" ht="12" customHeight="1">
      <c r="A72" s="88" t="s">
        <v>154</v>
      </c>
      <c r="B72" s="89">
        <f t="shared" si="1"/>
        <v>22760090</v>
      </c>
      <c r="C72" s="89">
        <v>2491905</v>
      </c>
      <c r="D72" s="89">
        <v>640921</v>
      </c>
      <c r="E72" s="89">
        <v>1772288</v>
      </c>
      <c r="F72" s="89">
        <v>17240108</v>
      </c>
      <c r="G72" s="89">
        <v>614868</v>
      </c>
    </row>
    <row r="73" spans="1:7" ht="12" customHeight="1">
      <c r="A73" s="88" t="s">
        <v>187</v>
      </c>
      <c r="B73" s="89">
        <f t="shared" si="1"/>
        <v>22791696</v>
      </c>
      <c r="C73" s="89">
        <v>3189573</v>
      </c>
      <c r="D73" s="89">
        <v>485377</v>
      </c>
      <c r="E73" s="89">
        <v>1419623</v>
      </c>
      <c r="F73" s="89">
        <v>17158893</v>
      </c>
      <c r="G73" s="89">
        <v>538230</v>
      </c>
    </row>
    <row r="74" spans="1:7" ht="12" customHeight="1">
      <c r="A74" s="88" t="s">
        <v>188</v>
      </c>
      <c r="B74" s="89">
        <f t="shared" si="1"/>
        <v>23709178</v>
      </c>
      <c r="C74" s="89">
        <v>4711332</v>
      </c>
      <c r="D74" s="89">
        <v>412240</v>
      </c>
      <c r="E74" s="89">
        <v>1328511</v>
      </c>
      <c r="F74" s="89">
        <v>16860321</v>
      </c>
      <c r="G74" s="89">
        <v>396774</v>
      </c>
    </row>
    <row r="75" spans="1:7" ht="12" customHeight="1">
      <c r="A75" s="88" t="s">
        <v>189</v>
      </c>
      <c r="B75" s="89">
        <f t="shared" si="1"/>
        <v>25181657</v>
      </c>
      <c r="C75" s="89">
        <v>6570051</v>
      </c>
      <c r="D75" s="89">
        <v>442641</v>
      </c>
      <c r="E75" s="89">
        <v>1254103</v>
      </c>
      <c r="F75" s="89">
        <v>16503416</v>
      </c>
      <c r="G75" s="89">
        <v>411446</v>
      </c>
    </row>
    <row r="76" spans="1:7" ht="5.0999999999999996" customHeight="1">
      <c r="A76" s="92"/>
      <c r="B76" s="93"/>
      <c r="C76" s="93"/>
      <c r="D76" s="93"/>
      <c r="E76" s="93"/>
      <c r="F76" s="93"/>
      <c r="G76" s="93"/>
    </row>
    <row r="77" spans="1:7">
      <c r="A77" s="73" t="s">
        <v>232</v>
      </c>
    </row>
  </sheetData>
  <phoneticPr fontId="10"/>
  <pageMargins left="0.59055118110236227" right="0.39370078740157483" top="0.39370078740157483" bottom="0.39370078740157483" header="0.31496062992125984" footer="0.31496062992125984"/>
  <pageSetup paperSize="9" scale="96" orientation="portrait" r:id="rId1"/>
  <headerFooter alignWithMargins="0">
    <oddFooter>&amp;C75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44"/>
  <sheetViews>
    <sheetView workbookViewId="0"/>
  </sheetViews>
  <sheetFormatPr defaultRowHeight="13.5"/>
  <cols>
    <col min="1" max="6" width="12.625" customWidth="1"/>
  </cols>
  <sheetData>
    <row r="1" spans="1:6">
      <c r="A1" s="1" t="s">
        <v>25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 ht="14.25">
      <c r="A4" s="16" t="s">
        <v>164</v>
      </c>
      <c r="B4" s="1"/>
      <c r="C4" s="1"/>
      <c r="D4" s="1"/>
      <c r="E4" s="1"/>
      <c r="F4" s="1"/>
    </row>
    <row r="5" spans="1:6">
      <c r="A5" s="15" t="s">
        <v>163</v>
      </c>
      <c r="B5" s="1"/>
      <c r="C5" s="1"/>
      <c r="D5" s="1"/>
      <c r="E5" s="1"/>
      <c r="F5" s="12" t="s">
        <v>173</v>
      </c>
    </row>
    <row r="6" spans="1:6">
      <c r="A6" s="21" t="s">
        <v>167</v>
      </c>
      <c r="B6" s="5" t="s">
        <v>168</v>
      </c>
      <c r="C6" s="5" t="s">
        <v>191</v>
      </c>
      <c r="D6" s="5" t="s">
        <v>192</v>
      </c>
      <c r="E6" s="5" t="s">
        <v>193</v>
      </c>
      <c r="F6" s="4" t="s">
        <v>194</v>
      </c>
    </row>
    <row r="7" spans="1:6">
      <c r="A7" s="22" t="s">
        <v>26</v>
      </c>
      <c r="B7" s="41"/>
      <c r="C7" s="41"/>
      <c r="D7" s="38" t="s">
        <v>174</v>
      </c>
      <c r="E7" s="42"/>
      <c r="F7" s="42"/>
    </row>
    <row r="8" spans="1:6">
      <c r="A8" s="36" t="s">
        <v>200</v>
      </c>
      <c r="B8" s="33">
        <v>267665</v>
      </c>
      <c r="C8" s="33">
        <v>30932</v>
      </c>
      <c r="D8" s="33">
        <v>222864</v>
      </c>
      <c r="E8" s="33">
        <v>13506</v>
      </c>
      <c r="F8" s="33">
        <v>363</v>
      </c>
    </row>
    <row r="9" spans="1:6">
      <c r="A9" s="37" t="s">
        <v>201</v>
      </c>
      <c r="B9" s="33">
        <v>268433</v>
      </c>
      <c r="C9" s="33">
        <v>30943</v>
      </c>
      <c r="D9" s="33">
        <v>222325</v>
      </c>
      <c r="E9" s="33">
        <v>14807</v>
      </c>
      <c r="F9" s="33">
        <v>358</v>
      </c>
    </row>
    <row r="10" spans="1:6">
      <c r="A10" s="37" t="s">
        <v>202</v>
      </c>
      <c r="B10" s="33">
        <v>269537</v>
      </c>
      <c r="C10" s="33">
        <v>31085</v>
      </c>
      <c r="D10" s="33">
        <v>222052</v>
      </c>
      <c r="E10" s="33">
        <v>16088</v>
      </c>
      <c r="F10" s="33">
        <v>312</v>
      </c>
    </row>
    <row r="11" spans="1:6">
      <c r="A11" s="37" t="s">
        <v>183</v>
      </c>
      <c r="B11" s="33">
        <v>269672</v>
      </c>
      <c r="C11" s="33">
        <v>31105</v>
      </c>
      <c r="D11" s="33">
        <v>221081</v>
      </c>
      <c r="E11" s="33">
        <v>17132</v>
      </c>
      <c r="F11" s="33">
        <v>354</v>
      </c>
    </row>
    <row r="12" spans="1:6">
      <c r="A12" s="50" t="s">
        <v>203</v>
      </c>
      <c r="B12" s="59"/>
      <c r="C12" s="59"/>
      <c r="D12" s="59"/>
      <c r="E12" s="59"/>
      <c r="F12" s="59"/>
    </row>
    <row r="13" spans="1:6">
      <c r="A13" s="18"/>
      <c r="B13" s="41"/>
      <c r="C13" s="41"/>
      <c r="D13" s="41"/>
      <c r="E13" s="41"/>
      <c r="F13" s="41"/>
    </row>
    <row r="14" spans="1:6">
      <c r="A14" s="18"/>
      <c r="B14" s="41"/>
      <c r="C14" s="41"/>
      <c r="D14" s="38" t="s">
        <v>175</v>
      </c>
      <c r="E14" s="41"/>
      <c r="F14" s="41"/>
    </row>
    <row r="15" spans="1:6">
      <c r="A15" s="36" t="s">
        <v>200</v>
      </c>
      <c r="B15" s="33">
        <v>1055808</v>
      </c>
      <c r="C15" s="33">
        <v>20502</v>
      </c>
      <c r="D15" s="33">
        <v>824780</v>
      </c>
      <c r="E15" s="33">
        <v>208801</v>
      </c>
      <c r="F15" s="33">
        <v>1726</v>
      </c>
    </row>
    <row r="16" spans="1:6">
      <c r="A16" s="37" t="s">
        <v>201</v>
      </c>
      <c r="B16" s="33">
        <v>1027640</v>
      </c>
      <c r="C16" s="33">
        <v>20247</v>
      </c>
      <c r="D16" s="33">
        <v>791996</v>
      </c>
      <c r="E16" s="33">
        <v>213857</v>
      </c>
      <c r="F16" s="33">
        <v>1540</v>
      </c>
    </row>
    <row r="17" spans="1:6">
      <c r="A17" s="37" t="s">
        <v>202</v>
      </c>
      <c r="B17" s="33">
        <v>1013867</v>
      </c>
      <c r="C17" s="33">
        <v>20028</v>
      </c>
      <c r="D17" s="33">
        <v>771130</v>
      </c>
      <c r="E17" s="33">
        <v>221522</v>
      </c>
      <c r="F17" s="33">
        <v>1186</v>
      </c>
    </row>
    <row r="18" spans="1:6">
      <c r="A18" s="37" t="s">
        <v>183</v>
      </c>
      <c r="B18" s="33">
        <v>1084798</v>
      </c>
      <c r="C18" s="33">
        <v>19567</v>
      </c>
      <c r="D18" s="33">
        <v>826049</v>
      </c>
      <c r="E18" s="33">
        <v>237643</v>
      </c>
      <c r="F18" s="33">
        <v>1540</v>
      </c>
    </row>
    <row r="19" spans="1:6">
      <c r="A19" s="50" t="s">
        <v>203</v>
      </c>
      <c r="B19" s="59"/>
      <c r="C19" s="59"/>
      <c r="D19" s="59"/>
      <c r="E19" s="59"/>
      <c r="F19" s="59"/>
    </row>
    <row r="20" spans="1:6">
      <c r="A20" s="20"/>
      <c r="B20" s="19"/>
      <c r="C20" s="19"/>
      <c r="D20" s="19"/>
      <c r="E20" s="19"/>
      <c r="F20" s="19"/>
    </row>
    <row r="21" spans="1:6">
      <c r="A21" s="15" t="s">
        <v>195</v>
      </c>
      <c r="B21" s="1"/>
      <c r="C21" s="1"/>
      <c r="D21" s="1"/>
      <c r="E21" s="1"/>
      <c r="F21" s="1"/>
    </row>
    <row r="22" spans="1:6">
      <c r="A22" s="15" t="s">
        <v>196</v>
      </c>
      <c r="B22" s="1"/>
      <c r="C22" s="1"/>
      <c r="D22" s="1"/>
      <c r="E22" s="1"/>
      <c r="F22" s="1"/>
    </row>
    <row r="23" spans="1:6">
      <c r="A23" s="1" t="s">
        <v>197</v>
      </c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 ht="14.25">
      <c r="A26" s="16" t="s">
        <v>165</v>
      </c>
      <c r="B26" s="1"/>
      <c r="C26" s="1"/>
      <c r="D26" s="1"/>
      <c r="E26" s="1"/>
      <c r="F26" s="1"/>
    </row>
    <row r="27" spans="1:6">
      <c r="A27" s="15" t="s">
        <v>163</v>
      </c>
      <c r="B27" s="1"/>
      <c r="C27" s="1"/>
      <c r="D27" s="1"/>
      <c r="E27" s="1"/>
      <c r="F27" s="12" t="s">
        <v>173</v>
      </c>
    </row>
    <row r="28" spans="1:6">
      <c r="A28" s="21" t="s">
        <v>166</v>
      </c>
      <c r="B28" s="5" t="s">
        <v>170</v>
      </c>
      <c r="C28" s="5" t="s">
        <v>171</v>
      </c>
      <c r="D28" s="5" t="s">
        <v>172</v>
      </c>
      <c r="E28" s="5" t="s">
        <v>169</v>
      </c>
      <c r="F28" s="4" t="s">
        <v>198</v>
      </c>
    </row>
    <row r="29" spans="1:6">
      <c r="A29" s="18"/>
      <c r="B29" s="41"/>
      <c r="C29" s="41"/>
      <c r="D29" s="38" t="s">
        <v>174</v>
      </c>
      <c r="E29" s="41"/>
      <c r="F29" s="41"/>
    </row>
    <row r="30" spans="1:6">
      <c r="A30" s="36" t="s">
        <v>200</v>
      </c>
      <c r="B30" s="33">
        <v>21065</v>
      </c>
      <c r="C30" s="33">
        <v>0</v>
      </c>
      <c r="D30" s="33">
        <v>16679</v>
      </c>
      <c r="E30" s="33">
        <v>0</v>
      </c>
      <c r="F30" s="33">
        <v>4386</v>
      </c>
    </row>
    <row r="31" spans="1:6">
      <c r="A31" s="37" t="s">
        <v>201</v>
      </c>
      <c r="B31" s="33">
        <v>20575</v>
      </c>
      <c r="C31" s="33">
        <v>0</v>
      </c>
      <c r="D31" s="33">
        <v>16253</v>
      </c>
      <c r="E31" s="33">
        <v>0</v>
      </c>
      <c r="F31" s="33">
        <v>4322</v>
      </c>
    </row>
    <row r="32" spans="1:6">
      <c r="A32" s="37" t="s">
        <v>202</v>
      </c>
      <c r="B32" s="33">
        <v>20206</v>
      </c>
      <c r="C32" s="33">
        <v>0</v>
      </c>
      <c r="D32" s="33">
        <v>15946</v>
      </c>
      <c r="E32" s="33">
        <v>0</v>
      </c>
      <c r="F32" s="33">
        <v>4260</v>
      </c>
    </row>
    <row r="33" spans="1:6">
      <c r="A33" s="37" t="s">
        <v>183</v>
      </c>
      <c r="B33" s="33">
        <v>19815</v>
      </c>
      <c r="C33" s="33">
        <v>0</v>
      </c>
      <c r="D33" s="33">
        <v>15582</v>
      </c>
      <c r="E33" s="33">
        <v>0</v>
      </c>
      <c r="F33" s="33">
        <v>4233</v>
      </c>
    </row>
    <row r="34" spans="1:6">
      <c r="A34" s="50" t="s">
        <v>203</v>
      </c>
      <c r="B34" s="59"/>
      <c r="C34" s="59"/>
      <c r="D34" s="59"/>
      <c r="E34" s="59"/>
      <c r="F34" s="59"/>
    </row>
    <row r="35" spans="1:6">
      <c r="A35" s="18"/>
      <c r="B35" s="41"/>
      <c r="C35" s="41"/>
      <c r="D35" s="41"/>
      <c r="E35" s="41"/>
      <c r="F35" s="41"/>
    </row>
    <row r="36" spans="1:6">
      <c r="A36" s="18"/>
      <c r="B36" s="41"/>
      <c r="C36" s="41"/>
      <c r="D36" s="38" t="s">
        <v>175</v>
      </c>
      <c r="E36" s="41"/>
      <c r="F36" s="41"/>
    </row>
    <row r="37" spans="1:6">
      <c r="A37" s="36" t="s">
        <v>200</v>
      </c>
      <c r="B37" s="33">
        <v>122924</v>
      </c>
      <c r="C37" s="33">
        <v>0</v>
      </c>
      <c r="D37" s="33">
        <v>109597</v>
      </c>
      <c r="E37" s="33">
        <v>0</v>
      </c>
      <c r="F37" s="33">
        <v>13326</v>
      </c>
    </row>
    <row r="38" spans="1:6">
      <c r="A38" s="37" t="s">
        <v>201</v>
      </c>
      <c r="B38" s="33">
        <v>113061</v>
      </c>
      <c r="C38" s="33">
        <v>0</v>
      </c>
      <c r="D38" s="33">
        <v>100425</v>
      </c>
      <c r="E38" s="33">
        <v>0</v>
      </c>
      <c r="F38" s="33">
        <v>12636</v>
      </c>
    </row>
    <row r="39" spans="1:6">
      <c r="A39" s="37" t="s">
        <v>202</v>
      </c>
      <c r="B39" s="33">
        <v>106510</v>
      </c>
      <c r="C39" s="33">
        <v>0</v>
      </c>
      <c r="D39" s="33">
        <v>94355</v>
      </c>
      <c r="E39" s="33">
        <v>0</v>
      </c>
      <c r="F39" s="33">
        <v>12155</v>
      </c>
    </row>
    <row r="40" spans="1:6">
      <c r="A40" s="37" t="s">
        <v>183</v>
      </c>
      <c r="B40" s="33">
        <v>114170</v>
      </c>
      <c r="C40" s="33">
        <v>0</v>
      </c>
      <c r="D40" s="33">
        <v>101788</v>
      </c>
      <c r="E40" s="33">
        <v>0</v>
      </c>
      <c r="F40" s="33">
        <v>12381</v>
      </c>
    </row>
    <row r="41" spans="1:6">
      <c r="A41" s="50" t="s">
        <v>203</v>
      </c>
      <c r="B41" s="59"/>
      <c r="C41" s="59"/>
      <c r="D41" s="59"/>
      <c r="E41" s="59"/>
      <c r="F41" s="59"/>
    </row>
    <row r="42" spans="1:6">
      <c r="A42" s="20"/>
      <c r="B42" s="19"/>
      <c r="C42" s="19"/>
      <c r="D42" s="19"/>
      <c r="E42" s="19"/>
      <c r="F42" s="19"/>
    </row>
    <row r="43" spans="1:6">
      <c r="A43" s="15" t="s">
        <v>199</v>
      </c>
      <c r="B43" s="1"/>
      <c r="C43" s="1"/>
      <c r="D43" s="1"/>
      <c r="E43" s="1"/>
      <c r="F43" s="1"/>
    </row>
    <row r="44" spans="1:6">
      <c r="A44" s="1" t="s">
        <v>197</v>
      </c>
      <c r="B44" s="1"/>
      <c r="C44" s="1"/>
      <c r="D44" s="1"/>
      <c r="E44" s="1"/>
      <c r="F44" s="1"/>
    </row>
  </sheetData>
  <phoneticPr fontId="3"/>
  <pageMargins left="0.39370078740157483" right="0.59055118110236227" top="0.39370078740157483" bottom="0.39370078740157483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6"/>
  <sheetViews>
    <sheetView workbookViewId="0"/>
  </sheetViews>
  <sheetFormatPr defaultRowHeight="13.5"/>
  <cols>
    <col min="1" max="7" width="13.5" customWidth="1"/>
  </cols>
  <sheetData>
    <row r="1" spans="1:7">
      <c r="A1" s="1"/>
      <c r="B1" s="1"/>
      <c r="C1" s="1"/>
      <c r="D1" s="1"/>
      <c r="E1" s="1"/>
      <c r="F1" s="1"/>
      <c r="G1" s="12" t="s">
        <v>27</v>
      </c>
    </row>
    <row r="2" spans="1:7">
      <c r="A2" s="1"/>
      <c r="B2" s="1"/>
      <c r="C2" s="1"/>
      <c r="D2" s="1"/>
      <c r="E2" s="1"/>
      <c r="F2" s="1"/>
      <c r="G2" s="1"/>
    </row>
    <row r="3" spans="1:7" ht="14.25">
      <c r="A3" s="16" t="s">
        <v>162</v>
      </c>
      <c r="B3" s="1"/>
      <c r="C3" s="1"/>
      <c r="D3" s="1"/>
      <c r="E3" s="1"/>
      <c r="F3" s="1"/>
      <c r="G3" s="1"/>
    </row>
    <row r="4" spans="1:7">
      <c r="A4" s="1"/>
      <c r="B4" s="1"/>
      <c r="C4" s="1"/>
      <c r="D4" s="1"/>
      <c r="E4" s="1"/>
      <c r="F4" s="1"/>
      <c r="G4" s="1"/>
    </row>
    <row r="5" spans="1:7">
      <c r="A5" s="17" t="s">
        <v>28</v>
      </c>
      <c r="B5" s="1"/>
      <c r="C5" s="1"/>
      <c r="D5" s="1"/>
      <c r="E5" s="1"/>
      <c r="F5" s="1"/>
      <c r="G5" s="1"/>
    </row>
    <row r="6" spans="1:7">
      <c r="A6" s="1"/>
      <c r="B6" s="1"/>
      <c r="C6" s="1"/>
      <c r="D6" s="1"/>
      <c r="E6" s="1"/>
      <c r="G6" s="12" t="s">
        <v>29</v>
      </c>
    </row>
    <row r="7" spans="1:7">
      <c r="A7" s="21" t="s">
        <v>30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4" t="s">
        <v>8</v>
      </c>
    </row>
    <row r="8" spans="1:7" ht="5.0999999999999996" customHeight="1">
      <c r="A8" s="18"/>
      <c r="B8" s="1"/>
      <c r="C8" s="1"/>
      <c r="D8" s="1"/>
      <c r="E8" s="1"/>
      <c r="F8" s="1"/>
      <c r="G8" s="1"/>
    </row>
    <row r="9" spans="1:7">
      <c r="A9" s="23" t="s">
        <v>204</v>
      </c>
      <c r="B9" s="29">
        <v>229764</v>
      </c>
      <c r="C9" s="29">
        <v>220349</v>
      </c>
      <c r="D9" s="29">
        <v>593</v>
      </c>
      <c r="E9" s="29">
        <v>7463</v>
      </c>
      <c r="F9" s="29">
        <v>627</v>
      </c>
      <c r="G9" s="29">
        <v>732</v>
      </c>
    </row>
    <row r="10" spans="1:7">
      <c r="A10" s="24" t="s">
        <v>205</v>
      </c>
      <c r="B10" s="29">
        <v>231305</v>
      </c>
      <c r="C10" s="29">
        <v>221879</v>
      </c>
      <c r="D10" s="29">
        <v>605</v>
      </c>
      <c r="E10" s="29">
        <v>7452</v>
      </c>
      <c r="F10" s="29">
        <v>628</v>
      </c>
      <c r="G10" s="29">
        <v>741</v>
      </c>
    </row>
    <row r="11" spans="1:7">
      <c r="A11" s="24" t="s">
        <v>206</v>
      </c>
      <c r="B11" s="29">
        <v>231839</v>
      </c>
      <c r="C11" s="29">
        <v>222197</v>
      </c>
      <c r="D11" s="29">
        <v>629</v>
      </c>
      <c r="E11" s="29">
        <v>7636</v>
      </c>
      <c r="F11" s="29">
        <v>631</v>
      </c>
      <c r="G11" s="29">
        <v>746</v>
      </c>
    </row>
    <row r="12" spans="1:7">
      <c r="A12" s="24" t="s">
        <v>184</v>
      </c>
      <c r="B12" s="29">
        <v>232187</v>
      </c>
      <c r="C12" s="29">
        <v>222539</v>
      </c>
      <c r="D12" s="29">
        <v>635</v>
      </c>
      <c r="E12" s="29">
        <v>7624</v>
      </c>
      <c r="F12" s="29">
        <v>636</v>
      </c>
      <c r="G12" s="29">
        <v>753</v>
      </c>
    </row>
    <row r="13" spans="1:7">
      <c r="A13" s="51" t="s">
        <v>207</v>
      </c>
      <c r="B13" s="57">
        <f>SUM(C13:G13)</f>
        <v>0</v>
      </c>
      <c r="C13" s="57">
        <f>C26</f>
        <v>0</v>
      </c>
      <c r="D13" s="57">
        <f>D26</f>
        <v>0</v>
      </c>
      <c r="E13" s="57">
        <f>E26</f>
        <v>0</v>
      </c>
      <c r="F13" s="57">
        <f>F26</f>
        <v>0</v>
      </c>
      <c r="G13" s="57">
        <f>G26</f>
        <v>0</v>
      </c>
    </row>
    <row r="14" spans="1:7">
      <c r="A14" s="23"/>
      <c r="B14" s="30"/>
      <c r="C14" s="30"/>
      <c r="D14" s="30"/>
      <c r="E14" s="30"/>
      <c r="F14" s="30"/>
      <c r="G14" s="30"/>
    </row>
    <row r="15" spans="1:7">
      <c r="A15" s="35" t="s">
        <v>208</v>
      </c>
      <c r="B15" s="57">
        <f t="shared" ref="B15:B26" si="0">SUM(C15:G15)</f>
        <v>0</v>
      </c>
      <c r="C15" s="60"/>
      <c r="D15" s="60"/>
      <c r="E15" s="60"/>
      <c r="F15" s="60"/>
      <c r="G15" s="60"/>
    </row>
    <row r="16" spans="1:7">
      <c r="A16" s="24" t="s">
        <v>147</v>
      </c>
      <c r="B16" s="57">
        <f t="shared" si="0"/>
        <v>0</v>
      </c>
      <c r="C16" s="60"/>
      <c r="D16" s="60"/>
      <c r="E16" s="60"/>
      <c r="F16" s="60"/>
      <c r="G16" s="60"/>
    </row>
    <row r="17" spans="1:7">
      <c r="A17" s="24" t="s">
        <v>148</v>
      </c>
      <c r="B17" s="57">
        <f t="shared" si="0"/>
        <v>0</v>
      </c>
      <c r="C17" s="60"/>
      <c r="D17" s="60"/>
      <c r="E17" s="60"/>
      <c r="F17" s="60"/>
      <c r="G17" s="60"/>
    </row>
    <row r="18" spans="1:7">
      <c r="A18" s="24" t="s">
        <v>149</v>
      </c>
      <c r="B18" s="57">
        <f t="shared" si="0"/>
        <v>0</v>
      </c>
      <c r="C18" s="60"/>
      <c r="D18" s="60"/>
      <c r="E18" s="60"/>
      <c r="F18" s="60"/>
      <c r="G18" s="60"/>
    </row>
    <row r="19" spans="1:7">
      <c r="A19" s="24" t="s">
        <v>150</v>
      </c>
      <c r="B19" s="57">
        <f t="shared" si="0"/>
        <v>0</v>
      </c>
      <c r="C19" s="60"/>
      <c r="D19" s="60"/>
      <c r="E19" s="60"/>
      <c r="F19" s="60"/>
      <c r="G19" s="60"/>
    </row>
    <row r="20" spans="1:7">
      <c r="A20" s="24" t="s">
        <v>151</v>
      </c>
      <c r="B20" s="57">
        <f t="shared" si="0"/>
        <v>0</v>
      </c>
      <c r="C20" s="60"/>
      <c r="D20" s="60"/>
      <c r="E20" s="60"/>
      <c r="F20" s="60"/>
      <c r="G20" s="60"/>
    </row>
    <row r="21" spans="1:7" ht="18" customHeight="1">
      <c r="A21" s="24" t="s">
        <v>152</v>
      </c>
      <c r="B21" s="57">
        <f t="shared" si="0"/>
        <v>0</v>
      </c>
      <c r="C21" s="60"/>
      <c r="D21" s="60"/>
      <c r="E21" s="60"/>
      <c r="F21" s="60"/>
      <c r="G21" s="60"/>
    </row>
    <row r="22" spans="1:7">
      <c r="A22" s="24" t="s">
        <v>153</v>
      </c>
      <c r="B22" s="57">
        <f t="shared" si="0"/>
        <v>0</v>
      </c>
      <c r="C22" s="60"/>
      <c r="D22" s="60"/>
      <c r="E22" s="60"/>
      <c r="F22" s="60"/>
      <c r="G22" s="60"/>
    </row>
    <row r="23" spans="1:7">
      <c r="A23" s="24" t="s">
        <v>154</v>
      </c>
      <c r="B23" s="57">
        <f t="shared" si="0"/>
        <v>0</v>
      </c>
      <c r="C23" s="60"/>
      <c r="D23" s="60"/>
      <c r="E23" s="60"/>
      <c r="F23" s="60"/>
      <c r="G23" s="60"/>
    </row>
    <row r="24" spans="1:7">
      <c r="A24" s="24" t="s">
        <v>155</v>
      </c>
      <c r="B24" s="57">
        <f t="shared" si="0"/>
        <v>0</v>
      </c>
      <c r="C24" s="60"/>
      <c r="D24" s="60"/>
      <c r="E24" s="60"/>
      <c r="F24" s="60"/>
      <c r="G24" s="60"/>
    </row>
    <row r="25" spans="1:7">
      <c r="A25" s="24" t="s">
        <v>156</v>
      </c>
      <c r="B25" s="57">
        <f t="shared" si="0"/>
        <v>0</v>
      </c>
      <c r="C25" s="60"/>
      <c r="D25" s="60"/>
      <c r="E25" s="60"/>
      <c r="F25" s="60"/>
      <c r="G25" s="60"/>
    </row>
    <row r="26" spans="1:7">
      <c r="A26" s="24" t="s">
        <v>157</v>
      </c>
      <c r="B26" s="57">
        <f t="shared" si="0"/>
        <v>0</v>
      </c>
      <c r="C26" s="60"/>
      <c r="D26" s="60"/>
      <c r="E26" s="60"/>
      <c r="F26" s="60"/>
      <c r="G26" s="60"/>
    </row>
    <row r="27" spans="1:7" ht="5.0999999999999996" customHeight="1">
      <c r="A27" s="20"/>
      <c r="B27" s="19"/>
      <c r="C27" s="19"/>
      <c r="D27" s="19"/>
      <c r="E27" s="19"/>
      <c r="F27" s="19"/>
      <c r="G27" s="19"/>
    </row>
    <row r="28" spans="1:7">
      <c r="A28" s="1"/>
      <c r="B28" s="1"/>
      <c r="C28" s="1"/>
      <c r="D28" s="1"/>
      <c r="E28" s="1"/>
      <c r="F28" s="1"/>
      <c r="G28" s="1"/>
    </row>
    <row r="29" spans="1:7">
      <c r="A29" s="1"/>
      <c r="B29" s="1"/>
      <c r="C29" s="1"/>
      <c r="D29" s="1"/>
      <c r="E29" s="1"/>
      <c r="F29" s="1"/>
      <c r="G29" s="1"/>
    </row>
    <row r="30" spans="1:7">
      <c r="A30" s="1"/>
      <c r="B30" s="1"/>
      <c r="C30" s="1"/>
      <c r="D30" s="1"/>
      <c r="E30" s="1"/>
      <c r="F30" s="1"/>
      <c r="G30" s="1"/>
    </row>
    <row r="31" spans="1:7">
      <c r="A31" s="17" t="s">
        <v>31</v>
      </c>
      <c r="B31" s="1"/>
      <c r="C31" s="1"/>
      <c r="D31" s="1"/>
      <c r="E31" s="1"/>
      <c r="F31" s="1"/>
      <c r="G31" s="1"/>
    </row>
    <row r="32" spans="1:7">
      <c r="A32" s="1"/>
      <c r="B32" s="1" t="s">
        <v>26</v>
      </c>
      <c r="C32" s="1"/>
      <c r="D32" s="1"/>
      <c r="E32" s="1"/>
      <c r="F32" s="1"/>
      <c r="G32" s="1"/>
    </row>
    <row r="33" spans="1:7">
      <c r="A33" s="15" t="s">
        <v>33</v>
      </c>
      <c r="B33" s="1"/>
      <c r="C33" s="1"/>
      <c r="D33" s="1"/>
      <c r="E33" s="1"/>
      <c r="F33" s="1"/>
      <c r="G33" s="1"/>
    </row>
    <row r="34" spans="1:7">
      <c r="A34" s="1" t="s">
        <v>158</v>
      </c>
      <c r="B34" s="1"/>
      <c r="C34" s="1"/>
      <c r="D34" s="1"/>
      <c r="E34" s="1"/>
      <c r="F34" s="1"/>
      <c r="G34" s="1"/>
    </row>
    <row r="35" spans="1:7">
      <c r="A35" s="21" t="s">
        <v>30</v>
      </c>
      <c r="B35" s="5" t="s">
        <v>3</v>
      </c>
      <c r="C35" s="5" t="s">
        <v>4</v>
      </c>
      <c r="D35" s="5" t="s">
        <v>5</v>
      </c>
      <c r="E35" s="5" t="s">
        <v>6</v>
      </c>
      <c r="F35" s="5" t="s">
        <v>7</v>
      </c>
      <c r="G35" s="4" t="s">
        <v>8</v>
      </c>
    </row>
    <row r="36" spans="1:7" ht="5.0999999999999996" customHeight="1">
      <c r="A36" s="22"/>
      <c r="B36" s="1"/>
      <c r="C36" s="1"/>
      <c r="D36" s="1"/>
      <c r="E36" s="1"/>
      <c r="F36" s="1"/>
      <c r="G36" s="1"/>
    </row>
    <row r="37" spans="1:7">
      <c r="A37" s="23" t="s">
        <v>204</v>
      </c>
      <c r="B37" s="29">
        <v>361514044</v>
      </c>
      <c r="C37" s="29">
        <v>68907377</v>
      </c>
      <c r="D37" s="29">
        <v>5556127</v>
      </c>
      <c r="E37" s="29">
        <v>19900449</v>
      </c>
      <c r="F37" s="29">
        <v>261243152</v>
      </c>
      <c r="G37" s="29">
        <v>5906939</v>
      </c>
    </row>
    <row r="38" spans="1:7">
      <c r="A38" s="24" t="s">
        <v>205</v>
      </c>
      <c r="B38" s="29">
        <v>363712796</v>
      </c>
      <c r="C38" s="29">
        <v>69709642</v>
      </c>
      <c r="D38" s="29">
        <v>5793645</v>
      </c>
      <c r="E38" s="29">
        <v>19660804</v>
      </c>
      <c r="F38" s="29">
        <v>262716763</v>
      </c>
      <c r="G38" s="29">
        <v>5831942</v>
      </c>
    </row>
    <row r="39" spans="1:7">
      <c r="A39" s="24" t="s">
        <v>206</v>
      </c>
      <c r="B39" s="29">
        <v>321263509</v>
      </c>
      <c r="C39" s="29">
        <v>68013455</v>
      </c>
      <c r="D39" s="29">
        <v>5700020</v>
      </c>
      <c r="E39" s="29">
        <v>18863332</v>
      </c>
      <c r="F39" s="29">
        <v>221468704</v>
      </c>
      <c r="G39" s="29">
        <v>7217998</v>
      </c>
    </row>
    <row r="40" spans="1:7">
      <c r="A40" s="24" t="s">
        <v>209</v>
      </c>
      <c r="B40" s="29">
        <v>328607156</v>
      </c>
      <c r="C40" s="29">
        <v>68073885</v>
      </c>
      <c r="D40" s="29">
        <v>6088469</v>
      </c>
      <c r="E40" s="29">
        <v>20033450</v>
      </c>
      <c r="F40" s="29">
        <v>227384610</v>
      </c>
      <c r="G40" s="29">
        <v>7026742</v>
      </c>
    </row>
    <row r="41" spans="1:7">
      <c r="A41" s="51" t="s">
        <v>210</v>
      </c>
      <c r="B41" s="57">
        <f>SUM(C41:G41)</f>
        <v>0</v>
      </c>
      <c r="C41" s="57">
        <f>SUM(C43:C54)</f>
        <v>0</v>
      </c>
      <c r="D41" s="57">
        <f>SUM(D43:D54)</f>
        <v>0</v>
      </c>
      <c r="E41" s="57">
        <f>SUM(E43:E54)</f>
        <v>0</v>
      </c>
      <c r="F41" s="57">
        <f>SUM(F43:F54)</f>
        <v>0</v>
      </c>
      <c r="G41" s="57">
        <f>SUM(G43:G54)</f>
        <v>0</v>
      </c>
    </row>
    <row r="42" spans="1:7">
      <c r="A42" s="23"/>
      <c r="B42" s="30"/>
      <c r="C42" s="30"/>
      <c r="D42" s="30"/>
      <c r="E42" s="30"/>
      <c r="F42" s="30"/>
      <c r="G42" s="30"/>
    </row>
    <row r="43" spans="1:7">
      <c r="A43" s="35" t="s">
        <v>208</v>
      </c>
      <c r="B43" s="57">
        <f t="shared" ref="B43:B54" si="1">SUM(C43:G43)</f>
        <v>0</v>
      </c>
      <c r="C43" s="60"/>
      <c r="D43" s="60"/>
      <c r="E43" s="60"/>
      <c r="F43" s="60"/>
      <c r="G43" s="60"/>
    </row>
    <row r="44" spans="1:7">
      <c r="A44" s="24" t="s">
        <v>185</v>
      </c>
      <c r="B44" s="57">
        <f t="shared" si="1"/>
        <v>0</v>
      </c>
      <c r="C44" s="60"/>
      <c r="D44" s="60"/>
      <c r="E44" s="60"/>
      <c r="F44" s="60"/>
      <c r="G44" s="60"/>
    </row>
    <row r="45" spans="1:7">
      <c r="A45" s="24" t="s">
        <v>186</v>
      </c>
      <c r="B45" s="57">
        <f t="shared" si="1"/>
        <v>0</v>
      </c>
      <c r="C45" s="60"/>
      <c r="D45" s="60"/>
      <c r="E45" s="60"/>
      <c r="F45" s="60"/>
      <c r="G45" s="60"/>
    </row>
    <row r="46" spans="1:7">
      <c r="A46" s="24" t="s">
        <v>149</v>
      </c>
      <c r="B46" s="57">
        <f t="shared" si="1"/>
        <v>0</v>
      </c>
      <c r="C46" s="60"/>
      <c r="D46" s="60"/>
      <c r="E46" s="60"/>
      <c r="F46" s="60"/>
      <c r="G46" s="60"/>
    </row>
    <row r="47" spans="1:7">
      <c r="A47" s="24" t="s">
        <v>150</v>
      </c>
      <c r="B47" s="57">
        <f t="shared" si="1"/>
        <v>0</v>
      </c>
      <c r="C47" s="60"/>
      <c r="D47" s="60"/>
      <c r="E47" s="60"/>
      <c r="F47" s="60"/>
      <c r="G47" s="60"/>
    </row>
    <row r="48" spans="1:7">
      <c r="A48" s="24" t="s">
        <v>151</v>
      </c>
      <c r="B48" s="57">
        <f t="shared" si="1"/>
        <v>0</v>
      </c>
      <c r="C48" s="60"/>
      <c r="D48" s="60"/>
      <c r="E48" s="60"/>
      <c r="F48" s="60"/>
      <c r="G48" s="60"/>
    </row>
    <row r="49" spans="1:7" ht="18" customHeight="1">
      <c r="A49" s="24" t="s">
        <v>152</v>
      </c>
      <c r="B49" s="57">
        <f t="shared" si="1"/>
        <v>0</v>
      </c>
      <c r="C49" s="60"/>
      <c r="D49" s="60"/>
      <c r="E49" s="60"/>
      <c r="F49" s="60"/>
      <c r="G49" s="60"/>
    </row>
    <row r="50" spans="1:7">
      <c r="A50" s="24" t="s">
        <v>153</v>
      </c>
      <c r="B50" s="57">
        <f t="shared" si="1"/>
        <v>0</v>
      </c>
      <c r="C50" s="60"/>
      <c r="D50" s="60"/>
      <c r="E50" s="60"/>
      <c r="F50" s="60"/>
      <c r="G50" s="60"/>
    </row>
    <row r="51" spans="1:7">
      <c r="A51" s="24" t="s">
        <v>154</v>
      </c>
      <c r="B51" s="57">
        <f t="shared" si="1"/>
        <v>0</v>
      </c>
      <c r="C51" s="60"/>
      <c r="D51" s="60"/>
      <c r="E51" s="60"/>
      <c r="F51" s="60"/>
      <c r="G51" s="60"/>
    </row>
    <row r="52" spans="1:7">
      <c r="A52" s="24" t="s">
        <v>187</v>
      </c>
      <c r="B52" s="57">
        <f t="shared" si="1"/>
        <v>0</v>
      </c>
      <c r="C52" s="60"/>
      <c r="D52" s="60"/>
      <c r="E52" s="60"/>
      <c r="F52" s="60"/>
      <c r="G52" s="60"/>
    </row>
    <row r="53" spans="1:7">
      <c r="A53" s="24" t="s">
        <v>188</v>
      </c>
      <c r="B53" s="57">
        <f t="shared" si="1"/>
        <v>0</v>
      </c>
      <c r="C53" s="60"/>
      <c r="D53" s="60"/>
      <c r="E53" s="60"/>
      <c r="F53" s="60"/>
      <c r="G53" s="60"/>
    </row>
    <row r="54" spans="1:7">
      <c r="A54" s="24" t="s">
        <v>189</v>
      </c>
      <c r="B54" s="57">
        <f t="shared" si="1"/>
        <v>0</v>
      </c>
      <c r="C54" s="60"/>
      <c r="D54" s="60"/>
      <c r="E54" s="60"/>
      <c r="F54" s="60"/>
      <c r="G54" s="60"/>
    </row>
    <row r="55" spans="1:7" ht="5.0999999999999996" customHeight="1">
      <c r="A55" s="20"/>
      <c r="B55" s="19"/>
      <c r="C55" s="19"/>
      <c r="D55" s="19"/>
      <c r="E55" s="19"/>
      <c r="F55" s="19"/>
      <c r="G55" s="19"/>
    </row>
    <row r="56" spans="1:7">
      <c r="A56" s="1" t="s">
        <v>32</v>
      </c>
      <c r="B56" s="1"/>
      <c r="C56" s="1"/>
      <c r="D56" s="1"/>
      <c r="E56" s="1"/>
      <c r="F56" s="1"/>
      <c r="G56" s="1"/>
    </row>
  </sheetData>
  <phoneticPr fontId="3"/>
  <pageMargins left="0.59055118110236227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X56"/>
  <sheetViews>
    <sheetView zoomScaleNormal="100" workbookViewId="0"/>
  </sheetViews>
  <sheetFormatPr defaultRowHeight="13.5"/>
  <cols>
    <col min="1" max="10" width="9.375" style="28" customWidth="1"/>
    <col min="11" max="12" width="3.125" style="28" customWidth="1"/>
    <col min="13" max="13" width="8.875" style="28" customWidth="1"/>
    <col min="14" max="18" width="8.75" style="28" customWidth="1"/>
    <col min="19" max="23" width="8.25" style="28" customWidth="1"/>
    <col min="24" max="16384" width="9" style="28"/>
  </cols>
  <sheetData>
    <row r="1" spans="1:24">
      <c r="A1" s="25" t="s">
        <v>269</v>
      </c>
      <c r="B1" s="25"/>
      <c r="C1" s="25"/>
      <c r="D1" s="25"/>
      <c r="E1" s="25"/>
      <c r="F1" s="25"/>
      <c r="G1" s="25"/>
      <c r="H1" s="25"/>
      <c r="I1" s="25"/>
      <c r="J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103" t="s">
        <v>270</v>
      </c>
      <c r="X1" s="25"/>
    </row>
    <row r="2" spans="1:24">
      <c r="A2" s="25"/>
      <c r="B2" s="25"/>
      <c r="C2" s="25"/>
      <c r="D2" s="25"/>
      <c r="E2" s="25"/>
      <c r="F2" s="25"/>
      <c r="G2" s="25"/>
      <c r="H2" s="25"/>
      <c r="I2" s="25"/>
      <c r="J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ht="14.25">
      <c r="A3" s="104" t="s">
        <v>268</v>
      </c>
      <c r="B3" s="25"/>
      <c r="C3" s="25"/>
      <c r="D3" s="25"/>
      <c r="E3" s="25"/>
      <c r="F3" s="25"/>
      <c r="G3" s="25"/>
      <c r="H3" s="25"/>
      <c r="I3" s="25"/>
      <c r="J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4">
      <c r="A4" s="25"/>
      <c r="B4" s="25"/>
      <c r="C4" s="25"/>
      <c r="D4" s="25"/>
      <c r="E4" s="25"/>
      <c r="F4" s="25"/>
      <c r="G4" s="25"/>
      <c r="H4" s="25"/>
      <c r="I4" s="25"/>
      <c r="J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>
      <c r="A5" s="105" t="s">
        <v>34</v>
      </c>
      <c r="B5" s="25"/>
      <c r="C5" s="25"/>
      <c r="D5" s="25"/>
      <c r="E5" s="25"/>
      <c r="F5" s="25"/>
      <c r="G5" s="25"/>
      <c r="H5" s="25"/>
      <c r="I5" s="25"/>
      <c r="J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>
      <c r="A6" s="25"/>
      <c r="B6" s="25"/>
      <c r="C6" s="25"/>
      <c r="D6" s="25"/>
      <c r="E6" s="25"/>
      <c r="F6" s="25"/>
      <c r="G6" s="25"/>
      <c r="H6" s="25"/>
      <c r="I6" s="25"/>
      <c r="J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>
      <c r="A7" s="136" t="s">
        <v>35</v>
      </c>
      <c r="B7" s="133"/>
      <c r="C7" s="133"/>
      <c r="D7" s="133" t="s">
        <v>280</v>
      </c>
      <c r="E7" s="137" t="s">
        <v>281</v>
      </c>
      <c r="F7" s="137" t="s">
        <v>282</v>
      </c>
      <c r="G7" s="137" t="s">
        <v>283</v>
      </c>
      <c r="H7" s="107"/>
      <c r="I7" s="52"/>
      <c r="J7" s="52"/>
      <c r="M7" s="52"/>
      <c r="N7" s="52"/>
      <c r="O7" s="52"/>
      <c r="P7" s="108" t="s">
        <v>284</v>
      </c>
      <c r="Q7" s="52"/>
      <c r="R7" s="52"/>
      <c r="S7" s="52"/>
      <c r="T7" s="52"/>
      <c r="U7" s="52"/>
      <c r="V7" s="52"/>
      <c r="W7" s="25"/>
      <c r="X7" s="25"/>
    </row>
    <row r="8" spans="1:24">
      <c r="A8" s="136"/>
      <c r="B8" s="133"/>
      <c r="C8" s="133"/>
      <c r="D8" s="133"/>
      <c r="E8" s="138"/>
      <c r="F8" s="138"/>
      <c r="G8" s="138"/>
      <c r="H8" s="97" t="s">
        <v>36</v>
      </c>
      <c r="I8" s="97" t="s">
        <v>236</v>
      </c>
      <c r="J8" s="97" t="s">
        <v>37</v>
      </c>
      <c r="M8" s="97" t="s">
        <v>38</v>
      </c>
      <c r="N8" s="97" t="s">
        <v>39</v>
      </c>
      <c r="O8" s="97" t="s">
        <v>40</v>
      </c>
      <c r="P8" s="97" t="s">
        <v>41</v>
      </c>
      <c r="Q8" s="97" t="s">
        <v>42</v>
      </c>
      <c r="R8" s="97" t="s">
        <v>43</v>
      </c>
      <c r="S8" s="97" t="s">
        <v>44</v>
      </c>
      <c r="T8" s="97" t="s">
        <v>237</v>
      </c>
      <c r="U8" s="97" t="s">
        <v>45</v>
      </c>
      <c r="V8" s="58" t="s">
        <v>46</v>
      </c>
      <c r="W8" s="25"/>
      <c r="X8" s="25"/>
    </row>
    <row r="9" spans="1:24" ht="5.0999999999999996" customHeight="1">
      <c r="C9" s="110"/>
    </row>
    <row r="10" spans="1:24">
      <c r="A10" s="25" t="s">
        <v>47</v>
      </c>
      <c r="B10" s="25"/>
      <c r="C10" s="26"/>
      <c r="D10" s="27">
        <v>451935</v>
      </c>
      <c r="E10" s="27">
        <v>450182</v>
      </c>
      <c r="F10" s="27">
        <v>449236</v>
      </c>
      <c r="G10" s="27">
        <v>447597</v>
      </c>
      <c r="H10" s="27">
        <v>446125</v>
      </c>
      <c r="I10" s="27">
        <v>447749</v>
      </c>
      <c r="J10" s="27">
        <v>447621</v>
      </c>
      <c r="K10" s="98"/>
      <c r="L10" s="98"/>
      <c r="M10" s="27">
        <v>447517</v>
      </c>
      <c r="N10" s="27">
        <v>447512</v>
      </c>
      <c r="O10" s="27">
        <v>447499</v>
      </c>
      <c r="P10" s="27">
        <v>447466</v>
      </c>
      <c r="Q10" s="27">
        <v>447283</v>
      </c>
      <c r="R10" s="27">
        <v>447121</v>
      </c>
      <c r="S10" s="27">
        <v>446799</v>
      </c>
      <c r="T10" s="27">
        <v>446582</v>
      </c>
      <c r="U10" s="27">
        <v>446251</v>
      </c>
      <c r="V10" s="27">
        <v>446125</v>
      </c>
      <c r="W10" s="25"/>
      <c r="X10" s="25"/>
    </row>
    <row r="11" spans="1:24">
      <c r="A11" s="25" t="s">
        <v>48</v>
      </c>
      <c r="B11" s="25"/>
      <c r="C11" s="26"/>
      <c r="D11" s="27">
        <v>451932</v>
      </c>
      <c r="E11" s="27">
        <v>450180</v>
      </c>
      <c r="F11" s="27">
        <v>449234</v>
      </c>
      <c r="G11" s="27">
        <v>447595</v>
      </c>
      <c r="H11" s="27">
        <v>446123</v>
      </c>
      <c r="I11" s="27">
        <v>447747</v>
      </c>
      <c r="J11" s="27">
        <v>447619</v>
      </c>
      <c r="K11" s="98"/>
      <c r="L11" s="98"/>
      <c r="M11" s="27">
        <v>447515</v>
      </c>
      <c r="N11" s="27">
        <v>447510</v>
      </c>
      <c r="O11" s="27">
        <v>447497</v>
      </c>
      <c r="P11" s="27">
        <v>447464</v>
      </c>
      <c r="Q11" s="27">
        <v>447281</v>
      </c>
      <c r="R11" s="27">
        <v>447119</v>
      </c>
      <c r="S11" s="27">
        <v>446797</v>
      </c>
      <c r="T11" s="27">
        <v>446580</v>
      </c>
      <c r="U11" s="27">
        <v>446249</v>
      </c>
      <c r="V11" s="27">
        <v>446123</v>
      </c>
      <c r="W11" s="25"/>
      <c r="X11" s="25"/>
    </row>
    <row r="12" spans="1:24">
      <c r="A12" s="25" t="s">
        <v>49</v>
      </c>
      <c r="B12" s="25"/>
      <c r="C12" s="26"/>
      <c r="D12" s="27">
        <v>235085</v>
      </c>
      <c r="E12" s="27">
        <v>235945</v>
      </c>
      <c r="F12" s="27">
        <v>236655</v>
      </c>
      <c r="G12" s="27">
        <v>237569</v>
      </c>
      <c r="H12" s="27">
        <v>238111</v>
      </c>
      <c r="I12" s="125" t="s">
        <v>307</v>
      </c>
      <c r="J12" s="27">
        <v>238940</v>
      </c>
      <c r="K12" s="98"/>
      <c r="L12" s="98"/>
      <c r="M12" s="125" t="s">
        <v>307</v>
      </c>
      <c r="N12" s="27">
        <v>237954</v>
      </c>
      <c r="O12" s="125" t="s">
        <v>307</v>
      </c>
      <c r="P12" s="27">
        <v>238264</v>
      </c>
      <c r="Q12" s="125" t="s">
        <v>307</v>
      </c>
      <c r="R12" s="27">
        <v>238034</v>
      </c>
      <c r="S12" s="125" t="s">
        <v>307</v>
      </c>
      <c r="T12" s="27">
        <v>238111</v>
      </c>
      <c r="U12" s="125" t="s">
        <v>307</v>
      </c>
      <c r="V12" s="27">
        <v>238111</v>
      </c>
      <c r="W12" s="25"/>
      <c r="X12" s="25"/>
    </row>
    <row r="13" spans="1:24">
      <c r="A13" s="25" t="s">
        <v>50</v>
      </c>
      <c r="B13" s="25"/>
      <c r="C13" s="26"/>
      <c r="D13" s="54">
        <v>100</v>
      </c>
      <c r="E13" s="54">
        <v>100</v>
      </c>
      <c r="F13" s="54">
        <v>100</v>
      </c>
      <c r="G13" s="54">
        <v>99.999553169480578</v>
      </c>
      <c r="H13" s="54">
        <v>99.999551695152704</v>
      </c>
      <c r="I13" s="54">
        <v>99.999553321168776</v>
      </c>
      <c r="J13" s="54">
        <v>99.999553193438189</v>
      </c>
      <c r="K13" s="99"/>
      <c r="L13" s="99"/>
      <c r="M13" s="54">
        <v>99.999553089603296</v>
      </c>
      <c r="N13" s="54">
        <v>99.999553084610028</v>
      </c>
      <c r="O13" s="54">
        <v>99.999553071626977</v>
      </c>
      <c r="P13" s="54">
        <v>99.999553038666619</v>
      </c>
      <c r="Q13" s="54">
        <v>99.999552855798228</v>
      </c>
      <c r="R13" s="54">
        <v>99.999552693789823</v>
      </c>
      <c r="S13" s="54">
        <v>99.999552371424286</v>
      </c>
      <c r="T13" s="54">
        <v>99.999552153915744</v>
      </c>
      <c r="U13" s="54">
        <v>99.999551821732609</v>
      </c>
      <c r="V13" s="54">
        <v>99.999551695152704</v>
      </c>
      <c r="W13" s="25"/>
      <c r="X13" s="25"/>
    </row>
    <row r="14" spans="1:24">
      <c r="A14" s="25" t="s">
        <v>51</v>
      </c>
      <c r="B14" s="25"/>
      <c r="C14" s="26"/>
      <c r="D14" s="27">
        <v>238957</v>
      </c>
      <c r="E14" s="27">
        <v>241429</v>
      </c>
      <c r="F14" s="27">
        <v>244372</v>
      </c>
      <c r="G14" s="27">
        <v>246951</v>
      </c>
      <c r="H14" s="27">
        <v>249677</v>
      </c>
      <c r="I14" s="27">
        <v>247034</v>
      </c>
      <c r="J14" s="27">
        <v>247048</v>
      </c>
      <c r="K14" s="98"/>
      <c r="L14" s="98"/>
      <c r="M14" s="27">
        <v>247212</v>
      </c>
      <c r="N14" s="27">
        <v>247598</v>
      </c>
      <c r="O14" s="27">
        <v>247991</v>
      </c>
      <c r="P14" s="27">
        <v>248093</v>
      </c>
      <c r="Q14" s="27">
        <v>248159</v>
      </c>
      <c r="R14" s="27">
        <v>248235</v>
      </c>
      <c r="S14" s="27">
        <v>248374</v>
      </c>
      <c r="T14" s="27">
        <v>248574</v>
      </c>
      <c r="U14" s="27">
        <v>248988</v>
      </c>
      <c r="V14" s="27">
        <v>249677</v>
      </c>
      <c r="W14" s="25"/>
      <c r="X14" s="25"/>
    </row>
    <row r="15" spans="1:24">
      <c r="A15" s="25" t="s">
        <v>52</v>
      </c>
      <c r="B15" s="25"/>
      <c r="C15" s="26"/>
      <c r="D15" s="27"/>
      <c r="E15" s="27"/>
      <c r="F15" s="27"/>
      <c r="G15" s="27"/>
      <c r="H15" s="27"/>
      <c r="I15" s="27"/>
      <c r="J15" s="27"/>
      <c r="K15" s="98"/>
      <c r="L15" s="98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5"/>
      <c r="X15" s="25"/>
    </row>
    <row r="16" spans="1:24">
      <c r="A16" s="25"/>
      <c r="B16" s="25" t="s">
        <v>53</v>
      </c>
      <c r="C16" s="26"/>
      <c r="D16" s="27">
        <v>59435302</v>
      </c>
      <c r="E16" s="27">
        <v>58642983</v>
      </c>
      <c r="F16" s="27">
        <v>57730588</v>
      </c>
      <c r="G16" s="27">
        <v>57549798</v>
      </c>
      <c r="H16" s="27">
        <v>56605659</v>
      </c>
      <c r="I16" s="27">
        <v>4590283</v>
      </c>
      <c r="J16" s="27">
        <v>4794736</v>
      </c>
      <c r="K16" s="98"/>
      <c r="L16" s="98"/>
      <c r="M16" s="27">
        <v>4752119</v>
      </c>
      <c r="N16" s="27">
        <v>5048068</v>
      </c>
      <c r="O16" s="27">
        <v>4883864</v>
      </c>
      <c r="P16" s="27">
        <v>4721804</v>
      </c>
      <c r="Q16" s="27">
        <v>4810905</v>
      </c>
      <c r="R16" s="27">
        <v>4621288</v>
      </c>
      <c r="S16" s="27">
        <v>4847248</v>
      </c>
      <c r="T16" s="27">
        <v>4640846</v>
      </c>
      <c r="U16" s="27">
        <v>4226217</v>
      </c>
      <c r="V16" s="27">
        <v>4668281</v>
      </c>
      <c r="W16" s="25"/>
      <c r="X16" s="25"/>
    </row>
    <row r="17" spans="1:24">
      <c r="A17" s="25"/>
      <c r="B17" s="25" t="s">
        <v>54</v>
      </c>
      <c r="C17" s="26"/>
      <c r="D17" s="27">
        <v>162836</v>
      </c>
      <c r="E17" s="27">
        <v>160227</v>
      </c>
      <c r="F17" s="27">
        <v>158166</v>
      </c>
      <c r="G17" s="27">
        <v>157671</v>
      </c>
      <c r="H17" s="27">
        <v>155084</v>
      </c>
      <c r="I17" s="27">
        <v>153009</v>
      </c>
      <c r="J17" s="27">
        <v>154669</v>
      </c>
      <c r="K17" s="98"/>
      <c r="L17" s="98"/>
      <c r="M17" s="27">
        <v>158404</v>
      </c>
      <c r="N17" s="27">
        <v>162841</v>
      </c>
      <c r="O17" s="27">
        <v>157544</v>
      </c>
      <c r="P17" s="27">
        <v>157393</v>
      </c>
      <c r="Q17" s="27">
        <v>155190</v>
      </c>
      <c r="R17" s="27">
        <v>154043</v>
      </c>
      <c r="S17" s="27">
        <v>156363</v>
      </c>
      <c r="T17" s="27">
        <v>149705</v>
      </c>
      <c r="U17" s="27">
        <v>150936</v>
      </c>
      <c r="V17" s="27">
        <v>150590</v>
      </c>
      <c r="W17" s="25"/>
      <c r="X17" s="25"/>
    </row>
    <row r="18" spans="1:24">
      <c r="A18" s="25"/>
      <c r="B18" s="25" t="s">
        <v>55</v>
      </c>
      <c r="C18" s="26"/>
      <c r="D18" s="27">
        <v>183145</v>
      </c>
      <c r="E18" s="27">
        <v>179282</v>
      </c>
      <c r="F18" s="27">
        <v>174357</v>
      </c>
      <c r="G18" s="27">
        <v>175845</v>
      </c>
      <c r="H18" s="27">
        <v>170406</v>
      </c>
      <c r="I18" s="27">
        <v>159116</v>
      </c>
      <c r="J18" s="27">
        <v>160579</v>
      </c>
      <c r="K18" s="98"/>
      <c r="L18" s="98"/>
      <c r="M18" s="27">
        <v>167095</v>
      </c>
      <c r="N18" s="27">
        <v>170406</v>
      </c>
      <c r="O18" s="27">
        <v>166908</v>
      </c>
      <c r="P18" s="27">
        <v>168813</v>
      </c>
      <c r="Q18" s="27">
        <v>162035</v>
      </c>
      <c r="R18" s="27">
        <v>159837</v>
      </c>
      <c r="S18" s="27">
        <v>161517</v>
      </c>
      <c r="T18" s="27">
        <v>156289</v>
      </c>
      <c r="U18" s="27">
        <v>154358</v>
      </c>
      <c r="V18" s="27">
        <v>155759</v>
      </c>
      <c r="W18" s="25"/>
      <c r="X18" s="25"/>
    </row>
    <row r="19" spans="1:24">
      <c r="A19" s="25"/>
      <c r="B19" s="25" t="s">
        <v>56</v>
      </c>
      <c r="C19" s="26"/>
      <c r="D19" s="27">
        <v>138847</v>
      </c>
      <c r="E19" s="27">
        <v>135174</v>
      </c>
      <c r="F19" s="27">
        <v>133530</v>
      </c>
      <c r="G19" s="27">
        <v>132488</v>
      </c>
      <c r="H19" s="27">
        <v>130694</v>
      </c>
      <c r="I19" s="27">
        <v>144018</v>
      </c>
      <c r="J19" s="27">
        <v>136617</v>
      </c>
      <c r="K19" s="98"/>
      <c r="L19" s="98"/>
      <c r="M19" s="27">
        <v>148653</v>
      </c>
      <c r="N19" s="27">
        <v>149562</v>
      </c>
      <c r="O19" s="27">
        <v>143233</v>
      </c>
      <c r="P19" s="27">
        <v>148433</v>
      </c>
      <c r="Q19" s="27">
        <v>144241</v>
      </c>
      <c r="R19" s="27">
        <v>143508</v>
      </c>
      <c r="S19" s="27">
        <v>149988</v>
      </c>
      <c r="T19" s="27">
        <v>130694</v>
      </c>
      <c r="U19" s="27">
        <v>143360</v>
      </c>
      <c r="V19" s="27">
        <v>141262</v>
      </c>
      <c r="W19" s="25"/>
      <c r="X19" s="25"/>
    </row>
    <row r="20" spans="1:24">
      <c r="A20" s="25"/>
      <c r="B20" s="25" t="s">
        <v>57</v>
      </c>
      <c r="C20" s="26"/>
      <c r="D20" s="43">
        <v>0.36</v>
      </c>
      <c r="E20" s="43">
        <v>0.35599999999999998</v>
      </c>
      <c r="F20" s="43">
        <v>0.35199999999999998</v>
      </c>
      <c r="G20" s="43">
        <v>0.35226264815290609</v>
      </c>
      <c r="H20" s="43">
        <v>0.3476261031150602</v>
      </c>
      <c r="I20" s="43">
        <v>0.34173093287057199</v>
      </c>
      <c r="J20" s="43">
        <v>0.3455371644188473</v>
      </c>
      <c r="K20" s="100"/>
      <c r="L20" s="100"/>
      <c r="M20" s="43">
        <v>0.35396355429426946</v>
      </c>
      <c r="N20" s="43">
        <v>0.36388237134365714</v>
      </c>
      <c r="O20" s="43">
        <v>0.3520559914368141</v>
      </c>
      <c r="P20" s="43">
        <v>0.35174449788139384</v>
      </c>
      <c r="Q20" s="43">
        <v>0.34696309478828746</v>
      </c>
      <c r="R20" s="43">
        <v>0.34452349374551294</v>
      </c>
      <c r="S20" s="43">
        <v>0.34996430146129004</v>
      </c>
      <c r="T20" s="43">
        <v>0.33522549151327868</v>
      </c>
      <c r="U20" s="43">
        <v>0.33823269071751422</v>
      </c>
      <c r="V20" s="43">
        <v>0.33755264803652807</v>
      </c>
      <c r="W20" s="25"/>
      <c r="X20" s="25"/>
    </row>
    <row r="21" spans="1:24">
      <c r="A21" s="25"/>
      <c r="B21" s="25" t="s">
        <v>58</v>
      </c>
      <c r="C21" s="26"/>
      <c r="D21" s="43">
        <v>0.40500000000000003</v>
      </c>
      <c r="E21" s="43">
        <v>0.39800000000000002</v>
      </c>
      <c r="F21" s="43">
        <v>0.38800000000000001</v>
      </c>
      <c r="G21" s="43">
        <v>0.39286631888202506</v>
      </c>
      <c r="H21" s="43">
        <v>0.38197089143576995</v>
      </c>
      <c r="I21" s="43">
        <v>0.35537033190618811</v>
      </c>
      <c r="J21" s="43">
        <v>0.35874035731280396</v>
      </c>
      <c r="K21" s="100"/>
      <c r="L21" s="100"/>
      <c r="M21" s="43">
        <v>0.37338413237545109</v>
      </c>
      <c r="N21" s="43">
        <v>0.38078702151907218</v>
      </c>
      <c r="O21" s="43">
        <v>0.37298127138282489</v>
      </c>
      <c r="P21" s="43">
        <v>0.37726610408882055</v>
      </c>
      <c r="Q21" s="43">
        <v>0.36226667352290842</v>
      </c>
      <c r="R21" s="43">
        <v>0.35748201261856466</v>
      </c>
      <c r="S21" s="43">
        <v>0.36149974149334035</v>
      </c>
      <c r="T21" s="43">
        <v>0.34996865063370503</v>
      </c>
      <c r="U21" s="43">
        <v>0.34590105524045994</v>
      </c>
      <c r="V21" s="43">
        <v>0.34913913875769687</v>
      </c>
      <c r="W21" s="25"/>
      <c r="X21" s="25"/>
    </row>
    <row r="22" spans="1:24">
      <c r="A22" s="25" t="s">
        <v>59</v>
      </c>
      <c r="B22" s="25"/>
      <c r="C22" s="26"/>
      <c r="D22" s="27"/>
      <c r="E22" s="27"/>
      <c r="F22" s="27"/>
      <c r="G22" s="27"/>
      <c r="H22" s="27"/>
      <c r="I22" s="27"/>
      <c r="J22" s="27"/>
      <c r="K22" s="98"/>
      <c r="L22" s="98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5"/>
      <c r="X22" s="25"/>
    </row>
    <row r="23" spans="1:24">
      <c r="A23" s="25"/>
      <c r="B23" s="25" t="s">
        <v>53</v>
      </c>
      <c r="C23" s="26"/>
      <c r="D23" s="27">
        <v>54782562</v>
      </c>
      <c r="E23" s="27">
        <v>53802874</v>
      </c>
      <c r="F23" s="27">
        <v>52984529</v>
      </c>
      <c r="G23" s="27">
        <v>52349344</v>
      </c>
      <c r="H23" s="27">
        <v>51555531</v>
      </c>
      <c r="I23" s="125" t="s">
        <v>307</v>
      </c>
      <c r="J23" s="27">
        <v>8251537</v>
      </c>
      <c r="K23" s="98"/>
      <c r="L23" s="98"/>
      <c r="M23" s="125" t="s">
        <v>307</v>
      </c>
      <c r="N23" s="27">
        <v>8752597</v>
      </c>
      <c r="O23" s="125" t="s">
        <v>307</v>
      </c>
      <c r="P23" s="27">
        <v>8970487</v>
      </c>
      <c r="Q23" s="125" t="s">
        <v>307</v>
      </c>
      <c r="R23" s="27">
        <v>8637214</v>
      </c>
      <c r="S23" s="125" t="s">
        <v>307</v>
      </c>
      <c r="T23" s="27">
        <v>8740872</v>
      </c>
      <c r="U23" s="125" t="s">
        <v>307</v>
      </c>
      <c r="V23" s="27">
        <v>8202824</v>
      </c>
      <c r="W23" s="25"/>
      <c r="X23" s="25"/>
    </row>
    <row r="24" spans="1:24">
      <c r="A24" s="25"/>
      <c r="B24" s="25" t="s">
        <v>54</v>
      </c>
      <c r="C24" s="26"/>
      <c r="D24" s="27">
        <v>150089</v>
      </c>
      <c r="E24" s="27">
        <v>147002</v>
      </c>
      <c r="F24" s="27">
        <v>145163</v>
      </c>
      <c r="G24" s="27">
        <v>143423</v>
      </c>
      <c r="H24" s="27">
        <v>141248</v>
      </c>
      <c r="I24" s="125" t="s">
        <v>307</v>
      </c>
      <c r="J24" s="125" t="s">
        <v>307</v>
      </c>
      <c r="K24" s="98"/>
      <c r="L24" s="98"/>
      <c r="M24" s="125" t="s">
        <v>307</v>
      </c>
      <c r="N24" s="125" t="s">
        <v>307</v>
      </c>
      <c r="O24" s="125" t="s">
        <v>307</v>
      </c>
      <c r="P24" s="125" t="s">
        <v>307</v>
      </c>
      <c r="Q24" s="125" t="s">
        <v>307</v>
      </c>
      <c r="R24" s="125" t="s">
        <v>307</v>
      </c>
      <c r="S24" s="125" t="s">
        <v>307</v>
      </c>
      <c r="T24" s="125" t="s">
        <v>307</v>
      </c>
      <c r="U24" s="125" t="s">
        <v>307</v>
      </c>
      <c r="V24" s="125" t="s">
        <v>307</v>
      </c>
      <c r="W24" s="25"/>
      <c r="X24" s="25"/>
    </row>
    <row r="25" spans="1:24">
      <c r="A25" s="25"/>
      <c r="B25" s="25" t="s">
        <v>57</v>
      </c>
      <c r="C25" s="26"/>
      <c r="D25" s="43">
        <v>0.33200000000000002</v>
      </c>
      <c r="E25" s="43">
        <v>0.32700000000000001</v>
      </c>
      <c r="F25" s="43">
        <v>0.32300000000000001</v>
      </c>
      <c r="G25" s="43">
        <v>0.32</v>
      </c>
      <c r="H25" s="43">
        <v>0.317</v>
      </c>
      <c r="I25" s="126" t="s">
        <v>307</v>
      </c>
      <c r="J25" s="126" t="s">
        <v>307</v>
      </c>
      <c r="K25" s="100"/>
      <c r="L25" s="100"/>
      <c r="M25" s="126" t="s">
        <v>307</v>
      </c>
      <c r="N25" s="126" t="s">
        <v>307</v>
      </c>
      <c r="O25" s="126" t="s">
        <v>307</v>
      </c>
      <c r="P25" s="126" t="s">
        <v>307</v>
      </c>
      <c r="Q25" s="126" t="s">
        <v>307</v>
      </c>
      <c r="R25" s="126" t="s">
        <v>307</v>
      </c>
      <c r="S25" s="126" t="s">
        <v>307</v>
      </c>
      <c r="T25" s="126" t="s">
        <v>307</v>
      </c>
      <c r="U25" s="126" t="s">
        <v>307</v>
      </c>
      <c r="V25" s="126" t="s">
        <v>307</v>
      </c>
      <c r="W25" s="25"/>
      <c r="X25" s="25"/>
    </row>
    <row r="26" spans="1:24">
      <c r="A26" s="25" t="s">
        <v>60</v>
      </c>
      <c r="B26" s="25"/>
      <c r="C26" s="26"/>
      <c r="D26" s="55">
        <v>92.17</v>
      </c>
      <c r="E26" s="55">
        <v>91.75</v>
      </c>
      <c r="F26" s="55">
        <v>91.78</v>
      </c>
      <c r="G26" s="55">
        <v>90.96</v>
      </c>
      <c r="H26" s="55">
        <v>91.08</v>
      </c>
      <c r="I26" s="127" t="s">
        <v>307</v>
      </c>
      <c r="J26" s="55">
        <v>87.92</v>
      </c>
      <c r="K26" s="101"/>
      <c r="L26" s="101"/>
      <c r="M26" s="127" t="s">
        <v>307</v>
      </c>
      <c r="N26" s="55">
        <v>89.31</v>
      </c>
      <c r="O26" s="127" t="s">
        <v>307</v>
      </c>
      <c r="P26" s="55">
        <v>93.39</v>
      </c>
      <c r="Q26" s="127" t="s">
        <v>307</v>
      </c>
      <c r="R26" s="55">
        <v>91.57</v>
      </c>
      <c r="S26" s="127" t="s">
        <v>307</v>
      </c>
      <c r="T26" s="55">
        <v>92.12</v>
      </c>
      <c r="U26" s="127" t="s">
        <v>307</v>
      </c>
      <c r="V26" s="55">
        <v>92.22</v>
      </c>
      <c r="W26" s="25"/>
      <c r="X26" s="25"/>
    </row>
    <row r="27" spans="1:24">
      <c r="A27" s="25" t="s">
        <v>238</v>
      </c>
      <c r="B27" s="25"/>
      <c r="C27" s="26"/>
      <c r="D27" s="27">
        <v>982756</v>
      </c>
      <c r="E27" s="27">
        <v>987837</v>
      </c>
      <c r="F27" s="27">
        <v>990649</v>
      </c>
      <c r="G27" s="27">
        <v>993946</v>
      </c>
      <c r="H27" s="27">
        <v>996038</v>
      </c>
      <c r="I27" s="128" t="s">
        <v>307</v>
      </c>
      <c r="J27" s="128" t="s">
        <v>307</v>
      </c>
      <c r="K27" s="102"/>
      <c r="L27" s="102"/>
      <c r="M27" s="128" t="s">
        <v>307</v>
      </c>
      <c r="N27" s="128" t="s">
        <v>307</v>
      </c>
      <c r="O27" s="128" t="s">
        <v>307</v>
      </c>
      <c r="P27" s="128" t="s">
        <v>307</v>
      </c>
      <c r="Q27" s="128" t="s">
        <v>307</v>
      </c>
      <c r="R27" s="128" t="s">
        <v>307</v>
      </c>
      <c r="S27" s="128" t="s">
        <v>307</v>
      </c>
      <c r="T27" s="128" t="s">
        <v>307</v>
      </c>
      <c r="U27" s="128" t="s">
        <v>307</v>
      </c>
      <c r="V27" s="128" t="s">
        <v>307</v>
      </c>
      <c r="W27" s="25"/>
      <c r="X27" s="25"/>
    </row>
    <row r="28" spans="1:24" ht="5.0999999999999996" customHeight="1">
      <c r="A28" s="111"/>
      <c r="B28" s="111"/>
      <c r="C28" s="112"/>
      <c r="D28" s="111"/>
      <c r="E28" s="111"/>
      <c r="F28" s="111"/>
      <c r="G28" s="111"/>
      <c r="H28" s="111"/>
      <c r="I28" s="111"/>
      <c r="J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25"/>
      <c r="X28" s="25"/>
    </row>
    <row r="29" spans="1:24">
      <c r="A29" s="113" t="s">
        <v>309</v>
      </c>
      <c r="B29" s="25"/>
      <c r="C29" s="25"/>
      <c r="D29" s="25"/>
      <c r="E29" s="25"/>
      <c r="F29" s="25"/>
      <c r="G29" s="25"/>
      <c r="H29" s="25"/>
      <c r="I29" s="25"/>
      <c r="J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>
      <c r="A30" s="25"/>
      <c r="B30" s="25"/>
      <c r="C30" s="25"/>
      <c r="D30" s="25"/>
      <c r="E30" s="25"/>
      <c r="F30" s="25"/>
      <c r="G30" s="25"/>
      <c r="H30" s="25"/>
      <c r="I30" s="25"/>
      <c r="J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>
      <c r="A31" s="25"/>
      <c r="B31" s="25"/>
      <c r="C31" s="25"/>
      <c r="D31" s="25"/>
      <c r="E31" s="25"/>
      <c r="F31" s="25"/>
      <c r="G31" s="25"/>
      <c r="H31" s="25"/>
      <c r="I31" s="25"/>
      <c r="J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>
      <c r="A32" s="105" t="s">
        <v>62</v>
      </c>
      <c r="B32" s="25"/>
      <c r="C32" s="25"/>
      <c r="D32" s="25"/>
      <c r="E32" s="25"/>
      <c r="F32" s="25"/>
      <c r="G32" s="25"/>
      <c r="H32" s="25"/>
      <c r="I32" s="25"/>
      <c r="J32" s="25"/>
      <c r="M32" s="105" t="s">
        <v>63</v>
      </c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>
      <c r="A33" s="25" t="s">
        <v>159</v>
      </c>
      <c r="B33" s="25"/>
      <c r="C33" s="25"/>
      <c r="D33" s="25"/>
      <c r="E33" s="25"/>
      <c r="F33" s="25"/>
      <c r="G33" s="25"/>
      <c r="H33" s="25"/>
      <c r="I33" s="25"/>
      <c r="J33" s="25"/>
      <c r="M33" s="25" t="s">
        <v>159</v>
      </c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>
      <c r="A34" s="136" t="s">
        <v>64</v>
      </c>
      <c r="B34" s="133" t="s">
        <v>65</v>
      </c>
      <c r="C34" s="133" t="s">
        <v>66</v>
      </c>
      <c r="D34" s="133"/>
      <c r="E34" s="133" t="s">
        <v>67</v>
      </c>
      <c r="F34" s="133"/>
      <c r="G34" s="133"/>
      <c r="H34" s="133" t="s">
        <v>17</v>
      </c>
      <c r="I34" s="133"/>
      <c r="J34" s="134"/>
      <c r="M34" s="136" t="s">
        <v>64</v>
      </c>
      <c r="N34" s="133" t="s">
        <v>65</v>
      </c>
      <c r="O34" s="135" t="s">
        <v>239</v>
      </c>
      <c r="P34" s="133" t="s">
        <v>240</v>
      </c>
      <c r="Q34" s="133"/>
      <c r="R34" s="133"/>
      <c r="S34" s="135" t="s">
        <v>68</v>
      </c>
      <c r="T34" s="135" t="s">
        <v>241</v>
      </c>
      <c r="U34" s="133" t="s">
        <v>18</v>
      </c>
      <c r="V34" s="133"/>
      <c r="W34" s="134"/>
      <c r="X34" s="25"/>
    </row>
    <row r="35" spans="1:24" ht="27" customHeight="1">
      <c r="A35" s="136"/>
      <c r="B35" s="133"/>
      <c r="C35" s="97" t="s">
        <v>69</v>
      </c>
      <c r="D35" s="114" t="s">
        <v>242</v>
      </c>
      <c r="E35" s="114" t="s">
        <v>243</v>
      </c>
      <c r="F35" s="114" t="s">
        <v>70</v>
      </c>
      <c r="G35" s="114" t="s">
        <v>244</v>
      </c>
      <c r="H35" s="97" t="s">
        <v>245</v>
      </c>
      <c r="I35" s="97" t="s">
        <v>246</v>
      </c>
      <c r="J35" s="58" t="s">
        <v>21</v>
      </c>
      <c r="M35" s="136"/>
      <c r="N35" s="133"/>
      <c r="O35" s="133"/>
      <c r="P35" s="114" t="s">
        <v>247</v>
      </c>
      <c r="Q35" s="114" t="s">
        <v>248</v>
      </c>
      <c r="R35" s="114" t="s">
        <v>249</v>
      </c>
      <c r="S35" s="133"/>
      <c r="T35" s="133"/>
      <c r="U35" s="97" t="s">
        <v>71</v>
      </c>
      <c r="V35" s="97" t="s">
        <v>20</v>
      </c>
      <c r="W35" s="58" t="s">
        <v>21</v>
      </c>
      <c r="X35" s="25"/>
    </row>
    <row r="36" spans="1:24" ht="5.0999999999999996" customHeight="1">
      <c r="A36" s="110"/>
      <c r="M36" s="110"/>
    </row>
    <row r="37" spans="1:24">
      <c r="A37" s="53" t="s">
        <v>285</v>
      </c>
      <c r="B37" s="34">
        <v>59640708</v>
      </c>
      <c r="C37" s="34">
        <v>4049180</v>
      </c>
      <c r="D37" s="34">
        <v>3228126</v>
      </c>
      <c r="E37" s="34">
        <v>51985400</v>
      </c>
      <c r="F37" s="34">
        <v>357700</v>
      </c>
      <c r="G37" s="34">
        <v>20302</v>
      </c>
      <c r="H37" s="34">
        <v>163399</v>
      </c>
      <c r="I37" s="34">
        <v>184082</v>
      </c>
      <c r="J37" s="34">
        <v>139149</v>
      </c>
      <c r="M37" s="53" t="s">
        <v>285</v>
      </c>
      <c r="N37" s="34">
        <v>59435302</v>
      </c>
      <c r="O37" s="34">
        <v>7071900</v>
      </c>
      <c r="P37" s="34">
        <v>12079000</v>
      </c>
      <c r="Q37" s="34">
        <v>33656200</v>
      </c>
      <c r="R37" s="34">
        <v>6250200</v>
      </c>
      <c r="S37" s="34">
        <v>357700</v>
      </c>
      <c r="T37" s="34">
        <v>20302</v>
      </c>
      <c r="U37" s="34">
        <v>162836</v>
      </c>
      <c r="V37" s="34">
        <v>183145</v>
      </c>
      <c r="W37" s="34">
        <v>138847</v>
      </c>
      <c r="X37" s="25"/>
    </row>
    <row r="38" spans="1:24">
      <c r="A38" s="51" t="s">
        <v>235</v>
      </c>
      <c r="B38" s="34">
        <v>58698253</v>
      </c>
      <c r="C38" s="34">
        <v>3738880</v>
      </c>
      <c r="D38" s="34">
        <v>3469890</v>
      </c>
      <c r="E38" s="34">
        <v>51110100</v>
      </c>
      <c r="F38" s="34">
        <v>358680</v>
      </c>
      <c r="G38" s="34">
        <v>20703</v>
      </c>
      <c r="H38" s="34">
        <v>160378</v>
      </c>
      <c r="I38" s="34">
        <v>179939</v>
      </c>
      <c r="J38" s="34">
        <v>135325</v>
      </c>
      <c r="M38" s="51" t="s">
        <v>235</v>
      </c>
      <c r="N38" s="34">
        <v>58642983</v>
      </c>
      <c r="O38" s="34">
        <v>7153500</v>
      </c>
      <c r="P38" s="34">
        <v>15025400</v>
      </c>
      <c r="Q38" s="34">
        <v>29930000</v>
      </c>
      <c r="R38" s="34">
        <v>6154700</v>
      </c>
      <c r="S38" s="34">
        <v>358680</v>
      </c>
      <c r="T38" s="34">
        <v>20703</v>
      </c>
      <c r="U38" s="34">
        <v>160227</v>
      </c>
      <c r="V38" s="34">
        <v>179282</v>
      </c>
      <c r="W38" s="34">
        <v>135174</v>
      </c>
      <c r="X38" s="25"/>
    </row>
    <row r="39" spans="1:24">
      <c r="A39" s="51" t="s">
        <v>226</v>
      </c>
      <c r="B39" s="34">
        <v>57861627</v>
      </c>
      <c r="C39" s="34">
        <v>3775950</v>
      </c>
      <c r="D39" s="34">
        <v>3469890</v>
      </c>
      <c r="E39" s="34">
        <v>50271900</v>
      </c>
      <c r="F39" s="34">
        <v>357700</v>
      </c>
      <c r="G39" s="34">
        <v>21688</v>
      </c>
      <c r="H39" s="34">
        <v>158525</v>
      </c>
      <c r="I39" s="34">
        <v>177059</v>
      </c>
      <c r="J39" s="34">
        <v>135325</v>
      </c>
      <c r="M39" s="51" t="s">
        <v>226</v>
      </c>
      <c r="N39" s="34">
        <v>57730588</v>
      </c>
      <c r="O39" s="34">
        <v>7079300</v>
      </c>
      <c r="P39" s="34">
        <v>12458000</v>
      </c>
      <c r="Q39" s="34">
        <v>31942400</v>
      </c>
      <c r="R39" s="34">
        <v>5871500</v>
      </c>
      <c r="S39" s="34">
        <v>357700</v>
      </c>
      <c r="T39" s="34">
        <v>21688</v>
      </c>
      <c r="U39" s="34">
        <v>158166</v>
      </c>
      <c r="V39" s="34">
        <v>174357</v>
      </c>
      <c r="W39" s="34">
        <v>133530</v>
      </c>
      <c r="X39" s="25"/>
    </row>
    <row r="40" spans="1:24">
      <c r="A40" s="51" t="s">
        <v>230</v>
      </c>
      <c r="B40" s="34">
        <v>57752175</v>
      </c>
      <c r="C40" s="34">
        <v>2583570</v>
      </c>
      <c r="D40" s="34">
        <v>4498707</v>
      </c>
      <c r="E40" s="34">
        <v>50290000</v>
      </c>
      <c r="F40" s="34">
        <v>357700</v>
      </c>
      <c r="G40" s="34">
        <v>22198</v>
      </c>
      <c r="H40" s="34">
        <v>158225</v>
      </c>
      <c r="I40" s="34">
        <v>177104</v>
      </c>
      <c r="J40" s="34">
        <v>133416</v>
      </c>
      <c r="M40" s="51" t="s">
        <v>230</v>
      </c>
      <c r="N40" s="34">
        <v>57549798</v>
      </c>
      <c r="O40" s="34">
        <v>6879900</v>
      </c>
      <c r="P40" s="34">
        <v>12433500</v>
      </c>
      <c r="Q40" s="34">
        <v>32561900</v>
      </c>
      <c r="R40" s="34">
        <v>5294600</v>
      </c>
      <c r="S40" s="34">
        <v>357700</v>
      </c>
      <c r="T40" s="34">
        <v>22198</v>
      </c>
      <c r="U40" s="34">
        <v>157671</v>
      </c>
      <c r="V40" s="34">
        <v>175845</v>
      </c>
      <c r="W40" s="34">
        <v>132488</v>
      </c>
      <c r="X40" s="25"/>
    </row>
    <row r="41" spans="1:24">
      <c r="A41" s="51" t="s">
        <v>286</v>
      </c>
      <c r="B41" s="34">
        <v>56707473</v>
      </c>
      <c r="C41" s="34">
        <v>3206520</v>
      </c>
      <c r="D41" s="34">
        <v>3793794</v>
      </c>
      <c r="E41" s="34">
        <v>49326600</v>
      </c>
      <c r="F41" s="34">
        <v>357700</v>
      </c>
      <c r="G41" s="34">
        <v>22859</v>
      </c>
      <c r="H41" s="34">
        <v>155363</v>
      </c>
      <c r="I41" s="34">
        <v>174590</v>
      </c>
      <c r="J41" s="34">
        <v>130365</v>
      </c>
      <c r="M41" s="51" t="s">
        <v>286</v>
      </c>
      <c r="N41" s="34">
        <v>56605659</v>
      </c>
      <c r="O41" s="34">
        <v>6898500</v>
      </c>
      <c r="P41" s="34">
        <v>10362400</v>
      </c>
      <c r="Q41" s="34">
        <v>33420800</v>
      </c>
      <c r="R41" s="34">
        <v>5543400</v>
      </c>
      <c r="S41" s="34">
        <v>357700</v>
      </c>
      <c r="T41" s="34">
        <v>22859</v>
      </c>
      <c r="U41" s="34">
        <v>155084</v>
      </c>
      <c r="V41" s="34">
        <v>170406</v>
      </c>
      <c r="W41" s="34">
        <v>130694</v>
      </c>
      <c r="X41" s="25"/>
    </row>
    <row r="42" spans="1:24">
      <c r="A42" s="53"/>
      <c r="B42" s="34"/>
      <c r="C42" s="34"/>
      <c r="D42" s="34"/>
      <c r="E42" s="34"/>
      <c r="F42" s="34"/>
      <c r="G42" s="34"/>
      <c r="H42" s="34"/>
      <c r="I42" s="34"/>
      <c r="J42" s="34"/>
      <c r="M42" s="53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25"/>
    </row>
    <row r="43" spans="1:24">
      <c r="A43" s="53" t="s">
        <v>287</v>
      </c>
      <c r="B43" s="34">
        <v>4603555</v>
      </c>
      <c r="C43" s="34">
        <v>0</v>
      </c>
      <c r="D43" s="34">
        <v>567272</v>
      </c>
      <c r="E43" s="34">
        <v>4007100</v>
      </c>
      <c r="F43" s="34">
        <v>27463</v>
      </c>
      <c r="G43" s="34">
        <v>1720</v>
      </c>
      <c r="H43" s="34">
        <v>153452</v>
      </c>
      <c r="I43" s="34">
        <v>159917</v>
      </c>
      <c r="J43" s="34">
        <v>144360</v>
      </c>
      <c r="M43" s="53" t="s">
        <v>287</v>
      </c>
      <c r="N43" s="34">
        <v>4590283</v>
      </c>
      <c r="O43" s="34">
        <v>554000</v>
      </c>
      <c r="P43" s="34">
        <v>741600</v>
      </c>
      <c r="Q43" s="34">
        <v>2821800</v>
      </c>
      <c r="R43" s="34">
        <v>443700</v>
      </c>
      <c r="S43" s="34">
        <v>27463</v>
      </c>
      <c r="T43" s="34">
        <v>1720</v>
      </c>
      <c r="U43" s="34">
        <v>153009</v>
      </c>
      <c r="V43" s="34">
        <v>159116</v>
      </c>
      <c r="W43" s="34">
        <v>144018</v>
      </c>
      <c r="X43" s="25"/>
    </row>
    <row r="44" spans="1:24">
      <c r="A44" s="53" t="s">
        <v>72</v>
      </c>
      <c r="B44" s="34">
        <v>4817381</v>
      </c>
      <c r="C44" s="34">
        <v>24890</v>
      </c>
      <c r="D44" s="34">
        <v>569755</v>
      </c>
      <c r="E44" s="34">
        <v>4191400</v>
      </c>
      <c r="F44" s="34">
        <v>29038</v>
      </c>
      <c r="G44" s="34">
        <v>2298</v>
      </c>
      <c r="H44" s="34">
        <v>155399</v>
      </c>
      <c r="I44" s="34">
        <v>164396</v>
      </c>
      <c r="J44" s="34">
        <v>136947</v>
      </c>
      <c r="M44" s="53" t="s">
        <v>72</v>
      </c>
      <c r="N44" s="34">
        <v>4794736</v>
      </c>
      <c r="O44" s="34">
        <v>572000</v>
      </c>
      <c r="P44" s="34">
        <v>803900</v>
      </c>
      <c r="Q44" s="34">
        <v>2933500</v>
      </c>
      <c r="R44" s="34">
        <v>454000</v>
      </c>
      <c r="S44" s="34">
        <v>29038</v>
      </c>
      <c r="T44" s="34">
        <v>2298</v>
      </c>
      <c r="U44" s="34">
        <v>154669</v>
      </c>
      <c r="V44" s="34">
        <v>160579</v>
      </c>
      <c r="W44" s="34">
        <v>136617</v>
      </c>
      <c r="X44" s="25"/>
    </row>
    <row r="45" spans="1:24">
      <c r="A45" s="53" t="s">
        <v>73</v>
      </c>
      <c r="B45" s="34">
        <v>4771348</v>
      </c>
      <c r="C45" s="34">
        <v>320560</v>
      </c>
      <c r="D45" s="34">
        <v>268669</v>
      </c>
      <c r="E45" s="34">
        <v>4146400</v>
      </c>
      <c r="F45" s="34">
        <v>33911</v>
      </c>
      <c r="G45" s="34">
        <v>1808</v>
      </c>
      <c r="H45" s="34">
        <v>159045</v>
      </c>
      <c r="I45" s="34">
        <v>166983</v>
      </c>
      <c r="J45" s="34">
        <v>149429</v>
      </c>
      <c r="M45" s="53" t="s">
        <v>73</v>
      </c>
      <c r="N45" s="34">
        <v>4752119</v>
      </c>
      <c r="O45" s="34">
        <v>570000</v>
      </c>
      <c r="P45" s="34">
        <v>847600</v>
      </c>
      <c r="Q45" s="34">
        <v>2852700</v>
      </c>
      <c r="R45" s="34">
        <v>446100</v>
      </c>
      <c r="S45" s="34">
        <v>33911</v>
      </c>
      <c r="T45" s="34">
        <v>1808</v>
      </c>
      <c r="U45" s="34">
        <v>158404</v>
      </c>
      <c r="V45" s="34">
        <v>167095</v>
      </c>
      <c r="W45" s="34">
        <v>148653</v>
      </c>
      <c r="X45" s="25"/>
    </row>
    <row r="46" spans="1:24">
      <c r="A46" s="53" t="s">
        <v>74</v>
      </c>
      <c r="B46" s="34">
        <v>5055096</v>
      </c>
      <c r="C46" s="34">
        <v>316740</v>
      </c>
      <c r="D46" s="34">
        <v>278388</v>
      </c>
      <c r="E46" s="34">
        <v>4420600</v>
      </c>
      <c r="F46" s="34">
        <v>37265</v>
      </c>
      <c r="G46" s="34">
        <v>2103</v>
      </c>
      <c r="H46" s="34">
        <v>163068</v>
      </c>
      <c r="I46" s="34">
        <v>174590</v>
      </c>
      <c r="J46" s="34">
        <v>148904</v>
      </c>
      <c r="M46" s="53" t="s">
        <v>74</v>
      </c>
      <c r="N46" s="34">
        <v>5048068</v>
      </c>
      <c r="O46" s="34">
        <v>588100</v>
      </c>
      <c r="P46" s="34">
        <v>942100</v>
      </c>
      <c r="Q46" s="34">
        <v>3017500</v>
      </c>
      <c r="R46" s="34">
        <v>461000</v>
      </c>
      <c r="S46" s="34">
        <v>37265</v>
      </c>
      <c r="T46" s="34">
        <v>2103</v>
      </c>
      <c r="U46" s="34">
        <v>162841</v>
      </c>
      <c r="V46" s="34">
        <v>170406</v>
      </c>
      <c r="W46" s="34">
        <v>149562</v>
      </c>
      <c r="X46" s="25"/>
    </row>
    <row r="47" spans="1:24" ht="18" customHeight="1">
      <c r="A47" s="53" t="s">
        <v>75</v>
      </c>
      <c r="B47" s="34">
        <v>4894390</v>
      </c>
      <c r="C47" s="34">
        <v>342540</v>
      </c>
      <c r="D47" s="34">
        <v>255986</v>
      </c>
      <c r="E47" s="34">
        <v>4263200</v>
      </c>
      <c r="F47" s="34">
        <v>30913</v>
      </c>
      <c r="G47" s="34">
        <v>1751</v>
      </c>
      <c r="H47" s="34">
        <v>157884</v>
      </c>
      <c r="I47" s="34">
        <v>168765</v>
      </c>
      <c r="J47" s="34">
        <v>143624</v>
      </c>
      <c r="M47" s="53" t="s">
        <v>75</v>
      </c>
      <c r="N47" s="34">
        <v>4883864</v>
      </c>
      <c r="O47" s="34">
        <v>588000</v>
      </c>
      <c r="P47" s="34">
        <v>879000</v>
      </c>
      <c r="Q47" s="34">
        <v>2970700</v>
      </c>
      <c r="R47" s="34">
        <v>413500</v>
      </c>
      <c r="S47" s="34">
        <v>30913</v>
      </c>
      <c r="T47" s="34">
        <v>1751</v>
      </c>
      <c r="U47" s="34">
        <v>157544</v>
      </c>
      <c r="V47" s="34">
        <v>166908</v>
      </c>
      <c r="W47" s="34">
        <v>143233</v>
      </c>
      <c r="X47" s="25"/>
    </row>
    <row r="48" spans="1:24">
      <c r="A48" s="53" t="s">
        <v>76</v>
      </c>
      <c r="B48" s="34">
        <v>4743834</v>
      </c>
      <c r="C48" s="34">
        <v>323840</v>
      </c>
      <c r="D48" s="34">
        <v>268190</v>
      </c>
      <c r="E48" s="34">
        <v>4116700</v>
      </c>
      <c r="F48" s="34">
        <v>33077</v>
      </c>
      <c r="G48" s="34">
        <v>2027</v>
      </c>
      <c r="H48" s="34">
        <v>158128</v>
      </c>
      <c r="I48" s="34">
        <v>169842</v>
      </c>
      <c r="J48" s="34">
        <v>148102</v>
      </c>
      <c r="M48" s="53" t="s">
        <v>76</v>
      </c>
      <c r="N48" s="34">
        <v>4721804</v>
      </c>
      <c r="O48" s="34">
        <v>570000</v>
      </c>
      <c r="P48" s="34">
        <v>879000</v>
      </c>
      <c r="Q48" s="34">
        <v>2865200</v>
      </c>
      <c r="R48" s="34">
        <v>372500</v>
      </c>
      <c r="S48" s="34">
        <v>33077</v>
      </c>
      <c r="T48" s="34">
        <v>2027</v>
      </c>
      <c r="U48" s="34">
        <v>157393</v>
      </c>
      <c r="V48" s="34">
        <v>168813</v>
      </c>
      <c r="W48" s="34">
        <v>148433</v>
      </c>
      <c r="X48" s="25"/>
    </row>
    <row r="49" spans="1:24">
      <c r="A49" s="53" t="s">
        <v>77</v>
      </c>
      <c r="B49" s="34">
        <v>4822520</v>
      </c>
      <c r="C49" s="34">
        <v>326430</v>
      </c>
      <c r="D49" s="34">
        <v>273385</v>
      </c>
      <c r="E49" s="34">
        <v>4188900</v>
      </c>
      <c r="F49" s="34">
        <v>31997</v>
      </c>
      <c r="G49" s="34">
        <v>1808</v>
      </c>
      <c r="H49" s="34">
        <v>155565</v>
      </c>
      <c r="I49" s="34">
        <v>162165</v>
      </c>
      <c r="J49" s="34">
        <v>144172</v>
      </c>
      <c r="M49" s="53" t="s">
        <v>77</v>
      </c>
      <c r="N49" s="34">
        <v>4810905</v>
      </c>
      <c r="O49" s="34">
        <v>588200</v>
      </c>
      <c r="P49" s="34">
        <v>990800</v>
      </c>
      <c r="Q49" s="34">
        <v>2866800</v>
      </c>
      <c r="R49" s="34">
        <v>331300</v>
      </c>
      <c r="S49" s="34">
        <v>31997</v>
      </c>
      <c r="T49" s="34">
        <v>1808</v>
      </c>
      <c r="U49" s="34">
        <v>155190</v>
      </c>
      <c r="V49" s="34">
        <v>162035</v>
      </c>
      <c r="W49" s="34">
        <v>144241</v>
      </c>
      <c r="X49" s="25"/>
    </row>
    <row r="50" spans="1:24">
      <c r="A50" s="53" t="s">
        <v>78</v>
      </c>
      <c r="B50" s="34">
        <v>4623898</v>
      </c>
      <c r="C50" s="34">
        <v>318600</v>
      </c>
      <c r="D50" s="34">
        <v>254010</v>
      </c>
      <c r="E50" s="34">
        <v>4020500</v>
      </c>
      <c r="F50" s="34">
        <v>28899</v>
      </c>
      <c r="G50" s="34">
        <v>1889</v>
      </c>
      <c r="H50" s="34">
        <v>154130</v>
      </c>
      <c r="I50" s="34">
        <v>165034</v>
      </c>
      <c r="J50" s="34">
        <v>144239</v>
      </c>
      <c r="M50" s="53" t="s">
        <v>78</v>
      </c>
      <c r="N50" s="34">
        <v>4621288</v>
      </c>
      <c r="O50" s="34">
        <v>570000</v>
      </c>
      <c r="P50" s="34">
        <v>809000</v>
      </c>
      <c r="Q50" s="34">
        <v>2818400</v>
      </c>
      <c r="R50" s="34">
        <v>393100</v>
      </c>
      <c r="S50" s="34">
        <v>28899</v>
      </c>
      <c r="T50" s="34">
        <v>1889</v>
      </c>
      <c r="U50" s="34">
        <v>154043</v>
      </c>
      <c r="V50" s="34">
        <v>159837</v>
      </c>
      <c r="W50" s="34">
        <v>143508</v>
      </c>
      <c r="X50" s="25"/>
    </row>
    <row r="51" spans="1:24" ht="18" customHeight="1">
      <c r="A51" s="53" t="s">
        <v>79</v>
      </c>
      <c r="B51" s="34">
        <v>4847881</v>
      </c>
      <c r="C51" s="34">
        <v>322730</v>
      </c>
      <c r="D51" s="34">
        <v>265903</v>
      </c>
      <c r="E51" s="34">
        <v>4229600</v>
      </c>
      <c r="F51" s="34">
        <v>28059</v>
      </c>
      <c r="G51" s="34">
        <v>1589</v>
      </c>
      <c r="H51" s="34">
        <v>156383</v>
      </c>
      <c r="I51" s="34">
        <v>166943</v>
      </c>
      <c r="J51" s="34">
        <v>149468</v>
      </c>
      <c r="M51" s="53" t="s">
        <v>79</v>
      </c>
      <c r="N51" s="34">
        <v>4847248</v>
      </c>
      <c r="O51" s="34">
        <v>588000</v>
      </c>
      <c r="P51" s="34">
        <v>958200</v>
      </c>
      <c r="Q51" s="34">
        <v>2745200</v>
      </c>
      <c r="R51" s="34">
        <v>526200</v>
      </c>
      <c r="S51" s="34">
        <v>28059</v>
      </c>
      <c r="T51" s="34">
        <v>1589</v>
      </c>
      <c r="U51" s="34">
        <v>156363</v>
      </c>
      <c r="V51" s="34">
        <v>161517</v>
      </c>
      <c r="W51" s="34">
        <v>149988</v>
      </c>
      <c r="X51" s="25"/>
    </row>
    <row r="52" spans="1:24">
      <c r="A52" s="53" t="s">
        <v>288</v>
      </c>
      <c r="B52" s="34">
        <v>4636012</v>
      </c>
      <c r="C52" s="34">
        <v>295310</v>
      </c>
      <c r="D52" s="34">
        <v>287956</v>
      </c>
      <c r="E52" s="34">
        <v>4023600</v>
      </c>
      <c r="F52" s="34">
        <v>26960</v>
      </c>
      <c r="G52" s="34">
        <v>2186</v>
      </c>
      <c r="H52" s="34">
        <v>149549</v>
      </c>
      <c r="I52" s="34">
        <v>161915</v>
      </c>
      <c r="J52" s="34">
        <v>130365</v>
      </c>
      <c r="M52" s="53" t="s">
        <v>288</v>
      </c>
      <c r="N52" s="34">
        <v>4640846</v>
      </c>
      <c r="O52" s="34">
        <v>588100</v>
      </c>
      <c r="P52" s="34">
        <v>949600</v>
      </c>
      <c r="Q52" s="34">
        <v>2504800</v>
      </c>
      <c r="R52" s="34">
        <v>569200</v>
      </c>
      <c r="S52" s="34">
        <v>26960</v>
      </c>
      <c r="T52" s="34">
        <v>2186</v>
      </c>
      <c r="U52" s="34">
        <v>149705</v>
      </c>
      <c r="V52" s="34">
        <v>156289</v>
      </c>
      <c r="W52" s="34">
        <v>130694</v>
      </c>
      <c r="X52" s="25"/>
    </row>
    <row r="53" spans="1:24">
      <c r="A53" s="53" t="s">
        <v>80</v>
      </c>
      <c r="B53" s="34">
        <v>4224362</v>
      </c>
      <c r="C53" s="34">
        <v>292510</v>
      </c>
      <c r="D53" s="34">
        <v>239735</v>
      </c>
      <c r="E53" s="34">
        <v>3666500</v>
      </c>
      <c r="F53" s="34">
        <v>24063</v>
      </c>
      <c r="G53" s="34">
        <v>1554</v>
      </c>
      <c r="H53" s="34">
        <v>150870</v>
      </c>
      <c r="I53" s="34">
        <v>159275</v>
      </c>
      <c r="J53" s="34">
        <v>143307</v>
      </c>
      <c r="M53" s="53" t="s">
        <v>80</v>
      </c>
      <c r="N53" s="34">
        <v>4226217</v>
      </c>
      <c r="O53" s="34">
        <v>534100</v>
      </c>
      <c r="P53" s="34">
        <v>737500</v>
      </c>
      <c r="Q53" s="34">
        <v>2385100</v>
      </c>
      <c r="R53" s="34">
        <v>543900</v>
      </c>
      <c r="S53" s="34">
        <v>24063</v>
      </c>
      <c r="T53" s="34">
        <v>1554</v>
      </c>
      <c r="U53" s="34">
        <v>150936</v>
      </c>
      <c r="V53" s="34">
        <v>154358</v>
      </c>
      <c r="W53" s="34">
        <v>143360</v>
      </c>
      <c r="X53" s="25"/>
    </row>
    <row r="54" spans="1:24">
      <c r="A54" s="53" t="s">
        <v>81</v>
      </c>
      <c r="B54" s="34">
        <v>4667196</v>
      </c>
      <c r="C54" s="34">
        <v>322370</v>
      </c>
      <c r="D54" s="34">
        <v>264545</v>
      </c>
      <c r="E54" s="34">
        <v>4052100</v>
      </c>
      <c r="F54" s="34">
        <v>26055</v>
      </c>
      <c r="G54" s="34">
        <v>2126</v>
      </c>
      <c r="H54" s="34">
        <v>150555</v>
      </c>
      <c r="I54" s="34">
        <v>156901</v>
      </c>
      <c r="J54" s="34">
        <v>141730</v>
      </c>
      <c r="M54" s="53" t="s">
        <v>81</v>
      </c>
      <c r="N54" s="34">
        <v>4668281</v>
      </c>
      <c r="O54" s="34">
        <v>588000</v>
      </c>
      <c r="P54" s="34">
        <v>824100</v>
      </c>
      <c r="Q54" s="34">
        <v>2639100</v>
      </c>
      <c r="R54" s="34">
        <v>588900</v>
      </c>
      <c r="S54" s="34">
        <v>26055</v>
      </c>
      <c r="T54" s="34">
        <v>2126</v>
      </c>
      <c r="U54" s="34">
        <v>150590</v>
      </c>
      <c r="V54" s="34">
        <v>155759</v>
      </c>
      <c r="W54" s="34">
        <v>141262</v>
      </c>
      <c r="X54" s="25"/>
    </row>
    <row r="55" spans="1:24" ht="5.0999999999999996" customHeight="1">
      <c r="A55" s="112"/>
      <c r="B55" s="111"/>
      <c r="C55" s="111"/>
      <c r="D55" s="111"/>
      <c r="E55" s="111"/>
      <c r="F55" s="111"/>
      <c r="G55" s="111"/>
      <c r="H55" s="111"/>
      <c r="I55" s="111"/>
      <c r="J55" s="111"/>
      <c r="M55" s="112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25"/>
    </row>
    <row r="56" spans="1:24">
      <c r="A56" s="25" t="s">
        <v>223</v>
      </c>
      <c r="B56" s="25"/>
      <c r="C56" s="25"/>
      <c r="D56" s="25"/>
      <c r="E56" s="25"/>
      <c r="F56" s="25"/>
      <c r="G56" s="25"/>
      <c r="H56" s="25"/>
      <c r="I56" s="25"/>
      <c r="J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</row>
  </sheetData>
  <mergeCells count="17">
    <mergeCell ref="A7:C8"/>
    <mergeCell ref="A34:A35"/>
    <mergeCell ref="B34:B35"/>
    <mergeCell ref="C34:D34"/>
    <mergeCell ref="G7:G8"/>
    <mergeCell ref="F7:F8"/>
    <mergeCell ref="E7:E8"/>
    <mergeCell ref="D7:D8"/>
    <mergeCell ref="U34:W34"/>
    <mergeCell ref="P34:R34"/>
    <mergeCell ref="O34:O35"/>
    <mergeCell ref="N34:N35"/>
    <mergeCell ref="E34:G34"/>
    <mergeCell ref="H34:J34"/>
    <mergeCell ref="T34:T35"/>
    <mergeCell ref="S34:S35"/>
    <mergeCell ref="M34:M35"/>
  </mergeCells>
  <phoneticPr fontId="3"/>
  <pageMargins left="0.39370078740157483" right="0.39370078740157483" top="0.39370078740157483" bottom="0.39370078740157483" header="0.31496062992125984" footer="0.31496062992125984"/>
  <pageSetup paperSize="9" firstPageNumber="76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L55"/>
  <sheetViews>
    <sheetView zoomScaleNormal="100" workbookViewId="0"/>
  </sheetViews>
  <sheetFormatPr defaultRowHeight="13.5"/>
  <cols>
    <col min="1" max="2" width="7.625" style="28" customWidth="1"/>
    <col min="3" max="3" width="7.375" style="28" customWidth="1"/>
    <col min="4" max="4" width="8.375" style="28" customWidth="1"/>
    <col min="5" max="5" width="7.375" style="28" customWidth="1"/>
    <col min="6" max="6" width="8.375" style="28" customWidth="1"/>
    <col min="7" max="7" width="7.375" style="28" customWidth="1"/>
    <col min="8" max="8" width="8.375" style="28" customWidth="1"/>
    <col min="9" max="9" width="7.375" style="28" customWidth="1"/>
    <col min="10" max="10" width="8.375" style="28" customWidth="1"/>
    <col min="11" max="11" width="7.375" style="28" customWidth="1"/>
    <col min="12" max="12" width="8.375" style="28" customWidth="1"/>
    <col min="13" max="16384" width="9" style="28"/>
  </cols>
  <sheetData>
    <row r="1" spans="1:12">
      <c r="A1" s="25" t="s">
        <v>271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>
      <c r="A3" s="105" t="s">
        <v>82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>
      <c r="A5" s="25" t="s">
        <v>159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>
      <c r="A6" s="136" t="s">
        <v>83</v>
      </c>
      <c r="B6" s="133"/>
      <c r="C6" s="133" t="s">
        <v>289</v>
      </c>
      <c r="D6" s="133"/>
      <c r="E6" s="133" t="s">
        <v>290</v>
      </c>
      <c r="F6" s="133"/>
      <c r="G6" s="133" t="s">
        <v>291</v>
      </c>
      <c r="H6" s="133"/>
      <c r="I6" s="133" t="s">
        <v>292</v>
      </c>
      <c r="J6" s="133"/>
      <c r="K6" s="133" t="s">
        <v>293</v>
      </c>
      <c r="L6" s="134"/>
    </row>
    <row r="7" spans="1:12" ht="5.0999999999999996" customHeight="1">
      <c r="A7" s="25"/>
      <c r="B7" s="53"/>
      <c r="C7" s="34"/>
      <c r="D7" s="34"/>
      <c r="E7" s="34"/>
      <c r="F7" s="25"/>
      <c r="G7" s="25"/>
      <c r="H7" s="25"/>
      <c r="I7" s="25"/>
      <c r="J7" s="25"/>
      <c r="K7" s="25"/>
      <c r="L7" s="25"/>
    </row>
    <row r="8" spans="1:12">
      <c r="A8" s="48" t="s">
        <v>252</v>
      </c>
      <c r="B8" s="53"/>
      <c r="C8" s="34"/>
      <c r="D8" s="34">
        <v>54782562</v>
      </c>
      <c r="E8" s="34"/>
      <c r="F8" s="34">
        <v>53802874</v>
      </c>
      <c r="G8" s="34"/>
      <c r="H8" s="34">
        <v>52984529</v>
      </c>
      <c r="I8" s="34"/>
      <c r="J8" s="34">
        <v>52349344</v>
      </c>
      <c r="K8" s="34"/>
      <c r="L8" s="34">
        <v>51555531</v>
      </c>
    </row>
    <row r="9" spans="1:12" ht="18" customHeight="1">
      <c r="A9" s="115" t="s">
        <v>84</v>
      </c>
      <c r="B9" s="53"/>
      <c r="C9" s="34"/>
      <c r="D9" s="34">
        <v>54771398</v>
      </c>
      <c r="E9" s="34"/>
      <c r="F9" s="34">
        <v>53797168</v>
      </c>
      <c r="G9" s="34"/>
      <c r="H9" s="34">
        <v>52978580</v>
      </c>
      <c r="I9" s="34"/>
      <c r="J9" s="34">
        <v>52342969</v>
      </c>
      <c r="K9" s="34"/>
      <c r="L9" s="34">
        <v>51549981</v>
      </c>
    </row>
    <row r="10" spans="1:12" ht="18" customHeight="1">
      <c r="A10" s="116" t="s">
        <v>253</v>
      </c>
      <c r="B10" s="53"/>
      <c r="C10" s="34"/>
      <c r="D10" s="34">
        <v>42131758</v>
      </c>
      <c r="E10" s="34"/>
      <c r="F10" s="34">
        <v>41607426</v>
      </c>
      <c r="G10" s="34"/>
      <c r="H10" s="34">
        <v>41114317</v>
      </c>
      <c r="I10" s="34"/>
      <c r="J10" s="34">
        <v>40719679</v>
      </c>
      <c r="K10" s="34"/>
      <c r="L10" s="34">
        <v>40149689</v>
      </c>
    </row>
    <row r="11" spans="1:12" ht="18" customHeight="1">
      <c r="A11" s="116" t="s">
        <v>85</v>
      </c>
      <c r="B11" s="53"/>
      <c r="C11" s="34"/>
      <c r="D11" s="34">
        <v>2215435</v>
      </c>
      <c r="E11" s="34"/>
      <c r="F11" s="34">
        <v>2138855</v>
      </c>
      <c r="G11" s="34"/>
      <c r="H11" s="34">
        <v>2098931</v>
      </c>
      <c r="I11" s="34"/>
      <c r="J11" s="34">
        <v>2089488</v>
      </c>
      <c r="K11" s="34"/>
      <c r="L11" s="34">
        <v>2042313</v>
      </c>
    </row>
    <row r="12" spans="1:12" ht="18" customHeight="1">
      <c r="A12" s="116" t="s">
        <v>86</v>
      </c>
      <c r="B12" s="53"/>
      <c r="C12" s="34"/>
      <c r="D12" s="34">
        <v>2636109</v>
      </c>
      <c r="E12" s="34"/>
      <c r="F12" s="34">
        <v>2532434</v>
      </c>
      <c r="G12" s="34"/>
      <c r="H12" s="34">
        <v>2445962</v>
      </c>
      <c r="I12" s="34"/>
      <c r="J12" s="34">
        <v>2450579</v>
      </c>
      <c r="K12" s="34"/>
      <c r="L12" s="34">
        <v>2452150</v>
      </c>
    </row>
    <row r="13" spans="1:12" ht="18" customHeight="1">
      <c r="A13" s="116" t="s">
        <v>87</v>
      </c>
      <c r="B13" s="53"/>
      <c r="C13" s="34"/>
      <c r="D13" s="34">
        <v>2157980</v>
      </c>
      <c r="E13" s="34"/>
      <c r="F13" s="34">
        <v>2129460</v>
      </c>
      <c r="G13" s="34"/>
      <c r="H13" s="34">
        <v>2110264</v>
      </c>
      <c r="I13" s="34"/>
      <c r="J13" s="34">
        <v>2115924</v>
      </c>
      <c r="K13" s="34"/>
      <c r="L13" s="34">
        <v>2072996</v>
      </c>
    </row>
    <row r="14" spans="1:12" ht="18" customHeight="1">
      <c r="A14" s="116" t="s">
        <v>88</v>
      </c>
      <c r="B14" s="53"/>
      <c r="C14" s="34"/>
      <c r="D14" s="34">
        <v>1811739</v>
      </c>
      <c r="E14" s="34"/>
      <c r="F14" s="34">
        <v>1753512</v>
      </c>
      <c r="G14" s="34"/>
      <c r="H14" s="34">
        <v>1732939</v>
      </c>
      <c r="I14" s="34"/>
      <c r="J14" s="34">
        <v>1642611</v>
      </c>
      <c r="K14" s="34"/>
      <c r="L14" s="34">
        <v>1570955</v>
      </c>
    </row>
    <row r="15" spans="1:12" ht="18" customHeight="1">
      <c r="A15" s="116" t="s">
        <v>89</v>
      </c>
      <c r="B15" s="53"/>
      <c r="C15" s="34"/>
      <c r="D15" s="34">
        <v>1176042</v>
      </c>
      <c r="E15" s="34"/>
      <c r="F15" s="34">
        <v>1181258</v>
      </c>
      <c r="G15" s="34"/>
      <c r="H15" s="34">
        <v>1229442</v>
      </c>
      <c r="I15" s="34"/>
      <c r="J15" s="34">
        <v>1167694</v>
      </c>
      <c r="K15" s="34"/>
      <c r="L15" s="34">
        <v>1118699</v>
      </c>
    </row>
    <row r="16" spans="1:12" ht="18" customHeight="1">
      <c r="A16" s="116" t="s">
        <v>90</v>
      </c>
      <c r="B16" s="53"/>
      <c r="C16" s="34"/>
      <c r="D16" s="34">
        <v>1474424</v>
      </c>
      <c r="E16" s="34"/>
      <c r="F16" s="34">
        <v>1358388</v>
      </c>
      <c r="G16" s="34"/>
      <c r="H16" s="34">
        <v>1226052</v>
      </c>
      <c r="I16" s="34"/>
      <c r="J16" s="34">
        <v>1151390</v>
      </c>
      <c r="K16" s="34"/>
      <c r="L16" s="34">
        <v>1134602</v>
      </c>
    </row>
    <row r="17" spans="1:12" ht="18" customHeight="1">
      <c r="A17" s="116" t="s">
        <v>91</v>
      </c>
      <c r="B17" s="53"/>
      <c r="C17" s="34"/>
      <c r="D17" s="34">
        <v>461192</v>
      </c>
      <c r="E17" s="34"/>
      <c r="F17" s="34">
        <v>460929</v>
      </c>
      <c r="G17" s="34"/>
      <c r="H17" s="34">
        <v>424847</v>
      </c>
      <c r="I17" s="34"/>
      <c r="J17" s="34">
        <v>419687</v>
      </c>
      <c r="K17" s="34"/>
      <c r="L17" s="34">
        <v>435736</v>
      </c>
    </row>
    <row r="18" spans="1:12" ht="18" customHeight="1">
      <c r="A18" s="116" t="s">
        <v>254</v>
      </c>
      <c r="B18" s="53"/>
      <c r="C18" s="34"/>
      <c r="D18" s="34">
        <v>248842</v>
      </c>
      <c r="E18" s="34"/>
      <c r="F18" s="34">
        <v>218948</v>
      </c>
      <c r="G18" s="34"/>
      <c r="H18" s="34">
        <v>217749</v>
      </c>
      <c r="I18" s="34"/>
      <c r="J18" s="34">
        <v>217510</v>
      </c>
      <c r="K18" s="34"/>
      <c r="L18" s="34">
        <v>202105</v>
      </c>
    </row>
    <row r="19" spans="1:12" ht="18" customHeight="1">
      <c r="A19" s="116" t="s">
        <v>255</v>
      </c>
      <c r="B19" s="53"/>
      <c r="C19" s="34"/>
      <c r="D19" s="34">
        <v>435831</v>
      </c>
      <c r="E19" s="34"/>
      <c r="F19" s="34">
        <v>408156</v>
      </c>
      <c r="G19" s="34"/>
      <c r="H19" s="34">
        <v>363604</v>
      </c>
      <c r="I19" s="34"/>
      <c r="J19" s="34">
        <v>349213</v>
      </c>
      <c r="K19" s="34"/>
      <c r="L19" s="34">
        <v>332942</v>
      </c>
    </row>
    <row r="20" spans="1:12" ht="18" customHeight="1">
      <c r="A20" s="116" t="s">
        <v>92</v>
      </c>
      <c r="B20" s="53"/>
      <c r="C20" s="34"/>
      <c r="D20" s="34">
        <v>22046</v>
      </c>
      <c r="E20" s="34"/>
      <c r="F20" s="34">
        <v>7802</v>
      </c>
      <c r="G20" s="34"/>
      <c r="H20" s="34">
        <v>14473</v>
      </c>
      <c r="I20" s="34"/>
      <c r="J20" s="34">
        <v>19194</v>
      </c>
      <c r="K20" s="34"/>
      <c r="L20" s="34">
        <v>37794</v>
      </c>
    </row>
    <row r="21" spans="1:12" ht="18" customHeight="1">
      <c r="A21" s="115" t="s">
        <v>93</v>
      </c>
      <c r="B21" s="53"/>
      <c r="C21" s="34"/>
      <c r="D21" s="34">
        <v>1268</v>
      </c>
      <c r="E21" s="34"/>
      <c r="F21" s="34">
        <v>1237</v>
      </c>
      <c r="G21" s="34"/>
      <c r="H21" s="34">
        <v>1123</v>
      </c>
      <c r="I21" s="34"/>
      <c r="J21" s="34">
        <v>836</v>
      </c>
      <c r="K21" s="34"/>
      <c r="L21" s="34">
        <v>874</v>
      </c>
    </row>
    <row r="22" spans="1:12" ht="18" customHeight="1">
      <c r="A22" s="115" t="s">
        <v>94</v>
      </c>
      <c r="B22" s="53"/>
      <c r="C22" s="34"/>
      <c r="D22" s="34">
        <v>9896</v>
      </c>
      <c r="E22" s="34"/>
      <c r="F22" s="34">
        <v>4469</v>
      </c>
      <c r="G22" s="34"/>
      <c r="H22" s="34">
        <v>4826</v>
      </c>
      <c r="I22" s="34"/>
      <c r="J22" s="34">
        <v>5539</v>
      </c>
      <c r="K22" s="34"/>
      <c r="L22" s="34">
        <v>4676</v>
      </c>
    </row>
    <row r="23" spans="1:12" ht="5.0999999999999996" customHeight="1">
      <c r="A23" s="111"/>
      <c r="B23" s="112"/>
      <c r="C23" s="111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2">
      <c r="A24" s="25" t="s">
        <v>223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 ht="14.25">
      <c r="A27" s="104" t="s">
        <v>272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</row>
    <row r="28" spans="1:1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1:12">
      <c r="A29" s="105" t="s">
        <v>95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pans="1:1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</row>
    <row r="31" spans="1:12">
      <c r="A31" s="139" t="s">
        <v>96</v>
      </c>
      <c r="B31" s="137"/>
      <c r="C31" s="137" t="s">
        <v>97</v>
      </c>
      <c r="D31" s="137"/>
      <c r="E31" s="106" t="s">
        <v>98</v>
      </c>
      <c r="F31" s="106" t="s">
        <v>99</v>
      </c>
      <c r="G31" s="117"/>
      <c r="H31" s="118"/>
      <c r="I31" s="137" t="s">
        <v>100</v>
      </c>
      <c r="J31" s="137"/>
      <c r="K31" s="143" t="s">
        <v>256</v>
      </c>
      <c r="L31" s="144"/>
    </row>
    <row r="32" spans="1:12">
      <c r="A32" s="140"/>
      <c r="B32" s="141"/>
      <c r="C32" s="141"/>
      <c r="D32" s="141"/>
      <c r="E32" s="119" t="s">
        <v>101</v>
      </c>
      <c r="F32" s="119" t="s">
        <v>102</v>
      </c>
      <c r="G32" s="145" t="s">
        <v>103</v>
      </c>
      <c r="H32" s="140"/>
      <c r="I32" s="141" t="s">
        <v>104</v>
      </c>
      <c r="J32" s="141"/>
      <c r="K32" s="141"/>
      <c r="L32" s="145"/>
    </row>
    <row r="33" spans="1:12">
      <c r="A33" s="142"/>
      <c r="B33" s="138"/>
      <c r="C33" s="138"/>
      <c r="D33" s="138"/>
      <c r="E33" s="109" t="s">
        <v>105</v>
      </c>
      <c r="F33" s="109" t="s">
        <v>105</v>
      </c>
      <c r="G33" s="120"/>
      <c r="H33" s="112"/>
      <c r="I33" s="138" t="s">
        <v>106</v>
      </c>
      <c r="J33" s="138"/>
      <c r="K33" s="138"/>
      <c r="L33" s="146"/>
    </row>
    <row r="34" spans="1:12">
      <c r="A34" s="25"/>
      <c r="B34" s="118"/>
      <c r="C34" s="25"/>
      <c r="D34" s="103" t="s">
        <v>107</v>
      </c>
      <c r="E34" s="103" t="s">
        <v>108</v>
      </c>
      <c r="F34" s="103" t="s">
        <v>109</v>
      </c>
      <c r="G34" s="103"/>
      <c r="H34" s="103" t="s">
        <v>123</v>
      </c>
      <c r="I34" s="103"/>
      <c r="J34" s="103" t="s">
        <v>123</v>
      </c>
      <c r="K34" s="103"/>
      <c r="L34" s="103" t="s">
        <v>110</v>
      </c>
    </row>
    <row r="35" spans="1:12">
      <c r="A35" s="94" t="s">
        <v>227</v>
      </c>
      <c r="B35" s="53" t="s">
        <v>295</v>
      </c>
      <c r="C35" s="48"/>
      <c r="D35" s="34">
        <v>70774</v>
      </c>
      <c r="E35" s="34">
        <v>58</v>
      </c>
      <c r="F35" s="34">
        <v>62</v>
      </c>
      <c r="G35" s="34"/>
      <c r="H35" s="34">
        <v>27926810</v>
      </c>
      <c r="I35" s="34"/>
      <c r="J35" s="34">
        <v>27754525</v>
      </c>
      <c r="K35" s="34"/>
      <c r="L35" s="39">
        <v>99.38</v>
      </c>
    </row>
    <row r="36" spans="1:12">
      <c r="A36" s="56" t="s">
        <v>257</v>
      </c>
      <c r="B36" s="51" t="s">
        <v>250</v>
      </c>
      <c r="C36" s="48"/>
      <c r="D36" s="34">
        <v>70461</v>
      </c>
      <c r="E36" s="34">
        <v>58</v>
      </c>
      <c r="F36" s="34">
        <v>62</v>
      </c>
      <c r="G36" s="34"/>
      <c r="H36" s="34">
        <v>26726180</v>
      </c>
      <c r="I36" s="44"/>
      <c r="J36" s="34">
        <v>26481009</v>
      </c>
      <c r="K36" s="34"/>
      <c r="L36" s="39">
        <v>99.08</v>
      </c>
    </row>
    <row r="37" spans="1:12">
      <c r="A37" s="56" t="s">
        <v>257</v>
      </c>
      <c r="B37" s="51" t="s">
        <v>228</v>
      </c>
      <c r="C37" s="48"/>
      <c r="D37" s="34">
        <v>70346</v>
      </c>
      <c r="E37" s="34">
        <v>57</v>
      </c>
      <c r="F37" s="34">
        <v>61</v>
      </c>
      <c r="G37" s="34"/>
      <c r="H37" s="34">
        <v>25245670</v>
      </c>
      <c r="I37" s="34"/>
      <c r="J37" s="34">
        <v>24935146</v>
      </c>
      <c r="K37" s="34"/>
      <c r="L37" s="39">
        <v>98.77</v>
      </c>
    </row>
    <row r="38" spans="1:12">
      <c r="A38" s="56" t="s">
        <v>190</v>
      </c>
      <c r="B38" s="51" t="s">
        <v>294</v>
      </c>
      <c r="C38" s="48"/>
      <c r="D38" s="34">
        <v>70755</v>
      </c>
      <c r="E38" s="34">
        <v>55</v>
      </c>
      <c r="F38" s="34">
        <v>58</v>
      </c>
      <c r="G38" s="34"/>
      <c r="H38" s="34">
        <v>24316980</v>
      </c>
      <c r="I38" s="34"/>
      <c r="J38" s="34">
        <v>23988410</v>
      </c>
      <c r="K38" s="34"/>
      <c r="L38" s="39">
        <v>98.65</v>
      </c>
    </row>
    <row r="39" spans="1:12">
      <c r="A39" s="56" t="s">
        <v>257</v>
      </c>
      <c r="B39" s="51" t="s">
        <v>296</v>
      </c>
      <c r="C39" s="48"/>
      <c r="D39" s="34">
        <v>72762</v>
      </c>
      <c r="E39" s="34">
        <v>55</v>
      </c>
      <c r="F39" s="34">
        <v>57</v>
      </c>
      <c r="G39" s="34"/>
      <c r="H39" s="34">
        <v>21897720</v>
      </c>
      <c r="I39" s="34"/>
      <c r="J39" s="34">
        <v>21505813</v>
      </c>
      <c r="K39" s="34"/>
      <c r="L39" s="39">
        <v>98.21</v>
      </c>
    </row>
    <row r="40" spans="1:12">
      <c r="A40" s="48" t="s">
        <v>26</v>
      </c>
      <c r="B40" s="53"/>
      <c r="C40" s="48"/>
      <c r="D40" s="48"/>
      <c r="E40" s="48"/>
      <c r="F40" s="48"/>
      <c r="G40" s="48"/>
      <c r="H40" s="48"/>
      <c r="I40" s="48"/>
      <c r="J40" s="48"/>
      <c r="K40" s="48"/>
      <c r="L40" s="48"/>
    </row>
    <row r="41" spans="1:12">
      <c r="A41" s="94" t="s">
        <v>231</v>
      </c>
      <c r="B41" s="53" t="s">
        <v>111</v>
      </c>
      <c r="C41" s="48"/>
      <c r="D41" s="94" t="s">
        <v>251</v>
      </c>
      <c r="E41" s="34">
        <v>54</v>
      </c>
      <c r="F41" s="34">
        <v>56</v>
      </c>
      <c r="G41" s="34"/>
      <c r="H41" s="34">
        <v>1743970</v>
      </c>
      <c r="I41" s="48"/>
      <c r="J41" s="94" t="s">
        <v>251</v>
      </c>
      <c r="K41" s="48"/>
      <c r="L41" s="94" t="s">
        <v>251</v>
      </c>
    </row>
    <row r="42" spans="1:12">
      <c r="A42" s="48" t="s">
        <v>26</v>
      </c>
      <c r="B42" s="53" t="s">
        <v>112</v>
      </c>
      <c r="C42" s="48"/>
      <c r="D42" s="94" t="s">
        <v>251</v>
      </c>
      <c r="E42" s="34">
        <v>55</v>
      </c>
      <c r="F42" s="34">
        <v>57</v>
      </c>
      <c r="G42" s="34"/>
      <c r="H42" s="34">
        <v>1761200</v>
      </c>
      <c r="I42" s="48"/>
      <c r="J42" s="94" t="s">
        <v>251</v>
      </c>
      <c r="K42" s="48"/>
      <c r="L42" s="94" t="s">
        <v>251</v>
      </c>
    </row>
    <row r="43" spans="1:12">
      <c r="A43" s="48"/>
      <c r="B43" s="53" t="s">
        <v>113</v>
      </c>
      <c r="C43" s="48"/>
      <c r="D43" s="94" t="s">
        <v>251</v>
      </c>
      <c r="E43" s="34">
        <v>55</v>
      </c>
      <c r="F43" s="34">
        <v>57</v>
      </c>
      <c r="G43" s="34"/>
      <c r="H43" s="34">
        <v>1904940</v>
      </c>
      <c r="I43" s="48"/>
      <c r="J43" s="94" t="s">
        <v>251</v>
      </c>
      <c r="K43" s="48"/>
      <c r="L43" s="94" t="s">
        <v>251</v>
      </c>
    </row>
    <row r="44" spans="1:12">
      <c r="A44" s="48"/>
      <c r="B44" s="53" t="s">
        <v>114</v>
      </c>
      <c r="C44" s="48"/>
      <c r="D44" s="94" t="s">
        <v>251</v>
      </c>
      <c r="E44" s="34">
        <v>55</v>
      </c>
      <c r="F44" s="34">
        <v>57</v>
      </c>
      <c r="G44" s="34"/>
      <c r="H44" s="34">
        <v>2066260</v>
      </c>
      <c r="I44" s="48"/>
      <c r="J44" s="94" t="s">
        <v>251</v>
      </c>
      <c r="K44" s="48"/>
      <c r="L44" s="94" t="s">
        <v>251</v>
      </c>
    </row>
    <row r="45" spans="1:12" ht="18" customHeight="1">
      <c r="A45" s="48"/>
      <c r="B45" s="53" t="s">
        <v>115</v>
      </c>
      <c r="C45" s="48"/>
      <c r="D45" s="94" t="s">
        <v>251</v>
      </c>
      <c r="E45" s="34">
        <v>55</v>
      </c>
      <c r="F45" s="34">
        <v>57</v>
      </c>
      <c r="G45" s="34"/>
      <c r="H45" s="34">
        <v>1831050</v>
      </c>
      <c r="I45" s="48"/>
      <c r="J45" s="94" t="s">
        <v>251</v>
      </c>
      <c r="K45" s="48"/>
      <c r="L45" s="94" t="s">
        <v>251</v>
      </c>
    </row>
    <row r="46" spans="1:12">
      <c r="A46" s="48"/>
      <c r="B46" s="53" t="s">
        <v>116</v>
      </c>
      <c r="C46" s="48"/>
      <c r="D46" s="94" t="s">
        <v>251</v>
      </c>
      <c r="E46" s="34">
        <v>55</v>
      </c>
      <c r="F46" s="34">
        <v>57</v>
      </c>
      <c r="G46" s="34"/>
      <c r="H46" s="34">
        <v>1938150</v>
      </c>
      <c r="I46" s="48"/>
      <c r="J46" s="94" t="s">
        <v>251</v>
      </c>
      <c r="K46" s="48"/>
      <c r="L46" s="94" t="s">
        <v>251</v>
      </c>
    </row>
    <row r="47" spans="1:12">
      <c r="A47" s="48"/>
      <c r="B47" s="53" t="s">
        <v>117</v>
      </c>
      <c r="C47" s="48"/>
      <c r="D47" s="94" t="s">
        <v>251</v>
      </c>
      <c r="E47" s="34">
        <v>55</v>
      </c>
      <c r="F47" s="34">
        <v>57</v>
      </c>
      <c r="G47" s="34"/>
      <c r="H47" s="34">
        <v>1937040</v>
      </c>
      <c r="I47" s="48"/>
      <c r="J47" s="94" t="s">
        <v>251</v>
      </c>
      <c r="K47" s="48"/>
      <c r="L47" s="94" t="s">
        <v>251</v>
      </c>
    </row>
    <row r="48" spans="1:12">
      <c r="A48" s="48"/>
      <c r="B48" s="53" t="s">
        <v>118</v>
      </c>
      <c r="C48" s="48"/>
      <c r="D48" s="94" t="s">
        <v>251</v>
      </c>
      <c r="E48" s="34">
        <v>55</v>
      </c>
      <c r="F48" s="34">
        <v>57</v>
      </c>
      <c r="G48" s="34"/>
      <c r="H48" s="34">
        <v>1805760</v>
      </c>
      <c r="I48" s="48"/>
      <c r="J48" s="94" t="s">
        <v>251</v>
      </c>
      <c r="K48" s="48"/>
      <c r="L48" s="94" t="s">
        <v>251</v>
      </c>
    </row>
    <row r="49" spans="1:12" ht="18" customHeight="1">
      <c r="A49" s="48"/>
      <c r="B49" s="53" t="s">
        <v>119</v>
      </c>
      <c r="C49" s="48"/>
      <c r="D49" s="94" t="s">
        <v>251</v>
      </c>
      <c r="E49" s="34">
        <v>55</v>
      </c>
      <c r="F49" s="34">
        <v>57</v>
      </c>
      <c r="G49" s="34"/>
      <c r="H49" s="34">
        <v>1683660</v>
      </c>
      <c r="I49" s="48"/>
      <c r="J49" s="94" t="s">
        <v>251</v>
      </c>
      <c r="K49" s="48"/>
      <c r="L49" s="94" t="s">
        <v>251</v>
      </c>
    </row>
    <row r="50" spans="1:12">
      <c r="A50" s="94" t="s">
        <v>311</v>
      </c>
      <c r="B50" s="53" t="s">
        <v>120</v>
      </c>
      <c r="C50" s="48"/>
      <c r="D50" s="94" t="s">
        <v>251</v>
      </c>
      <c r="E50" s="34">
        <v>55</v>
      </c>
      <c r="F50" s="34">
        <v>57</v>
      </c>
      <c r="G50" s="34"/>
      <c r="H50" s="34">
        <v>1710790</v>
      </c>
      <c r="I50" s="48"/>
      <c r="J50" s="94" t="s">
        <v>251</v>
      </c>
      <c r="K50" s="48"/>
      <c r="L50" s="94" t="s">
        <v>251</v>
      </c>
    </row>
    <row r="51" spans="1:12">
      <c r="A51" s="48"/>
      <c r="B51" s="53" t="s">
        <v>121</v>
      </c>
      <c r="C51" s="48"/>
      <c r="D51" s="94" t="s">
        <v>251</v>
      </c>
      <c r="E51" s="34">
        <v>55</v>
      </c>
      <c r="F51" s="34">
        <v>57</v>
      </c>
      <c r="G51" s="34"/>
      <c r="H51" s="34">
        <v>1685210</v>
      </c>
      <c r="I51" s="48"/>
      <c r="J51" s="94" t="s">
        <v>251</v>
      </c>
      <c r="K51" s="48"/>
      <c r="L51" s="94" t="s">
        <v>251</v>
      </c>
    </row>
    <row r="52" spans="1:12">
      <c r="A52" s="48"/>
      <c r="B52" s="53" t="s">
        <v>122</v>
      </c>
      <c r="C52" s="48"/>
      <c r="D52" s="94" t="s">
        <v>251</v>
      </c>
      <c r="E52" s="34">
        <v>55</v>
      </c>
      <c r="F52" s="34">
        <v>57</v>
      </c>
      <c r="G52" s="34"/>
      <c r="H52" s="34">
        <v>1829690</v>
      </c>
      <c r="I52" s="48"/>
      <c r="J52" s="94" t="s">
        <v>251</v>
      </c>
      <c r="K52" s="48"/>
      <c r="L52" s="94" t="s">
        <v>251</v>
      </c>
    </row>
    <row r="53" spans="1:12" ht="5.0999999999999996" customHeight="1">
      <c r="A53" s="111"/>
      <c r="B53" s="112"/>
      <c r="C53" s="111"/>
      <c r="D53" s="111"/>
      <c r="E53" s="111"/>
      <c r="F53" s="111"/>
      <c r="G53" s="111"/>
      <c r="H53" s="111"/>
      <c r="I53" s="111"/>
      <c r="J53" s="111"/>
      <c r="K53" s="111"/>
      <c r="L53" s="111"/>
    </row>
    <row r="54" spans="1:12">
      <c r="A54" s="113" t="s">
        <v>61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</row>
    <row r="55" spans="1:12">
      <c r="A55" s="25" t="s">
        <v>223</v>
      </c>
      <c r="B55" s="25"/>
      <c r="C55" s="25"/>
      <c r="D55" s="25"/>
      <c r="E55" s="25"/>
      <c r="F55" s="25"/>
      <c r="G55" s="25"/>
      <c r="H55" s="27"/>
      <c r="I55" s="25"/>
      <c r="J55" s="25"/>
      <c r="K55" s="25"/>
      <c r="L55" s="25"/>
    </row>
  </sheetData>
  <mergeCells count="13">
    <mergeCell ref="C6:D6"/>
    <mergeCell ref="A6:B6"/>
    <mergeCell ref="A31:B33"/>
    <mergeCell ref="C31:D33"/>
    <mergeCell ref="K6:L6"/>
    <mergeCell ref="I6:J6"/>
    <mergeCell ref="G6:H6"/>
    <mergeCell ref="E6:F6"/>
    <mergeCell ref="K31:L33"/>
    <mergeCell ref="G32:H32"/>
    <mergeCell ref="I33:J33"/>
    <mergeCell ref="I32:J32"/>
    <mergeCell ref="I31:J31"/>
  </mergeCells>
  <phoneticPr fontId="3"/>
  <pageMargins left="0.39370078740157483" right="0.59055118110236227" top="0.39370078740157483" bottom="0.39370078740157483" header="0.31496062992125984" footer="0.31496062992125984"/>
  <pageSetup paperSize="9" orientation="portrait" r:id="rId1"/>
  <headerFooter alignWithMargins="0">
    <oddFooter>&amp;C78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56"/>
  <sheetViews>
    <sheetView zoomScaleNormal="100" workbookViewId="0"/>
  </sheetViews>
  <sheetFormatPr defaultRowHeight="13.5"/>
  <cols>
    <col min="1" max="2" width="9" style="28"/>
    <col min="3" max="12" width="7.625" style="28" customWidth="1"/>
    <col min="13" max="16384" width="9" style="28"/>
  </cols>
  <sheetData>
    <row r="1" spans="1:1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103" t="s">
        <v>273</v>
      </c>
    </row>
    <row r="2" spans="1:1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>
      <c r="A3" s="105" t="s">
        <v>124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>
      <c r="A5" s="25" t="s">
        <v>159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>
      <c r="A6" s="136" t="s">
        <v>125</v>
      </c>
      <c r="B6" s="133"/>
      <c r="C6" s="133" t="s">
        <v>297</v>
      </c>
      <c r="D6" s="133"/>
      <c r="E6" s="134" t="s">
        <v>298</v>
      </c>
      <c r="F6" s="136"/>
      <c r="G6" s="134" t="s">
        <v>299</v>
      </c>
      <c r="H6" s="136"/>
      <c r="I6" s="134" t="s">
        <v>300</v>
      </c>
      <c r="J6" s="136"/>
      <c r="K6" s="133" t="s">
        <v>301</v>
      </c>
      <c r="L6" s="134"/>
    </row>
    <row r="7" spans="1:12" ht="5.0999999999999996" customHeight="1">
      <c r="A7" s="25"/>
      <c r="B7" s="26"/>
      <c r="C7" s="147"/>
      <c r="D7" s="148"/>
      <c r="E7" s="123"/>
      <c r="F7" s="25"/>
      <c r="G7" s="25"/>
      <c r="H7" s="25"/>
      <c r="I7" s="25"/>
      <c r="J7" s="25"/>
      <c r="K7" s="25"/>
      <c r="L7" s="25"/>
    </row>
    <row r="8" spans="1:12">
      <c r="A8" s="25" t="s">
        <v>126</v>
      </c>
      <c r="B8" s="26"/>
      <c r="C8" s="149">
        <v>28378331</v>
      </c>
      <c r="D8" s="149"/>
      <c r="E8" s="149">
        <v>27123725</v>
      </c>
      <c r="F8" s="149"/>
      <c r="G8" s="149">
        <v>25576123</v>
      </c>
      <c r="H8" s="149"/>
      <c r="I8" s="149">
        <f>SUM(I9:J11)</f>
        <v>24640162</v>
      </c>
      <c r="J8" s="149"/>
      <c r="K8" s="149">
        <v>22227605</v>
      </c>
      <c r="L8" s="149"/>
    </row>
    <row r="9" spans="1:12">
      <c r="A9" s="25" t="s">
        <v>127</v>
      </c>
      <c r="B9" s="26"/>
      <c r="C9" s="149">
        <v>0</v>
      </c>
      <c r="D9" s="149"/>
      <c r="E9" s="149">
        <v>0</v>
      </c>
      <c r="F9" s="149"/>
      <c r="G9" s="149">
        <v>0</v>
      </c>
      <c r="H9" s="149"/>
      <c r="I9" s="151" t="s">
        <v>259</v>
      </c>
      <c r="J9" s="151"/>
      <c r="K9" s="151" t="s">
        <v>307</v>
      </c>
      <c r="L9" s="151"/>
    </row>
    <row r="10" spans="1:12">
      <c r="A10" s="25" t="s">
        <v>128</v>
      </c>
      <c r="B10" s="26"/>
      <c r="C10" s="149">
        <v>7204520</v>
      </c>
      <c r="D10" s="149"/>
      <c r="E10" s="149">
        <v>7796140</v>
      </c>
      <c r="F10" s="149"/>
      <c r="G10" s="149">
        <v>8077293</v>
      </c>
      <c r="H10" s="149"/>
      <c r="I10" s="150">
        <v>7432120</v>
      </c>
      <c r="J10" s="150"/>
      <c r="K10" s="150">
        <v>8017970</v>
      </c>
      <c r="L10" s="150"/>
    </row>
    <row r="11" spans="1:12">
      <c r="A11" s="25" t="s">
        <v>129</v>
      </c>
      <c r="B11" s="26"/>
      <c r="C11" s="149">
        <v>21173811</v>
      </c>
      <c r="D11" s="149"/>
      <c r="E11" s="149">
        <v>19327585</v>
      </c>
      <c r="F11" s="149"/>
      <c r="G11" s="149">
        <v>17498830</v>
      </c>
      <c r="H11" s="149"/>
      <c r="I11" s="150">
        <v>17208042</v>
      </c>
      <c r="J11" s="150"/>
      <c r="K11" s="150">
        <v>14209635</v>
      </c>
      <c r="L11" s="150"/>
    </row>
    <row r="12" spans="1:12">
      <c r="A12" s="25" t="s">
        <v>130</v>
      </c>
      <c r="B12" s="26"/>
      <c r="C12" s="32"/>
      <c r="D12" s="32"/>
      <c r="E12" s="32"/>
      <c r="F12" s="32"/>
      <c r="G12" s="32"/>
      <c r="H12" s="25"/>
      <c r="I12" s="32"/>
      <c r="J12" s="25"/>
      <c r="K12" s="32"/>
      <c r="L12" s="25"/>
    </row>
    <row r="13" spans="1:12">
      <c r="A13" s="25"/>
      <c r="B13" s="26" t="s">
        <v>131</v>
      </c>
      <c r="C13" s="121"/>
      <c r="D13" s="32">
        <v>77748</v>
      </c>
      <c r="E13" s="32"/>
      <c r="F13" s="32">
        <v>74109</v>
      </c>
      <c r="G13" s="32"/>
      <c r="H13" s="40">
        <v>70072</v>
      </c>
      <c r="I13" s="32"/>
      <c r="J13" s="40">
        <v>67507</v>
      </c>
      <c r="K13" s="40"/>
      <c r="L13" s="40">
        <v>60898</v>
      </c>
    </row>
    <row r="14" spans="1:12">
      <c r="A14" s="25"/>
      <c r="B14" s="26" t="s">
        <v>132</v>
      </c>
      <c r="C14" s="121"/>
      <c r="D14" s="32">
        <v>107208</v>
      </c>
      <c r="E14" s="32"/>
      <c r="F14" s="32">
        <v>95740</v>
      </c>
      <c r="G14" s="32"/>
      <c r="H14" s="40">
        <v>93758</v>
      </c>
      <c r="I14" s="32"/>
      <c r="J14" s="40">
        <v>89099</v>
      </c>
      <c r="K14" s="40"/>
      <c r="L14" s="40">
        <v>81728</v>
      </c>
    </row>
    <row r="15" spans="1:12">
      <c r="A15" s="25"/>
      <c r="B15" s="26" t="s">
        <v>133</v>
      </c>
      <c r="C15" s="121"/>
      <c r="D15" s="32">
        <v>44846</v>
      </c>
      <c r="E15" s="32"/>
      <c r="F15" s="32">
        <v>38382</v>
      </c>
      <c r="G15" s="32"/>
      <c r="H15" s="40">
        <v>40661</v>
      </c>
      <c r="I15" s="32"/>
      <c r="J15" s="40">
        <v>33173</v>
      </c>
      <c r="K15" s="40"/>
      <c r="L15" s="40">
        <v>29104</v>
      </c>
    </row>
    <row r="16" spans="1:12" ht="5.0999999999999996" customHeight="1">
      <c r="A16" s="111"/>
      <c r="B16" s="112"/>
      <c r="C16" s="111"/>
      <c r="D16" s="111"/>
      <c r="E16" s="111"/>
      <c r="F16" s="111"/>
      <c r="G16" s="111"/>
      <c r="H16" s="111"/>
      <c r="I16" s="111"/>
      <c r="J16" s="111"/>
      <c r="K16" s="111"/>
      <c r="L16" s="111"/>
    </row>
    <row r="17" spans="1:12">
      <c r="A17" s="25" t="s">
        <v>26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>
      <c r="A20" s="105" t="s">
        <v>134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>
      <c r="A22" s="25" t="s">
        <v>159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>
      <c r="A23" s="136" t="s">
        <v>135</v>
      </c>
      <c r="B23" s="133"/>
      <c r="C23" s="133" t="s">
        <v>297</v>
      </c>
      <c r="D23" s="133"/>
      <c r="E23" s="134" t="s">
        <v>298</v>
      </c>
      <c r="F23" s="136"/>
      <c r="G23" s="134" t="s">
        <v>299</v>
      </c>
      <c r="H23" s="136"/>
      <c r="I23" s="134" t="s">
        <v>300</v>
      </c>
      <c r="J23" s="136"/>
      <c r="K23" s="133" t="s">
        <v>301</v>
      </c>
      <c r="L23" s="134"/>
    </row>
    <row r="24" spans="1:12" ht="5.0999999999999996" customHeight="1">
      <c r="A24" s="25"/>
      <c r="B24" s="26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2">
      <c r="A25" s="25" t="s">
        <v>126</v>
      </c>
      <c r="B25" s="26"/>
      <c r="C25" s="149">
        <v>27926810</v>
      </c>
      <c r="D25" s="149"/>
      <c r="E25" s="149">
        <v>26726180</v>
      </c>
      <c r="F25" s="149"/>
      <c r="G25" s="149">
        <v>25245670</v>
      </c>
      <c r="H25" s="149"/>
      <c r="I25" s="149">
        <f>I26+I27</f>
        <v>24316980</v>
      </c>
      <c r="J25" s="149"/>
      <c r="K25" s="149">
        <v>21897720</v>
      </c>
      <c r="L25" s="149"/>
    </row>
    <row r="26" spans="1:12">
      <c r="A26" s="25" t="s">
        <v>136</v>
      </c>
      <c r="B26" s="26"/>
      <c r="C26" s="149">
        <v>20807440</v>
      </c>
      <c r="D26" s="149"/>
      <c r="E26" s="149">
        <v>18990200</v>
      </c>
      <c r="F26" s="149"/>
      <c r="G26" s="149">
        <v>17237970</v>
      </c>
      <c r="H26" s="149"/>
      <c r="I26" s="150">
        <v>16937490</v>
      </c>
      <c r="J26" s="150"/>
      <c r="K26" s="150">
        <v>13953350</v>
      </c>
      <c r="L26" s="150"/>
    </row>
    <row r="27" spans="1:12">
      <c r="A27" s="25" t="s">
        <v>137</v>
      </c>
      <c r="B27" s="26"/>
      <c r="C27" s="149">
        <v>7119370</v>
      </c>
      <c r="D27" s="149"/>
      <c r="E27" s="149">
        <v>7735980</v>
      </c>
      <c r="F27" s="149"/>
      <c r="G27" s="149">
        <v>8007700</v>
      </c>
      <c r="H27" s="149"/>
      <c r="I27" s="150">
        <v>7379490</v>
      </c>
      <c r="J27" s="150"/>
      <c r="K27" s="150">
        <v>7944370</v>
      </c>
      <c r="L27" s="150"/>
    </row>
    <row r="28" spans="1:12">
      <c r="A28" s="25" t="s">
        <v>138</v>
      </c>
      <c r="B28" s="26"/>
      <c r="C28" s="32"/>
      <c r="D28" s="32" t="s">
        <v>26</v>
      </c>
      <c r="E28" s="32"/>
      <c r="F28" s="32"/>
      <c r="G28" s="32"/>
      <c r="H28" s="25"/>
      <c r="I28" s="32"/>
      <c r="J28" s="25"/>
      <c r="K28" s="32"/>
      <c r="L28" s="25"/>
    </row>
    <row r="29" spans="1:12">
      <c r="A29" s="25"/>
      <c r="B29" s="26" t="s">
        <v>131</v>
      </c>
      <c r="C29" s="32"/>
      <c r="D29" s="32">
        <v>76512</v>
      </c>
      <c r="E29" s="32"/>
      <c r="F29" s="40">
        <v>73022</v>
      </c>
      <c r="G29" s="40"/>
      <c r="H29" s="40">
        <v>69166</v>
      </c>
      <c r="I29" s="40"/>
      <c r="J29" s="40">
        <v>66622</v>
      </c>
      <c r="K29" s="40"/>
      <c r="L29" s="40">
        <v>59994</v>
      </c>
    </row>
    <row r="30" spans="1:12">
      <c r="A30" s="25"/>
      <c r="B30" s="26" t="s">
        <v>132</v>
      </c>
      <c r="C30" s="32"/>
      <c r="D30" s="32">
        <v>96230</v>
      </c>
      <c r="E30" s="32"/>
      <c r="F30" s="40">
        <v>73610</v>
      </c>
      <c r="G30" s="40"/>
      <c r="H30" s="40">
        <v>82110</v>
      </c>
      <c r="I30" s="40"/>
      <c r="J30" s="40">
        <v>82820</v>
      </c>
      <c r="K30" s="40"/>
      <c r="L30" s="40">
        <v>74660</v>
      </c>
    </row>
    <row r="31" spans="1:12">
      <c r="A31" s="25"/>
      <c r="B31" s="26" t="s">
        <v>133</v>
      </c>
      <c r="C31" s="32"/>
      <c r="D31" s="32">
        <v>44280</v>
      </c>
      <c r="E31" s="32"/>
      <c r="F31" s="40">
        <v>28340</v>
      </c>
      <c r="G31" s="40"/>
      <c r="H31" s="40">
        <v>40600</v>
      </c>
      <c r="I31" s="40"/>
      <c r="J31" s="40">
        <v>32980</v>
      </c>
      <c r="K31" s="40"/>
      <c r="L31" s="40">
        <v>29160</v>
      </c>
    </row>
    <row r="32" spans="1:12" ht="5.0999999999999996" customHeight="1">
      <c r="A32" s="111"/>
      <c r="B32" s="112"/>
      <c r="C32" s="111"/>
      <c r="D32" s="111"/>
      <c r="E32" s="111"/>
      <c r="F32" s="111"/>
      <c r="G32" s="111"/>
      <c r="H32" s="111"/>
      <c r="I32" s="111"/>
      <c r="J32" s="111"/>
      <c r="K32" s="111"/>
      <c r="L32" s="111"/>
    </row>
    <row r="33" spans="1:1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</row>
    <row r="34" spans="1:1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</row>
    <row r="35" spans="1:1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</row>
    <row r="36" spans="1:12">
      <c r="A36" s="105" t="s">
        <v>139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</row>
    <row r="37" spans="1:1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</row>
    <row r="38" spans="1:1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</row>
    <row r="39" spans="1:12">
      <c r="A39" s="136" t="s">
        <v>140</v>
      </c>
      <c r="B39" s="133"/>
      <c r="C39" s="133" t="s">
        <v>141</v>
      </c>
      <c r="D39" s="133"/>
      <c r="E39" s="133"/>
      <c r="F39" s="133"/>
      <c r="G39" s="133"/>
      <c r="H39" s="133" t="s">
        <v>142</v>
      </c>
      <c r="I39" s="133"/>
      <c r="J39" s="133"/>
      <c r="K39" s="133"/>
      <c r="L39" s="134"/>
    </row>
    <row r="40" spans="1:12" ht="27" customHeight="1">
      <c r="A40" s="136"/>
      <c r="B40" s="133"/>
      <c r="C40" s="114" t="s">
        <v>306</v>
      </c>
      <c r="D40" s="97" t="s">
        <v>305</v>
      </c>
      <c r="E40" s="97" t="s">
        <v>304</v>
      </c>
      <c r="F40" s="97" t="s">
        <v>303</v>
      </c>
      <c r="G40" s="97" t="s">
        <v>302</v>
      </c>
      <c r="H40" s="114" t="s">
        <v>306</v>
      </c>
      <c r="I40" s="97" t="s">
        <v>281</v>
      </c>
      <c r="J40" s="97" t="s">
        <v>234</v>
      </c>
      <c r="K40" s="97" t="s">
        <v>258</v>
      </c>
      <c r="L40" s="97" t="s">
        <v>308</v>
      </c>
    </row>
    <row r="41" spans="1:12" ht="5.0999999999999996" customHeight="1">
      <c r="A41" s="25"/>
      <c r="B41" s="26"/>
      <c r="C41" s="25"/>
      <c r="D41" s="25"/>
      <c r="E41" s="25"/>
      <c r="F41" s="25"/>
      <c r="G41" s="25"/>
      <c r="H41" s="25"/>
      <c r="I41" s="25"/>
      <c r="J41" s="25"/>
      <c r="K41" s="25"/>
      <c r="L41" s="25"/>
    </row>
    <row r="42" spans="1:12">
      <c r="A42" s="25" t="s">
        <v>143</v>
      </c>
      <c r="B42" s="26"/>
      <c r="C42" s="32">
        <v>58</v>
      </c>
      <c r="D42" s="32">
        <v>58</v>
      </c>
      <c r="E42" s="32">
        <v>57</v>
      </c>
      <c r="F42" s="40">
        <v>55</v>
      </c>
      <c r="G42" s="32">
        <v>55</v>
      </c>
      <c r="H42" s="32">
        <v>27755</v>
      </c>
      <c r="I42" s="32">
        <v>26481</v>
      </c>
      <c r="J42" s="32">
        <v>24935</v>
      </c>
      <c r="K42" s="32">
        <v>23988</v>
      </c>
      <c r="L42" s="32">
        <v>21505.813000000002</v>
      </c>
    </row>
    <row r="43" spans="1:12">
      <c r="A43" s="25" t="s">
        <v>144</v>
      </c>
      <c r="B43" s="26"/>
      <c r="C43" s="32">
        <v>2</v>
      </c>
      <c r="D43" s="32">
        <v>2</v>
      </c>
      <c r="E43" s="32">
        <v>2</v>
      </c>
      <c r="F43" s="40">
        <v>1</v>
      </c>
      <c r="G43" s="32">
        <v>1</v>
      </c>
      <c r="H43" s="32">
        <v>406</v>
      </c>
      <c r="I43" s="32">
        <v>268</v>
      </c>
      <c r="J43" s="32">
        <v>220</v>
      </c>
      <c r="K43" s="32">
        <v>64</v>
      </c>
      <c r="L43" s="32">
        <v>6.8029999999999999</v>
      </c>
    </row>
    <row r="44" spans="1:12">
      <c r="A44" s="25" t="s">
        <v>179</v>
      </c>
      <c r="B44" s="26"/>
      <c r="C44" s="32">
        <v>2</v>
      </c>
      <c r="D44" s="32">
        <v>2</v>
      </c>
      <c r="E44" s="32">
        <v>2</v>
      </c>
      <c r="F44" s="40">
        <v>2</v>
      </c>
      <c r="G44" s="32">
        <v>2</v>
      </c>
      <c r="H44" s="32">
        <v>2364</v>
      </c>
      <c r="I44" s="32">
        <v>2339</v>
      </c>
      <c r="J44" s="32">
        <v>2224</v>
      </c>
      <c r="K44" s="32">
        <v>2372</v>
      </c>
      <c r="L44" s="32">
        <v>2282.384</v>
      </c>
    </row>
    <row r="45" spans="1:12">
      <c r="A45" s="25" t="s">
        <v>145</v>
      </c>
      <c r="B45" s="26"/>
      <c r="C45" s="32">
        <v>14</v>
      </c>
      <c r="D45" s="32">
        <v>14</v>
      </c>
      <c r="E45" s="32">
        <v>13</v>
      </c>
      <c r="F45" s="40">
        <v>12</v>
      </c>
      <c r="G45" s="32">
        <v>12</v>
      </c>
      <c r="H45" s="32">
        <v>5560</v>
      </c>
      <c r="I45" s="32">
        <v>5510</v>
      </c>
      <c r="J45" s="32">
        <v>5617</v>
      </c>
      <c r="K45" s="40">
        <v>5731</v>
      </c>
      <c r="L45" s="32">
        <v>5806.415</v>
      </c>
    </row>
    <row r="46" spans="1:12">
      <c r="A46" s="25" t="s">
        <v>180</v>
      </c>
      <c r="B46" s="26"/>
      <c r="C46" s="32">
        <v>2</v>
      </c>
      <c r="D46" s="32">
        <v>2</v>
      </c>
      <c r="E46" s="32">
        <v>2</v>
      </c>
      <c r="F46" s="40">
        <v>2</v>
      </c>
      <c r="G46" s="32">
        <v>2</v>
      </c>
      <c r="H46" s="32">
        <v>359</v>
      </c>
      <c r="I46" s="32">
        <v>368</v>
      </c>
      <c r="J46" s="32">
        <v>334</v>
      </c>
      <c r="K46" s="40">
        <v>427</v>
      </c>
      <c r="L46" s="32">
        <v>367.31099999999998</v>
      </c>
    </row>
    <row r="47" spans="1:12">
      <c r="A47" s="25" t="s">
        <v>176</v>
      </c>
      <c r="B47" s="26"/>
      <c r="C47" s="32">
        <v>6</v>
      </c>
      <c r="D47" s="32">
        <v>7</v>
      </c>
      <c r="E47" s="32">
        <v>7</v>
      </c>
      <c r="F47" s="40">
        <v>7</v>
      </c>
      <c r="G47" s="32">
        <v>7</v>
      </c>
      <c r="H47" s="32">
        <v>1206</v>
      </c>
      <c r="I47" s="32">
        <v>1094</v>
      </c>
      <c r="J47" s="32">
        <v>1331</v>
      </c>
      <c r="K47" s="40">
        <v>1021</v>
      </c>
      <c r="L47" s="32">
        <v>633.226</v>
      </c>
    </row>
    <row r="48" spans="1:12">
      <c r="A48" s="25" t="s">
        <v>181</v>
      </c>
      <c r="B48" s="26"/>
      <c r="C48" s="32">
        <v>13</v>
      </c>
      <c r="D48" s="32">
        <v>13</v>
      </c>
      <c r="E48" s="32">
        <v>13</v>
      </c>
      <c r="F48" s="40">
        <v>13</v>
      </c>
      <c r="G48" s="32">
        <v>13</v>
      </c>
      <c r="H48" s="32">
        <v>7769</v>
      </c>
      <c r="I48" s="32">
        <v>7649</v>
      </c>
      <c r="J48" s="32">
        <v>7899</v>
      </c>
      <c r="K48" s="40">
        <v>8198</v>
      </c>
      <c r="L48" s="32">
        <v>7983.9629999999997</v>
      </c>
    </row>
    <row r="49" spans="1:12">
      <c r="A49" s="25" t="s">
        <v>177</v>
      </c>
      <c r="B49" s="26"/>
      <c r="C49" s="32">
        <v>3</v>
      </c>
      <c r="D49" s="32">
        <v>2</v>
      </c>
      <c r="E49" s="32">
        <v>2</v>
      </c>
      <c r="F49" s="40">
        <v>2</v>
      </c>
      <c r="G49" s="32">
        <v>2</v>
      </c>
      <c r="H49" s="32">
        <v>2920</v>
      </c>
      <c r="I49" s="32">
        <v>3187</v>
      </c>
      <c r="J49" s="32">
        <v>3183</v>
      </c>
      <c r="K49" s="40">
        <v>2462</v>
      </c>
      <c r="L49" s="32">
        <v>2421.1350000000002</v>
      </c>
    </row>
    <row r="50" spans="1:12">
      <c r="A50" s="25" t="s">
        <v>178</v>
      </c>
      <c r="B50" s="26"/>
      <c r="C50" s="32">
        <v>3</v>
      </c>
      <c r="D50" s="32">
        <v>3</v>
      </c>
      <c r="E50" s="32">
        <v>3</v>
      </c>
      <c r="F50" s="40">
        <v>3</v>
      </c>
      <c r="G50" s="32">
        <v>3</v>
      </c>
      <c r="H50" s="32">
        <v>86</v>
      </c>
      <c r="I50" s="32">
        <v>88</v>
      </c>
      <c r="J50" s="32">
        <v>64</v>
      </c>
      <c r="K50" s="40">
        <v>79</v>
      </c>
      <c r="L50" s="32">
        <v>71.070999999999998</v>
      </c>
    </row>
    <row r="51" spans="1:12">
      <c r="A51" s="25" t="s">
        <v>182</v>
      </c>
      <c r="B51" s="26"/>
      <c r="C51" s="32">
        <v>8</v>
      </c>
      <c r="D51" s="32">
        <v>8</v>
      </c>
      <c r="E51" s="32">
        <v>8</v>
      </c>
      <c r="F51" s="40">
        <v>8</v>
      </c>
      <c r="G51" s="32">
        <v>7</v>
      </c>
      <c r="H51" s="32">
        <v>5894</v>
      </c>
      <c r="I51" s="32">
        <v>4765</v>
      </c>
      <c r="J51" s="32">
        <v>2936</v>
      </c>
      <c r="K51" s="40">
        <v>2584</v>
      </c>
      <c r="L51" s="32">
        <v>885.96500000000003</v>
      </c>
    </row>
    <row r="52" spans="1:12">
      <c r="A52" s="25" t="s">
        <v>146</v>
      </c>
      <c r="B52" s="26"/>
      <c r="C52" s="32">
        <v>5</v>
      </c>
      <c r="D52" s="32">
        <v>5</v>
      </c>
      <c r="E52" s="32">
        <v>5</v>
      </c>
      <c r="F52" s="40">
        <v>5</v>
      </c>
      <c r="G52" s="32">
        <v>6</v>
      </c>
      <c r="H52" s="32">
        <v>1191</v>
      </c>
      <c r="I52" s="32">
        <v>1213</v>
      </c>
      <c r="J52" s="32">
        <v>1127</v>
      </c>
      <c r="K52" s="40">
        <v>1050</v>
      </c>
      <c r="L52" s="32">
        <v>1047.54</v>
      </c>
    </row>
    <row r="53" spans="1:12" ht="5.0999999999999996" customHeight="1">
      <c r="A53" s="111"/>
      <c r="B53" s="112"/>
      <c r="C53" s="111"/>
      <c r="D53" s="111"/>
      <c r="E53" s="111"/>
      <c r="F53" s="111"/>
      <c r="G53" s="111"/>
      <c r="H53" s="111"/>
      <c r="I53" s="111"/>
      <c r="J53" s="111"/>
      <c r="K53" s="111"/>
      <c r="L53" s="111"/>
    </row>
    <row r="54" spans="1:12" ht="12" customHeight="1">
      <c r="A54" s="113" t="s">
        <v>310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</row>
    <row r="55" spans="1:12" ht="12" customHeight="1">
      <c r="A55" s="113" t="s">
        <v>260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</row>
    <row r="56" spans="1:12">
      <c r="A56" s="25" t="s">
        <v>223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</row>
  </sheetData>
  <mergeCells count="51">
    <mergeCell ref="K11:L11"/>
    <mergeCell ref="K10:L10"/>
    <mergeCell ref="K9:L9"/>
    <mergeCell ref="K8:L8"/>
    <mergeCell ref="G11:H11"/>
    <mergeCell ref="G10:H10"/>
    <mergeCell ref="G9:H9"/>
    <mergeCell ref="G8:H8"/>
    <mergeCell ref="I8:J8"/>
    <mergeCell ref="I9:J9"/>
    <mergeCell ref="I10:J10"/>
    <mergeCell ref="I11:J11"/>
    <mergeCell ref="C11:D11"/>
    <mergeCell ref="C10:D10"/>
    <mergeCell ref="C9:D9"/>
    <mergeCell ref="C8:D8"/>
    <mergeCell ref="E8:F8"/>
    <mergeCell ref="E9:F9"/>
    <mergeCell ref="E10:F10"/>
    <mergeCell ref="E11:F11"/>
    <mergeCell ref="A6:B6"/>
    <mergeCell ref="K6:L6"/>
    <mergeCell ref="I6:J6"/>
    <mergeCell ref="G6:H6"/>
    <mergeCell ref="E6:F6"/>
    <mergeCell ref="C6:D6"/>
    <mergeCell ref="E25:F25"/>
    <mergeCell ref="E26:F26"/>
    <mergeCell ref="E27:F27"/>
    <mergeCell ref="K27:L27"/>
    <mergeCell ref="K26:L26"/>
    <mergeCell ref="K25:L25"/>
    <mergeCell ref="I25:J25"/>
    <mergeCell ref="I26:J26"/>
    <mergeCell ref="I27:J27"/>
    <mergeCell ref="C7:D7"/>
    <mergeCell ref="A39:B40"/>
    <mergeCell ref="C39:G39"/>
    <mergeCell ref="H39:L39"/>
    <mergeCell ref="E23:F23"/>
    <mergeCell ref="G23:H23"/>
    <mergeCell ref="I23:J23"/>
    <mergeCell ref="K23:L23"/>
    <mergeCell ref="C27:D27"/>
    <mergeCell ref="C26:D26"/>
    <mergeCell ref="C25:D25"/>
    <mergeCell ref="A23:B23"/>
    <mergeCell ref="C23:D23"/>
    <mergeCell ref="G27:H27"/>
    <mergeCell ref="G26:H26"/>
    <mergeCell ref="G25:H25"/>
  </mergeCells>
  <phoneticPr fontId="3"/>
  <pageMargins left="0.59055118110236227" right="0.39370078740157483" top="0.39370078740157483" bottom="0.39370078740157483" header="0.31496062992125984" footer="0.31496062992125984"/>
  <pageSetup paperSize="9" orientation="portrait" r:id="rId1"/>
  <headerFooter alignWithMargins="0">
    <oddFooter>&amp;C79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74ページ</vt:lpstr>
      <vt:lpstr>74ページ-1</vt:lpstr>
      <vt:lpstr>75ページ</vt:lpstr>
      <vt:lpstr>旧76ページ</vt:lpstr>
      <vt:lpstr>旧77ページ</vt:lpstr>
      <vt:lpstr>76-77ページ</vt:lpstr>
      <vt:lpstr>78ページ</vt:lpstr>
      <vt:lpstr>79ページ</vt:lpstr>
      <vt:lpstr>'75ページ'!Print_Area</vt:lpstr>
    </vt:vector>
  </TitlesOfParts>
  <Company>尼崎市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ama0036209</cp:lastModifiedBy>
  <cp:lastPrinted>2016-02-19T07:25:25Z</cp:lastPrinted>
  <dcterms:created xsi:type="dcterms:W3CDTF">2008-05-15T02:48:05Z</dcterms:created>
  <dcterms:modified xsi:type="dcterms:W3CDTF">2016-10-24T05:29:15Z</dcterms:modified>
</cp:coreProperties>
</file>