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700" windowHeight="4710" tabRatio="721"/>
  </bookViews>
  <sheets>
    <sheet name="51ページ" sheetId="1" r:id="rId1"/>
    <sheet name="51ページ-1" sheetId="2" state="hidden" r:id="rId2"/>
    <sheet name="52ページ" sheetId="5" r:id="rId3"/>
    <sheet name="5２ページ-1" sheetId="4" state="hidden" r:id="rId4"/>
    <sheet name="53ページ" sheetId="6" r:id="rId5"/>
    <sheet name="54ページ" sheetId="7" r:id="rId6"/>
    <sheet name="55ページ" sheetId="8" r:id="rId7"/>
    <sheet name="56ページ" sheetId="9" r:id="rId8"/>
    <sheet name="57ページ" sheetId="10" r:id="rId9"/>
    <sheet name="58ページ" sheetId="11" r:id="rId10"/>
    <sheet name="59ページ" sheetId="12" r:id="rId11"/>
    <sheet name="60ページ" sheetId="3" r:id="rId12"/>
  </sheets>
  <definedNames>
    <definedName name="_xlnm.Print_Area" localSheetId="0">'51ページ'!$A$1:$J$60</definedName>
  </definedNames>
  <calcPr calcId="125725"/>
</workbook>
</file>

<file path=xl/calcChain.xml><?xml version="1.0" encoding="utf-8"?>
<calcChain xmlns="http://schemas.openxmlformats.org/spreadsheetml/2006/main">
  <c r="D13" i="2"/>
  <c r="C13"/>
  <c r="B13"/>
  <c r="C11"/>
  <c r="C12"/>
  <c r="D12"/>
  <c r="B12"/>
  <c r="D11"/>
  <c r="B11"/>
  <c r="D10"/>
  <c r="C10"/>
  <c r="B10"/>
  <c r="D9"/>
  <c r="C9"/>
  <c r="B9"/>
  <c r="D8"/>
  <c r="C8"/>
  <c r="B8"/>
  <c r="D7"/>
  <c r="C7"/>
  <c r="B7"/>
  <c r="D6"/>
  <c r="C6"/>
  <c r="B6"/>
  <c r="D4"/>
  <c r="C4"/>
  <c r="B4"/>
  <c r="E32" i="8"/>
  <c r="H20"/>
  <c r="G20"/>
  <c r="F20"/>
  <c r="E20"/>
  <c r="H8"/>
  <c r="G8"/>
  <c r="F8"/>
  <c r="E8"/>
  <c r="B3" i="2"/>
  <c r="B9" i="1"/>
  <c r="B16" i="4"/>
  <c r="F5"/>
  <c r="B33"/>
  <c r="F23"/>
  <c r="C19" i="2"/>
  <c r="D19"/>
  <c r="B19"/>
  <c r="I19"/>
  <c r="H19"/>
  <c r="G19"/>
  <c r="F19"/>
  <c r="A19"/>
  <c r="A18"/>
  <c r="A17"/>
  <c r="I18"/>
  <c r="I17"/>
  <c r="H18"/>
  <c r="H17"/>
  <c r="G18"/>
  <c r="G17"/>
  <c r="F18"/>
  <c r="F17"/>
  <c r="E19"/>
  <c r="E18"/>
  <c r="E17"/>
  <c r="D18"/>
  <c r="D17"/>
  <c r="C18"/>
  <c r="C17"/>
  <c r="B18"/>
  <c r="B17"/>
  <c r="F13" i="4"/>
  <c r="F9"/>
  <c r="F33"/>
  <c r="F25"/>
  <c r="F28"/>
  <c r="F29"/>
  <c r="F24"/>
  <c r="F32"/>
  <c r="F27"/>
  <c r="F31"/>
  <c r="F22"/>
  <c r="F26"/>
  <c r="F30"/>
  <c r="F21"/>
  <c r="F12"/>
  <c r="F7"/>
  <c r="F11"/>
  <c r="F15"/>
  <c r="F8"/>
  <c r="F16"/>
  <c r="F4"/>
  <c r="F6"/>
  <c r="F10"/>
  <c r="F14"/>
</calcChain>
</file>

<file path=xl/sharedStrings.xml><?xml version="1.0" encoding="utf-8"?>
<sst xmlns="http://schemas.openxmlformats.org/spreadsheetml/2006/main" count="614" uniqueCount="199">
  <si>
    <t>　年　　次</t>
    <phoneticPr fontId="3"/>
  </si>
  <si>
    <t>事業所数</t>
  </si>
  <si>
    <t>従業者数</t>
  </si>
  <si>
    <t>製造品出荷額等総額</t>
    <rPh sb="7" eb="9">
      <t>ソウガク</t>
    </rPh>
    <phoneticPr fontId="3"/>
  </si>
  <si>
    <t>製造品出荷額等総額
（単位　百万円）</t>
    <rPh sb="6" eb="7">
      <t>トウ</t>
    </rPh>
    <rPh sb="7" eb="9">
      <t>ソウガク</t>
    </rPh>
    <rPh sb="11" eb="13">
      <t>タンイ</t>
    </rPh>
    <rPh sb="14" eb="15">
      <t>ヒャク</t>
    </rPh>
    <rPh sb="15" eb="17">
      <t>マンエン</t>
    </rPh>
    <phoneticPr fontId="3"/>
  </si>
  <si>
    <t>実　　　　　　数</t>
    <rPh sb="0" eb="1">
      <t>ミ</t>
    </rPh>
    <rPh sb="7" eb="8">
      <t>カズ</t>
    </rPh>
    <phoneticPr fontId="3"/>
  </si>
  <si>
    <t>　年　　次</t>
    <phoneticPr fontId="3"/>
  </si>
  <si>
    <t>金属製品</t>
    <rPh sb="0" eb="2">
      <t>キンゾク</t>
    </rPh>
    <rPh sb="2" eb="4">
      <t>セイヒン</t>
    </rPh>
    <phoneticPr fontId="3"/>
  </si>
  <si>
    <t>電機３業種</t>
    <rPh sb="0" eb="2">
      <t>デンキ</t>
    </rPh>
    <rPh sb="3" eb="5">
      <t>ギョウシュ</t>
    </rPh>
    <phoneticPr fontId="3"/>
  </si>
  <si>
    <t>食料品</t>
    <rPh sb="2" eb="3">
      <t>ヒン</t>
    </rPh>
    <phoneticPr fontId="3"/>
  </si>
  <si>
    <t>プラスチック製品</t>
    <rPh sb="6" eb="8">
      <t>セイヒン</t>
    </rPh>
    <phoneticPr fontId="3"/>
  </si>
  <si>
    <t>化学工業</t>
    <rPh sb="2" eb="4">
      <t>コウギョウ</t>
    </rPh>
    <phoneticPr fontId="3"/>
  </si>
  <si>
    <t>鉄鋼業</t>
    <rPh sb="0" eb="2">
      <t>テッコウ</t>
    </rPh>
    <rPh sb="2" eb="3">
      <t>ギョウ</t>
    </rPh>
    <phoneticPr fontId="3"/>
  </si>
  <si>
    <t>パルプ・紙・紙加工品</t>
    <rPh sb="4" eb="5">
      <t>カミ</t>
    </rPh>
    <rPh sb="6" eb="10">
      <t>カミカコウヒン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</si>
  <si>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</si>
  <si>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製　　　　造　　　　業</t>
  </si>
  <si>
    <t>（従業者４人以上の事業所）</t>
  </si>
  <si>
    <t xml:space="preserve"> ※　電機３業種とは、電気機械器具製造業、情報通信機械器具製造業、電子部品・デバイス製造業の３業種である。</t>
    <rPh sb="3" eb="5">
      <t>デンキ</t>
    </rPh>
    <rPh sb="6" eb="8">
      <t>ギョウシュ</t>
    </rPh>
    <rPh sb="11" eb="13">
      <t>デンキ</t>
    </rPh>
    <rPh sb="13" eb="15">
      <t>キカイ</t>
    </rPh>
    <rPh sb="15" eb="17">
      <t>キグ</t>
    </rPh>
    <rPh sb="17" eb="20">
      <t>セイゾウギョウ</t>
    </rPh>
    <rPh sb="21" eb="23">
      <t>ジョウホウ</t>
    </rPh>
    <rPh sb="23" eb="25">
      <t>ツウシン</t>
    </rPh>
    <rPh sb="25" eb="27">
      <t>キカイ</t>
    </rPh>
    <rPh sb="27" eb="29">
      <t>キグ</t>
    </rPh>
    <rPh sb="29" eb="32">
      <t>セイゾウギョウ</t>
    </rPh>
    <rPh sb="33" eb="35">
      <t>デンシ</t>
    </rPh>
    <rPh sb="35" eb="37">
      <t>ブヒン</t>
    </rPh>
    <rPh sb="42" eb="45">
      <t>セイゾウギョウ</t>
    </rPh>
    <rPh sb="47" eb="49">
      <t>ギョウシュ</t>
    </rPh>
    <phoneticPr fontId="1"/>
  </si>
  <si>
    <t>業種別従業者数の構成
（４人以上事業所）　　</t>
    <rPh sb="0" eb="2">
      <t>ギョウシュ</t>
    </rPh>
    <rPh sb="2" eb="3">
      <t>ベツ</t>
    </rPh>
    <rPh sb="3" eb="6">
      <t>ジュウギョウシャ</t>
    </rPh>
    <rPh sb="6" eb="7">
      <t>スウ</t>
    </rPh>
    <rPh sb="8" eb="10">
      <t>コウセイ</t>
    </rPh>
    <rPh sb="13" eb="14">
      <t>ニン</t>
    </rPh>
    <rPh sb="14" eb="16">
      <t>イジョウ</t>
    </rPh>
    <rPh sb="16" eb="19">
      <t>ジギョウショ</t>
    </rPh>
    <phoneticPr fontId="3"/>
  </si>
  <si>
    <t xml:space="preserve"> 業　　種</t>
    <rPh sb="1" eb="2">
      <t>ギョウ</t>
    </rPh>
    <rPh sb="4" eb="5">
      <t>タネ</t>
    </rPh>
    <phoneticPr fontId="3"/>
  </si>
  <si>
    <t>計</t>
  </si>
  <si>
    <t>業種別製造品出荷額等総額の構成
（４人以上事業所）</t>
    <rPh sb="0" eb="2">
      <t>ギョウシュ</t>
    </rPh>
    <rPh sb="2" eb="3">
      <t>ベツ</t>
    </rPh>
    <rPh sb="3" eb="5">
      <t>セイゾウ</t>
    </rPh>
    <rPh sb="5" eb="6">
      <t>ヒン</t>
    </rPh>
    <rPh sb="6" eb="8">
      <t>シュッカ</t>
    </rPh>
    <rPh sb="8" eb="9">
      <t>ガク</t>
    </rPh>
    <rPh sb="9" eb="10">
      <t>トウ</t>
    </rPh>
    <rPh sb="10" eb="12">
      <t>ソウガク</t>
    </rPh>
    <rPh sb="13" eb="15">
      <t>コウセイ</t>
    </rPh>
    <rPh sb="18" eb="19">
      <t>ニン</t>
    </rPh>
    <rPh sb="19" eb="21">
      <t>イジョウ</t>
    </rPh>
    <rPh sb="21" eb="24">
      <t>ジギョウショ</t>
    </rPh>
    <phoneticPr fontId="3"/>
  </si>
  <si>
    <t>　　（単位　万円）</t>
    <rPh sb="3" eb="5">
      <t>タンイ</t>
    </rPh>
    <rPh sb="6" eb="7">
      <t>マン</t>
    </rPh>
    <rPh sb="7" eb="8">
      <t>オクエン</t>
    </rPh>
    <phoneticPr fontId="3"/>
  </si>
  <si>
    <t>業　　種</t>
    <rPh sb="0" eb="1">
      <t>ギョウ</t>
    </rPh>
    <rPh sb="3" eb="4">
      <t>タネ</t>
    </rPh>
    <phoneticPr fontId="3"/>
  </si>
  <si>
    <t>製造品出荷額等総額</t>
    <rPh sb="0" eb="3">
      <t>セイゾウヒン</t>
    </rPh>
    <phoneticPr fontId="3"/>
  </si>
  <si>
    <t>非鉄金属</t>
  </si>
  <si>
    <t>（各年末）</t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</si>
  <si>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</si>
  <si>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</si>
  <si>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</si>
  <si>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</si>
  <si>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</si>
  <si>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</si>
  <si>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</si>
  <si>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</si>
  <si>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</si>
  <si>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</si>
  <si>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</si>
  <si>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</si>
  <si>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</si>
  <si>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</si>
  <si>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</si>
  <si>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</si>
  <si>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</si>
  <si>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</si>
  <si>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金属製品</t>
  </si>
  <si>
    <t>一般機械器具</t>
  </si>
  <si>
    <t>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</si>
  <si>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</si>
  <si>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</si>
  <si>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>輸送用機械器具</t>
  </si>
  <si>
    <t>精密機械器具</t>
  </si>
  <si>
    <t>その他の製造業</t>
    <rPh sb="4" eb="7">
      <t>セイゾウギョウ</t>
    </rPh>
    <phoneticPr fontId="1"/>
  </si>
  <si>
    <t>従　　　　　　　業　　　　　　　者　　　　　　　数</t>
  </si>
  <si>
    <t>x</t>
  </si>
  <si>
    <t>　従業者数４人以上の事業所の集計である。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</si>
  <si>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</si>
  <si>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</si>
  <si>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</si>
  <si>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</si>
  <si>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</si>
  <si>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</si>
  <si>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</si>
  <si>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</si>
  <si>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</si>
  <si>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</si>
  <si>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</si>
  <si>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</si>
  <si>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</si>
  <si>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</si>
  <si>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４　～　　　９　　人</t>
    <phoneticPr fontId="3"/>
  </si>
  <si>
    <t>産業 （中分類）・従 業 者 規 模</t>
  </si>
  <si>
    <t>会　　　　　社</t>
  </si>
  <si>
    <t>個　　　　　人</t>
  </si>
  <si>
    <t>組合、その他の法人</t>
  </si>
  <si>
    <t>産業（中分類）・従業者規模</t>
  </si>
  <si>
    <t>総　　　　　　　　　数</t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</si>
  <si>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</si>
  <si>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</si>
  <si>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</si>
  <si>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</si>
  <si>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</si>
  <si>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</si>
  <si>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</si>
  <si>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</si>
  <si>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5００人
以上</t>
    <phoneticPr fontId="3"/>
  </si>
  <si>
    <t>産業（中分類） ・ 従業者規模</t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</si>
  <si>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</si>
  <si>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</si>
  <si>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</si>
  <si>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</si>
  <si>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</si>
  <si>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</si>
  <si>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中     央</t>
    <rPh sb="0" eb="7">
      <t>チュウオウ</t>
    </rPh>
    <phoneticPr fontId="1"/>
  </si>
  <si>
    <t>5００　　人　　以　上</t>
    <phoneticPr fontId="3"/>
  </si>
  <si>
    <t xml:space="preserve">３００　～　４９９　　　 </t>
    <phoneticPr fontId="3"/>
  </si>
  <si>
    <t xml:space="preserve">１００　～　２９９　　　 </t>
    <phoneticPr fontId="3"/>
  </si>
  <si>
    <t xml:space="preserve">　５０　～　　９９　　　 </t>
    <phoneticPr fontId="3"/>
  </si>
  <si>
    <t xml:space="preserve">　３０　～　　４９　　　 </t>
    <phoneticPr fontId="3"/>
  </si>
  <si>
    <t xml:space="preserve">　２０　～　　２９　　　 </t>
    <phoneticPr fontId="3"/>
  </si>
  <si>
    <t xml:space="preserve">　１０　～　　１９　　　 </t>
    <phoneticPr fontId="3"/>
  </si>
  <si>
    <t>産業（中分類） ･ 従業者規模</t>
  </si>
  <si>
    <t>製　　造　　品　　出　　荷　　額　　等　　総　　額　　（　　万　　円　　）</t>
    <rPh sb="30" eb="34">
      <t>マンエン</t>
    </rPh>
    <phoneticPr fontId="1"/>
  </si>
  <si>
    <t>１７年</t>
  </si>
  <si>
    <t>他の業種</t>
    <rPh sb="0" eb="1">
      <t>ホカ</t>
    </rPh>
    <rPh sb="2" eb="4">
      <t>ギョウシュ</t>
    </rPh>
    <phoneticPr fontId="2"/>
  </si>
  <si>
    <t>１０ ～１９</t>
    <phoneticPr fontId="3"/>
  </si>
  <si>
    <t>２０  ～２９</t>
    <phoneticPr fontId="3"/>
  </si>
  <si>
    <t>３０  ～４９</t>
    <phoneticPr fontId="3"/>
  </si>
  <si>
    <t>５０  ～９９</t>
    <phoneticPr fontId="3"/>
  </si>
  <si>
    <t>１００  ～
 　２９９</t>
    <phoneticPr fontId="3"/>
  </si>
  <si>
    <t>３００   ～
  ４９９</t>
    <phoneticPr fontId="3"/>
  </si>
  <si>
    <t xml:space="preserve">　　　　４　～　　　９　人　　　 </t>
    <phoneticPr fontId="3"/>
  </si>
  <si>
    <t xml:space="preserve">図 ８　製造業主要指標の推移  </t>
    <phoneticPr fontId="3"/>
  </si>
  <si>
    <t xml:space="preserve">図 ９　主要業種別事業所数の推移  </t>
    <phoneticPr fontId="3"/>
  </si>
  <si>
    <t>他の業種</t>
    <rPh sb="0" eb="1">
      <t>タ</t>
    </rPh>
    <rPh sb="2" eb="4">
      <t>ギョウシュ</t>
    </rPh>
    <phoneticPr fontId="2"/>
  </si>
  <si>
    <t>１８年</t>
  </si>
  <si>
    <t>１９年</t>
  </si>
  <si>
    <t>１９　　年</t>
  </si>
  <si>
    <t>従業者数</t>
    <rPh sb="0" eb="1">
      <t>ジュウ</t>
    </rPh>
    <rPh sb="1" eb="4">
      <t>ギョウシャスウ</t>
    </rPh>
    <phoneticPr fontId="3"/>
  </si>
  <si>
    <t>製造品出荷額等総額</t>
    <rPh sb="0" eb="3">
      <t>セイゾウヒン</t>
    </rPh>
    <rPh sb="3" eb="5">
      <t>シュッカ</t>
    </rPh>
    <rPh sb="5" eb="7">
      <t>ガクトウ</t>
    </rPh>
    <rPh sb="7" eb="9">
      <t>ソウガク</t>
    </rPh>
    <phoneticPr fontId="3"/>
  </si>
  <si>
    <t>化学工業</t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</si>
  <si>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</si>
  <si>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</si>
  <si>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</si>
  <si>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</si>
  <si>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電子部品・デバイス</t>
    <rPh sb="0" eb="2">
      <t>デンシ</t>
    </rPh>
    <rPh sb="2" eb="4">
      <t>ブヒン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</si>
  <si>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</si>
  <si>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従               業               者               数　　（続　き）</t>
    <rPh sb="52" eb="53">
      <t>ツヅ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</si>
  <si>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</si>
  <si>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</si>
  <si>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</si>
  <si>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</si>
  <si>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</si>
  <si>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 xml:space="preserve"> ※　「機械器具」とは、平成１９年以前は一般機械器具、平成２０年以降ははん用機械器具、生産用機械器具、業務用機械器具である。</t>
    <rPh sb="4" eb="6">
      <t>キカイ</t>
    </rPh>
    <rPh sb="6" eb="8">
      <t>キグ</t>
    </rPh>
    <rPh sb="12" eb="14">
      <t>ヘイセイ</t>
    </rPh>
    <rPh sb="16" eb="17">
      <t>ネン</t>
    </rPh>
    <rPh sb="17" eb="19">
      <t>イゼン</t>
    </rPh>
    <rPh sb="20" eb="22">
      <t>イッパン</t>
    </rPh>
    <rPh sb="22" eb="24">
      <t>キカイ</t>
    </rPh>
    <rPh sb="24" eb="26">
      <t>キグ</t>
    </rPh>
    <rPh sb="27" eb="29">
      <t>ヘイセイ</t>
    </rPh>
    <rPh sb="31" eb="32">
      <t>ネン</t>
    </rPh>
    <rPh sb="32" eb="34">
      <t>イコウ</t>
    </rPh>
    <rPh sb="37" eb="38">
      <t>ヨウ</t>
    </rPh>
    <rPh sb="38" eb="40">
      <t>キカイ</t>
    </rPh>
    <rPh sb="40" eb="42">
      <t>キグ</t>
    </rPh>
    <rPh sb="43" eb="46">
      <t>セイサンヨウ</t>
    </rPh>
    <rPh sb="46" eb="48">
      <t>キカイ</t>
    </rPh>
    <rPh sb="48" eb="50">
      <t>キグ</t>
    </rPh>
    <rPh sb="51" eb="54">
      <t>ギョウムヨウ</t>
    </rPh>
    <rPh sb="54" eb="56">
      <t>キカイ</t>
    </rPh>
    <rPh sb="56" eb="58">
      <t>キグ</t>
    </rPh>
    <phoneticPr fontId="1"/>
  </si>
  <si>
    <t>機械器具</t>
    <rPh sb="2" eb="4">
      <t>キグ</t>
    </rPh>
    <phoneticPr fontId="3"/>
  </si>
  <si>
    <t>平成２０年以降</t>
    <rPh sb="0" eb="2">
      <t>ヘイセイ</t>
    </rPh>
    <rPh sb="4" eb="5">
      <t>ネン</t>
    </rPh>
    <rPh sb="5" eb="7">
      <t>イコウ</t>
    </rPh>
    <phoneticPr fontId="3"/>
  </si>
  <si>
    <t>２０年</t>
  </si>
  <si>
    <t>２０　　年</t>
  </si>
  <si>
    <t>２０　　年</t>
    <phoneticPr fontId="3"/>
  </si>
  <si>
    <t>２１　　年</t>
    <phoneticPr fontId="3"/>
  </si>
  <si>
    <t>４　～　　　９人</t>
    <rPh sb="7" eb="8">
      <t>ニン</t>
    </rPh>
    <phoneticPr fontId="3"/>
  </si>
  <si>
    <t>４～９人</t>
    <rPh sb="3" eb="4">
      <t>ニン</t>
    </rPh>
    <phoneticPr fontId="3"/>
  </si>
  <si>
    <t>　　　　　４　～　　　９人　　　　　　</t>
    <rPh sb="12" eb="13">
      <t>ニン</t>
    </rPh>
    <phoneticPr fontId="3"/>
  </si>
  <si>
    <t xml:space="preserve">　　　　　４　～　　　９人　　　　　  </t>
    <rPh sb="12" eb="13">
      <t>ニン</t>
    </rPh>
    <phoneticPr fontId="3"/>
  </si>
  <si>
    <t>２２　　年</t>
    <phoneticPr fontId="3"/>
  </si>
  <si>
    <t>２１年</t>
  </si>
  <si>
    <t>(461)</t>
    <phoneticPr fontId="3"/>
  </si>
  <si>
    <t>指数</t>
    <rPh sb="0" eb="2">
      <t>シスウ</t>
    </rPh>
    <phoneticPr fontId="3"/>
  </si>
  <si>
    <t>　従業者数４人以上の事業所の集計である。</t>
    <phoneticPr fontId="3"/>
  </si>
  <si>
    <t>２３　　年</t>
    <phoneticPr fontId="3"/>
  </si>
  <si>
    <t>２１　　年</t>
    <phoneticPr fontId="3"/>
  </si>
  <si>
    <t>２２　　年</t>
    <phoneticPr fontId="3"/>
  </si>
  <si>
    <t>x</t>
    <phoneticPr fontId="3"/>
  </si>
  <si>
    <t>ｘ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</si>
  <si>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</si>
  <si>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２２年</t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</si>
  <si>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</si>
  <si>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</si>
  <si>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</si>
  <si>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２４　　年</t>
    <phoneticPr fontId="3"/>
  </si>
  <si>
    <t>鉄鋼業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</si>
  <si>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</si>
  <si>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</si>
  <si>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ﾌﾟﾗｽﾁｯｸ製品</t>
    <rPh sb="7" eb="9">
      <t>セイヒン</t>
    </rPh>
    <phoneticPr fontId="3"/>
  </si>
  <si>
    <t>食料品</t>
    <rPh sb="0" eb="2">
      <t>ショクリョウ</t>
    </rPh>
    <rPh sb="2" eb="3">
      <t>ヒン</t>
    </rPh>
    <phoneticPr fontId="3"/>
  </si>
  <si>
    <t>２３年</t>
  </si>
  <si>
    <t>２４年</t>
  </si>
  <si>
    <t>２４年</t>
    <rPh sb="2" eb="3">
      <t>ネン</t>
    </rPh>
    <phoneticPr fontId="3"/>
  </si>
  <si>
    <t>４５．　　産業（中分類）別事業所数、従業者数及び製造品出荷額等総額  （年次別）</t>
    <phoneticPr fontId="3"/>
  </si>
  <si>
    <t>４５．　　産業（中分類）別事業所数、従業者数及び製造品出荷額等総額  (年次別)　(続き)</t>
    <phoneticPr fontId="3"/>
  </si>
  <si>
    <t>４６.　　従業者規模別事業所数、従業者数及び製造品出荷額等総額　（年次別）</t>
    <phoneticPr fontId="3"/>
  </si>
  <si>
    <t>５０．　　産業（中分類）、従業者規模、地区別事業所数、　　　　　　　　　　　</t>
    <phoneticPr fontId="3"/>
  </si>
  <si>
    <t>４７．　　産業（中分類）、従業者規模、経営組織別事業所数　（４人以上事業所）</t>
    <rPh sb="31" eb="34">
      <t>ニンイジョウ</t>
    </rPh>
    <rPh sb="34" eb="37">
      <t>ジギョウショ</t>
    </rPh>
    <phoneticPr fontId="1"/>
  </si>
  <si>
    <t>４８．　　産業（中分類）、従業者規模、従業上の地位別従業者数　（４人以上事業所）</t>
    <rPh sb="33" eb="36">
      <t>ニンイジョウ</t>
    </rPh>
    <rPh sb="36" eb="39">
      <t>ジギョウショ</t>
    </rPh>
    <phoneticPr fontId="1"/>
  </si>
  <si>
    <t>４９．　　産業（中分類）、従業者規模別事業所数　（４人以上事業所）</t>
    <rPh sb="26" eb="29">
      <t>ニンイジョウ</t>
    </rPh>
    <rPh sb="29" eb="32">
      <t>ジギョウショ</t>
    </rPh>
    <phoneticPr fontId="1"/>
  </si>
  <si>
    <t>　　　　  従業者数及び製造品出荷額等総額 （４人以上事業所）</t>
    <rPh sb="24" eb="27">
      <t>ニンイジョウ</t>
    </rPh>
    <rPh sb="27" eb="30">
      <t>ジギョウショ</t>
    </rPh>
    <phoneticPr fontId="1"/>
  </si>
  <si>
    <t>　　　　　従業者数及び製造品出荷額等総額 （４人以上事業所） (続き）</t>
    <rPh sb="23" eb="26">
      <t>ニンイジョウ</t>
    </rPh>
    <rPh sb="26" eb="29">
      <t>ジギョウショ</t>
    </rPh>
    <phoneticPr fontId="1"/>
  </si>
  <si>
    <t>製造業</t>
    <phoneticPr fontId="3"/>
  </si>
  <si>
    <t>２１　　年</t>
  </si>
  <si>
    <t>２２　　年</t>
  </si>
  <si>
    <t>２３　　年</t>
  </si>
  <si>
    <t>２４　　年</t>
  </si>
  <si>
    <t>２５　　年</t>
  </si>
  <si>
    <t>２５　　年</t>
    <phoneticPr fontId="3"/>
  </si>
  <si>
    <t>平 成 １８ 年</t>
    <phoneticPr fontId="3"/>
  </si>
  <si>
    <t>（平成２５年１２月３１日）</t>
    <phoneticPr fontId="3"/>
  </si>
  <si>
    <t>（平成２５年１２月３１日）</t>
    <phoneticPr fontId="3"/>
  </si>
  <si>
    <t>（平成２５年１２月３１日）</t>
    <rPh sb="5" eb="6">
      <t>ネン</t>
    </rPh>
    <phoneticPr fontId="3"/>
  </si>
  <si>
    <t>平成１６年</t>
    <rPh sb="0" eb="2">
      <t>ヘイセイ</t>
    </rPh>
    <phoneticPr fontId="3"/>
  </si>
  <si>
    <t>２５年</t>
  </si>
  <si>
    <t>平成２５年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</si>
  <si>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</si>
  <si>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３４，０８５人</t>
    <rPh sb="6" eb="7">
      <t>ニン</t>
    </rPh>
    <phoneticPr fontId="3"/>
  </si>
  <si>
    <t>図 8 製造業主要指標の推移（４人以上事業所）</t>
    <rPh sb="0" eb="1">
      <t>ズ</t>
    </rPh>
    <rPh sb="4" eb="7">
      <t>セイゾウギョウ</t>
    </rPh>
    <rPh sb="7" eb="9">
      <t>シュヨウ</t>
    </rPh>
    <rPh sb="9" eb="11">
      <t>シヒョウ</t>
    </rPh>
    <rPh sb="12" eb="14">
      <t>スイイ</t>
    </rPh>
    <rPh sb="16" eb="17">
      <t>ニン</t>
    </rPh>
    <rPh sb="17" eb="19">
      <t>イジョウ</t>
    </rPh>
    <rPh sb="19" eb="22">
      <t>ジギョウショ</t>
    </rPh>
    <phoneticPr fontId="3"/>
  </si>
  <si>
    <t>図 9 主要業種別事業所数の推移（４人以上事業所）</t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8" eb="19">
      <t>ニン</t>
    </rPh>
    <rPh sb="19" eb="21">
      <t>イジョウ</t>
    </rPh>
    <rPh sb="21" eb="24">
      <t>ジギョウショ</t>
    </rPh>
    <phoneticPr fontId="3"/>
  </si>
  <si>
    <t>　本編は、経済産業省所管の「工業統計調査（指定統計第１０号）」について本市で集計した結果のうち主なものを掲げた。その他の統計表については、当課刊行の「平成２５年尼崎市の工業-工業統計調査市集計結果報告-」を参照。調査の対象は、日本標準産業分類の製造業を主とする事業所である。事業所数僅少につき秘匿した数字は「X」で表示した。なお（　）で表示した数字は、便宜上最寄りの秘匿分を合算したものである。
　</t>
    <rPh sb="5" eb="7">
      <t>ケイザイ</t>
    </rPh>
    <rPh sb="7" eb="9">
      <t>サンギョウ</t>
    </rPh>
    <rPh sb="58" eb="59">
      <t>タ</t>
    </rPh>
    <rPh sb="60" eb="62">
      <t>トウケイ</t>
    </rPh>
    <rPh sb="62" eb="63">
      <t>ヒョウ</t>
    </rPh>
    <rPh sb="80" eb="83">
      <t>アマガサキシ</t>
    </rPh>
    <rPh sb="84" eb="86">
      <t>コウギョウ</t>
    </rPh>
    <rPh sb="87" eb="89">
      <t>コウギョウ</t>
    </rPh>
    <rPh sb="89" eb="91">
      <t>トウケイ</t>
    </rPh>
    <rPh sb="91" eb="93">
      <t>チョウサ</t>
    </rPh>
    <rPh sb="93" eb="94">
      <t>シ</t>
    </rPh>
    <rPh sb="94" eb="96">
      <t>シュウケイ</t>
    </rPh>
    <rPh sb="96" eb="98">
      <t>ケッカ</t>
    </rPh>
    <rPh sb="98" eb="100">
      <t>ホウコク</t>
    </rPh>
    <phoneticPr fontId="1"/>
  </si>
  <si>
    <t>　１兆３，１５２億円</t>
    <rPh sb="2" eb="3">
      <t>チョウ</t>
    </rPh>
    <rPh sb="8" eb="9">
      <t>オク</t>
    </rPh>
    <rPh sb="9" eb="10">
      <t>エン</t>
    </rPh>
    <phoneticPr fontId="3"/>
  </si>
  <si>
    <t>図 １０　業種別従業者数の構成比</t>
    <phoneticPr fontId="3"/>
  </si>
  <si>
    <t>図 １１　　業種別製造品出荷額等総額の構成比</t>
    <rPh sb="16" eb="18">
      <t>ソウガク</t>
    </rPh>
    <phoneticPr fontId="1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</si>
</sst>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\(#,###,##0\)"/>
    <numFmt numFmtId="177" formatCode="#,##0;&quot;△&quot;#,##0;&quot;-&quot;"/>
    <numFmt numFmtId="178" formatCode="\(#,##0\);\(&quot;△&quot;#,##0\);&quot;-&quot;"/>
    <numFmt numFmtId="179" formatCode="0.0_ "/>
    <numFmt numFmtId="180" formatCode="#,##0_);\(#,##0\)"/>
    <numFmt numFmtId="181" formatCode="0_ "/>
    <numFmt numFmtId="182" formatCode="_ * #,##0.0_ ;_ * \-#,##0.0_ ;_ * &quot;-&quot;?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38" fontId="2" fillId="0" borderId="6" xfId="1" applyFont="1" applyBorder="1" applyAlignment="1"/>
    <xf numFmtId="38" fontId="2" fillId="0" borderId="0" xfId="1" applyFont="1" applyBorder="1" applyAlignment="1"/>
    <xf numFmtId="38" fontId="2" fillId="0" borderId="7" xfId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3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0" xfId="0" applyFont="1" applyBorder="1">
      <alignment vertical="center"/>
    </xf>
    <xf numFmtId="0" fontId="0" fillId="0" borderId="10" xfId="0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41" fontId="2" fillId="0" borderId="0" xfId="0" applyNumberFormat="1" applyFont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10" xfId="0" applyFont="1" applyBorder="1" applyAlignment="1"/>
    <xf numFmtId="41" fontId="2" fillId="0" borderId="0" xfId="0" applyNumberFormat="1" applyFont="1" applyAlignment="1"/>
    <xf numFmtId="41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Alignment="1">
      <alignment horizontal="centerContinuous"/>
    </xf>
    <xf numFmtId="0" fontId="0" fillId="0" borderId="10" xfId="0" applyBorder="1" applyAlignment="1"/>
    <xf numFmtId="41" fontId="0" fillId="0" borderId="0" xfId="0" applyNumberFormat="1" applyAlignment="1"/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4" borderId="13" xfId="0" applyFont="1" applyFill="1" applyBorder="1">
      <alignment vertical="center"/>
    </xf>
    <xf numFmtId="0" fontId="11" fillId="5" borderId="0" xfId="0" applyFont="1" applyFill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11" fillId="6" borderId="0" xfId="0" applyFont="1" applyFill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1" fillId="7" borderId="0" xfId="0" applyFont="1" applyFill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11" fillId="8" borderId="0" xfId="0" applyFont="1" applyFill="1">
      <alignment vertical="center"/>
    </xf>
    <xf numFmtId="0" fontId="11" fillId="9" borderId="0" xfId="0" applyFont="1" applyFill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1" fillId="10" borderId="0" xfId="0" applyFont="1" applyFill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11" fillId="0" borderId="14" xfId="0" applyFont="1" applyBorder="1">
      <alignment vertical="center"/>
    </xf>
    <xf numFmtId="0" fontId="11" fillId="6" borderId="14" xfId="0" applyFont="1" applyFill="1" applyBorder="1">
      <alignment vertical="center"/>
    </xf>
    <xf numFmtId="0" fontId="11" fillId="10" borderId="14" xfId="0" applyFont="1" applyFill="1" applyBorder="1">
      <alignment vertical="center"/>
    </xf>
    <xf numFmtId="0" fontId="11" fillId="8" borderId="14" xfId="0" applyFont="1" applyFill="1" applyBorder="1">
      <alignment vertical="center"/>
    </xf>
    <xf numFmtId="0" fontId="11" fillId="7" borderId="14" xfId="0" applyFont="1" applyFill="1" applyBorder="1">
      <alignment vertical="center"/>
    </xf>
    <xf numFmtId="0" fontId="11" fillId="9" borderId="14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0" fontId="11" fillId="5" borderId="14" xfId="0" applyFont="1" applyFill="1" applyBorder="1">
      <alignment vertical="center"/>
    </xf>
    <xf numFmtId="0" fontId="11" fillId="0" borderId="15" xfId="0" applyFont="1" applyBorder="1">
      <alignment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1" fontId="2" fillId="0" borderId="14" xfId="0" applyNumberFormat="1" applyFont="1" applyBorder="1" applyAlignment="1"/>
    <xf numFmtId="176" fontId="2" fillId="0" borderId="0" xfId="0" applyNumberFormat="1" applyFont="1" applyAlignment="1">
      <alignment horizontal="right"/>
    </xf>
    <xf numFmtId="0" fontId="11" fillId="0" borderId="14" xfId="0" applyFont="1" applyFill="1" applyBorder="1">
      <alignment vertical="center"/>
    </xf>
    <xf numFmtId="0" fontId="11" fillId="11" borderId="0" xfId="0" applyFont="1" applyFill="1" applyBorder="1">
      <alignment vertical="center"/>
    </xf>
    <xf numFmtId="0" fontId="0" fillId="11" borderId="0" xfId="0" applyFill="1">
      <alignment vertical="center"/>
    </xf>
    <xf numFmtId="0" fontId="11" fillId="11" borderId="0" xfId="0" applyFont="1" applyFill="1">
      <alignment vertical="center"/>
    </xf>
    <xf numFmtId="41" fontId="2" fillId="0" borderId="0" xfId="0" quotePrefix="1" applyNumberFormat="1" applyFont="1" applyAlignment="1">
      <alignment horizontal="right"/>
    </xf>
    <xf numFmtId="0" fontId="2" fillId="0" borderId="0" xfId="0" applyNumberFormat="1" applyFont="1" applyAlignment="1">
      <alignment horizontal="centerContinuous"/>
    </xf>
    <xf numFmtId="0" fontId="2" fillId="0" borderId="0" xfId="0" applyFont="1" applyAlignment="1">
      <alignment vertical="center"/>
    </xf>
    <xf numFmtId="41" fontId="0" fillId="0" borderId="0" xfId="0" applyNumberFormat="1">
      <alignment vertical="center"/>
    </xf>
    <xf numFmtId="177" fontId="2" fillId="0" borderId="0" xfId="0" applyNumberFormat="1" applyFont="1" applyBorder="1">
      <alignment vertical="center"/>
    </xf>
    <xf numFmtId="41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>
      <alignment vertical="center"/>
    </xf>
    <xf numFmtId="41" fontId="2" fillId="0" borderId="0" xfId="0" applyNumberFormat="1" applyFont="1" applyBorder="1" applyAlignment="1"/>
    <xf numFmtId="41" fontId="11" fillId="0" borderId="0" xfId="0" applyNumberFormat="1" applyFont="1" applyAlignment="1"/>
    <xf numFmtId="41" fontId="2" fillId="0" borderId="0" xfId="0" applyNumberFormat="1" applyFont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0" fontId="11" fillId="0" borderId="0" xfId="0" applyFont="1" applyFill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vertical="center" shrinkToFit="1"/>
    </xf>
    <xf numFmtId="41" fontId="2" fillId="0" borderId="0" xfId="0" applyNumberFormat="1" applyFont="1" applyFill="1" applyBorder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8" xfId="1" applyFont="1" applyFill="1" applyBorder="1" applyAlignment="1"/>
    <xf numFmtId="38" fontId="2" fillId="0" borderId="2" xfId="1" applyFont="1" applyFill="1" applyBorder="1" applyAlignment="1"/>
    <xf numFmtId="38" fontId="2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17" xfId="1" applyFont="1" applyFill="1" applyBorder="1" applyAlignment="1"/>
    <xf numFmtId="0" fontId="2" fillId="0" borderId="0" xfId="0" applyFont="1" applyFill="1" applyBorder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1" fillId="4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1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8" borderId="0" xfId="0" applyFont="1" applyFill="1" applyBorder="1">
      <alignment vertical="center"/>
    </xf>
    <xf numFmtId="0" fontId="11" fillId="7" borderId="0" xfId="0" applyFont="1" applyFill="1" applyBorder="1">
      <alignment vertical="center"/>
    </xf>
    <xf numFmtId="0" fontId="11" fillId="9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38" fontId="2" fillId="0" borderId="0" xfId="1" applyFont="1" applyFill="1" applyAlignment="1"/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>
      <alignment vertical="center"/>
    </xf>
    <xf numFmtId="0" fontId="0" fillId="0" borderId="8" xfId="0" applyFill="1" applyBorder="1">
      <alignment vertical="center"/>
    </xf>
    <xf numFmtId="41" fontId="1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179" fontId="0" fillId="0" borderId="0" xfId="0" applyNumberFormat="1">
      <alignment vertical="center"/>
    </xf>
    <xf numFmtId="0" fontId="0" fillId="0" borderId="16" xfId="0" applyBorder="1">
      <alignment vertical="center"/>
    </xf>
    <xf numFmtId="176" fontId="2" fillId="0" borderId="0" xfId="0" applyNumberFormat="1" applyFont="1" applyAlignment="1">
      <alignment horizontal="right"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41" fontId="2" fillId="0" borderId="0" xfId="0" applyNumberFormat="1" applyFont="1" applyAlignment="1">
      <alignment vertical="center" shrinkToFit="1"/>
    </xf>
    <xf numFmtId="0" fontId="2" fillId="0" borderId="0" xfId="0" applyFont="1" applyBorder="1" applyAlignment="1">
      <alignment vertical="top" wrapText="1"/>
    </xf>
    <xf numFmtId="41" fontId="2" fillId="0" borderId="6" xfId="0" applyNumberFormat="1" applyFont="1" applyBorder="1" applyAlignment="1"/>
    <xf numFmtId="0" fontId="0" fillId="0" borderId="6" xfId="0" applyBorder="1">
      <alignment vertical="center"/>
    </xf>
    <xf numFmtId="41" fontId="2" fillId="0" borderId="6" xfId="0" applyNumberFormat="1" applyFont="1" applyBorder="1" applyAlignment="1">
      <alignment horizontal="right"/>
    </xf>
    <xf numFmtId="0" fontId="0" fillId="0" borderId="0" xfId="0" applyBorder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Alignment="1">
      <alignment horizontal="left" vertical="center"/>
    </xf>
    <xf numFmtId="180" fontId="2" fillId="0" borderId="0" xfId="0" applyNumberFormat="1" applyFont="1" applyAlignment="1">
      <alignment horizontal="right" vertical="center"/>
    </xf>
    <xf numFmtId="176" fontId="2" fillId="0" borderId="0" xfId="0" quotePrefix="1" applyNumberFormat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41" fontId="2" fillId="0" borderId="10" xfId="0" applyNumberFormat="1" applyFont="1" applyBorder="1" applyAlignment="1">
      <alignment horizontal="center"/>
    </xf>
    <xf numFmtId="41" fontId="2" fillId="0" borderId="10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7777861368433721E-2"/>
          <c:y val="8.7301812845705207E-2"/>
          <c:w val="0.93629765089359274"/>
          <c:h val="0.80423488197255766"/>
        </c:manualLayout>
      </c:layout>
      <c:lineChart>
        <c:grouping val="standard"/>
        <c:ser>
          <c:idx val="0"/>
          <c:order val="0"/>
          <c:tx>
            <c:strRef>
              <c:f>'51ページ-1'!$B$2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'51ページ-1'!$A$4:$A$13</c:f>
              <c:strCache>
                <c:ptCount val="10"/>
                <c:pt idx="0">
                  <c:v>平成１６年</c:v>
                </c:pt>
                <c:pt idx="1">
                  <c:v>１７年</c:v>
                </c:pt>
                <c:pt idx="2">
                  <c:v>１８年</c:v>
                </c:pt>
                <c:pt idx="3">
                  <c:v>１９年</c:v>
                </c:pt>
                <c:pt idx="4">
                  <c:v>２０年</c:v>
                </c:pt>
                <c:pt idx="5">
                  <c:v>２１年</c:v>
                </c:pt>
                <c:pt idx="6">
                  <c:v>２２年</c:v>
                </c:pt>
                <c:pt idx="7">
                  <c:v>２３年</c:v>
                </c:pt>
                <c:pt idx="8">
                  <c:v>２４年</c:v>
                </c:pt>
                <c:pt idx="9">
                  <c:v>２５年</c:v>
                </c:pt>
              </c:strCache>
            </c:strRef>
          </c:cat>
          <c:val>
            <c:numRef>
              <c:f>'51ページ-1'!$B$4:$B$13</c:f>
              <c:numCache>
                <c:formatCode>#,##0;[Red]\-#,##0</c:formatCode>
                <c:ptCount val="10"/>
                <c:pt idx="0">
                  <c:v>98.330058939096261</c:v>
                </c:pt>
                <c:pt idx="1">
                  <c:v>100</c:v>
                </c:pt>
                <c:pt idx="2">
                  <c:v>96.561886051080549</c:v>
                </c:pt>
                <c:pt idx="3">
                  <c:v>98.231827111984288</c:v>
                </c:pt>
                <c:pt idx="4">
                  <c:v>101.37524557956779</c:v>
                </c:pt>
                <c:pt idx="5">
                  <c:v>89.587426326129673</c:v>
                </c:pt>
                <c:pt idx="6">
                  <c:v>82.514734774066795</c:v>
                </c:pt>
                <c:pt idx="7">
                  <c:v>86.247544204322196</c:v>
                </c:pt>
                <c:pt idx="8">
                  <c:v>82.121807465618858</c:v>
                </c:pt>
                <c:pt idx="9">
                  <c:v>80.943025540275045</c:v>
                </c:pt>
              </c:numCache>
            </c:numRef>
          </c:val>
        </c:ser>
        <c:ser>
          <c:idx val="1"/>
          <c:order val="1"/>
          <c:tx>
            <c:strRef>
              <c:f>'51ページ-1'!$C$2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'51ページ-1'!$A$4:$A$13</c:f>
              <c:strCache>
                <c:ptCount val="10"/>
                <c:pt idx="0">
                  <c:v>平成１６年</c:v>
                </c:pt>
                <c:pt idx="1">
                  <c:v>１７年</c:v>
                </c:pt>
                <c:pt idx="2">
                  <c:v>１８年</c:v>
                </c:pt>
                <c:pt idx="3">
                  <c:v>１９年</c:v>
                </c:pt>
                <c:pt idx="4">
                  <c:v>２０年</c:v>
                </c:pt>
                <c:pt idx="5">
                  <c:v>２１年</c:v>
                </c:pt>
                <c:pt idx="6">
                  <c:v>２２年</c:v>
                </c:pt>
                <c:pt idx="7">
                  <c:v>２３年</c:v>
                </c:pt>
                <c:pt idx="8">
                  <c:v>２４年</c:v>
                </c:pt>
                <c:pt idx="9">
                  <c:v>２５年</c:v>
                </c:pt>
              </c:strCache>
            </c:strRef>
          </c:cat>
          <c:val>
            <c:numRef>
              <c:f>'51ページ-1'!$C$4:$C$13</c:f>
              <c:numCache>
                <c:formatCode>#,##0;[Red]\-#,##0</c:formatCode>
                <c:ptCount val="10"/>
                <c:pt idx="0">
                  <c:v>98.791601199828591</c:v>
                </c:pt>
                <c:pt idx="1">
                  <c:v>100</c:v>
                </c:pt>
                <c:pt idx="2">
                  <c:v>100.57134695043565</c:v>
                </c:pt>
                <c:pt idx="3">
                  <c:v>111.68690187116125</c:v>
                </c:pt>
                <c:pt idx="4">
                  <c:v>113.56663333809456</c:v>
                </c:pt>
                <c:pt idx="5">
                  <c:v>104.73075274960719</c:v>
                </c:pt>
                <c:pt idx="6">
                  <c:v>101.50835594915013</c:v>
                </c:pt>
                <c:pt idx="7">
                  <c:v>96.86616197686044</c:v>
                </c:pt>
                <c:pt idx="8">
                  <c:v>97.423225253535207</c:v>
                </c:pt>
                <c:pt idx="9">
                  <c:v>97.371804027996006</c:v>
                </c:pt>
              </c:numCache>
            </c:numRef>
          </c:val>
        </c:ser>
        <c:ser>
          <c:idx val="2"/>
          <c:order val="2"/>
          <c:tx>
            <c:strRef>
              <c:f>'51ページ-1'!$D$2</c:f>
              <c:strCache>
                <c:ptCount val="1"/>
                <c:pt idx="0">
                  <c:v>製造品出荷額等総額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'51ページ-1'!$A$4:$A$13</c:f>
              <c:strCache>
                <c:ptCount val="10"/>
                <c:pt idx="0">
                  <c:v>平成１６年</c:v>
                </c:pt>
                <c:pt idx="1">
                  <c:v>１７年</c:v>
                </c:pt>
                <c:pt idx="2">
                  <c:v>１８年</c:v>
                </c:pt>
                <c:pt idx="3">
                  <c:v>１９年</c:v>
                </c:pt>
                <c:pt idx="4">
                  <c:v>２０年</c:v>
                </c:pt>
                <c:pt idx="5">
                  <c:v>２１年</c:v>
                </c:pt>
                <c:pt idx="6">
                  <c:v>２２年</c:v>
                </c:pt>
                <c:pt idx="7">
                  <c:v>２３年</c:v>
                </c:pt>
                <c:pt idx="8">
                  <c:v>２４年</c:v>
                </c:pt>
                <c:pt idx="9">
                  <c:v>２５年</c:v>
                </c:pt>
              </c:strCache>
            </c:strRef>
          </c:cat>
          <c:val>
            <c:numRef>
              <c:f>'51ページ-1'!$D$4:$D$13</c:f>
              <c:numCache>
                <c:formatCode>#,##0;[Red]\-#,##0</c:formatCode>
                <c:ptCount val="10"/>
                <c:pt idx="0">
                  <c:v>94.391753763340759</c:v>
                </c:pt>
                <c:pt idx="1">
                  <c:v>100</c:v>
                </c:pt>
                <c:pt idx="2">
                  <c:v>118.85677999262809</c:v>
                </c:pt>
                <c:pt idx="3">
                  <c:v>124.85791680952565</c:v>
                </c:pt>
                <c:pt idx="4">
                  <c:v>125.52925941147397</c:v>
                </c:pt>
                <c:pt idx="5">
                  <c:v>102.86542948896977</c:v>
                </c:pt>
                <c:pt idx="6">
                  <c:v>113.72831287138605</c:v>
                </c:pt>
                <c:pt idx="7">
                  <c:v>106.74415489168072</c:v>
                </c:pt>
                <c:pt idx="8">
                  <c:v>101.97762241784758</c:v>
                </c:pt>
                <c:pt idx="9">
                  <c:v>99.544289311574872</c:v>
                </c:pt>
              </c:numCache>
            </c:numRef>
          </c:val>
        </c:ser>
        <c:marker val="1"/>
        <c:axId val="74492928"/>
        <c:axId val="74503296"/>
      </c:lineChart>
      <c:catAx>
        <c:axId val="744929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4503296"/>
        <c:crosses val="autoZero"/>
        <c:auto val="1"/>
        <c:lblAlgn val="ctr"/>
        <c:lblOffset val="100"/>
        <c:tickLblSkip val="1"/>
        <c:tickMarkSkip val="1"/>
      </c:catAx>
      <c:valAx>
        <c:axId val="74503296"/>
        <c:scaling>
          <c:orientation val="minMax"/>
          <c:max val="14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4492928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629785165743169E-2"/>
          <c:y val="0.1084658862086684"/>
          <c:w val="0.21925957033148641"/>
          <c:h val="0.13756641530919744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1851926869107161E-2"/>
          <c:y val="3.0368763557483736E-2"/>
          <c:w val="0.94222358539291828"/>
          <c:h val="0.63557483731019604"/>
        </c:manualLayout>
      </c:layout>
      <c:barChart>
        <c:barDir val="col"/>
        <c:grouping val="clustered"/>
        <c:ser>
          <c:idx val="0"/>
          <c:order val="0"/>
          <c:tx>
            <c:strRef>
              <c:f>'51ページ-1'!$A$17</c:f>
              <c:strCache>
                <c:ptCount val="1"/>
                <c:pt idx="0">
                  <c:v>平成１７年</c:v>
                </c:pt>
              </c:strCache>
            </c:strRef>
          </c:tx>
          <c:spPr>
            <a:pattFill prst="dkDn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'51ページ-1'!$B$16:$I$16</c:f>
              <c:strCache>
                <c:ptCount val="8"/>
                <c:pt idx="0">
                  <c:v>金属製品</c:v>
                </c:pt>
                <c:pt idx="1">
                  <c:v>機械器具</c:v>
                </c:pt>
                <c:pt idx="2">
                  <c:v>電機３業種</c:v>
                </c:pt>
                <c:pt idx="3">
                  <c:v>食料品</c:v>
                </c:pt>
                <c:pt idx="4">
                  <c:v>プラスチック製品</c:v>
                </c:pt>
                <c:pt idx="5">
                  <c:v>化学工業</c:v>
                </c:pt>
                <c:pt idx="6">
                  <c:v>鉄鋼業</c:v>
                </c:pt>
                <c:pt idx="7">
                  <c:v>パルプ・紙・紙加工品</c:v>
                </c:pt>
              </c:strCache>
            </c:strRef>
          </c:cat>
          <c:val>
            <c:numRef>
              <c:f>'51ページ-1'!$B$17:$I$17</c:f>
              <c:numCache>
                <c:formatCode>General</c:formatCode>
                <c:ptCount val="8"/>
                <c:pt idx="0">
                  <c:v>244</c:v>
                </c:pt>
                <c:pt idx="1">
                  <c:v>244</c:v>
                </c:pt>
                <c:pt idx="2">
                  <c:v>95</c:v>
                </c:pt>
                <c:pt idx="3">
                  <c:v>56</c:v>
                </c:pt>
                <c:pt idx="4">
                  <c:v>51</c:v>
                </c:pt>
                <c:pt idx="5">
                  <c:v>46</c:v>
                </c:pt>
                <c:pt idx="6">
                  <c:v>47</c:v>
                </c:pt>
                <c:pt idx="7">
                  <c:v>31</c:v>
                </c:pt>
              </c:numCache>
            </c:numRef>
          </c:val>
        </c:ser>
        <c:ser>
          <c:idx val="1"/>
          <c:order val="1"/>
          <c:tx>
            <c:strRef>
              <c:f>'51ページ-1'!$A$18</c:f>
              <c:strCache>
                <c:ptCount val="1"/>
                <c:pt idx="0">
                  <c:v>２０年</c:v>
                </c:pt>
              </c:strCache>
            </c:strRef>
          </c:tx>
          <c:spPr>
            <a:pattFill prst="dkUp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'51ページ-1'!$B$16:$I$16</c:f>
              <c:strCache>
                <c:ptCount val="8"/>
                <c:pt idx="0">
                  <c:v>金属製品</c:v>
                </c:pt>
                <c:pt idx="1">
                  <c:v>機械器具</c:v>
                </c:pt>
                <c:pt idx="2">
                  <c:v>電機３業種</c:v>
                </c:pt>
                <c:pt idx="3">
                  <c:v>食料品</c:v>
                </c:pt>
                <c:pt idx="4">
                  <c:v>プラスチック製品</c:v>
                </c:pt>
                <c:pt idx="5">
                  <c:v>化学工業</c:v>
                </c:pt>
                <c:pt idx="6">
                  <c:v>鉄鋼業</c:v>
                </c:pt>
                <c:pt idx="7">
                  <c:v>パルプ・紙・紙加工品</c:v>
                </c:pt>
              </c:strCache>
            </c:strRef>
          </c:cat>
          <c:val>
            <c:numRef>
              <c:f>'51ページ-1'!$B$18:$I$18</c:f>
              <c:numCache>
                <c:formatCode>General</c:formatCode>
                <c:ptCount val="8"/>
                <c:pt idx="0">
                  <c:v>76</c:v>
                </c:pt>
                <c:pt idx="1">
                  <c:v>170</c:v>
                </c:pt>
                <c:pt idx="2">
                  <c:v>106</c:v>
                </c:pt>
                <c:pt idx="3">
                  <c:v>44</c:v>
                </c:pt>
                <c:pt idx="4">
                  <c:v>4</c:v>
                </c:pt>
                <c:pt idx="5">
                  <c:v>1</c:v>
                </c:pt>
                <c:pt idx="6">
                  <c:v>34</c:v>
                </c:pt>
                <c:pt idx="7">
                  <c:v>30</c:v>
                </c:pt>
              </c:numCache>
            </c:numRef>
          </c:val>
        </c:ser>
        <c:ser>
          <c:idx val="2"/>
          <c:order val="2"/>
          <c:tx>
            <c:strRef>
              <c:f>'51ページ-1'!$A$19</c:f>
              <c:strCache>
                <c:ptCount val="1"/>
                <c:pt idx="0">
                  <c:v>２３年</c:v>
                </c:pt>
              </c:strCache>
            </c:strRef>
          </c:tx>
          <c:spPr>
            <a:pattFill prst="pct70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'51ページ-1'!$B$16:$I$16</c:f>
              <c:strCache>
                <c:ptCount val="8"/>
                <c:pt idx="0">
                  <c:v>金属製品</c:v>
                </c:pt>
                <c:pt idx="1">
                  <c:v>機械器具</c:v>
                </c:pt>
                <c:pt idx="2">
                  <c:v>電機３業種</c:v>
                </c:pt>
                <c:pt idx="3">
                  <c:v>食料品</c:v>
                </c:pt>
                <c:pt idx="4">
                  <c:v>プラスチック製品</c:v>
                </c:pt>
                <c:pt idx="5">
                  <c:v>化学工業</c:v>
                </c:pt>
                <c:pt idx="6">
                  <c:v>鉄鋼業</c:v>
                </c:pt>
                <c:pt idx="7">
                  <c:v>パルプ・紙・紙加工品</c:v>
                </c:pt>
              </c:strCache>
            </c:strRef>
          </c:cat>
          <c:val>
            <c:numRef>
              <c:f>'51ページ-1'!$B$19:$I$19</c:f>
              <c:numCache>
                <c:formatCode>General</c:formatCode>
                <c:ptCount val="8"/>
                <c:pt idx="0">
                  <c:v>295</c:v>
                </c:pt>
                <c:pt idx="1">
                  <c:v>387</c:v>
                </c:pt>
                <c:pt idx="2">
                  <c:v>112</c:v>
                </c:pt>
                <c:pt idx="3">
                  <c:v>59</c:v>
                </c:pt>
                <c:pt idx="4">
                  <c:v>71</c:v>
                </c:pt>
                <c:pt idx="5">
                  <c:v>48</c:v>
                </c:pt>
                <c:pt idx="6">
                  <c:v>54</c:v>
                </c:pt>
                <c:pt idx="7">
                  <c:v>27</c:v>
                </c:pt>
              </c:numCache>
            </c:numRef>
          </c:val>
        </c:ser>
        <c:ser>
          <c:idx val="3"/>
          <c:order val="3"/>
          <c:tx>
            <c:strRef>
              <c:f>'51ページ-1'!#REF!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'51ページ-1'!$B$16:$I$16</c:f>
              <c:strCache>
                <c:ptCount val="8"/>
                <c:pt idx="0">
                  <c:v>金属製品</c:v>
                </c:pt>
                <c:pt idx="1">
                  <c:v>機械器具</c:v>
                </c:pt>
                <c:pt idx="2">
                  <c:v>電機３業種</c:v>
                </c:pt>
                <c:pt idx="3">
                  <c:v>食料品</c:v>
                </c:pt>
                <c:pt idx="4">
                  <c:v>プラスチック製品</c:v>
                </c:pt>
                <c:pt idx="5">
                  <c:v>化学工業</c:v>
                </c:pt>
                <c:pt idx="6">
                  <c:v>鉄鋼業</c:v>
                </c:pt>
                <c:pt idx="7">
                  <c:v>パルプ・紙・紙加工品</c:v>
                </c:pt>
              </c:strCache>
            </c:strRef>
          </c:cat>
          <c:val>
            <c:numRef>
              <c:f>'51ページ-1'!#REF!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74361856"/>
        <c:axId val="75244288"/>
      </c:barChart>
      <c:catAx>
        <c:axId val="743618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5244288"/>
        <c:crosses val="autoZero"/>
        <c:auto val="1"/>
        <c:lblAlgn val="ctr"/>
        <c:lblOffset val="100"/>
        <c:tickLblSkip val="1"/>
        <c:tickMarkSkip val="1"/>
      </c:catAx>
      <c:valAx>
        <c:axId val="75244288"/>
        <c:scaling>
          <c:orientation val="minMax"/>
          <c:max val="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436185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185262953241952"/>
          <c:y val="0.19088937093275488"/>
          <c:w val="0.25925957033148628"/>
          <c:h val="7.15835140997830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3.2036613272311235E-2"/>
          <c:y val="2.7777840571290392E-2"/>
          <c:w val="0.9313501144164763"/>
          <c:h val="0.9421317593762644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8.7600377183972913E-3"/>
                  <c:y val="3.0588572747604691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1.8222310311897524E-2"/>
                  <c:y val="3.0255714295951232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2.0119521673063186E-2"/>
                  <c:y val="2.2657516910448232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2.2247367820441226E-2"/>
                  <c:y val="3.829327987988239E-3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5.5224538580274679E-2"/>
                  <c:y val="-2.1344971075428185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'5２ページ-1'!$A$4:$A$15</c:f>
              <c:strCache>
                <c:ptCount val="12"/>
                <c:pt idx="0">
                  <c:v>金属製品</c:v>
                </c:pt>
                <c:pt idx="1">
                  <c:v>鉄鋼業</c:v>
                </c:pt>
                <c:pt idx="2">
                  <c:v>化学工業</c:v>
                </c:pt>
                <c:pt idx="3">
                  <c:v>生産用機械器具</c:v>
                </c:pt>
                <c:pt idx="4">
                  <c:v>電気機械器具</c:v>
                </c:pt>
                <c:pt idx="5">
                  <c:v>輸送用機械器具</c:v>
                </c:pt>
                <c:pt idx="6">
                  <c:v>情報通信機械器具</c:v>
                </c:pt>
                <c:pt idx="7">
                  <c:v>はん用機械器具</c:v>
                </c:pt>
                <c:pt idx="8">
                  <c:v>非鉄金属</c:v>
                </c:pt>
                <c:pt idx="9">
                  <c:v>ﾌﾟﾗｽﾁｯｸ製品</c:v>
                </c:pt>
                <c:pt idx="10">
                  <c:v>食料品</c:v>
                </c:pt>
                <c:pt idx="11">
                  <c:v>他の業種</c:v>
                </c:pt>
              </c:strCache>
            </c:strRef>
          </c:cat>
          <c:val>
            <c:numRef>
              <c:f>'5２ページ-1'!$B$4:$B$15</c:f>
              <c:numCache>
                <c:formatCode>#,##0</c:formatCode>
                <c:ptCount val="12"/>
                <c:pt idx="0">
                  <c:v>4054</c:v>
                </c:pt>
                <c:pt idx="1">
                  <c:v>3730</c:v>
                </c:pt>
                <c:pt idx="2">
                  <c:v>2903</c:v>
                </c:pt>
                <c:pt idx="3">
                  <c:v>2867</c:v>
                </c:pt>
                <c:pt idx="4">
                  <c:v>2897</c:v>
                </c:pt>
                <c:pt idx="5">
                  <c:v>2664</c:v>
                </c:pt>
                <c:pt idx="6">
                  <c:v>2567</c:v>
                </c:pt>
                <c:pt idx="7">
                  <c:v>2066</c:v>
                </c:pt>
                <c:pt idx="8">
                  <c:v>1817</c:v>
                </c:pt>
                <c:pt idx="9">
                  <c:v>1352</c:v>
                </c:pt>
                <c:pt idx="10">
                  <c:v>1575</c:v>
                </c:pt>
                <c:pt idx="11">
                  <c:v>5593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3.2110127703608472E-2"/>
          <c:y val="3.0092660618897885E-2"/>
          <c:w val="0.93807444505541882"/>
          <c:h val="0.946761399471479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1.3472705465653838E-2"/>
                  <c:y val="0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1.3472705465653838E-2"/>
                  <c:y val="4.0005301732294975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1.8861787651915377E-2"/>
                  <c:y val="2.769597812235809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2.7584717501838212E-2"/>
                  <c:y val="1.9301257317919495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4.1597701905997833E-2"/>
                  <c:y val="1.6063536905637558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6.7980476386546085E-2"/>
                  <c:y val="1.329556834718416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電子部品・デバイス</a:t>
                    </a:r>
                  </a:p>
                  <a:p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3.8%</a:t>
                    </a:r>
                  </a:p>
                </c:rich>
              </c:tx>
            </c:dLbl>
            <c:dLbl>
              <c:idx val="9"/>
              <c:layout>
                <c:manualLayout>
                  <c:x val="-8.0134449453414747E-2"/>
                  <c:y val="-1.695545414957424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5.5029866032103435E-2"/>
                  <c:y val="-6.3657214952433303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'5２ページ-1'!$A$21:$A$32</c:f>
              <c:strCache>
                <c:ptCount val="12"/>
                <c:pt idx="0">
                  <c:v>鉄鋼業</c:v>
                </c:pt>
                <c:pt idx="1">
                  <c:v>化学工業</c:v>
                </c:pt>
                <c:pt idx="2">
                  <c:v>情報通信機械器具</c:v>
                </c:pt>
                <c:pt idx="3">
                  <c:v>電気機械器具</c:v>
                </c:pt>
                <c:pt idx="4">
                  <c:v>輸送用機械器具</c:v>
                </c:pt>
                <c:pt idx="5">
                  <c:v>非鉄金属</c:v>
                </c:pt>
                <c:pt idx="6">
                  <c:v>金属製品</c:v>
                </c:pt>
                <c:pt idx="7">
                  <c:v>生産用機械器具</c:v>
                </c:pt>
                <c:pt idx="8">
                  <c:v>電子部品・デバイス</c:v>
                </c:pt>
                <c:pt idx="9">
                  <c:v>はん用機械器具</c:v>
                </c:pt>
                <c:pt idx="10">
                  <c:v>パルプ・紙・紙加工品</c:v>
                </c:pt>
                <c:pt idx="11">
                  <c:v>他の業種</c:v>
                </c:pt>
              </c:strCache>
            </c:strRef>
          </c:cat>
          <c:val>
            <c:numRef>
              <c:f>'5２ページ-1'!$B$21:$B$32</c:f>
              <c:numCache>
                <c:formatCode>#,##0</c:formatCode>
                <c:ptCount val="12"/>
                <c:pt idx="0">
                  <c:v>25348648</c:v>
                </c:pt>
                <c:pt idx="1">
                  <c:v>17878082</c:v>
                </c:pt>
                <c:pt idx="2">
                  <c:v>11755840</c:v>
                </c:pt>
                <c:pt idx="3">
                  <c:v>10841904</c:v>
                </c:pt>
                <c:pt idx="4">
                  <c:v>11203174</c:v>
                </c:pt>
                <c:pt idx="5">
                  <c:v>8636065</c:v>
                </c:pt>
                <c:pt idx="6">
                  <c:v>8830399</c:v>
                </c:pt>
                <c:pt idx="7">
                  <c:v>7939103</c:v>
                </c:pt>
                <c:pt idx="8">
                  <c:v>5004074</c:v>
                </c:pt>
                <c:pt idx="9">
                  <c:v>4757615</c:v>
                </c:pt>
                <c:pt idx="10">
                  <c:v>3474458</c:v>
                </c:pt>
                <c:pt idx="11">
                  <c:v>15851871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8</xdr:row>
      <xdr:rowOff>0</xdr:rowOff>
    </xdr:from>
    <xdr:to>
      <xdr:col>9</xdr:col>
      <xdr:colOff>352425</xdr:colOff>
      <xdr:row>29</xdr:row>
      <xdr:rowOff>0</xdr:rowOff>
    </xdr:to>
    <xdr:graphicFrame macro="">
      <xdr:nvGraphicFramePr>
        <xdr:cNvPr id="1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33</xdr:row>
      <xdr:rowOff>0</xdr:rowOff>
    </xdr:from>
    <xdr:to>
      <xdr:col>9</xdr:col>
      <xdr:colOff>361950</xdr:colOff>
      <xdr:row>58</xdr:row>
      <xdr:rowOff>104775</xdr:rowOff>
    </xdr:to>
    <xdr:graphicFrame macro="">
      <xdr:nvGraphicFramePr>
        <xdr:cNvPr id="11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30</xdr:row>
      <xdr:rowOff>85725</xdr:rowOff>
    </xdr:from>
    <xdr:to>
      <xdr:col>9</xdr:col>
      <xdr:colOff>400050</xdr:colOff>
      <xdr:row>60</xdr:row>
      <xdr:rowOff>85725</xdr:rowOff>
    </xdr:to>
    <xdr:sp macro="" textlink="">
      <xdr:nvSpPr>
        <xdr:cNvPr id="1163" name="Rectangle 3"/>
        <xdr:cNvSpPr>
          <a:spLocks noChangeArrowheads="1"/>
        </xdr:cNvSpPr>
      </xdr:nvSpPr>
      <xdr:spPr bwMode="auto">
        <a:xfrm>
          <a:off x="28575" y="5334000"/>
          <a:ext cx="6800850" cy="514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29</xdr:row>
      <xdr:rowOff>104775</xdr:rowOff>
    </xdr:from>
    <xdr:to>
      <xdr:col>9</xdr:col>
      <xdr:colOff>561975</xdr:colOff>
      <xdr:row>59</xdr:row>
      <xdr:rowOff>161925</xdr:rowOff>
    </xdr:to>
    <xdr:sp macro="" textlink="">
      <xdr:nvSpPr>
        <xdr:cNvPr id="1164" name="Rectangle 4"/>
        <xdr:cNvSpPr>
          <a:spLocks noChangeArrowheads="1"/>
        </xdr:cNvSpPr>
      </xdr:nvSpPr>
      <xdr:spPr bwMode="auto">
        <a:xfrm>
          <a:off x="0" y="5181600"/>
          <a:ext cx="6991350" cy="5200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25</xdr:row>
      <xdr:rowOff>114300</xdr:rowOff>
    </xdr:from>
    <xdr:to>
      <xdr:col>6</xdr:col>
      <xdr:colOff>266700</xdr:colOff>
      <xdr:row>30</xdr:row>
      <xdr:rowOff>57150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76400" y="4914900"/>
          <a:ext cx="2705100" cy="800100"/>
        </a:xfrm>
        <a:prstGeom prst="roundRect">
          <a:avLst>
            <a:gd name="adj" fmla="val 16667"/>
          </a:avLst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過去の冊子を参考にして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必要なグラフを作成すること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（産業分類変更のため、現在作成不可）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</xdr:row>
      <xdr:rowOff>161925</xdr:rowOff>
    </xdr:from>
    <xdr:to>
      <xdr:col>7</xdr:col>
      <xdr:colOff>457200</xdr:colOff>
      <xdr:row>28</xdr:row>
      <xdr:rowOff>161925</xdr:rowOff>
    </xdr:to>
    <xdr:graphicFrame macro="">
      <xdr:nvGraphicFramePr>
        <xdr:cNvPr id="31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34</xdr:row>
      <xdr:rowOff>19050</xdr:rowOff>
    </xdr:from>
    <xdr:to>
      <xdr:col>8</xdr:col>
      <xdr:colOff>285750</xdr:colOff>
      <xdr:row>58</xdr:row>
      <xdr:rowOff>47625</xdr:rowOff>
    </xdr:to>
    <xdr:graphicFrame macro="">
      <xdr:nvGraphicFramePr>
        <xdr:cNvPr id="31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zoomScaleNormal="100" zoomScaleSheetLayoutView="75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34" t="s">
        <v>177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4"/>
      <c r="B3" s="1"/>
      <c r="C3" s="1"/>
      <c r="D3" s="1"/>
      <c r="E3" s="20" t="s">
        <v>15</v>
      </c>
      <c r="F3" s="2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A7" s="24"/>
      <c r="B7" s="1"/>
      <c r="C7" s="1"/>
      <c r="D7" s="1"/>
      <c r="E7" s="51" t="s">
        <v>112</v>
      </c>
      <c r="F7" s="22"/>
      <c r="G7" s="1"/>
      <c r="H7" s="1"/>
      <c r="I7" s="1"/>
      <c r="J7" s="1"/>
    </row>
    <row r="8" spans="1:10">
      <c r="A8" s="24"/>
      <c r="B8" s="1"/>
      <c r="C8" s="1"/>
      <c r="D8" s="1"/>
      <c r="E8" s="23" t="s">
        <v>16</v>
      </c>
      <c r="F8" s="21"/>
      <c r="G8" s="1"/>
      <c r="H8" s="1"/>
      <c r="I8" s="1"/>
      <c r="J8" s="1"/>
    </row>
    <row r="9" spans="1:10">
      <c r="A9" s="24"/>
      <c r="B9" s="37" t="str">
        <f>'51ページ-1'!B3</f>
        <v>（平成１７年＝１００）</v>
      </c>
      <c r="C9" s="24"/>
      <c r="D9" s="24"/>
      <c r="E9" s="24"/>
      <c r="F9" s="24"/>
      <c r="G9" s="24"/>
      <c r="H9" s="24"/>
      <c r="I9" s="24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>
      <c r="A23" s="24"/>
      <c r="B23" s="24"/>
      <c r="C23" s="24"/>
      <c r="D23" s="24"/>
      <c r="E23" s="24"/>
      <c r="F23" s="24"/>
      <c r="G23" s="24"/>
      <c r="H23" s="24"/>
      <c r="I23" s="24"/>
      <c r="J23" s="24"/>
    </row>
    <row r="24" spans="1:10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>
      <c r="A32" s="24"/>
      <c r="B32" s="24"/>
      <c r="C32" s="24"/>
      <c r="D32" s="24"/>
      <c r="E32" s="52" t="s">
        <v>113</v>
      </c>
      <c r="F32" s="25"/>
      <c r="G32" s="24"/>
      <c r="H32" s="24"/>
      <c r="I32" s="24"/>
      <c r="J32" s="24"/>
    </row>
    <row r="33" spans="1:10">
      <c r="A33" s="24"/>
      <c r="B33" s="24"/>
      <c r="C33" s="24"/>
      <c r="D33" s="24"/>
      <c r="E33" s="23" t="s">
        <v>16</v>
      </c>
      <c r="F33" s="25"/>
      <c r="G33" s="24"/>
      <c r="H33" s="24"/>
      <c r="I33" s="24"/>
      <c r="J33" s="24"/>
    </row>
    <row r="34" spans="1:10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>
      <c r="A59" s="26" t="s">
        <v>133</v>
      </c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26" t="s">
        <v>17</v>
      </c>
      <c r="B60" s="24"/>
      <c r="C60" s="24"/>
      <c r="D60" s="24"/>
      <c r="E60" s="24"/>
      <c r="F60" s="24"/>
      <c r="G60" s="24"/>
      <c r="H60" s="24"/>
      <c r="I60" s="24"/>
      <c r="J60" s="24"/>
    </row>
    <row r="61" spans="1:10">
      <c r="B61" s="24"/>
      <c r="C61" s="24"/>
      <c r="D61" s="24"/>
      <c r="E61" s="24"/>
      <c r="F61" s="24"/>
      <c r="G61" s="24"/>
      <c r="H61" s="24"/>
      <c r="I61" s="24"/>
      <c r="J61" s="24"/>
    </row>
    <row r="62" spans="1:10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>
      <c r="A65" s="24"/>
      <c r="B65" s="24"/>
      <c r="C65" s="24"/>
      <c r="D65" s="24"/>
      <c r="E65" s="24"/>
      <c r="F65" s="24"/>
      <c r="G65" s="24"/>
      <c r="H65" s="24"/>
      <c r="I65" s="24"/>
      <c r="J65" s="24"/>
    </row>
  </sheetData>
  <phoneticPr fontId="3"/>
  <pageMargins left="0.59055118110236227" right="0.39370078740157483" top="0.39370078740157483" bottom="0.39370078740157483" header="0.31496062992125984" footer="0.51181102362204722"/>
  <pageSetup paperSize="9" orientation="portrait" r:id="rId1"/>
  <headerFooter alignWithMargins="0">
    <oddFooter>&amp;C51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4"/>
  <sheetViews>
    <sheetView zoomScaleNormal="100" zoomScaleSheetLayoutView="100" workbookViewId="0"/>
  </sheetViews>
  <sheetFormatPr defaultRowHeight="13.5"/>
  <cols>
    <col min="1" max="1" width="18.125" customWidth="1"/>
    <col min="2" max="10" width="7.625" customWidth="1"/>
  </cols>
  <sheetData>
    <row r="1" spans="1:10">
      <c r="A1" s="1" t="s">
        <v>177</v>
      </c>
      <c r="B1" s="1"/>
      <c r="C1" s="1"/>
      <c r="D1" s="1"/>
      <c r="E1" s="1"/>
      <c r="F1" s="1"/>
      <c r="G1" s="1"/>
      <c r="H1" s="1"/>
      <c r="I1" s="1"/>
      <c r="J1" s="37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38" t="s">
        <v>174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37" t="s">
        <v>186</v>
      </c>
    </row>
    <row r="5" spans="1:10" ht="22.5">
      <c r="A5" s="49" t="s">
        <v>83</v>
      </c>
      <c r="B5" s="4" t="s">
        <v>84</v>
      </c>
      <c r="C5" s="4" t="s">
        <v>141</v>
      </c>
      <c r="D5" s="17" t="s">
        <v>105</v>
      </c>
      <c r="E5" s="17" t="s">
        <v>106</v>
      </c>
      <c r="F5" s="17" t="s">
        <v>107</v>
      </c>
      <c r="G5" s="17" t="s">
        <v>108</v>
      </c>
      <c r="H5" s="17" t="s">
        <v>109</v>
      </c>
      <c r="I5" s="17" t="s">
        <v>110</v>
      </c>
      <c r="J5" s="18" t="s">
        <v>85</v>
      </c>
    </row>
    <row r="6" spans="1:10">
      <c r="A6" s="42"/>
      <c r="B6" s="1"/>
      <c r="C6" s="1"/>
      <c r="D6" s="1"/>
      <c r="E6" s="1"/>
      <c r="F6" s="1"/>
      <c r="G6" s="1"/>
      <c r="H6" s="1"/>
      <c r="I6" s="1"/>
      <c r="J6" s="1"/>
    </row>
    <row r="7" spans="1:10">
      <c r="A7" s="53" t="s">
        <v>82</v>
      </c>
      <c r="B7" s="54">
        <v>824</v>
      </c>
      <c r="C7" s="45">
        <v>347</v>
      </c>
      <c r="D7" s="45">
        <v>194</v>
      </c>
      <c r="E7" s="45">
        <v>89</v>
      </c>
      <c r="F7" s="45">
        <v>66</v>
      </c>
      <c r="G7" s="45">
        <v>65</v>
      </c>
      <c r="H7" s="45">
        <v>44</v>
      </c>
      <c r="I7" s="45">
        <v>8</v>
      </c>
      <c r="J7" s="45">
        <v>11</v>
      </c>
    </row>
    <row r="8" spans="1:10" ht="8.1" customHeight="1">
      <c r="A8" s="59"/>
      <c r="B8" s="60"/>
      <c r="C8" s="106"/>
      <c r="D8" s="106"/>
      <c r="E8" s="106"/>
      <c r="F8" s="106"/>
      <c r="G8" s="106"/>
      <c r="H8" s="106"/>
      <c r="I8" s="106"/>
      <c r="J8" s="106"/>
    </row>
    <row r="9" spans="1:10">
      <c r="A9" s="53" t="s">
        <v>30</v>
      </c>
      <c r="B9" s="54">
        <v>38</v>
      </c>
      <c r="C9" s="45">
        <v>13</v>
      </c>
      <c r="D9" s="45">
        <v>7</v>
      </c>
      <c r="E9" s="45">
        <v>7</v>
      </c>
      <c r="F9" s="45">
        <v>3</v>
      </c>
      <c r="G9" s="45">
        <v>3</v>
      </c>
      <c r="H9" s="45">
        <v>5</v>
      </c>
      <c r="I9" s="45">
        <v>0</v>
      </c>
      <c r="J9" s="54">
        <v>0</v>
      </c>
    </row>
    <row r="10" spans="1:10">
      <c r="A10" s="53" t="s">
        <v>31</v>
      </c>
      <c r="B10" s="54">
        <v>3</v>
      </c>
      <c r="C10" s="45">
        <v>0</v>
      </c>
      <c r="D10" s="45">
        <v>2</v>
      </c>
      <c r="E10" s="45">
        <v>0</v>
      </c>
      <c r="F10" s="45">
        <v>0</v>
      </c>
      <c r="G10" s="45">
        <v>1</v>
      </c>
      <c r="H10" s="45">
        <v>0</v>
      </c>
      <c r="I10" s="45">
        <v>0</v>
      </c>
      <c r="J10" s="54">
        <v>0</v>
      </c>
    </row>
    <row r="11" spans="1:10">
      <c r="A11" s="53" t="s">
        <v>32</v>
      </c>
      <c r="B11" s="54">
        <v>12</v>
      </c>
      <c r="C11" s="45">
        <v>8</v>
      </c>
      <c r="D11" s="45">
        <v>2</v>
      </c>
      <c r="E11" s="45">
        <v>1</v>
      </c>
      <c r="F11" s="45">
        <v>1</v>
      </c>
      <c r="G11" s="45">
        <v>0</v>
      </c>
      <c r="H11" s="45">
        <v>0</v>
      </c>
      <c r="I11" s="45">
        <v>0</v>
      </c>
      <c r="J11" s="54">
        <v>0</v>
      </c>
    </row>
    <row r="12" spans="1:10">
      <c r="A12" s="53" t="s">
        <v>34</v>
      </c>
      <c r="B12" s="54">
        <v>6</v>
      </c>
      <c r="C12" s="45">
        <v>3</v>
      </c>
      <c r="D12" s="45">
        <v>2</v>
      </c>
      <c r="E12" s="45">
        <v>1</v>
      </c>
      <c r="F12" s="45">
        <v>0</v>
      </c>
      <c r="G12" s="45">
        <v>0</v>
      </c>
      <c r="H12" s="45">
        <v>0</v>
      </c>
      <c r="I12" s="45">
        <v>0</v>
      </c>
      <c r="J12" s="54">
        <v>0</v>
      </c>
    </row>
    <row r="13" spans="1:10">
      <c r="A13" s="53" t="s">
        <v>35</v>
      </c>
      <c r="B13" s="54">
        <v>5</v>
      </c>
      <c r="C13" s="45">
        <v>4</v>
      </c>
      <c r="D13" s="45">
        <v>0</v>
      </c>
      <c r="E13" s="45">
        <v>1</v>
      </c>
      <c r="F13" s="45">
        <v>0</v>
      </c>
      <c r="G13" s="45">
        <v>0</v>
      </c>
      <c r="H13" s="45">
        <v>0</v>
      </c>
      <c r="I13" s="45">
        <v>0</v>
      </c>
      <c r="J13" s="54">
        <v>0</v>
      </c>
    </row>
    <row r="14" spans="1:10" ht="17.100000000000001" customHeight="1">
      <c r="A14" s="53" t="s">
        <v>36</v>
      </c>
      <c r="B14" s="54">
        <v>24</v>
      </c>
      <c r="C14" s="45">
        <v>9</v>
      </c>
      <c r="D14" s="45">
        <v>6</v>
      </c>
      <c r="E14" s="45">
        <v>2</v>
      </c>
      <c r="F14" s="45">
        <v>3</v>
      </c>
      <c r="G14" s="45">
        <v>1</v>
      </c>
      <c r="H14" s="45">
        <v>2</v>
      </c>
      <c r="I14" s="45">
        <v>1</v>
      </c>
      <c r="J14" s="54">
        <v>0</v>
      </c>
    </row>
    <row r="15" spans="1:10">
      <c r="A15" s="53" t="s">
        <v>37</v>
      </c>
      <c r="B15" s="54">
        <v>19</v>
      </c>
      <c r="C15" s="45">
        <v>4</v>
      </c>
      <c r="D15" s="45">
        <v>7</v>
      </c>
      <c r="E15" s="45">
        <v>4</v>
      </c>
      <c r="F15" s="45">
        <v>1</v>
      </c>
      <c r="G15" s="45">
        <v>1</v>
      </c>
      <c r="H15" s="45">
        <v>2</v>
      </c>
      <c r="I15" s="45">
        <v>0</v>
      </c>
      <c r="J15" s="54">
        <v>0</v>
      </c>
    </row>
    <row r="16" spans="1:10">
      <c r="A16" s="53" t="s">
        <v>38</v>
      </c>
      <c r="B16" s="54">
        <v>43</v>
      </c>
      <c r="C16" s="45">
        <v>12</v>
      </c>
      <c r="D16" s="45">
        <v>7</v>
      </c>
      <c r="E16" s="45">
        <v>5</v>
      </c>
      <c r="F16" s="45">
        <v>5</v>
      </c>
      <c r="G16" s="45">
        <v>5</v>
      </c>
      <c r="H16" s="45">
        <v>6</v>
      </c>
      <c r="I16" s="45">
        <v>3</v>
      </c>
      <c r="J16" s="54">
        <v>0</v>
      </c>
    </row>
    <row r="17" spans="1:10">
      <c r="A17" s="53" t="s">
        <v>39</v>
      </c>
      <c r="B17" s="54">
        <v>1</v>
      </c>
      <c r="C17" s="45">
        <v>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54">
        <v>0</v>
      </c>
    </row>
    <row r="18" spans="1:10">
      <c r="A18" s="53" t="s">
        <v>40</v>
      </c>
      <c r="B18" s="54">
        <v>47</v>
      </c>
      <c r="C18" s="45">
        <v>24</v>
      </c>
      <c r="D18" s="45">
        <v>12</v>
      </c>
      <c r="E18" s="45">
        <v>3</v>
      </c>
      <c r="F18" s="45">
        <v>3</v>
      </c>
      <c r="G18" s="45">
        <v>3</v>
      </c>
      <c r="H18" s="45">
        <v>1</v>
      </c>
      <c r="I18" s="45">
        <v>0</v>
      </c>
      <c r="J18" s="54">
        <v>1</v>
      </c>
    </row>
    <row r="19" spans="1:10" ht="17.100000000000001" customHeight="1">
      <c r="A19" s="53" t="s">
        <v>41</v>
      </c>
      <c r="B19" s="54">
        <v>4</v>
      </c>
      <c r="C19" s="45">
        <v>2</v>
      </c>
      <c r="D19" s="45">
        <v>2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54">
        <v>0</v>
      </c>
    </row>
    <row r="20" spans="1:10">
      <c r="A20" s="53" t="s">
        <v>42</v>
      </c>
      <c r="B20" s="54">
        <v>1</v>
      </c>
      <c r="C20" s="45">
        <v>0</v>
      </c>
      <c r="D20" s="45">
        <v>1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54">
        <v>0</v>
      </c>
    </row>
    <row r="21" spans="1:10">
      <c r="A21" s="53" t="s">
        <v>43</v>
      </c>
      <c r="B21" s="54">
        <v>29</v>
      </c>
      <c r="C21" s="45">
        <v>9</v>
      </c>
      <c r="D21" s="45">
        <v>8</v>
      </c>
      <c r="E21" s="45">
        <v>5</v>
      </c>
      <c r="F21" s="45">
        <v>2</v>
      </c>
      <c r="G21" s="45">
        <v>2</v>
      </c>
      <c r="H21" s="45">
        <v>3</v>
      </c>
      <c r="I21" s="45">
        <v>0</v>
      </c>
      <c r="J21" s="54">
        <v>0</v>
      </c>
    </row>
    <row r="22" spans="1:10">
      <c r="A22" s="53" t="s">
        <v>44</v>
      </c>
      <c r="B22" s="54">
        <v>44</v>
      </c>
      <c r="C22" s="45">
        <v>10</v>
      </c>
      <c r="D22" s="45">
        <v>8</v>
      </c>
      <c r="E22" s="45">
        <v>2</v>
      </c>
      <c r="F22" s="45">
        <v>8</v>
      </c>
      <c r="G22" s="45">
        <v>6</v>
      </c>
      <c r="H22" s="45">
        <v>6</v>
      </c>
      <c r="I22" s="45">
        <v>2</v>
      </c>
      <c r="J22" s="54">
        <v>2</v>
      </c>
    </row>
    <row r="23" spans="1:10">
      <c r="A23" s="53" t="s">
        <v>25</v>
      </c>
      <c r="B23" s="54">
        <v>26</v>
      </c>
      <c r="C23" s="45">
        <v>10</v>
      </c>
      <c r="D23" s="45">
        <v>5</v>
      </c>
      <c r="E23" s="45">
        <v>3</v>
      </c>
      <c r="F23" s="45">
        <v>0</v>
      </c>
      <c r="G23" s="45">
        <v>4</v>
      </c>
      <c r="H23" s="45">
        <v>3</v>
      </c>
      <c r="I23" s="45">
        <v>0</v>
      </c>
      <c r="J23" s="54">
        <v>1</v>
      </c>
    </row>
    <row r="24" spans="1:10" ht="17.100000000000001" customHeight="1">
      <c r="A24" s="53" t="s">
        <v>45</v>
      </c>
      <c r="B24" s="54">
        <v>182</v>
      </c>
      <c r="C24" s="45">
        <v>81</v>
      </c>
      <c r="D24" s="45">
        <v>43</v>
      </c>
      <c r="E24" s="45">
        <v>24</v>
      </c>
      <c r="F24" s="45">
        <v>17</v>
      </c>
      <c r="G24" s="45">
        <v>13</v>
      </c>
      <c r="H24" s="45">
        <v>4</v>
      </c>
      <c r="I24" s="45">
        <v>0</v>
      </c>
      <c r="J24" s="54">
        <v>0</v>
      </c>
    </row>
    <row r="25" spans="1:10">
      <c r="A25" s="53" t="s">
        <v>121</v>
      </c>
      <c r="B25" s="54">
        <v>60</v>
      </c>
      <c r="C25" s="45">
        <v>33</v>
      </c>
      <c r="D25" s="45">
        <v>14</v>
      </c>
      <c r="E25" s="45">
        <v>1</v>
      </c>
      <c r="F25" s="45">
        <v>4</v>
      </c>
      <c r="G25" s="45">
        <v>5</v>
      </c>
      <c r="H25" s="45">
        <v>2</v>
      </c>
      <c r="I25" s="45">
        <v>0</v>
      </c>
      <c r="J25" s="54">
        <v>1</v>
      </c>
    </row>
    <row r="26" spans="1:10">
      <c r="A26" s="53" t="s">
        <v>122</v>
      </c>
      <c r="B26" s="54">
        <v>130</v>
      </c>
      <c r="C26" s="45">
        <v>69</v>
      </c>
      <c r="D26" s="45">
        <v>34</v>
      </c>
      <c r="E26" s="45">
        <v>7</v>
      </c>
      <c r="F26" s="45">
        <v>9</v>
      </c>
      <c r="G26" s="45">
        <v>5</v>
      </c>
      <c r="H26" s="45">
        <v>5</v>
      </c>
      <c r="I26" s="45">
        <v>1</v>
      </c>
      <c r="J26" s="54">
        <v>0</v>
      </c>
    </row>
    <row r="27" spans="1:10">
      <c r="A27" s="53" t="s">
        <v>123</v>
      </c>
      <c r="B27" s="54">
        <v>20</v>
      </c>
      <c r="C27" s="45">
        <v>8</v>
      </c>
      <c r="D27" s="45">
        <v>4</v>
      </c>
      <c r="E27" s="45">
        <v>2</v>
      </c>
      <c r="F27" s="45">
        <v>2</v>
      </c>
      <c r="G27" s="45">
        <v>4</v>
      </c>
      <c r="H27" s="45">
        <v>0</v>
      </c>
      <c r="I27" s="45">
        <v>0</v>
      </c>
      <c r="J27" s="54">
        <v>0</v>
      </c>
    </row>
    <row r="28" spans="1:10">
      <c r="A28" s="53" t="s">
        <v>49</v>
      </c>
      <c r="B28" s="54">
        <v>17</v>
      </c>
      <c r="C28" s="45">
        <v>4</v>
      </c>
      <c r="D28" s="45">
        <v>2</v>
      </c>
      <c r="E28" s="45">
        <v>2</v>
      </c>
      <c r="F28" s="45">
        <v>0</v>
      </c>
      <c r="G28" s="45">
        <v>4</v>
      </c>
      <c r="H28" s="45">
        <v>4</v>
      </c>
      <c r="I28" s="45">
        <v>1</v>
      </c>
      <c r="J28" s="54">
        <v>0</v>
      </c>
    </row>
    <row r="29" spans="1:10" ht="17.100000000000001" customHeight="1">
      <c r="A29" s="53" t="s">
        <v>47</v>
      </c>
      <c r="B29" s="54">
        <v>54</v>
      </c>
      <c r="C29" s="45">
        <v>22</v>
      </c>
      <c r="D29" s="45">
        <v>15</v>
      </c>
      <c r="E29" s="45">
        <v>9</v>
      </c>
      <c r="F29" s="45">
        <v>3</v>
      </c>
      <c r="G29" s="45">
        <v>3</v>
      </c>
      <c r="H29" s="45">
        <v>0</v>
      </c>
      <c r="I29" s="45">
        <v>0</v>
      </c>
      <c r="J29" s="54">
        <v>2</v>
      </c>
    </row>
    <row r="30" spans="1:10">
      <c r="A30" s="53" t="s">
        <v>48</v>
      </c>
      <c r="B30" s="54">
        <v>7</v>
      </c>
      <c r="C30" s="45">
        <v>1</v>
      </c>
      <c r="D30" s="45">
        <v>1</v>
      </c>
      <c r="E30" s="45">
        <v>1</v>
      </c>
      <c r="F30" s="45">
        <v>0</v>
      </c>
      <c r="G30" s="45">
        <v>2</v>
      </c>
      <c r="H30" s="45">
        <v>0</v>
      </c>
      <c r="I30" s="45">
        <v>0</v>
      </c>
      <c r="J30" s="54">
        <v>2</v>
      </c>
    </row>
    <row r="31" spans="1:10">
      <c r="A31" s="53" t="s">
        <v>126</v>
      </c>
      <c r="B31" s="54">
        <v>30</v>
      </c>
      <c r="C31" s="45">
        <v>8</v>
      </c>
      <c r="D31" s="45">
        <v>7</v>
      </c>
      <c r="E31" s="45">
        <v>7</v>
      </c>
      <c r="F31" s="45">
        <v>3</v>
      </c>
      <c r="G31" s="45">
        <v>2</v>
      </c>
      <c r="H31" s="45">
        <v>1</v>
      </c>
      <c r="I31" s="45">
        <v>0</v>
      </c>
      <c r="J31" s="54">
        <v>2</v>
      </c>
    </row>
    <row r="32" spans="1:10">
      <c r="A32" s="53" t="s">
        <v>52</v>
      </c>
      <c r="B32" s="54">
        <v>22</v>
      </c>
      <c r="C32" s="102">
        <v>12</v>
      </c>
      <c r="D32" s="45">
        <v>5</v>
      </c>
      <c r="E32" s="102">
        <v>2</v>
      </c>
      <c r="F32" s="102">
        <v>2</v>
      </c>
      <c r="G32" s="102">
        <v>1</v>
      </c>
      <c r="H32" s="102">
        <v>0</v>
      </c>
      <c r="I32" s="102">
        <v>0</v>
      </c>
      <c r="J32" s="54">
        <v>0</v>
      </c>
    </row>
    <row r="33" spans="1:10">
      <c r="A33" s="43"/>
      <c r="B33" s="44"/>
      <c r="C33" s="44"/>
      <c r="D33" s="44"/>
      <c r="E33" s="44"/>
      <c r="F33" s="44"/>
      <c r="G33" s="44"/>
      <c r="H33" s="44"/>
      <c r="I33" s="44"/>
      <c r="J33" s="44"/>
    </row>
    <row r="34" spans="1:10">
      <c r="A34" s="1" t="s">
        <v>154</v>
      </c>
      <c r="B34" s="1"/>
      <c r="C34" s="1"/>
      <c r="D34" s="1"/>
      <c r="E34" s="1"/>
      <c r="F34" s="1"/>
      <c r="G34" s="1"/>
      <c r="H34" s="1"/>
      <c r="I34" s="1"/>
      <c r="J34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&amp;C58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70"/>
  <sheetViews>
    <sheetView zoomScaleNormal="100" zoomScaleSheetLayoutView="100" workbookViewId="0"/>
  </sheetViews>
  <sheetFormatPr defaultRowHeight="13.5"/>
  <cols>
    <col min="1" max="1" width="22.75" customWidth="1"/>
    <col min="2" max="7" width="12" customWidth="1"/>
  </cols>
  <sheetData>
    <row r="1" spans="1:7">
      <c r="A1" s="1"/>
      <c r="B1" s="1"/>
      <c r="C1" s="1"/>
      <c r="D1" s="1"/>
      <c r="E1" s="1"/>
      <c r="F1" s="1"/>
      <c r="G1" s="37" t="s">
        <v>177</v>
      </c>
    </row>
    <row r="2" spans="1:7">
      <c r="A2" s="1"/>
      <c r="B2" s="1"/>
      <c r="C2" s="1"/>
      <c r="D2" s="1"/>
      <c r="E2" s="1"/>
      <c r="F2" s="1"/>
      <c r="G2" s="1"/>
    </row>
    <row r="3" spans="1:7" ht="14.25">
      <c r="A3" s="38" t="s">
        <v>171</v>
      </c>
      <c r="B3" s="1"/>
      <c r="C3" s="1"/>
      <c r="D3" s="1"/>
      <c r="E3" s="1"/>
      <c r="F3" s="1"/>
      <c r="G3" s="1"/>
    </row>
    <row r="4" spans="1:7" ht="14.25">
      <c r="A4" s="38" t="s">
        <v>175</v>
      </c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G5" s="37" t="s">
        <v>186</v>
      </c>
    </row>
    <row r="6" spans="1:7">
      <c r="A6" s="49" t="s">
        <v>86</v>
      </c>
      <c r="B6" s="4" t="s">
        <v>93</v>
      </c>
      <c r="C6" s="4" t="s">
        <v>87</v>
      </c>
      <c r="D6" s="4" t="s">
        <v>88</v>
      </c>
      <c r="E6" s="4" t="s">
        <v>89</v>
      </c>
      <c r="F6" s="4" t="s">
        <v>90</v>
      </c>
      <c r="G6" s="3" t="s">
        <v>91</v>
      </c>
    </row>
    <row r="7" spans="1:7">
      <c r="A7" s="53"/>
      <c r="B7" s="35"/>
      <c r="C7" s="36"/>
      <c r="D7" s="58" t="s">
        <v>92</v>
      </c>
      <c r="E7" s="58"/>
      <c r="F7" s="36"/>
      <c r="G7" s="36"/>
    </row>
    <row r="8" spans="1:7" ht="13.5" customHeight="1">
      <c r="A8" s="53" t="s">
        <v>82</v>
      </c>
      <c r="B8" s="45">
        <v>151</v>
      </c>
      <c r="C8" s="45">
        <v>330</v>
      </c>
      <c r="D8" s="45">
        <v>105</v>
      </c>
      <c r="E8" s="45">
        <v>77</v>
      </c>
      <c r="F8" s="45">
        <v>24</v>
      </c>
      <c r="G8" s="45">
        <v>137</v>
      </c>
    </row>
    <row r="9" spans="1:7" ht="13.5" customHeight="1">
      <c r="A9" s="53" t="s">
        <v>30</v>
      </c>
      <c r="B9" s="45">
        <v>7</v>
      </c>
      <c r="C9" s="45">
        <v>15</v>
      </c>
      <c r="D9" s="45">
        <v>3</v>
      </c>
      <c r="E9" s="45">
        <v>7</v>
      </c>
      <c r="F9" s="45">
        <v>2</v>
      </c>
      <c r="G9" s="45">
        <v>4</v>
      </c>
    </row>
    <row r="10" spans="1:7" ht="11.85" customHeight="1">
      <c r="A10" s="53" t="s">
        <v>31</v>
      </c>
      <c r="B10" s="45">
        <v>2</v>
      </c>
      <c r="C10" s="45">
        <v>1</v>
      </c>
      <c r="D10" s="45">
        <v>0</v>
      </c>
      <c r="E10" s="45">
        <v>0</v>
      </c>
      <c r="F10" s="45">
        <v>0</v>
      </c>
      <c r="G10" s="45">
        <v>0</v>
      </c>
    </row>
    <row r="11" spans="1:7" ht="11.85" customHeight="1">
      <c r="A11" s="53" t="s">
        <v>32</v>
      </c>
      <c r="B11" s="45">
        <v>1</v>
      </c>
      <c r="C11" s="45">
        <v>2</v>
      </c>
      <c r="D11" s="45">
        <v>5</v>
      </c>
      <c r="E11" s="45">
        <v>2</v>
      </c>
      <c r="F11" s="45">
        <v>1</v>
      </c>
      <c r="G11" s="45">
        <v>1</v>
      </c>
    </row>
    <row r="12" spans="1:7" ht="11.85" customHeight="1">
      <c r="A12" s="53" t="s">
        <v>34</v>
      </c>
      <c r="B12" s="45">
        <v>0</v>
      </c>
      <c r="C12" s="45">
        <v>3</v>
      </c>
      <c r="D12" s="45">
        <v>1</v>
      </c>
      <c r="E12" s="45">
        <v>0</v>
      </c>
      <c r="F12" s="45">
        <v>0</v>
      </c>
      <c r="G12" s="45">
        <v>2</v>
      </c>
    </row>
    <row r="13" spans="1:7" ht="11.85" customHeight="1">
      <c r="A13" s="53" t="s">
        <v>35</v>
      </c>
      <c r="B13" s="45">
        <v>3</v>
      </c>
      <c r="C13" s="45">
        <v>1</v>
      </c>
      <c r="D13" s="45">
        <v>1</v>
      </c>
      <c r="E13" s="45">
        <v>0</v>
      </c>
      <c r="F13" s="45">
        <v>0</v>
      </c>
      <c r="G13" s="45">
        <v>0</v>
      </c>
    </row>
    <row r="14" spans="1:7" ht="13.5" customHeight="1">
      <c r="A14" s="53" t="s">
        <v>36</v>
      </c>
      <c r="B14" s="45">
        <v>2</v>
      </c>
      <c r="C14" s="45">
        <v>14</v>
      </c>
      <c r="D14" s="45">
        <v>2</v>
      </c>
      <c r="E14" s="45">
        <v>3</v>
      </c>
      <c r="F14" s="45">
        <v>0</v>
      </c>
      <c r="G14" s="45">
        <v>3</v>
      </c>
    </row>
    <row r="15" spans="1:7" ht="11.85" customHeight="1">
      <c r="A15" s="53" t="s">
        <v>37</v>
      </c>
      <c r="B15" s="45">
        <v>5</v>
      </c>
      <c r="C15" s="45">
        <v>8</v>
      </c>
      <c r="D15" s="45">
        <v>2</v>
      </c>
      <c r="E15" s="45">
        <v>1</v>
      </c>
      <c r="F15" s="45">
        <v>0</v>
      </c>
      <c r="G15" s="45">
        <v>3</v>
      </c>
    </row>
    <row r="16" spans="1:7" ht="11.85" customHeight="1">
      <c r="A16" s="53" t="s">
        <v>38</v>
      </c>
      <c r="B16" s="45">
        <v>12</v>
      </c>
      <c r="C16" s="45">
        <v>17</v>
      </c>
      <c r="D16" s="45">
        <v>5</v>
      </c>
      <c r="E16" s="45">
        <v>6</v>
      </c>
      <c r="F16" s="45">
        <v>0</v>
      </c>
      <c r="G16" s="45">
        <v>3</v>
      </c>
    </row>
    <row r="17" spans="1:7" ht="11.85" customHeight="1">
      <c r="A17" s="53" t="s">
        <v>39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1</v>
      </c>
    </row>
    <row r="18" spans="1:7" ht="11.85" customHeight="1">
      <c r="A18" s="53" t="s">
        <v>40</v>
      </c>
      <c r="B18" s="45">
        <v>10</v>
      </c>
      <c r="C18" s="45">
        <v>18</v>
      </c>
      <c r="D18" s="45">
        <v>6</v>
      </c>
      <c r="E18" s="45">
        <v>5</v>
      </c>
      <c r="F18" s="45">
        <v>0</v>
      </c>
      <c r="G18" s="45">
        <v>8</v>
      </c>
    </row>
    <row r="19" spans="1:7" ht="13.5" customHeight="1">
      <c r="A19" s="53" t="s">
        <v>41</v>
      </c>
      <c r="B19" s="45">
        <v>1</v>
      </c>
      <c r="C19" s="45">
        <v>0</v>
      </c>
      <c r="D19" s="45">
        <v>1</v>
      </c>
      <c r="E19" s="45">
        <v>0</v>
      </c>
      <c r="F19" s="45">
        <v>0</v>
      </c>
      <c r="G19" s="45">
        <v>2</v>
      </c>
    </row>
    <row r="20" spans="1:7" ht="11.85" customHeight="1">
      <c r="A20" s="53" t="s">
        <v>42</v>
      </c>
      <c r="B20" s="45">
        <v>0</v>
      </c>
      <c r="C20" s="45">
        <v>0</v>
      </c>
      <c r="D20" s="45">
        <v>0</v>
      </c>
      <c r="E20" s="45">
        <v>0</v>
      </c>
      <c r="F20" s="45">
        <v>1</v>
      </c>
      <c r="G20" s="45">
        <v>0</v>
      </c>
    </row>
    <row r="21" spans="1:7" ht="11.85" customHeight="1">
      <c r="A21" s="53" t="s">
        <v>43</v>
      </c>
      <c r="B21" s="45">
        <v>12</v>
      </c>
      <c r="C21" s="45">
        <v>2</v>
      </c>
      <c r="D21" s="45">
        <v>8</v>
      </c>
      <c r="E21" s="45">
        <v>3</v>
      </c>
      <c r="F21" s="45">
        <v>2</v>
      </c>
      <c r="G21" s="45">
        <v>2</v>
      </c>
    </row>
    <row r="22" spans="1:7" ht="11.85" customHeight="1">
      <c r="A22" s="53" t="s">
        <v>44</v>
      </c>
      <c r="B22" s="45">
        <v>13</v>
      </c>
      <c r="C22" s="45">
        <v>15</v>
      </c>
      <c r="D22" s="45">
        <v>11</v>
      </c>
      <c r="E22" s="45">
        <v>2</v>
      </c>
      <c r="F22" s="45">
        <v>1</v>
      </c>
      <c r="G22" s="45">
        <v>2</v>
      </c>
    </row>
    <row r="23" spans="1:7" ht="11.85" customHeight="1">
      <c r="A23" s="53" t="s">
        <v>25</v>
      </c>
      <c r="B23" s="45">
        <v>7</v>
      </c>
      <c r="C23" s="45">
        <v>9</v>
      </c>
      <c r="D23" s="45">
        <v>4</v>
      </c>
      <c r="E23" s="45">
        <v>2</v>
      </c>
      <c r="F23" s="45">
        <v>0</v>
      </c>
      <c r="G23" s="45">
        <v>4</v>
      </c>
    </row>
    <row r="24" spans="1:7" ht="13.5" customHeight="1">
      <c r="A24" s="53" t="s">
        <v>45</v>
      </c>
      <c r="B24" s="45">
        <v>26</v>
      </c>
      <c r="C24" s="45">
        <v>72</v>
      </c>
      <c r="D24" s="45">
        <v>33</v>
      </c>
      <c r="E24" s="45">
        <v>12</v>
      </c>
      <c r="F24" s="45">
        <v>3</v>
      </c>
      <c r="G24" s="45">
        <v>36</v>
      </c>
    </row>
    <row r="25" spans="1:7" ht="11.85" customHeight="1">
      <c r="A25" s="53" t="s">
        <v>121</v>
      </c>
      <c r="B25" s="45">
        <v>12</v>
      </c>
      <c r="C25" s="45">
        <v>30</v>
      </c>
      <c r="D25" s="45">
        <v>5</v>
      </c>
      <c r="E25" s="45">
        <v>1</v>
      </c>
      <c r="F25" s="45">
        <v>0</v>
      </c>
      <c r="G25" s="45">
        <v>12</v>
      </c>
    </row>
    <row r="26" spans="1:7" ht="11.85" customHeight="1">
      <c r="A26" s="53" t="s">
        <v>122</v>
      </c>
      <c r="B26" s="45">
        <v>15</v>
      </c>
      <c r="C26" s="45">
        <v>67</v>
      </c>
      <c r="D26" s="45">
        <v>6</v>
      </c>
      <c r="E26" s="45">
        <v>10</v>
      </c>
      <c r="F26" s="45">
        <v>10</v>
      </c>
      <c r="G26" s="45">
        <v>22</v>
      </c>
    </row>
    <row r="27" spans="1:7" ht="11.85" customHeight="1">
      <c r="A27" s="53" t="s">
        <v>123</v>
      </c>
      <c r="B27" s="45">
        <v>5</v>
      </c>
      <c r="C27" s="45">
        <v>7</v>
      </c>
      <c r="D27" s="45">
        <v>1</v>
      </c>
      <c r="E27" s="45">
        <v>3</v>
      </c>
      <c r="F27" s="45">
        <v>0</v>
      </c>
      <c r="G27" s="45">
        <v>4</v>
      </c>
    </row>
    <row r="28" spans="1:7" ht="11.85" customHeight="1">
      <c r="A28" s="53" t="s">
        <v>49</v>
      </c>
      <c r="B28" s="45">
        <v>3</v>
      </c>
      <c r="C28" s="45">
        <v>8</v>
      </c>
      <c r="D28" s="45">
        <v>1</v>
      </c>
      <c r="E28" s="45">
        <v>2</v>
      </c>
      <c r="F28" s="45">
        <v>1</v>
      </c>
      <c r="G28" s="45">
        <v>2</v>
      </c>
    </row>
    <row r="29" spans="1:7" ht="12" customHeight="1">
      <c r="A29" s="53" t="s">
        <v>47</v>
      </c>
      <c r="B29" s="45">
        <v>6</v>
      </c>
      <c r="C29" s="45">
        <v>20</v>
      </c>
      <c r="D29" s="45">
        <v>5</v>
      </c>
      <c r="E29" s="45">
        <v>8</v>
      </c>
      <c r="F29" s="45">
        <v>3</v>
      </c>
      <c r="G29" s="45">
        <v>12</v>
      </c>
    </row>
    <row r="30" spans="1:7" ht="11.85" customHeight="1">
      <c r="A30" s="53" t="s">
        <v>48</v>
      </c>
      <c r="B30" s="45">
        <v>0</v>
      </c>
      <c r="C30" s="45">
        <v>1</v>
      </c>
      <c r="D30" s="45">
        <v>1</v>
      </c>
      <c r="E30" s="45">
        <v>1</v>
      </c>
      <c r="F30" s="45">
        <v>0</v>
      </c>
      <c r="G30" s="45">
        <v>4</v>
      </c>
    </row>
    <row r="31" spans="1:7" ht="11.85" customHeight="1">
      <c r="A31" s="53" t="s">
        <v>126</v>
      </c>
      <c r="B31" s="45">
        <v>4</v>
      </c>
      <c r="C31" s="45">
        <v>14</v>
      </c>
      <c r="D31" s="45">
        <v>1</v>
      </c>
      <c r="E31" s="45">
        <v>4</v>
      </c>
      <c r="F31" s="45">
        <v>0</v>
      </c>
      <c r="G31" s="45">
        <v>7</v>
      </c>
    </row>
    <row r="32" spans="1:7" ht="11.85" customHeight="1">
      <c r="A32" s="53" t="s">
        <v>52</v>
      </c>
      <c r="B32" s="102">
        <v>5</v>
      </c>
      <c r="C32" s="102">
        <v>6</v>
      </c>
      <c r="D32" s="102">
        <v>3</v>
      </c>
      <c r="E32" s="102">
        <v>5</v>
      </c>
      <c r="F32" s="102">
        <v>0</v>
      </c>
      <c r="G32" s="102">
        <v>3</v>
      </c>
    </row>
    <row r="33" spans="1:7" ht="9.9499999999999993" customHeight="1">
      <c r="A33" s="53"/>
      <c r="B33" s="54"/>
      <c r="C33" s="54"/>
      <c r="D33" s="54"/>
      <c r="E33" s="54"/>
      <c r="F33" s="54"/>
      <c r="G33" s="54"/>
    </row>
    <row r="34" spans="1:7" ht="12" customHeight="1">
      <c r="A34" s="56" t="s">
        <v>142</v>
      </c>
      <c r="B34" s="45">
        <v>45</v>
      </c>
      <c r="C34" s="45">
        <v>158</v>
      </c>
      <c r="D34" s="45">
        <v>41</v>
      </c>
      <c r="E34" s="45">
        <v>29</v>
      </c>
      <c r="F34" s="45">
        <v>9</v>
      </c>
      <c r="G34" s="45">
        <v>65</v>
      </c>
    </row>
    <row r="35" spans="1:7" ht="12" customHeight="1">
      <c r="A35" s="56" t="s">
        <v>100</v>
      </c>
      <c r="B35" s="45">
        <v>39</v>
      </c>
      <c r="C35" s="45">
        <v>74</v>
      </c>
      <c r="D35" s="45">
        <v>17</v>
      </c>
      <c r="E35" s="45">
        <v>18</v>
      </c>
      <c r="F35" s="45">
        <v>9</v>
      </c>
      <c r="G35" s="45">
        <v>37</v>
      </c>
    </row>
    <row r="36" spans="1:7" ht="12" customHeight="1">
      <c r="A36" s="56" t="s">
        <v>99</v>
      </c>
      <c r="B36" s="45">
        <v>19</v>
      </c>
      <c r="C36" s="45">
        <v>28</v>
      </c>
      <c r="D36" s="45">
        <v>13</v>
      </c>
      <c r="E36" s="45">
        <v>14</v>
      </c>
      <c r="F36" s="45">
        <v>3</v>
      </c>
      <c r="G36" s="45">
        <v>12</v>
      </c>
    </row>
    <row r="37" spans="1:7" ht="12" customHeight="1">
      <c r="A37" s="56" t="s">
        <v>98</v>
      </c>
      <c r="B37" s="45">
        <v>13</v>
      </c>
      <c r="C37" s="45">
        <v>29</v>
      </c>
      <c r="D37" s="45">
        <v>11</v>
      </c>
      <c r="E37" s="45">
        <v>6</v>
      </c>
      <c r="F37" s="45">
        <v>0</v>
      </c>
      <c r="G37" s="45">
        <v>7</v>
      </c>
    </row>
    <row r="38" spans="1:7" ht="12" customHeight="1">
      <c r="A38" s="56" t="s">
        <v>97</v>
      </c>
      <c r="B38" s="45">
        <v>22</v>
      </c>
      <c r="C38" s="45">
        <v>23</v>
      </c>
      <c r="D38" s="45">
        <v>10</v>
      </c>
      <c r="E38" s="45">
        <v>4</v>
      </c>
      <c r="F38" s="45">
        <v>2</v>
      </c>
      <c r="G38" s="45">
        <v>4</v>
      </c>
    </row>
    <row r="39" spans="1:7" ht="12" customHeight="1">
      <c r="A39" s="56" t="s">
        <v>96</v>
      </c>
      <c r="B39" s="45">
        <v>10</v>
      </c>
      <c r="C39" s="45">
        <v>12</v>
      </c>
      <c r="D39" s="45">
        <v>9</v>
      </c>
      <c r="E39" s="45">
        <v>6</v>
      </c>
      <c r="F39" s="45">
        <v>1</v>
      </c>
      <c r="G39" s="45">
        <v>6</v>
      </c>
    </row>
    <row r="40" spans="1:7" ht="12" customHeight="1">
      <c r="A40" s="56" t="s">
        <v>95</v>
      </c>
      <c r="B40" s="45">
        <v>0</v>
      </c>
      <c r="C40" s="45">
        <v>5</v>
      </c>
      <c r="D40" s="45">
        <v>3</v>
      </c>
      <c r="E40" s="45">
        <v>0</v>
      </c>
      <c r="F40" s="45">
        <v>0</v>
      </c>
      <c r="G40" s="45">
        <v>0</v>
      </c>
    </row>
    <row r="41" spans="1:7" ht="12" customHeight="1">
      <c r="A41" s="56" t="s">
        <v>94</v>
      </c>
      <c r="B41" s="102">
        <v>3</v>
      </c>
      <c r="C41" s="102">
        <v>1</v>
      </c>
      <c r="D41" s="102">
        <v>1</v>
      </c>
      <c r="E41" s="102">
        <v>0</v>
      </c>
      <c r="F41" s="102">
        <v>0</v>
      </c>
      <c r="G41" s="102">
        <v>6</v>
      </c>
    </row>
    <row r="42" spans="1:7" ht="13.5" customHeight="1">
      <c r="A42" s="53"/>
      <c r="B42" s="36"/>
      <c r="C42" s="36"/>
      <c r="D42" s="36"/>
      <c r="E42" s="36"/>
      <c r="F42" s="36"/>
      <c r="G42" s="36"/>
    </row>
    <row r="43" spans="1:7" ht="13.5" customHeight="1">
      <c r="A43" s="53"/>
      <c r="B43" s="35"/>
      <c r="C43" s="36"/>
      <c r="D43" s="58" t="s">
        <v>67</v>
      </c>
      <c r="E43" s="58"/>
      <c r="F43" s="36"/>
      <c r="G43" s="36"/>
    </row>
    <row r="44" spans="1:7" ht="13.5" customHeight="1">
      <c r="A44" s="53" t="s">
        <v>82</v>
      </c>
      <c r="B44" s="45">
        <v>7726</v>
      </c>
      <c r="C44" s="45">
        <v>9902</v>
      </c>
      <c r="D44" s="45">
        <v>5187</v>
      </c>
      <c r="E44" s="45">
        <v>2379</v>
      </c>
      <c r="F44" s="45">
        <v>474</v>
      </c>
      <c r="G44" s="45">
        <v>8417</v>
      </c>
    </row>
    <row r="45" spans="1:7" ht="13.5" customHeight="1">
      <c r="A45" s="53" t="s">
        <v>30</v>
      </c>
      <c r="B45" s="45">
        <v>191</v>
      </c>
      <c r="C45" s="45">
        <v>672</v>
      </c>
      <c r="D45" s="45">
        <v>77</v>
      </c>
      <c r="E45" s="45">
        <v>326</v>
      </c>
      <c r="F45" s="45">
        <v>47</v>
      </c>
      <c r="G45" s="45">
        <v>262</v>
      </c>
    </row>
    <row r="46" spans="1:7" ht="11.85" customHeight="1">
      <c r="A46" s="53" t="s">
        <v>31</v>
      </c>
      <c r="B46" s="45">
        <v>95</v>
      </c>
      <c r="C46" s="45">
        <v>10</v>
      </c>
      <c r="D46" s="45">
        <v>0</v>
      </c>
      <c r="E46" s="45">
        <v>0</v>
      </c>
      <c r="F46" s="45">
        <v>0</v>
      </c>
      <c r="G46" s="45">
        <v>0</v>
      </c>
    </row>
    <row r="47" spans="1:7" ht="11.85" customHeight="1">
      <c r="A47" s="53" t="s">
        <v>32</v>
      </c>
      <c r="B47" s="45">
        <v>13</v>
      </c>
      <c r="C47" s="45">
        <v>41</v>
      </c>
      <c r="D47" s="45">
        <v>34</v>
      </c>
      <c r="E47" s="45">
        <v>35</v>
      </c>
      <c r="F47" s="45">
        <v>4</v>
      </c>
      <c r="G47" s="45">
        <v>5</v>
      </c>
    </row>
    <row r="48" spans="1:7" ht="11.85" customHeight="1">
      <c r="A48" s="53" t="s">
        <v>34</v>
      </c>
      <c r="B48" s="45">
        <v>0</v>
      </c>
      <c r="C48" s="45">
        <v>37</v>
      </c>
      <c r="D48" s="45">
        <v>4</v>
      </c>
      <c r="E48" s="45">
        <v>0</v>
      </c>
      <c r="F48" s="45">
        <v>0</v>
      </c>
      <c r="G48" s="45">
        <v>30</v>
      </c>
    </row>
    <row r="49" spans="1:7" ht="11.85" customHeight="1">
      <c r="A49" s="53" t="s">
        <v>35</v>
      </c>
      <c r="B49" s="45">
        <v>33</v>
      </c>
      <c r="C49" s="45">
        <v>4</v>
      </c>
      <c r="D49" s="45">
        <v>5</v>
      </c>
      <c r="E49" s="45">
        <v>0</v>
      </c>
      <c r="F49" s="45">
        <v>0</v>
      </c>
      <c r="G49" s="45">
        <v>0</v>
      </c>
    </row>
    <row r="50" spans="1:7" ht="13.5" customHeight="1">
      <c r="A50" s="53" t="s">
        <v>36</v>
      </c>
      <c r="B50" s="45">
        <v>46</v>
      </c>
      <c r="C50" s="45">
        <v>801</v>
      </c>
      <c r="D50" s="45">
        <v>40</v>
      </c>
      <c r="E50" s="45">
        <v>36</v>
      </c>
      <c r="F50" s="45">
        <v>0</v>
      </c>
      <c r="G50" s="45">
        <v>91</v>
      </c>
    </row>
    <row r="51" spans="1:7" ht="11.85" customHeight="1">
      <c r="A51" s="53" t="s">
        <v>37</v>
      </c>
      <c r="B51" s="45">
        <v>94</v>
      </c>
      <c r="C51" s="45">
        <v>248</v>
      </c>
      <c r="D51" s="45">
        <v>91</v>
      </c>
      <c r="E51" s="45">
        <v>143</v>
      </c>
      <c r="F51" s="45">
        <v>0</v>
      </c>
      <c r="G51" s="45">
        <v>37</v>
      </c>
    </row>
    <row r="52" spans="1:7" ht="11.85" customHeight="1">
      <c r="A52" s="53" t="s">
        <v>38</v>
      </c>
      <c r="B52" s="45">
        <v>364</v>
      </c>
      <c r="C52" s="45">
        <v>1423</v>
      </c>
      <c r="D52" s="45">
        <v>487</v>
      </c>
      <c r="E52" s="45">
        <v>566</v>
      </c>
      <c r="F52" s="45">
        <v>0</v>
      </c>
      <c r="G52" s="45">
        <v>63</v>
      </c>
    </row>
    <row r="53" spans="1:7" ht="11.85" customHeight="1">
      <c r="A53" s="53" t="s">
        <v>39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8</v>
      </c>
    </row>
    <row r="54" spans="1:7" ht="11.85" customHeight="1">
      <c r="A54" s="53" t="s">
        <v>40</v>
      </c>
      <c r="B54" s="45">
        <v>223</v>
      </c>
      <c r="C54" s="45">
        <v>321</v>
      </c>
      <c r="D54" s="45">
        <v>155</v>
      </c>
      <c r="E54" s="45">
        <v>62</v>
      </c>
      <c r="F54" s="45">
        <v>0</v>
      </c>
      <c r="G54" s="45">
        <v>591</v>
      </c>
    </row>
    <row r="55" spans="1:7" ht="13.5" customHeight="1">
      <c r="A55" s="53" t="s">
        <v>41</v>
      </c>
      <c r="B55" s="45">
        <v>10</v>
      </c>
      <c r="C55" s="45">
        <v>0</v>
      </c>
      <c r="D55" s="45">
        <v>11</v>
      </c>
      <c r="E55" s="45">
        <v>0</v>
      </c>
      <c r="F55" s="45">
        <v>0</v>
      </c>
      <c r="G55" s="45">
        <v>13</v>
      </c>
    </row>
    <row r="56" spans="1:7" ht="11.85" customHeight="1">
      <c r="A56" s="53" t="s">
        <v>42</v>
      </c>
      <c r="B56" s="45">
        <v>0</v>
      </c>
      <c r="C56" s="45">
        <v>0</v>
      </c>
      <c r="D56" s="45">
        <v>0</v>
      </c>
      <c r="E56" s="45">
        <v>0</v>
      </c>
      <c r="F56" s="45">
        <v>13</v>
      </c>
      <c r="G56" s="45">
        <v>0</v>
      </c>
    </row>
    <row r="57" spans="1:7" ht="11.85" customHeight="1">
      <c r="A57" s="53" t="s">
        <v>43</v>
      </c>
      <c r="B57" s="45">
        <v>679</v>
      </c>
      <c r="C57" s="45">
        <v>43</v>
      </c>
      <c r="D57" s="45">
        <v>265</v>
      </c>
      <c r="E57" s="45">
        <v>93</v>
      </c>
      <c r="F57" s="45">
        <v>33</v>
      </c>
      <c r="G57" s="45">
        <v>31</v>
      </c>
    </row>
    <row r="58" spans="1:7" ht="11.85" customHeight="1">
      <c r="A58" s="53" t="s">
        <v>44</v>
      </c>
      <c r="B58" s="45">
        <v>1296</v>
      </c>
      <c r="C58" s="45">
        <v>615</v>
      </c>
      <c r="D58" s="45">
        <v>1648</v>
      </c>
      <c r="E58" s="45">
        <v>26</v>
      </c>
      <c r="F58" s="45">
        <v>8</v>
      </c>
      <c r="G58" s="45">
        <v>137</v>
      </c>
    </row>
    <row r="59" spans="1:7" ht="11.85" customHeight="1">
      <c r="A59" s="53" t="s">
        <v>25</v>
      </c>
      <c r="B59" s="45">
        <v>1066</v>
      </c>
      <c r="C59" s="45">
        <v>352</v>
      </c>
      <c r="D59" s="45">
        <v>230</v>
      </c>
      <c r="E59" s="45">
        <v>91</v>
      </c>
      <c r="F59" s="45">
        <v>0</v>
      </c>
      <c r="G59" s="45">
        <v>78</v>
      </c>
    </row>
    <row r="60" spans="1:7" ht="13.5" customHeight="1">
      <c r="A60" s="53" t="s">
        <v>45</v>
      </c>
      <c r="B60" s="45">
        <v>934</v>
      </c>
      <c r="C60" s="45">
        <v>1262</v>
      </c>
      <c r="D60" s="45">
        <v>1025</v>
      </c>
      <c r="E60" s="45">
        <v>253</v>
      </c>
      <c r="F60" s="45">
        <v>27</v>
      </c>
      <c r="G60" s="45">
        <v>553</v>
      </c>
    </row>
    <row r="61" spans="1:7" ht="11.85" customHeight="1">
      <c r="A61" s="53" t="s">
        <v>121</v>
      </c>
      <c r="B61" s="45">
        <v>355</v>
      </c>
      <c r="C61" s="45">
        <v>374</v>
      </c>
      <c r="D61" s="45">
        <v>336</v>
      </c>
      <c r="E61" s="45">
        <v>10</v>
      </c>
      <c r="F61" s="45">
        <v>0</v>
      </c>
      <c r="G61" s="45">
        <v>991</v>
      </c>
    </row>
    <row r="62" spans="1:7" ht="11.85" customHeight="1">
      <c r="A62" s="53" t="s">
        <v>122</v>
      </c>
      <c r="B62" s="45">
        <v>471</v>
      </c>
      <c r="C62" s="45">
        <v>1658</v>
      </c>
      <c r="D62" s="45">
        <v>54</v>
      </c>
      <c r="E62" s="45">
        <v>120</v>
      </c>
      <c r="F62" s="45">
        <v>260</v>
      </c>
      <c r="G62" s="45">
        <v>304</v>
      </c>
    </row>
    <row r="63" spans="1:7" ht="11.85" customHeight="1">
      <c r="A63" s="53" t="s">
        <v>123</v>
      </c>
      <c r="B63" s="45">
        <v>196</v>
      </c>
      <c r="C63" s="45">
        <v>189</v>
      </c>
      <c r="D63" s="45">
        <v>7</v>
      </c>
      <c r="E63" s="45">
        <v>73</v>
      </c>
      <c r="F63" s="45">
        <v>0</v>
      </c>
      <c r="G63" s="45">
        <v>44</v>
      </c>
    </row>
    <row r="64" spans="1:7" ht="11.85" customHeight="1">
      <c r="A64" s="53" t="s">
        <v>49</v>
      </c>
      <c r="B64" s="45">
        <v>145</v>
      </c>
      <c r="C64" s="45">
        <v>466</v>
      </c>
      <c r="D64" s="45">
        <v>465</v>
      </c>
      <c r="E64" s="45">
        <v>17</v>
      </c>
      <c r="F64" s="45">
        <v>50</v>
      </c>
      <c r="G64" s="45">
        <v>420</v>
      </c>
    </row>
    <row r="65" spans="1:7" ht="13.5" customHeight="1">
      <c r="A65" s="53" t="s">
        <v>47</v>
      </c>
      <c r="B65" s="45">
        <v>81</v>
      </c>
      <c r="C65" s="45">
        <v>445</v>
      </c>
      <c r="D65" s="45">
        <v>73</v>
      </c>
      <c r="E65" s="45">
        <v>118</v>
      </c>
      <c r="F65" s="45">
        <v>32</v>
      </c>
      <c r="G65" s="45">
        <v>2148</v>
      </c>
    </row>
    <row r="66" spans="1:7" ht="11.85" customHeight="1">
      <c r="A66" s="53" t="s">
        <v>48</v>
      </c>
      <c r="B66" s="45">
        <v>0</v>
      </c>
      <c r="C66" s="45">
        <v>62</v>
      </c>
      <c r="D66" s="45">
        <v>63</v>
      </c>
      <c r="E66" s="45">
        <v>10</v>
      </c>
      <c r="F66" s="45">
        <v>0</v>
      </c>
      <c r="G66" s="45">
        <v>2432</v>
      </c>
    </row>
    <row r="67" spans="1:7" ht="11.85" customHeight="1">
      <c r="A67" s="53" t="s">
        <v>126</v>
      </c>
      <c r="B67" s="45">
        <v>1360</v>
      </c>
      <c r="C67" s="45">
        <v>815</v>
      </c>
      <c r="D67" s="45">
        <v>25</v>
      </c>
      <c r="E67" s="45">
        <v>318</v>
      </c>
      <c r="F67" s="45">
        <v>0</v>
      </c>
      <c r="G67" s="45">
        <v>146</v>
      </c>
    </row>
    <row r="68" spans="1:7" ht="11.85" customHeight="1">
      <c r="A68" s="53" t="s">
        <v>52</v>
      </c>
      <c r="B68" s="102">
        <v>74</v>
      </c>
      <c r="C68" s="102">
        <v>64</v>
      </c>
      <c r="D68" s="102">
        <v>92</v>
      </c>
      <c r="E68" s="102">
        <v>82</v>
      </c>
      <c r="F68" s="102">
        <v>0</v>
      </c>
      <c r="G68" s="102">
        <v>33</v>
      </c>
    </row>
    <row r="69" spans="1:7" ht="5.0999999999999996" customHeight="1">
      <c r="A69" s="43"/>
      <c r="B69" s="44"/>
      <c r="C69" s="44"/>
      <c r="D69" s="44"/>
      <c r="E69" s="44"/>
      <c r="F69" s="44"/>
      <c r="G69" s="44"/>
    </row>
    <row r="70" spans="1:7" ht="12" customHeight="1">
      <c r="A70" s="1" t="s">
        <v>154</v>
      </c>
      <c r="B70" s="1"/>
      <c r="C70" s="1"/>
      <c r="D70" s="1"/>
      <c r="E70" s="1"/>
      <c r="F70" s="1"/>
      <c r="G70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&amp;C59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zoomScaleSheetLayoutView="100" workbookViewId="0"/>
  </sheetViews>
  <sheetFormatPr defaultRowHeight="13.5"/>
  <cols>
    <col min="1" max="1" width="22.75" customWidth="1"/>
    <col min="2" max="7" width="12" customWidth="1"/>
  </cols>
  <sheetData>
    <row r="1" spans="1:7">
      <c r="A1" s="1" t="s">
        <v>177</v>
      </c>
      <c r="B1" s="1"/>
      <c r="C1" s="1"/>
      <c r="D1" s="1"/>
      <c r="E1" s="1"/>
      <c r="F1" s="1"/>
      <c r="G1" s="37"/>
    </row>
    <row r="2" spans="1:7">
      <c r="A2" s="1"/>
      <c r="B2" s="1"/>
      <c r="C2" s="1"/>
      <c r="D2" s="1"/>
      <c r="E2" s="1"/>
      <c r="F2" s="1"/>
      <c r="G2" s="1"/>
    </row>
    <row r="3" spans="1:7" ht="14.25">
      <c r="A3" s="38" t="s">
        <v>171</v>
      </c>
      <c r="B3" s="1"/>
      <c r="C3" s="1"/>
      <c r="D3" s="1"/>
      <c r="E3" s="1"/>
      <c r="F3" s="1"/>
      <c r="G3" s="1"/>
    </row>
    <row r="4" spans="1:7" ht="14.25">
      <c r="A4" s="38" t="s">
        <v>176</v>
      </c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G5" s="37" t="s">
        <v>187</v>
      </c>
    </row>
    <row r="6" spans="1:7">
      <c r="A6" s="49" t="s">
        <v>101</v>
      </c>
      <c r="B6" s="4" t="s">
        <v>93</v>
      </c>
      <c r="C6" s="4" t="s">
        <v>87</v>
      </c>
      <c r="D6" s="4" t="s">
        <v>88</v>
      </c>
      <c r="E6" s="4" t="s">
        <v>89</v>
      </c>
      <c r="F6" s="4" t="s">
        <v>90</v>
      </c>
      <c r="G6" s="3" t="s">
        <v>91</v>
      </c>
    </row>
    <row r="7" spans="1:7">
      <c r="A7" s="57"/>
      <c r="B7" s="55"/>
      <c r="C7" s="55"/>
      <c r="D7" s="98" t="s">
        <v>127</v>
      </c>
      <c r="E7" s="98"/>
      <c r="F7" s="55"/>
      <c r="G7" s="55"/>
    </row>
    <row r="8" spans="1:7">
      <c r="A8" s="56" t="s">
        <v>111</v>
      </c>
      <c r="B8" s="45">
        <v>285</v>
      </c>
      <c r="C8" s="45">
        <v>920</v>
      </c>
      <c r="D8" s="45">
        <v>263</v>
      </c>
      <c r="E8" s="45">
        <v>191</v>
      </c>
      <c r="F8" s="45">
        <v>55</v>
      </c>
      <c r="G8" s="45">
        <v>380</v>
      </c>
    </row>
    <row r="9" spans="1:7">
      <c r="A9" s="56" t="s">
        <v>100</v>
      </c>
      <c r="B9" s="45">
        <v>559</v>
      </c>
      <c r="C9" s="45">
        <v>1003</v>
      </c>
      <c r="D9" s="45">
        <v>221</v>
      </c>
      <c r="E9" s="45">
        <v>240</v>
      </c>
      <c r="F9" s="45">
        <v>118</v>
      </c>
      <c r="G9" s="45">
        <v>480</v>
      </c>
    </row>
    <row r="10" spans="1:7">
      <c r="A10" s="56" t="s">
        <v>99</v>
      </c>
      <c r="B10" s="45">
        <v>469</v>
      </c>
      <c r="C10" s="45">
        <v>699</v>
      </c>
      <c r="D10" s="45">
        <v>304</v>
      </c>
      <c r="E10" s="45">
        <v>343</v>
      </c>
      <c r="F10" s="45">
        <v>76</v>
      </c>
      <c r="G10" s="45">
        <v>274</v>
      </c>
    </row>
    <row r="11" spans="1:7">
      <c r="A11" s="56" t="s">
        <v>98</v>
      </c>
      <c r="B11" s="45">
        <v>482</v>
      </c>
      <c r="C11" s="45">
        <v>1183</v>
      </c>
      <c r="D11" s="45">
        <v>442</v>
      </c>
      <c r="E11" s="45">
        <v>220</v>
      </c>
      <c r="F11" s="45">
        <v>0</v>
      </c>
      <c r="G11" s="45">
        <v>267</v>
      </c>
    </row>
    <row r="12" spans="1:7">
      <c r="A12" s="56" t="s">
        <v>97</v>
      </c>
      <c r="B12" s="45">
        <v>1548</v>
      </c>
      <c r="C12" s="45">
        <v>1633</v>
      </c>
      <c r="D12" s="45">
        <v>706</v>
      </c>
      <c r="E12" s="45">
        <v>252</v>
      </c>
      <c r="F12" s="45">
        <v>125</v>
      </c>
      <c r="G12" s="45">
        <v>263</v>
      </c>
    </row>
    <row r="13" spans="1:7">
      <c r="A13" s="56" t="s">
        <v>96</v>
      </c>
      <c r="B13" s="45">
        <v>1699</v>
      </c>
      <c r="C13" s="45">
        <v>1986</v>
      </c>
      <c r="D13" s="45">
        <v>1605</v>
      </c>
      <c r="E13" s="45">
        <v>1133</v>
      </c>
      <c r="F13" s="45">
        <v>100</v>
      </c>
      <c r="G13" s="45">
        <v>1166</v>
      </c>
    </row>
    <row r="14" spans="1:7">
      <c r="A14" s="56" t="s">
        <v>95</v>
      </c>
      <c r="B14" s="45">
        <v>0</v>
      </c>
      <c r="C14" s="45">
        <v>1890</v>
      </c>
      <c r="D14" s="45">
        <v>1144</v>
      </c>
      <c r="E14" s="45">
        <v>0</v>
      </c>
      <c r="F14" s="45">
        <v>0</v>
      </c>
      <c r="G14" s="45">
        <v>0</v>
      </c>
    </row>
    <row r="15" spans="1:7">
      <c r="A15" s="56" t="s">
        <v>94</v>
      </c>
      <c r="B15" s="102">
        <v>2684</v>
      </c>
      <c r="C15" s="102">
        <v>588</v>
      </c>
      <c r="D15" s="102">
        <v>502</v>
      </c>
      <c r="E15" s="102">
        <v>0</v>
      </c>
      <c r="F15" s="102">
        <v>0</v>
      </c>
      <c r="G15" s="102">
        <v>5587</v>
      </c>
    </row>
    <row r="16" spans="1:7">
      <c r="A16" s="53"/>
      <c r="B16" s="55"/>
      <c r="C16" s="55"/>
      <c r="D16" s="55"/>
      <c r="E16" s="55"/>
      <c r="F16" s="55"/>
      <c r="G16" s="55"/>
    </row>
    <row r="17" spans="1:7">
      <c r="A17" s="53"/>
      <c r="B17" s="35"/>
      <c r="C17" s="36"/>
      <c r="D17" s="58" t="s">
        <v>102</v>
      </c>
      <c r="E17" s="58"/>
      <c r="F17" s="36"/>
      <c r="G17" s="36"/>
    </row>
    <row r="18" spans="1:7">
      <c r="A18" s="56" t="s">
        <v>82</v>
      </c>
      <c r="B18" s="45">
        <v>32765921</v>
      </c>
      <c r="C18" s="45">
        <v>38191217</v>
      </c>
      <c r="D18" s="45">
        <v>21869667</v>
      </c>
      <c r="E18" s="45">
        <v>6506516</v>
      </c>
      <c r="F18" s="45">
        <v>1306005</v>
      </c>
      <c r="G18" s="45">
        <v>30881907</v>
      </c>
    </row>
    <row r="19" spans="1:7" ht="17.100000000000001" customHeight="1">
      <c r="A19" s="53" t="s">
        <v>30</v>
      </c>
      <c r="B19" s="45">
        <v>532696</v>
      </c>
      <c r="C19" s="45">
        <v>1602006</v>
      </c>
      <c r="D19" s="107" t="s">
        <v>152</v>
      </c>
      <c r="E19" s="45">
        <v>453340</v>
      </c>
      <c r="F19" s="159">
        <v>318282</v>
      </c>
      <c r="G19" s="45">
        <v>375888</v>
      </c>
    </row>
    <row r="20" spans="1:7">
      <c r="A20" s="53" t="s">
        <v>31</v>
      </c>
      <c r="B20" s="107" t="s">
        <v>54</v>
      </c>
      <c r="C20" s="107" t="s">
        <v>54</v>
      </c>
      <c r="D20" s="45">
        <v>0</v>
      </c>
      <c r="E20" s="45">
        <v>0</v>
      </c>
      <c r="F20" s="45">
        <v>0</v>
      </c>
      <c r="G20" s="45">
        <v>0</v>
      </c>
    </row>
    <row r="21" spans="1:7">
      <c r="A21" s="53" t="s">
        <v>32</v>
      </c>
      <c r="B21" s="107" t="s">
        <v>54</v>
      </c>
      <c r="C21" s="107" t="s">
        <v>152</v>
      </c>
      <c r="D21" s="45">
        <v>12063</v>
      </c>
      <c r="E21" s="107" t="s">
        <v>54</v>
      </c>
      <c r="F21" s="107" t="s">
        <v>54</v>
      </c>
      <c r="G21" s="107" t="s">
        <v>54</v>
      </c>
    </row>
    <row r="22" spans="1:7">
      <c r="A22" s="53" t="s">
        <v>34</v>
      </c>
      <c r="B22" s="45">
        <v>0</v>
      </c>
      <c r="C22" s="107">
        <v>57114</v>
      </c>
      <c r="D22" s="107" t="s">
        <v>54</v>
      </c>
      <c r="E22" s="107">
        <v>0</v>
      </c>
      <c r="F22" s="45">
        <v>0</v>
      </c>
      <c r="G22" s="107" t="s">
        <v>54</v>
      </c>
    </row>
    <row r="23" spans="1:7">
      <c r="A23" s="53" t="s">
        <v>35</v>
      </c>
      <c r="B23" s="107" t="s">
        <v>152</v>
      </c>
      <c r="C23" s="107" t="s">
        <v>54</v>
      </c>
      <c r="D23" s="107" t="s">
        <v>54</v>
      </c>
      <c r="E23" s="107">
        <v>0</v>
      </c>
      <c r="F23" s="45">
        <v>0</v>
      </c>
      <c r="G23" s="45">
        <v>0</v>
      </c>
    </row>
    <row r="24" spans="1:7" ht="17.100000000000001" customHeight="1">
      <c r="A24" s="53" t="s">
        <v>36</v>
      </c>
      <c r="B24" s="107" t="s">
        <v>54</v>
      </c>
      <c r="C24" s="45">
        <v>5597782</v>
      </c>
      <c r="D24" s="107" t="s">
        <v>152</v>
      </c>
      <c r="E24" s="45">
        <v>39077</v>
      </c>
      <c r="F24" s="45">
        <v>0</v>
      </c>
      <c r="G24" s="45">
        <v>104433</v>
      </c>
    </row>
    <row r="25" spans="1:7">
      <c r="A25" s="53" t="s">
        <v>37</v>
      </c>
      <c r="B25" s="45">
        <v>91719</v>
      </c>
      <c r="C25" s="45">
        <v>368270</v>
      </c>
      <c r="D25" s="107" t="s">
        <v>152</v>
      </c>
      <c r="E25" s="107" t="s">
        <v>54</v>
      </c>
      <c r="F25" s="45">
        <v>0</v>
      </c>
      <c r="G25" s="45">
        <v>74404</v>
      </c>
    </row>
    <row r="26" spans="1:7">
      <c r="A26" s="53" t="s">
        <v>38</v>
      </c>
      <c r="B26" s="45">
        <v>2459170</v>
      </c>
      <c r="C26" s="45">
        <v>9631619</v>
      </c>
      <c r="D26" s="45">
        <v>3955837</v>
      </c>
      <c r="E26" s="45">
        <v>1666937</v>
      </c>
      <c r="F26" s="45">
        <v>0</v>
      </c>
      <c r="G26" s="45">
        <v>164519</v>
      </c>
    </row>
    <row r="27" spans="1:7">
      <c r="A27" s="53" t="s">
        <v>39</v>
      </c>
      <c r="B27" s="107">
        <v>0</v>
      </c>
      <c r="C27" s="45">
        <v>0</v>
      </c>
      <c r="D27" s="45">
        <v>0</v>
      </c>
      <c r="E27" s="45">
        <v>0</v>
      </c>
      <c r="F27" s="45">
        <v>0</v>
      </c>
      <c r="G27" s="107" t="s">
        <v>54</v>
      </c>
    </row>
    <row r="28" spans="1:7">
      <c r="A28" s="53" t="s">
        <v>40</v>
      </c>
      <c r="B28" s="45">
        <v>423352</v>
      </c>
      <c r="C28" s="45">
        <v>727033</v>
      </c>
      <c r="D28" s="45">
        <v>193087</v>
      </c>
      <c r="E28" s="107">
        <v>31064</v>
      </c>
      <c r="F28" s="107">
        <v>0</v>
      </c>
      <c r="G28" s="45">
        <v>2099922</v>
      </c>
    </row>
    <row r="29" spans="1:7" ht="17.100000000000001" customHeight="1">
      <c r="A29" s="53" t="s">
        <v>41</v>
      </c>
      <c r="B29" s="107" t="s">
        <v>54</v>
      </c>
      <c r="C29" s="45">
        <v>0</v>
      </c>
      <c r="D29" s="107" t="s">
        <v>54</v>
      </c>
      <c r="E29" s="45">
        <v>0</v>
      </c>
      <c r="F29" s="45">
        <v>0</v>
      </c>
      <c r="G29" s="107" t="s">
        <v>54</v>
      </c>
    </row>
    <row r="30" spans="1:7">
      <c r="A30" s="53" t="s">
        <v>42</v>
      </c>
      <c r="B30" s="45">
        <v>0</v>
      </c>
      <c r="C30" s="107">
        <v>0</v>
      </c>
      <c r="D30" s="107">
        <v>0</v>
      </c>
      <c r="E30" s="45">
        <v>0</v>
      </c>
      <c r="F30" s="107" t="s">
        <v>54</v>
      </c>
      <c r="G30" s="45">
        <v>0</v>
      </c>
    </row>
    <row r="31" spans="1:7">
      <c r="A31" s="53" t="s">
        <v>43</v>
      </c>
      <c r="B31" s="45">
        <v>2142620</v>
      </c>
      <c r="C31" s="107" t="s">
        <v>152</v>
      </c>
      <c r="D31" s="45">
        <v>749790</v>
      </c>
      <c r="E31" s="107">
        <v>94947</v>
      </c>
      <c r="F31" s="107" t="s">
        <v>54</v>
      </c>
      <c r="G31" s="107" t="s">
        <v>54</v>
      </c>
    </row>
    <row r="32" spans="1:7">
      <c r="A32" s="53" t="s">
        <v>44</v>
      </c>
      <c r="B32" s="45">
        <v>10823977</v>
      </c>
      <c r="C32" s="45">
        <v>5155432</v>
      </c>
      <c r="D32" s="45">
        <v>8210688</v>
      </c>
      <c r="E32" s="107" t="s">
        <v>54</v>
      </c>
      <c r="F32" s="107" t="s">
        <v>54</v>
      </c>
      <c r="G32" s="107" t="s">
        <v>54</v>
      </c>
    </row>
    <row r="33" spans="1:7">
      <c r="A33" s="53" t="s">
        <v>25</v>
      </c>
      <c r="B33" s="45">
        <v>6333410</v>
      </c>
      <c r="C33" s="45">
        <v>482783</v>
      </c>
      <c r="D33" s="107">
        <v>1346282</v>
      </c>
      <c r="E33" s="107" t="s">
        <v>152</v>
      </c>
      <c r="F33" s="45">
        <v>0</v>
      </c>
      <c r="G33" s="107" t="s">
        <v>152</v>
      </c>
    </row>
    <row r="34" spans="1:7" ht="17.100000000000001" customHeight="1">
      <c r="A34" s="53" t="s">
        <v>45</v>
      </c>
      <c r="B34" s="45">
        <v>2047494</v>
      </c>
      <c r="C34" s="45">
        <v>2229095</v>
      </c>
      <c r="D34" s="45">
        <v>2970282</v>
      </c>
      <c r="E34" s="45">
        <v>400151</v>
      </c>
      <c r="F34" s="45">
        <v>5415</v>
      </c>
      <c r="G34" s="45">
        <v>1040771</v>
      </c>
    </row>
    <row r="35" spans="1:7">
      <c r="A35" s="53" t="s">
        <v>121</v>
      </c>
      <c r="B35" s="45">
        <v>486125</v>
      </c>
      <c r="C35" s="45">
        <v>719996</v>
      </c>
      <c r="D35" s="107" t="s">
        <v>152</v>
      </c>
      <c r="E35" s="107" t="s">
        <v>54</v>
      </c>
      <c r="F35" s="107">
        <v>0</v>
      </c>
      <c r="G35" s="45">
        <v>3027717</v>
      </c>
    </row>
    <row r="36" spans="1:7">
      <c r="A36" s="53" t="s">
        <v>122</v>
      </c>
      <c r="B36" s="45">
        <v>1595559</v>
      </c>
      <c r="C36" s="45">
        <v>4600900</v>
      </c>
      <c r="D36" s="45">
        <v>68152</v>
      </c>
      <c r="E36" s="45">
        <v>185316</v>
      </c>
      <c r="F36" s="45">
        <v>967578</v>
      </c>
      <c r="G36" s="45">
        <v>521598</v>
      </c>
    </row>
    <row r="37" spans="1:7">
      <c r="A37" s="53" t="s">
        <v>123</v>
      </c>
      <c r="B37" s="45">
        <v>640449</v>
      </c>
      <c r="C37" s="45">
        <v>291384</v>
      </c>
      <c r="D37" s="107" t="s">
        <v>54</v>
      </c>
      <c r="E37" s="107" t="s">
        <v>152</v>
      </c>
      <c r="F37" s="45">
        <v>0</v>
      </c>
      <c r="G37" s="45">
        <v>39575</v>
      </c>
    </row>
    <row r="38" spans="1:7">
      <c r="A38" s="53" t="s">
        <v>49</v>
      </c>
      <c r="B38" s="45">
        <v>243322</v>
      </c>
      <c r="C38" s="45">
        <v>1111296</v>
      </c>
      <c r="D38" s="107" t="s">
        <v>54</v>
      </c>
      <c r="E38" s="107" t="s">
        <v>152</v>
      </c>
      <c r="F38" s="107" t="s">
        <v>54</v>
      </c>
      <c r="G38" s="107" t="s">
        <v>54</v>
      </c>
    </row>
    <row r="39" spans="1:7" ht="17.100000000000001" customHeight="1">
      <c r="A39" s="53" t="s">
        <v>47</v>
      </c>
      <c r="B39" s="45">
        <v>103787</v>
      </c>
      <c r="C39" s="45">
        <v>843087</v>
      </c>
      <c r="D39" s="45">
        <v>94658</v>
      </c>
      <c r="E39" s="45">
        <v>205288</v>
      </c>
      <c r="F39" s="45">
        <v>14730</v>
      </c>
      <c r="G39" s="45">
        <v>9580354</v>
      </c>
    </row>
    <row r="40" spans="1:7">
      <c r="A40" s="53" t="s">
        <v>48</v>
      </c>
      <c r="B40" s="45">
        <v>0</v>
      </c>
      <c r="C40" s="107" t="s">
        <v>54</v>
      </c>
      <c r="D40" s="107" t="s">
        <v>54</v>
      </c>
      <c r="E40" s="107" t="s">
        <v>152</v>
      </c>
      <c r="F40" s="107">
        <v>0</v>
      </c>
      <c r="G40" s="45">
        <v>11565051</v>
      </c>
    </row>
    <row r="41" spans="1:7">
      <c r="A41" s="53" t="s">
        <v>126</v>
      </c>
      <c r="B41" s="45">
        <v>4316206</v>
      </c>
      <c r="C41" s="45">
        <v>4461502</v>
      </c>
      <c r="D41" s="107" t="s">
        <v>54</v>
      </c>
      <c r="E41" s="107" t="s">
        <v>152</v>
      </c>
      <c r="F41" s="107">
        <v>0</v>
      </c>
      <c r="G41" s="45">
        <v>211966</v>
      </c>
    </row>
    <row r="42" spans="1:7">
      <c r="A42" s="53" t="s">
        <v>52</v>
      </c>
      <c r="B42" s="110">
        <v>526035</v>
      </c>
      <c r="C42" s="110">
        <v>311918</v>
      </c>
      <c r="D42" s="111">
        <v>4268828</v>
      </c>
      <c r="E42" s="110">
        <v>3430396</v>
      </c>
      <c r="F42" s="102">
        <v>0</v>
      </c>
      <c r="G42" s="110">
        <v>2075709</v>
      </c>
    </row>
    <row r="43" spans="1:7">
      <c r="A43" s="53"/>
      <c r="B43" s="55"/>
      <c r="C43" s="55"/>
      <c r="D43" s="55"/>
      <c r="E43" s="55"/>
      <c r="F43" s="55"/>
      <c r="G43" s="55"/>
    </row>
    <row r="44" spans="1:7">
      <c r="A44" s="56" t="s">
        <v>143</v>
      </c>
      <c r="B44" s="45">
        <v>698057</v>
      </c>
      <c r="C44" s="45">
        <v>1146766</v>
      </c>
      <c r="D44" s="45">
        <v>423817</v>
      </c>
      <c r="E44" s="45">
        <v>238787</v>
      </c>
      <c r="F44" s="45">
        <v>44860</v>
      </c>
      <c r="G44" s="45">
        <v>548979</v>
      </c>
    </row>
    <row r="45" spans="1:7">
      <c r="A45" s="56" t="s">
        <v>100</v>
      </c>
      <c r="B45" s="45">
        <v>1521123</v>
      </c>
      <c r="C45" s="45">
        <v>1770155</v>
      </c>
      <c r="D45" s="45">
        <v>400633</v>
      </c>
      <c r="E45" s="45">
        <v>300948</v>
      </c>
      <c r="F45" s="45">
        <v>121329</v>
      </c>
      <c r="G45" s="45">
        <v>723472</v>
      </c>
    </row>
    <row r="46" spans="1:7">
      <c r="A46" s="56" t="s">
        <v>99</v>
      </c>
      <c r="B46" s="45">
        <v>1083106</v>
      </c>
      <c r="C46" s="45">
        <v>1495769</v>
      </c>
      <c r="D46" s="45">
        <v>710313</v>
      </c>
      <c r="E46" s="45">
        <v>648291</v>
      </c>
      <c r="F46" s="160">
        <v>172697</v>
      </c>
      <c r="G46" s="158">
        <v>341767</v>
      </c>
    </row>
    <row r="47" spans="1:7">
      <c r="A47" s="56" t="s">
        <v>98</v>
      </c>
      <c r="B47" s="45">
        <v>1312019</v>
      </c>
      <c r="C47" s="45">
        <v>4021629</v>
      </c>
      <c r="D47" s="45">
        <v>1477219</v>
      </c>
      <c r="E47" s="159">
        <v>853790</v>
      </c>
      <c r="F47" s="107">
        <v>0</v>
      </c>
      <c r="G47" s="107">
        <v>390308</v>
      </c>
    </row>
    <row r="48" spans="1:7">
      <c r="A48" s="56" t="s">
        <v>97</v>
      </c>
      <c r="B48" s="45">
        <v>6477369</v>
      </c>
      <c r="C48" s="45">
        <v>4719375</v>
      </c>
      <c r="D48" s="150">
        <v>1684021</v>
      </c>
      <c r="E48" s="107" t="s">
        <v>152</v>
      </c>
      <c r="F48" s="147">
        <v>967119</v>
      </c>
      <c r="G48" s="147">
        <v>3360945</v>
      </c>
    </row>
    <row r="49" spans="1:7">
      <c r="A49" s="56" t="s">
        <v>96</v>
      </c>
      <c r="B49" s="159">
        <v>21674247</v>
      </c>
      <c r="C49" s="45">
        <v>8173047</v>
      </c>
      <c r="D49" s="45">
        <v>6554567</v>
      </c>
      <c r="E49" s="45">
        <v>4464700</v>
      </c>
      <c r="F49" s="107" t="s">
        <v>54</v>
      </c>
      <c r="G49" s="107" t="s">
        <v>54</v>
      </c>
    </row>
    <row r="50" spans="1:7">
      <c r="A50" s="56" t="s">
        <v>95</v>
      </c>
      <c r="B50" s="45">
        <v>0</v>
      </c>
      <c r="C50" s="159">
        <v>16864476</v>
      </c>
      <c r="D50" s="147">
        <v>10619097</v>
      </c>
      <c r="E50" s="107">
        <v>0</v>
      </c>
      <c r="F50" s="45">
        <v>0</v>
      </c>
      <c r="G50" s="107">
        <v>0</v>
      </c>
    </row>
    <row r="51" spans="1:7">
      <c r="A51" s="56" t="s">
        <v>94</v>
      </c>
      <c r="B51" s="108" t="s">
        <v>152</v>
      </c>
      <c r="C51" s="108" t="s">
        <v>54</v>
      </c>
      <c r="D51" s="108" t="s">
        <v>54</v>
      </c>
      <c r="E51" s="102">
        <v>0</v>
      </c>
      <c r="F51" s="102">
        <v>0</v>
      </c>
      <c r="G51" s="102">
        <v>25516436</v>
      </c>
    </row>
    <row r="52" spans="1:7">
      <c r="A52" s="46"/>
      <c r="B52" s="47"/>
      <c r="C52" s="47"/>
      <c r="D52" s="47"/>
      <c r="E52" s="47"/>
      <c r="F52" s="47"/>
      <c r="G52" s="47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C17" sqref="C17"/>
    </sheetView>
  </sheetViews>
  <sheetFormatPr defaultRowHeight="13.5"/>
  <cols>
    <col min="7" max="7" width="9.25" bestFit="1" customWidth="1"/>
  </cols>
  <sheetData>
    <row r="1" spans="1:12">
      <c r="A1" s="27" t="s">
        <v>193</v>
      </c>
      <c r="B1" s="27"/>
      <c r="C1" s="27"/>
      <c r="D1" s="27"/>
      <c r="E1" s="27"/>
      <c r="F1" s="1"/>
      <c r="G1" s="1"/>
      <c r="H1" s="1"/>
      <c r="I1" s="1"/>
      <c r="J1" s="1"/>
    </row>
    <row r="2" spans="1:12" ht="45">
      <c r="A2" s="2" t="s">
        <v>0</v>
      </c>
      <c r="B2" s="3" t="s">
        <v>1</v>
      </c>
      <c r="C2" s="4" t="s">
        <v>2</v>
      </c>
      <c r="D2" s="5" t="s">
        <v>3</v>
      </c>
      <c r="E2" s="6" t="s">
        <v>1</v>
      </c>
      <c r="F2" s="7" t="s">
        <v>2</v>
      </c>
      <c r="G2" s="8" t="s">
        <v>4</v>
      </c>
      <c r="H2" s="1"/>
      <c r="I2" s="1"/>
      <c r="J2" s="1"/>
    </row>
    <row r="3" spans="1:12">
      <c r="A3" s="90" t="s">
        <v>147</v>
      </c>
      <c r="B3" s="163" t="str">
        <f>"（平成"&amp;A5&amp;"＝１００）"</f>
        <v>（平成１７年＝１００）</v>
      </c>
      <c r="C3" s="164"/>
      <c r="D3" s="165"/>
      <c r="E3" s="164" t="s">
        <v>5</v>
      </c>
      <c r="F3" s="164"/>
      <c r="G3" s="164"/>
      <c r="H3" s="1"/>
      <c r="I3" s="1"/>
      <c r="J3" s="1"/>
    </row>
    <row r="4" spans="1:12">
      <c r="A4" s="10" t="s">
        <v>188</v>
      </c>
      <c r="B4" s="11">
        <f>E4/E5*100</f>
        <v>98.330058939096261</v>
      </c>
      <c r="C4" s="12">
        <f>F4/F5*100</f>
        <v>98.791601199828591</v>
      </c>
      <c r="D4" s="13">
        <f>G4/G5*100</f>
        <v>94.391753763340759</v>
      </c>
      <c r="E4" s="12">
        <v>1001</v>
      </c>
      <c r="F4" s="12">
        <v>34582</v>
      </c>
      <c r="G4" s="12">
        <v>1247135</v>
      </c>
      <c r="H4" s="1"/>
      <c r="I4" s="1"/>
      <c r="J4" s="1"/>
    </row>
    <row r="5" spans="1:12">
      <c r="A5" s="14" t="s">
        <v>103</v>
      </c>
      <c r="B5" s="11">
        <v>100</v>
      </c>
      <c r="C5" s="12">
        <v>100</v>
      </c>
      <c r="D5" s="13">
        <v>100</v>
      </c>
      <c r="E5" s="12">
        <v>1018</v>
      </c>
      <c r="F5" s="12">
        <v>35005</v>
      </c>
      <c r="G5" s="12">
        <v>1321233</v>
      </c>
      <c r="H5" s="1"/>
      <c r="I5" s="1"/>
      <c r="J5" s="1"/>
    </row>
    <row r="6" spans="1:12">
      <c r="A6" s="14" t="s">
        <v>115</v>
      </c>
      <c r="B6" s="11">
        <f>E6/E5*100</f>
        <v>96.561886051080549</v>
      </c>
      <c r="C6" s="12">
        <f>F6/F5*100</f>
        <v>100.57134695043565</v>
      </c>
      <c r="D6" s="13">
        <f>G6/G5*100</f>
        <v>118.85677999262809</v>
      </c>
      <c r="E6" s="12">
        <v>983</v>
      </c>
      <c r="F6" s="12">
        <v>35205</v>
      </c>
      <c r="G6" s="12">
        <v>1570375</v>
      </c>
      <c r="H6" s="1"/>
      <c r="I6" s="1"/>
      <c r="J6" s="1"/>
    </row>
    <row r="7" spans="1:12">
      <c r="A7" s="14" t="s">
        <v>116</v>
      </c>
      <c r="B7" s="11">
        <f>E7/E5*100</f>
        <v>98.231827111984288</v>
      </c>
      <c r="C7" s="12">
        <f>F7/F5*100</f>
        <v>111.68690187116125</v>
      </c>
      <c r="D7" s="13">
        <f>G7/G5*100</f>
        <v>124.85791680952565</v>
      </c>
      <c r="E7" s="12">
        <v>1000</v>
      </c>
      <c r="F7" s="12">
        <v>39096</v>
      </c>
      <c r="G7" s="12">
        <v>1649664</v>
      </c>
      <c r="H7" s="1"/>
      <c r="I7" s="1"/>
      <c r="J7" s="1"/>
      <c r="K7" s="155"/>
      <c r="L7" s="155"/>
    </row>
    <row r="8" spans="1:12">
      <c r="A8" s="14" t="s">
        <v>136</v>
      </c>
      <c r="B8" s="11">
        <f>E8/E5*100</f>
        <v>101.37524557956779</v>
      </c>
      <c r="C8" s="12">
        <f>F8/F5*100</f>
        <v>113.56663333809456</v>
      </c>
      <c r="D8" s="13">
        <f>G8/G5*100</f>
        <v>125.52925941147397</v>
      </c>
      <c r="E8" s="12">
        <v>1032</v>
      </c>
      <c r="F8" s="12">
        <v>39754</v>
      </c>
      <c r="G8" s="12">
        <v>1658534</v>
      </c>
      <c r="H8" s="1"/>
      <c r="I8" s="1"/>
      <c r="J8" s="1"/>
    </row>
    <row r="9" spans="1:12">
      <c r="A9" s="14" t="s">
        <v>145</v>
      </c>
      <c r="B9" s="11">
        <f>E9/E5*100</f>
        <v>89.587426326129673</v>
      </c>
      <c r="C9" s="12">
        <f>F9/F5*100</f>
        <v>104.73075274960719</v>
      </c>
      <c r="D9" s="13">
        <f>G9/G5*100</f>
        <v>102.86542948896977</v>
      </c>
      <c r="E9" s="12">
        <v>912</v>
      </c>
      <c r="F9" s="12">
        <v>36661</v>
      </c>
      <c r="G9" s="12">
        <v>1359092</v>
      </c>
      <c r="H9" s="1"/>
      <c r="I9" s="1"/>
      <c r="J9" s="1"/>
    </row>
    <row r="10" spans="1:12">
      <c r="A10" s="14" t="s">
        <v>155</v>
      </c>
      <c r="B10" s="11">
        <f>E10/E5*100</f>
        <v>82.514734774066795</v>
      </c>
      <c r="C10" s="12">
        <f>F10/F5*100</f>
        <v>101.50835594915013</v>
      </c>
      <c r="D10" s="13">
        <f>G10/G5*100</f>
        <v>113.72831287138605</v>
      </c>
      <c r="E10" s="12">
        <v>840</v>
      </c>
      <c r="F10" s="12">
        <v>35533</v>
      </c>
      <c r="G10" s="12">
        <v>1502616</v>
      </c>
      <c r="H10" s="1"/>
      <c r="I10" s="1"/>
      <c r="J10" s="1"/>
    </row>
    <row r="11" spans="1:12">
      <c r="A11" s="14" t="s">
        <v>165</v>
      </c>
      <c r="B11" s="11">
        <f>E11/E5*100</f>
        <v>86.247544204322196</v>
      </c>
      <c r="C11" s="12">
        <f>F11/F5*100</f>
        <v>96.86616197686044</v>
      </c>
      <c r="D11" s="13">
        <f>G11/G5*100</f>
        <v>106.74415489168072</v>
      </c>
      <c r="E11" s="12">
        <v>878</v>
      </c>
      <c r="F11" s="12">
        <v>33908</v>
      </c>
      <c r="G11" s="12">
        <v>1410339</v>
      </c>
      <c r="H11" s="1"/>
      <c r="I11" s="1"/>
      <c r="J11" s="1"/>
    </row>
    <row r="12" spans="1:12">
      <c r="A12" s="14" t="s">
        <v>166</v>
      </c>
      <c r="B12" s="114">
        <f>E12/E5*100</f>
        <v>82.121807465618858</v>
      </c>
      <c r="C12" s="115">
        <f>F12/F5*100</f>
        <v>97.423225253535207</v>
      </c>
      <c r="D12" s="119">
        <f>G12/G5*100</f>
        <v>101.97762241784758</v>
      </c>
      <c r="E12" s="118">
        <v>836</v>
      </c>
      <c r="F12" s="118">
        <v>34103</v>
      </c>
      <c r="G12" s="118">
        <v>1347362</v>
      </c>
      <c r="H12" s="1"/>
      <c r="I12" s="1"/>
      <c r="J12" s="1"/>
    </row>
    <row r="13" spans="1:12">
      <c r="A13" s="14" t="s">
        <v>189</v>
      </c>
      <c r="B13" s="116">
        <f>E13/E5*100</f>
        <v>80.943025540275045</v>
      </c>
      <c r="C13" s="117">
        <f>F13/F5*100</f>
        <v>97.371804027996006</v>
      </c>
      <c r="D13" s="113">
        <f>G13/G5*100</f>
        <v>99.544289311574872</v>
      </c>
      <c r="E13" s="116">
        <v>824</v>
      </c>
      <c r="F13" s="117">
        <v>34085</v>
      </c>
      <c r="G13" s="117">
        <v>1315212</v>
      </c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28" t="s">
        <v>194</v>
      </c>
      <c r="B15" s="28"/>
      <c r="C15" s="28"/>
      <c r="D15" s="28"/>
      <c r="E15" s="28"/>
      <c r="F15" s="1"/>
      <c r="G15" s="1"/>
      <c r="H15" s="1"/>
      <c r="I15" s="1"/>
      <c r="J15" s="1"/>
    </row>
    <row r="16" spans="1:12" ht="22.5">
      <c r="A16" s="2" t="s">
        <v>6</v>
      </c>
      <c r="B16" s="65" t="s">
        <v>7</v>
      </c>
      <c r="C16" s="64" t="s">
        <v>134</v>
      </c>
      <c r="D16" s="68" t="s">
        <v>8</v>
      </c>
      <c r="E16" s="70" t="s">
        <v>9</v>
      </c>
      <c r="F16" s="71" t="s">
        <v>10</v>
      </c>
      <c r="G16" s="73" t="s">
        <v>11</v>
      </c>
      <c r="H16" s="76" t="s">
        <v>12</v>
      </c>
      <c r="I16" s="78" t="s">
        <v>13</v>
      </c>
      <c r="J16" s="121"/>
    </row>
    <row r="17" spans="1:11">
      <c r="A17" s="10" t="str">
        <f>"平成"&amp;C23</f>
        <v>平成１７年</v>
      </c>
      <c r="B17" s="19">
        <f>C42</f>
        <v>244</v>
      </c>
      <c r="C17" s="19">
        <f>C43</f>
        <v>244</v>
      </c>
      <c r="D17" s="19">
        <f>SUM(C44:C46)</f>
        <v>95</v>
      </c>
      <c r="E17" s="19">
        <f>C26</f>
        <v>56</v>
      </c>
      <c r="F17" s="19">
        <f>C36</f>
        <v>51</v>
      </c>
      <c r="G17" s="19">
        <f>C34</f>
        <v>46</v>
      </c>
      <c r="H17" s="19">
        <f>C40</f>
        <v>47</v>
      </c>
      <c r="I17" s="19">
        <f>C32</f>
        <v>31</v>
      </c>
      <c r="J17" s="120"/>
    </row>
    <row r="18" spans="1:11">
      <c r="A18" s="15" t="str">
        <f>F23</f>
        <v>２０年</v>
      </c>
      <c r="B18" s="19">
        <f>F42</f>
        <v>76</v>
      </c>
      <c r="C18" s="19">
        <f>F43</f>
        <v>170</v>
      </c>
      <c r="D18" s="19">
        <f>SUM(F44:F46)</f>
        <v>106</v>
      </c>
      <c r="E18" s="19">
        <f>F26</f>
        <v>44</v>
      </c>
      <c r="F18" s="19">
        <f>F36</f>
        <v>4</v>
      </c>
      <c r="G18" s="19">
        <f>F34</f>
        <v>1</v>
      </c>
      <c r="H18" s="19">
        <f>F40</f>
        <v>34</v>
      </c>
      <c r="I18" s="19">
        <f>F32</f>
        <v>30</v>
      </c>
      <c r="J18" s="120"/>
    </row>
    <row r="19" spans="1:11">
      <c r="A19" s="16" t="str">
        <f>I23</f>
        <v>２３年</v>
      </c>
      <c r="B19" s="19">
        <f>I41</f>
        <v>295</v>
      </c>
      <c r="C19" s="19">
        <f>I42+I43+I44</f>
        <v>387</v>
      </c>
      <c r="D19" s="19">
        <f>I45+I46+I47</f>
        <v>112</v>
      </c>
      <c r="E19" s="19">
        <f>I26</f>
        <v>59</v>
      </c>
      <c r="F19" s="19">
        <f>I35</f>
        <v>71</v>
      </c>
      <c r="G19" s="19">
        <f>I33</f>
        <v>48</v>
      </c>
      <c r="H19" s="19">
        <f>I39</f>
        <v>54</v>
      </c>
      <c r="I19" s="19">
        <f>I31</f>
        <v>27</v>
      </c>
      <c r="J19" s="120"/>
    </row>
    <row r="20" spans="1:11">
      <c r="A20" s="1"/>
      <c r="B20" s="1"/>
      <c r="C20" s="1"/>
      <c r="D20" s="1" t="s">
        <v>14</v>
      </c>
      <c r="E20" s="1"/>
      <c r="F20" s="1"/>
      <c r="G20" s="1"/>
      <c r="H20" s="1"/>
      <c r="I20" s="1"/>
      <c r="J20" s="1"/>
    </row>
    <row r="23" spans="1:11">
      <c r="A23" s="61" t="s">
        <v>27</v>
      </c>
      <c r="B23" s="61" t="s">
        <v>128</v>
      </c>
      <c r="C23" s="66" t="s">
        <v>129</v>
      </c>
      <c r="D23" s="61" t="s">
        <v>130</v>
      </c>
      <c r="E23" s="61" t="s">
        <v>131</v>
      </c>
      <c r="F23" s="66" t="s">
        <v>132</v>
      </c>
      <c r="G23" s="61" t="s">
        <v>156</v>
      </c>
      <c r="H23" s="61" t="s">
        <v>157</v>
      </c>
      <c r="I23" s="66" t="s">
        <v>158</v>
      </c>
      <c r="J23" s="122" t="s">
        <v>167</v>
      </c>
      <c r="K23" s="94" t="s">
        <v>135</v>
      </c>
    </row>
    <row r="24" spans="1:11">
      <c r="A24" s="61"/>
      <c r="B24" s="61" t="s">
        <v>28</v>
      </c>
      <c r="C24" s="79"/>
      <c r="D24" s="61"/>
      <c r="E24" s="61"/>
      <c r="F24" s="79"/>
      <c r="G24" s="61"/>
      <c r="H24" s="61"/>
      <c r="I24" s="79"/>
      <c r="J24" s="123"/>
      <c r="K24" s="95"/>
    </row>
    <row r="25" spans="1:11">
      <c r="A25" s="61" t="s">
        <v>29</v>
      </c>
      <c r="B25" s="61">
        <v>1001</v>
      </c>
      <c r="C25" s="79">
        <v>1018</v>
      </c>
      <c r="D25" s="61">
        <v>983</v>
      </c>
      <c r="E25" s="61">
        <v>1000</v>
      </c>
      <c r="F25" s="79">
        <v>1032</v>
      </c>
      <c r="G25" s="61">
        <v>912</v>
      </c>
      <c r="H25" s="61">
        <v>840</v>
      </c>
      <c r="I25" s="79">
        <v>1339</v>
      </c>
      <c r="J25" s="123">
        <v>836</v>
      </c>
      <c r="K25" s="95"/>
    </row>
    <row r="26" spans="1:11">
      <c r="A26" s="69" t="s">
        <v>30</v>
      </c>
      <c r="B26" s="69">
        <v>53</v>
      </c>
      <c r="C26" s="80">
        <v>56</v>
      </c>
      <c r="D26" s="69">
        <v>50</v>
      </c>
      <c r="E26" s="69">
        <v>45</v>
      </c>
      <c r="F26" s="80">
        <v>44</v>
      </c>
      <c r="G26" s="69">
        <v>42</v>
      </c>
      <c r="H26" s="69">
        <v>39</v>
      </c>
      <c r="I26" s="80">
        <v>59</v>
      </c>
      <c r="J26" s="124">
        <v>39</v>
      </c>
      <c r="K26" s="96" t="s">
        <v>30</v>
      </c>
    </row>
    <row r="27" spans="1:11">
      <c r="A27" s="61" t="s">
        <v>31</v>
      </c>
      <c r="B27" s="61">
        <v>3</v>
      </c>
      <c r="C27" s="79">
        <v>3</v>
      </c>
      <c r="D27" s="61">
        <v>3</v>
      </c>
      <c r="E27" s="61">
        <v>3</v>
      </c>
      <c r="F27" s="79">
        <v>2</v>
      </c>
      <c r="G27" s="61">
        <v>2</v>
      </c>
      <c r="H27" s="61">
        <v>2</v>
      </c>
      <c r="I27" s="79">
        <v>1</v>
      </c>
      <c r="J27" s="123">
        <v>2</v>
      </c>
      <c r="K27" s="96" t="s">
        <v>31</v>
      </c>
    </row>
    <row r="28" spans="1:11">
      <c r="A28" s="61" t="s">
        <v>32</v>
      </c>
      <c r="B28" s="61">
        <v>4</v>
      </c>
      <c r="C28" s="79">
        <v>3</v>
      </c>
      <c r="D28" s="61">
        <v>4</v>
      </c>
      <c r="E28" s="61">
        <v>4</v>
      </c>
      <c r="F28" s="79">
        <v>24</v>
      </c>
      <c r="G28" s="61">
        <v>20</v>
      </c>
      <c r="H28" s="61">
        <v>16</v>
      </c>
      <c r="I28" s="79">
        <v>34</v>
      </c>
      <c r="J28" s="123">
        <v>15</v>
      </c>
      <c r="K28" s="96" t="s">
        <v>32</v>
      </c>
    </row>
    <row r="29" spans="1:11">
      <c r="A29" s="61" t="s">
        <v>33</v>
      </c>
      <c r="B29" s="61">
        <v>21</v>
      </c>
      <c r="C29" s="79">
        <v>22</v>
      </c>
      <c r="D29" s="61">
        <v>20</v>
      </c>
      <c r="E29" s="61">
        <v>20</v>
      </c>
      <c r="F29" s="79">
        <v>11</v>
      </c>
      <c r="G29" s="61">
        <v>9</v>
      </c>
      <c r="H29" s="61">
        <v>6</v>
      </c>
      <c r="I29" s="79">
        <v>9</v>
      </c>
      <c r="J29" s="123">
        <v>6</v>
      </c>
      <c r="K29" s="96" t="s">
        <v>34</v>
      </c>
    </row>
    <row r="30" spans="1:11">
      <c r="A30" s="61" t="s">
        <v>34</v>
      </c>
      <c r="B30" s="61">
        <v>9</v>
      </c>
      <c r="C30" s="79">
        <v>7</v>
      </c>
      <c r="D30" s="61">
        <v>7</v>
      </c>
      <c r="E30" s="61">
        <v>11</v>
      </c>
      <c r="F30" s="79">
        <v>10</v>
      </c>
      <c r="G30" s="61">
        <v>6</v>
      </c>
      <c r="H30" s="61">
        <v>4</v>
      </c>
      <c r="I30" s="79">
        <v>22</v>
      </c>
      <c r="J30" s="123">
        <v>6</v>
      </c>
      <c r="K30" s="96" t="s">
        <v>35</v>
      </c>
    </row>
    <row r="31" spans="1:11">
      <c r="A31" s="61" t="s">
        <v>35</v>
      </c>
      <c r="B31" s="61">
        <v>10</v>
      </c>
      <c r="C31" s="79">
        <v>10</v>
      </c>
      <c r="D31" s="61">
        <v>10</v>
      </c>
      <c r="E31" s="61">
        <v>10</v>
      </c>
      <c r="F31" s="81">
        <v>33</v>
      </c>
      <c r="G31" s="77">
        <v>24</v>
      </c>
      <c r="H31" s="77">
        <v>24</v>
      </c>
      <c r="I31" s="81">
        <v>27</v>
      </c>
      <c r="J31" s="125">
        <v>27</v>
      </c>
      <c r="K31" s="96" t="s">
        <v>36</v>
      </c>
    </row>
    <row r="32" spans="1:11">
      <c r="A32" s="77" t="s">
        <v>36</v>
      </c>
      <c r="B32" s="77">
        <v>36</v>
      </c>
      <c r="C32" s="81">
        <v>31</v>
      </c>
      <c r="D32" s="77">
        <v>28</v>
      </c>
      <c r="E32" s="77">
        <v>28</v>
      </c>
      <c r="F32" s="93">
        <v>30</v>
      </c>
      <c r="G32" s="109">
        <v>26</v>
      </c>
      <c r="H32" s="109">
        <v>24</v>
      </c>
      <c r="I32" s="93">
        <v>52</v>
      </c>
      <c r="J32" s="126">
        <v>18</v>
      </c>
      <c r="K32" s="96" t="s">
        <v>37</v>
      </c>
    </row>
    <row r="33" spans="1:11">
      <c r="A33" s="61" t="s">
        <v>37</v>
      </c>
      <c r="B33" s="61">
        <v>34</v>
      </c>
      <c r="C33" s="79">
        <v>32</v>
      </c>
      <c r="D33" s="61">
        <v>25</v>
      </c>
      <c r="E33" s="61">
        <v>25</v>
      </c>
      <c r="F33" s="82">
        <v>45</v>
      </c>
      <c r="G33" s="74">
        <v>48</v>
      </c>
      <c r="H33" s="74">
        <v>48</v>
      </c>
      <c r="I33" s="82">
        <v>48</v>
      </c>
      <c r="J33" s="127">
        <v>44</v>
      </c>
      <c r="K33" s="96" t="s">
        <v>38</v>
      </c>
    </row>
    <row r="34" spans="1:11">
      <c r="A34" s="74" t="s">
        <v>38</v>
      </c>
      <c r="B34" s="74">
        <v>45</v>
      </c>
      <c r="C34" s="82">
        <v>46</v>
      </c>
      <c r="D34" s="74">
        <v>47</v>
      </c>
      <c r="E34" s="74">
        <v>50</v>
      </c>
      <c r="F34" s="93">
        <v>1</v>
      </c>
      <c r="G34" s="109">
        <v>1</v>
      </c>
      <c r="H34" s="109">
        <v>0</v>
      </c>
      <c r="I34" s="93">
        <v>2</v>
      </c>
      <c r="J34" s="126">
        <v>2</v>
      </c>
      <c r="K34" s="96" t="s">
        <v>39</v>
      </c>
    </row>
    <row r="35" spans="1:11">
      <c r="A35" s="61" t="s">
        <v>39</v>
      </c>
      <c r="B35" s="61">
        <v>0</v>
      </c>
      <c r="C35" s="79">
        <v>0</v>
      </c>
      <c r="D35" s="61">
        <v>1</v>
      </c>
      <c r="E35" s="61">
        <v>1</v>
      </c>
      <c r="F35" s="83">
        <v>55</v>
      </c>
      <c r="G35" s="72">
        <v>47</v>
      </c>
      <c r="H35" s="72">
        <v>46</v>
      </c>
      <c r="I35" s="83">
        <v>71</v>
      </c>
      <c r="J35" s="128">
        <v>51</v>
      </c>
      <c r="K35" s="96" t="s">
        <v>40</v>
      </c>
    </row>
    <row r="36" spans="1:11">
      <c r="A36" s="72" t="s">
        <v>40</v>
      </c>
      <c r="B36" s="72">
        <v>57</v>
      </c>
      <c r="C36" s="83">
        <v>51</v>
      </c>
      <c r="D36" s="72">
        <v>54</v>
      </c>
      <c r="E36" s="72">
        <v>55</v>
      </c>
      <c r="F36" s="93">
        <v>4</v>
      </c>
      <c r="G36" s="109">
        <v>5</v>
      </c>
      <c r="H36" s="109">
        <v>4</v>
      </c>
      <c r="I36" s="93">
        <v>6</v>
      </c>
      <c r="J36" s="126">
        <v>4</v>
      </c>
      <c r="K36" s="96" t="s">
        <v>41</v>
      </c>
    </row>
    <row r="37" spans="1:11">
      <c r="A37" s="61" t="s">
        <v>41</v>
      </c>
      <c r="B37" s="61">
        <v>3</v>
      </c>
      <c r="C37" s="79">
        <v>3</v>
      </c>
      <c r="D37" s="61">
        <v>2</v>
      </c>
      <c r="E37" s="61">
        <v>4</v>
      </c>
      <c r="F37" s="93">
        <v>1</v>
      </c>
      <c r="G37" s="109">
        <v>1</v>
      </c>
      <c r="H37" s="109">
        <v>1</v>
      </c>
      <c r="I37" s="79">
        <v>3</v>
      </c>
      <c r="J37" s="123">
        <v>1</v>
      </c>
      <c r="K37" s="96" t="s">
        <v>42</v>
      </c>
    </row>
    <row r="38" spans="1:11">
      <c r="A38" s="61" t="s">
        <v>42</v>
      </c>
      <c r="B38" s="61">
        <v>2</v>
      </c>
      <c r="C38" s="79">
        <v>2</v>
      </c>
      <c r="D38" s="61">
        <v>2</v>
      </c>
      <c r="E38" s="61">
        <v>1</v>
      </c>
      <c r="F38" s="93">
        <v>29</v>
      </c>
      <c r="G38" s="109">
        <v>29</v>
      </c>
      <c r="H38" s="109">
        <v>29</v>
      </c>
      <c r="I38" s="79">
        <v>31</v>
      </c>
      <c r="J38" s="123">
        <v>29</v>
      </c>
      <c r="K38" s="96" t="s">
        <v>43</v>
      </c>
    </row>
    <row r="39" spans="1:11">
      <c r="A39" s="61" t="s">
        <v>43</v>
      </c>
      <c r="B39" s="61">
        <v>28</v>
      </c>
      <c r="C39" s="79">
        <v>28</v>
      </c>
      <c r="D39" s="61">
        <v>28</v>
      </c>
      <c r="E39" s="61">
        <v>30</v>
      </c>
      <c r="F39" s="84">
        <v>48</v>
      </c>
      <c r="G39" s="75">
        <v>42</v>
      </c>
      <c r="H39" s="75">
        <v>48</v>
      </c>
      <c r="I39" s="84">
        <v>54</v>
      </c>
      <c r="J39" s="129">
        <v>47</v>
      </c>
      <c r="K39" s="96" t="s">
        <v>44</v>
      </c>
    </row>
    <row r="40" spans="1:11">
      <c r="A40" s="75" t="s">
        <v>44</v>
      </c>
      <c r="B40" s="75">
        <v>42</v>
      </c>
      <c r="C40" s="84">
        <v>47</v>
      </c>
      <c r="D40" s="75">
        <v>44</v>
      </c>
      <c r="E40" s="75">
        <v>50</v>
      </c>
      <c r="F40" s="93">
        <v>34</v>
      </c>
      <c r="G40" s="109">
        <v>29</v>
      </c>
      <c r="H40" s="109">
        <v>31</v>
      </c>
      <c r="I40" s="93">
        <v>32</v>
      </c>
      <c r="J40" s="126">
        <v>28</v>
      </c>
      <c r="K40" s="96" t="s">
        <v>25</v>
      </c>
    </row>
    <row r="41" spans="1:11">
      <c r="A41" s="61" t="s">
        <v>25</v>
      </c>
      <c r="B41" s="61">
        <v>21</v>
      </c>
      <c r="C41" s="79">
        <v>19</v>
      </c>
      <c r="D41" s="61">
        <v>20</v>
      </c>
      <c r="E41" s="61">
        <v>28</v>
      </c>
      <c r="F41" s="85">
        <v>238</v>
      </c>
      <c r="G41" s="62">
        <v>213</v>
      </c>
      <c r="H41" s="62">
        <v>185</v>
      </c>
      <c r="I41" s="85">
        <v>295</v>
      </c>
      <c r="J41" s="130">
        <v>188</v>
      </c>
      <c r="K41" s="96" t="s">
        <v>45</v>
      </c>
    </row>
    <row r="42" spans="1:11">
      <c r="A42" s="62" t="s">
        <v>45</v>
      </c>
      <c r="B42" s="62">
        <v>240</v>
      </c>
      <c r="C42" s="85">
        <v>244</v>
      </c>
      <c r="D42" s="62">
        <v>238</v>
      </c>
      <c r="E42" s="62">
        <v>225</v>
      </c>
      <c r="F42" s="86">
        <v>76</v>
      </c>
      <c r="G42" s="63">
        <v>69</v>
      </c>
      <c r="H42" s="63">
        <v>64</v>
      </c>
      <c r="I42" s="86">
        <v>100</v>
      </c>
      <c r="J42" s="131">
        <v>56</v>
      </c>
      <c r="K42" s="96" t="s">
        <v>121</v>
      </c>
    </row>
    <row r="43" spans="1:11">
      <c r="A43" s="63" t="s">
        <v>46</v>
      </c>
      <c r="B43" s="63">
        <v>228</v>
      </c>
      <c r="C43" s="86">
        <v>244</v>
      </c>
      <c r="D43" s="63">
        <v>243</v>
      </c>
      <c r="E43" s="63">
        <v>248</v>
      </c>
      <c r="F43" s="86">
        <v>170</v>
      </c>
      <c r="G43" s="63">
        <v>145</v>
      </c>
      <c r="H43" s="63">
        <v>126</v>
      </c>
      <c r="I43" s="86">
        <v>255</v>
      </c>
      <c r="J43" s="131">
        <v>125</v>
      </c>
      <c r="K43" s="96" t="s">
        <v>122</v>
      </c>
    </row>
    <row r="44" spans="1:11">
      <c r="A44" s="67" t="s">
        <v>47</v>
      </c>
      <c r="B44" s="67">
        <v>74</v>
      </c>
      <c r="C44" s="87">
        <v>72</v>
      </c>
      <c r="D44" s="67">
        <v>67</v>
      </c>
      <c r="E44" s="67">
        <v>68</v>
      </c>
      <c r="F44" s="86">
        <v>20</v>
      </c>
      <c r="G44" s="63">
        <v>21</v>
      </c>
      <c r="H44" s="63">
        <v>19</v>
      </c>
      <c r="I44" s="86">
        <v>32</v>
      </c>
      <c r="J44" s="131">
        <v>21</v>
      </c>
      <c r="K44" s="96" t="s">
        <v>123</v>
      </c>
    </row>
    <row r="45" spans="1:11">
      <c r="A45" s="67" t="s">
        <v>48</v>
      </c>
      <c r="B45" s="67">
        <v>9</v>
      </c>
      <c r="C45" s="87">
        <v>10</v>
      </c>
      <c r="D45" s="67">
        <v>9</v>
      </c>
      <c r="E45" s="67">
        <v>6</v>
      </c>
      <c r="F45" s="87">
        <v>20</v>
      </c>
      <c r="G45" s="67">
        <v>14</v>
      </c>
      <c r="H45" s="67">
        <v>13</v>
      </c>
      <c r="I45" s="87">
        <v>22</v>
      </c>
      <c r="J45" s="132">
        <v>54</v>
      </c>
      <c r="K45" s="96" t="s">
        <v>124</v>
      </c>
    </row>
    <row r="46" spans="1:11">
      <c r="A46" s="67" t="s">
        <v>49</v>
      </c>
      <c r="B46" s="67">
        <v>13</v>
      </c>
      <c r="C46" s="87">
        <v>13</v>
      </c>
      <c r="D46" s="67">
        <v>13</v>
      </c>
      <c r="E46" s="67">
        <v>15</v>
      </c>
      <c r="F46" s="87">
        <v>66</v>
      </c>
      <c r="G46" s="67">
        <v>56</v>
      </c>
      <c r="H46" s="67">
        <v>55</v>
      </c>
      <c r="I46" s="87">
        <v>77</v>
      </c>
      <c r="J46" s="132">
        <v>6</v>
      </c>
      <c r="K46" s="96" t="s">
        <v>48</v>
      </c>
    </row>
    <row r="47" spans="1:11">
      <c r="A47" s="61" t="s">
        <v>50</v>
      </c>
      <c r="B47" s="61">
        <v>35</v>
      </c>
      <c r="C47" s="79">
        <v>38</v>
      </c>
      <c r="D47" s="61">
        <v>33</v>
      </c>
      <c r="E47" s="61">
        <v>33</v>
      </c>
      <c r="F47" s="87">
        <v>10</v>
      </c>
      <c r="G47" s="67">
        <v>7</v>
      </c>
      <c r="H47" s="67">
        <v>8</v>
      </c>
      <c r="I47" s="87">
        <v>13</v>
      </c>
      <c r="J47" s="132">
        <v>15</v>
      </c>
      <c r="K47" s="96" t="s">
        <v>125</v>
      </c>
    </row>
    <row r="48" spans="1:11">
      <c r="A48" s="61" t="s">
        <v>51</v>
      </c>
      <c r="B48" s="61">
        <v>11</v>
      </c>
      <c r="C48" s="79">
        <v>12</v>
      </c>
      <c r="D48" s="61">
        <v>12</v>
      </c>
      <c r="E48" s="61">
        <v>13</v>
      </c>
      <c r="F48" s="79">
        <v>34</v>
      </c>
      <c r="G48" s="61">
        <v>34</v>
      </c>
      <c r="H48" s="61">
        <v>29</v>
      </c>
      <c r="I48" s="79">
        <v>50</v>
      </c>
      <c r="J48" s="123">
        <v>30</v>
      </c>
      <c r="K48" s="96" t="s">
        <v>126</v>
      </c>
    </row>
    <row r="49" spans="1:11">
      <c r="A49" s="61" t="s">
        <v>52</v>
      </c>
      <c r="B49" s="61">
        <v>23</v>
      </c>
      <c r="C49" s="88">
        <v>25</v>
      </c>
      <c r="D49" s="61">
        <v>23</v>
      </c>
      <c r="E49" s="61">
        <v>27</v>
      </c>
      <c r="F49" s="88">
        <v>27</v>
      </c>
      <c r="G49" s="61">
        <v>22</v>
      </c>
      <c r="H49" s="61">
        <v>19</v>
      </c>
      <c r="I49" s="88">
        <v>44</v>
      </c>
      <c r="J49" s="123">
        <v>22</v>
      </c>
      <c r="K49" s="96" t="s">
        <v>52</v>
      </c>
    </row>
  </sheetData>
  <mergeCells count="2">
    <mergeCell ref="B3:D3"/>
    <mergeCell ref="E3:G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zoomScaleNormal="100" zoomScaleSheetLayoutView="100" workbookViewId="0"/>
  </sheetViews>
  <sheetFormatPr defaultRowHeight="13.5"/>
  <cols>
    <col min="1" max="10" width="9.375" customWidth="1"/>
  </cols>
  <sheetData>
    <row r="1" spans="1:10">
      <c r="A1" s="1" t="s">
        <v>177</v>
      </c>
      <c r="B1" s="1"/>
      <c r="C1" s="1"/>
      <c r="D1" s="1"/>
      <c r="E1" s="1"/>
      <c r="F1" s="1"/>
      <c r="G1" s="1"/>
      <c r="H1" s="1"/>
      <c r="I1" s="134"/>
      <c r="J1" s="37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F3" s="1"/>
      <c r="G3" s="1"/>
      <c r="H3" s="1"/>
      <c r="I3" s="1"/>
      <c r="J3" s="1"/>
    </row>
    <row r="4" spans="1:10" ht="14.25">
      <c r="B4" s="1"/>
      <c r="C4" s="21"/>
      <c r="D4" s="51" t="s">
        <v>197</v>
      </c>
      <c r="E4" s="21"/>
      <c r="F4" s="21"/>
      <c r="G4" s="21"/>
      <c r="H4" s="1"/>
      <c r="I4" s="1"/>
    </row>
    <row r="5" spans="1:10">
      <c r="B5" s="1"/>
      <c r="C5" s="21"/>
      <c r="D5" s="23" t="s">
        <v>16</v>
      </c>
      <c r="E5" s="21"/>
      <c r="F5" s="21"/>
      <c r="G5" s="21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90" t="s">
        <v>191</v>
      </c>
      <c r="F16" s="1"/>
      <c r="G16" s="1"/>
      <c r="H16" s="1"/>
      <c r="J16" s="1"/>
    </row>
    <row r="17" spans="1:10">
      <c r="A17" s="1"/>
      <c r="B17" s="1"/>
      <c r="C17" s="1"/>
      <c r="D17" s="1"/>
      <c r="E17" s="90" t="s">
        <v>118</v>
      </c>
      <c r="F17" s="1"/>
      <c r="G17" s="1"/>
      <c r="H17" s="1"/>
      <c r="J17" s="1"/>
    </row>
    <row r="18" spans="1:10">
      <c r="A18" s="1"/>
      <c r="B18" s="1"/>
      <c r="C18" s="1"/>
      <c r="D18" s="1"/>
      <c r="E18" s="90" t="s">
        <v>192</v>
      </c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>
      <c r="A33" s="1"/>
      <c r="B33" s="1"/>
      <c r="C33" s="1"/>
      <c r="D33" s="1"/>
      <c r="E33" s="51" t="s">
        <v>198</v>
      </c>
      <c r="F33" s="21"/>
      <c r="G33" s="1"/>
      <c r="H33" s="1"/>
      <c r="I33" s="1"/>
      <c r="J33" s="1"/>
    </row>
    <row r="34" spans="1:10">
      <c r="A34" s="1"/>
      <c r="B34" s="1"/>
      <c r="C34" s="1"/>
      <c r="D34" s="1"/>
      <c r="E34" s="23" t="s">
        <v>16</v>
      </c>
      <c r="F34" s="2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66" t="s">
        <v>191</v>
      </c>
      <c r="F45" s="166"/>
      <c r="G45" s="1"/>
      <c r="H45" s="1"/>
      <c r="I45" s="1"/>
      <c r="J45" s="1"/>
    </row>
    <row r="46" spans="1:10">
      <c r="A46" s="1"/>
      <c r="B46" s="1"/>
      <c r="C46" s="1"/>
      <c r="D46" s="1"/>
      <c r="E46" s="166" t="s">
        <v>119</v>
      </c>
      <c r="F46" s="166"/>
      <c r="G46" s="1"/>
      <c r="H46" s="1"/>
      <c r="I46" s="1"/>
      <c r="J46" s="1"/>
    </row>
    <row r="47" spans="1:10">
      <c r="A47" s="1"/>
      <c r="B47" s="1"/>
      <c r="C47" s="1"/>
      <c r="D47" s="1"/>
      <c r="E47" s="166" t="s">
        <v>196</v>
      </c>
      <c r="F47" s="166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3">
    <mergeCell ref="E45:F45"/>
    <mergeCell ref="E46:F46"/>
    <mergeCell ref="E47:F47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&amp;C52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I10" sqref="I10"/>
    </sheetView>
  </sheetViews>
  <sheetFormatPr defaultRowHeight="13.5"/>
  <cols>
    <col min="1" max="1" width="10.5" bestFit="1" customWidth="1"/>
    <col min="2" max="2" width="15.5" bestFit="1" customWidth="1"/>
  </cols>
  <sheetData>
    <row r="1" spans="1:6" ht="27" customHeight="1">
      <c r="A1" s="167" t="s">
        <v>18</v>
      </c>
      <c r="B1" s="167"/>
    </row>
    <row r="2" spans="1:6">
      <c r="A2" s="168" t="s">
        <v>190</v>
      </c>
      <c r="B2" s="168"/>
    </row>
    <row r="3" spans="1:6">
      <c r="A3" s="29" t="s">
        <v>19</v>
      </c>
      <c r="B3" s="30" t="s">
        <v>2</v>
      </c>
      <c r="D3" s="100"/>
    </row>
    <row r="4" spans="1:6">
      <c r="A4" s="31" t="s">
        <v>45</v>
      </c>
      <c r="B4" s="32">
        <v>4054</v>
      </c>
      <c r="C4">
        <v>1</v>
      </c>
      <c r="D4" s="91"/>
      <c r="E4" s="149"/>
      <c r="F4" s="145">
        <f>B4/$B$16*100</f>
        <v>11.893794924453573</v>
      </c>
    </row>
    <row r="5" spans="1:6">
      <c r="A5" s="33" t="s">
        <v>160</v>
      </c>
      <c r="B5" s="32">
        <v>3730</v>
      </c>
      <c r="C5">
        <v>2</v>
      </c>
      <c r="D5" s="91"/>
      <c r="E5" s="149"/>
      <c r="F5" s="145">
        <f t="shared" ref="F5:F16" si="0">B5/$B$16*100</f>
        <v>10.943230159894382</v>
      </c>
    </row>
    <row r="6" spans="1:6">
      <c r="A6" s="33" t="s">
        <v>120</v>
      </c>
      <c r="B6" s="32">
        <v>2903</v>
      </c>
      <c r="C6">
        <v>3</v>
      </c>
      <c r="D6" s="91"/>
      <c r="E6" s="149"/>
      <c r="F6" s="145">
        <f t="shared" si="0"/>
        <v>8.5169429367757079</v>
      </c>
    </row>
    <row r="7" spans="1:6">
      <c r="A7" s="33" t="s">
        <v>122</v>
      </c>
      <c r="B7" s="32">
        <v>2867</v>
      </c>
      <c r="C7">
        <v>4</v>
      </c>
      <c r="D7" s="91"/>
      <c r="E7" s="149"/>
      <c r="F7" s="145">
        <f t="shared" si="0"/>
        <v>8.4113246296024631</v>
      </c>
    </row>
    <row r="8" spans="1:6">
      <c r="A8" s="33" t="s">
        <v>124</v>
      </c>
      <c r="B8" s="32">
        <v>2897</v>
      </c>
      <c r="C8">
        <v>5</v>
      </c>
      <c r="D8" s="91"/>
      <c r="E8" s="149"/>
      <c r="F8" s="145">
        <f t="shared" si="0"/>
        <v>8.4993398855801683</v>
      </c>
    </row>
    <row r="9" spans="1:6">
      <c r="A9" s="33" t="s">
        <v>126</v>
      </c>
      <c r="B9" s="32">
        <v>2664</v>
      </c>
      <c r="C9">
        <v>6</v>
      </c>
      <c r="D9" s="91"/>
      <c r="E9" s="149"/>
      <c r="F9" s="145">
        <f t="shared" si="0"/>
        <v>7.8157547308200082</v>
      </c>
    </row>
    <row r="10" spans="1:6">
      <c r="A10" s="33" t="s">
        <v>161</v>
      </c>
      <c r="B10" s="32">
        <v>2567</v>
      </c>
      <c r="C10">
        <v>7</v>
      </c>
      <c r="D10" s="91"/>
      <c r="E10" s="149"/>
      <c r="F10" s="145">
        <f t="shared" si="0"/>
        <v>7.5311720698254367</v>
      </c>
    </row>
    <row r="11" spans="1:6">
      <c r="A11" s="33" t="s">
        <v>121</v>
      </c>
      <c r="B11" s="32">
        <v>2066</v>
      </c>
      <c r="C11">
        <v>8</v>
      </c>
      <c r="D11" s="91"/>
      <c r="E11" s="149"/>
      <c r="F11" s="145">
        <f t="shared" si="0"/>
        <v>6.0613172949978003</v>
      </c>
    </row>
    <row r="12" spans="1:6">
      <c r="A12" s="33" t="s">
        <v>162</v>
      </c>
      <c r="B12" s="32">
        <v>1817</v>
      </c>
      <c r="C12">
        <v>9</v>
      </c>
      <c r="D12" s="91"/>
      <c r="E12" s="149"/>
      <c r="F12" s="145">
        <f t="shared" si="0"/>
        <v>5.330790670382866</v>
      </c>
    </row>
    <row r="13" spans="1:6">
      <c r="A13" s="33" t="s">
        <v>163</v>
      </c>
      <c r="B13" s="32">
        <v>1352</v>
      </c>
      <c r="C13">
        <v>10</v>
      </c>
      <c r="D13" s="91"/>
      <c r="E13" s="149"/>
      <c r="F13" s="145">
        <f t="shared" si="0"/>
        <v>3.9665542027284726</v>
      </c>
    </row>
    <row r="14" spans="1:6">
      <c r="A14" s="33" t="s">
        <v>164</v>
      </c>
      <c r="B14" s="32">
        <v>1575</v>
      </c>
      <c r="C14">
        <v>11</v>
      </c>
      <c r="D14" s="91"/>
      <c r="E14" s="149"/>
      <c r="F14" s="145">
        <f t="shared" si="0"/>
        <v>4.6208009388293965</v>
      </c>
    </row>
    <row r="15" spans="1:6">
      <c r="A15" s="34" t="s">
        <v>104</v>
      </c>
      <c r="B15" s="32">
        <v>5593</v>
      </c>
      <c r="C15">
        <v>12</v>
      </c>
      <c r="D15" s="100"/>
      <c r="E15" s="149"/>
      <c r="F15" s="145">
        <f t="shared" si="0"/>
        <v>16.408977556109726</v>
      </c>
    </row>
    <row r="16" spans="1:6">
      <c r="A16" s="29" t="s">
        <v>20</v>
      </c>
      <c r="B16" s="32">
        <f>SUM(B4:B15)</f>
        <v>34085</v>
      </c>
      <c r="F16" s="145">
        <f t="shared" si="0"/>
        <v>100</v>
      </c>
    </row>
    <row r="17" spans="1:6">
      <c r="A17" s="35"/>
      <c r="B17" s="35"/>
    </row>
    <row r="18" spans="1:6" ht="27" customHeight="1">
      <c r="A18" s="167" t="s">
        <v>21</v>
      </c>
      <c r="B18" s="167"/>
    </row>
    <row r="19" spans="1:6">
      <c r="A19" s="36"/>
      <c r="B19" s="16" t="s">
        <v>22</v>
      </c>
    </row>
    <row r="20" spans="1:6">
      <c r="A20" s="29" t="s">
        <v>23</v>
      </c>
      <c r="B20" s="9" t="s">
        <v>24</v>
      </c>
    </row>
    <row r="21" spans="1:6">
      <c r="A21" s="31" t="s">
        <v>44</v>
      </c>
      <c r="B21" s="32">
        <v>25348648</v>
      </c>
      <c r="C21">
        <v>1</v>
      </c>
      <c r="E21" s="148"/>
      <c r="F21" s="145">
        <f>B21/$B$33*100</f>
        <v>19.273426367588876</v>
      </c>
    </row>
    <row r="22" spans="1:6">
      <c r="A22" s="33" t="s">
        <v>38</v>
      </c>
      <c r="B22" s="32">
        <v>17878082</v>
      </c>
      <c r="C22">
        <v>2</v>
      </c>
      <c r="E22" s="148"/>
      <c r="F22" s="145">
        <f t="shared" ref="F22:F33" si="1">B22/$B$33*100</f>
        <v>13.59330474038363</v>
      </c>
    </row>
    <row r="23" spans="1:6">
      <c r="A23" s="33" t="s">
        <v>48</v>
      </c>
      <c r="B23" s="32">
        <v>11755840</v>
      </c>
      <c r="C23">
        <v>3</v>
      </c>
      <c r="E23" s="148"/>
      <c r="F23" s="145">
        <f t="shared" si="1"/>
        <v>8.9383590252685661</v>
      </c>
    </row>
    <row r="24" spans="1:6">
      <c r="A24" s="33" t="s">
        <v>124</v>
      </c>
      <c r="B24" s="32">
        <v>10841904</v>
      </c>
      <c r="C24">
        <v>4</v>
      </c>
      <c r="E24" s="148"/>
      <c r="F24" s="145">
        <f t="shared" si="1"/>
        <v>8.2434628635210565</v>
      </c>
    </row>
    <row r="25" spans="1:6">
      <c r="A25" s="33" t="s">
        <v>126</v>
      </c>
      <c r="B25" s="32">
        <v>11203174</v>
      </c>
      <c r="C25">
        <v>5</v>
      </c>
      <c r="E25" s="148"/>
      <c r="F25" s="145">
        <f t="shared" si="1"/>
        <v>8.5181485486833903</v>
      </c>
    </row>
    <row r="26" spans="1:6">
      <c r="A26" s="33" t="s">
        <v>25</v>
      </c>
      <c r="B26" s="32">
        <v>8636065</v>
      </c>
      <c r="C26">
        <v>6</v>
      </c>
      <c r="E26" s="148"/>
      <c r="F26" s="145">
        <f t="shared" si="1"/>
        <v>6.566289566339452</v>
      </c>
    </row>
    <row r="27" spans="1:6">
      <c r="A27" s="33" t="s">
        <v>45</v>
      </c>
      <c r="B27" s="32">
        <v>8830399</v>
      </c>
      <c r="C27">
        <v>7</v>
      </c>
      <c r="E27" s="148"/>
      <c r="F27" s="145">
        <f t="shared" si="1"/>
        <v>6.7140482175984468</v>
      </c>
    </row>
    <row r="28" spans="1:6">
      <c r="A28" s="33" t="s">
        <v>122</v>
      </c>
      <c r="B28" s="32">
        <v>7939103</v>
      </c>
      <c r="C28">
        <v>8</v>
      </c>
      <c r="E28" s="148"/>
      <c r="F28" s="145">
        <f t="shared" si="1"/>
        <v>6.0363660063922904</v>
      </c>
    </row>
    <row r="29" spans="1:6">
      <c r="A29" s="33" t="s">
        <v>125</v>
      </c>
      <c r="B29" s="32">
        <v>5004074</v>
      </c>
      <c r="C29">
        <v>9</v>
      </c>
      <c r="E29" s="148"/>
      <c r="F29" s="145">
        <f t="shared" si="1"/>
        <v>3.8047651210812479</v>
      </c>
    </row>
    <row r="30" spans="1:6">
      <c r="A30" s="33" t="s">
        <v>121</v>
      </c>
      <c r="B30" s="32">
        <v>4757615</v>
      </c>
      <c r="C30">
        <v>10</v>
      </c>
      <c r="E30" s="148"/>
      <c r="F30" s="145">
        <f t="shared" si="1"/>
        <v>3.6173740859013996</v>
      </c>
    </row>
    <row r="31" spans="1:6">
      <c r="A31" s="33" t="s">
        <v>36</v>
      </c>
      <c r="B31" s="32">
        <v>3474458</v>
      </c>
      <c r="C31">
        <v>11</v>
      </c>
      <c r="E31" s="148"/>
      <c r="F31" s="145">
        <f t="shared" si="1"/>
        <v>2.6417468272974602</v>
      </c>
    </row>
    <row r="32" spans="1:6">
      <c r="A32" s="34" t="s">
        <v>114</v>
      </c>
      <c r="B32" s="32">
        <v>15851871</v>
      </c>
      <c r="C32">
        <v>12</v>
      </c>
      <c r="F32" s="145">
        <f t="shared" si="1"/>
        <v>12.052708629944185</v>
      </c>
    </row>
    <row r="33" spans="1:6">
      <c r="A33" s="29" t="s">
        <v>20</v>
      </c>
      <c r="B33" s="32">
        <f>SUM(B21:B32)</f>
        <v>131521233</v>
      </c>
      <c r="F33">
        <f t="shared" si="1"/>
        <v>100</v>
      </c>
    </row>
  </sheetData>
  <mergeCells count="3">
    <mergeCell ref="A1:B1"/>
    <mergeCell ref="A2:B2"/>
    <mergeCell ref="A18:B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M63"/>
  <sheetViews>
    <sheetView zoomScaleNormal="100" zoomScaleSheetLayoutView="100" workbookViewId="0"/>
  </sheetViews>
  <sheetFormatPr defaultRowHeight="13.5"/>
  <cols>
    <col min="1" max="1" width="18.125" customWidth="1"/>
    <col min="2" max="8" width="9.5" customWidth="1"/>
  </cols>
  <sheetData>
    <row r="1" spans="1:13">
      <c r="A1" s="1"/>
      <c r="B1" s="1"/>
      <c r="C1" s="1"/>
      <c r="D1" s="1"/>
      <c r="E1" s="1"/>
      <c r="F1" s="1"/>
      <c r="G1" s="1"/>
      <c r="H1" s="134" t="s">
        <v>177</v>
      </c>
    </row>
    <row r="2" spans="1:13">
      <c r="A2" s="1"/>
      <c r="B2" s="1"/>
      <c r="C2" s="1"/>
      <c r="D2" s="1"/>
      <c r="E2" s="1"/>
      <c r="F2" s="1"/>
      <c r="G2" s="1"/>
    </row>
    <row r="3" spans="1:13" ht="47.25" customHeight="1">
      <c r="A3" s="173" t="s">
        <v>195</v>
      </c>
      <c r="B3" s="173"/>
      <c r="C3" s="173"/>
      <c r="D3" s="173"/>
      <c r="E3" s="173"/>
      <c r="F3" s="173"/>
      <c r="G3" s="173"/>
      <c r="H3" s="173"/>
    </row>
    <row r="4" spans="1:13" ht="12" customHeight="1">
      <c r="A4" s="151"/>
      <c r="B4" s="151"/>
      <c r="C4" s="151"/>
      <c r="D4" s="151"/>
      <c r="E4" s="151"/>
      <c r="F4" s="151"/>
      <c r="G4" s="151"/>
      <c r="H4" s="151"/>
    </row>
    <row r="6" spans="1:13" ht="14.25">
      <c r="A6" s="38" t="s">
        <v>168</v>
      </c>
      <c r="B6" s="1"/>
      <c r="C6" s="1"/>
      <c r="D6" s="1"/>
      <c r="E6" s="1"/>
      <c r="F6" s="1"/>
      <c r="G6" s="1"/>
      <c r="M6" s="157"/>
    </row>
    <row r="7" spans="1:13" ht="12" customHeight="1">
      <c r="A7" s="26" t="s">
        <v>148</v>
      </c>
      <c r="B7" s="1"/>
      <c r="C7" s="1"/>
      <c r="D7" s="1"/>
      <c r="E7" s="1"/>
      <c r="F7" s="1"/>
      <c r="G7" s="134" t="s">
        <v>26</v>
      </c>
    </row>
    <row r="8" spans="1:13">
      <c r="A8" s="41" t="s">
        <v>27</v>
      </c>
      <c r="B8" s="4" t="s">
        <v>137</v>
      </c>
      <c r="C8" s="4" t="s">
        <v>178</v>
      </c>
      <c r="D8" s="3" t="s">
        <v>179</v>
      </c>
      <c r="E8" s="4" t="s">
        <v>180</v>
      </c>
      <c r="F8" s="3" t="s">
        <v>181</v>
      </c>
      <c r="G8" s="3" t="s">
        <v>183</v>
      </c>
    </row>
    <row r="9" spans="1:13">
      <c r="A9" s="156"/>
      <c r="B9" s="171" t="s">
        <v>28</v>
      </c>
      <c r="C9" s="172"/>
      <c r="D9" s="172"/>
      <c r="E9" s="172"/>
      <c r="F9" s="172"/>
      <c r="G9" s="172"/>
    </row>
    <row r="10" spans="1:13" ht="12.6" customHeight="1">
      <c r="A10" s="53" t="s">
        <v>29</v>
      </c>
      <c r="B10" s="152">
        <v>1032</v>
      </c>
      <c r="C10" s="105">
        <v>912</v>
      </c>
      <c r="D10" s="105">
        <v>840</v>
      </c>
      <c r="E10" s="54">
        <v>878</v>
      </c>
      <c r="F10" s="54">
        <v>836</v>
      </c>
      <c r="G10" s="54">
        <v>824</v>
      </c>
    </row>
    <row r="11" spans="1:13" ht="14.45" customHeight="1">
      <c r="A11" s="53" t="s">
        <v>30</v>
      </c>
      <c r="B11" s="152">
        <v>44</v>
      </c>
      <c r="C11" s="105">
        <v>42</v>
      </c>
      <c r="D11" s="54">
        <v>39</v>
      </c>
      <c r="E11" s="54">
        <v>48</v>
      </c>
      <c r="F11" s="54">
        <v>39</v>
      </c>
      <c r="G11" s="102">
        <v>38</v>
      </c>
    </row>
    <row r="12" spans="1:13" ht="12.6" customHeight="1">
      <c r="A12" s="53" t="s">
        <v>31</v>
      </c>
      <c r="B12" s="152">
        <v>2</v>
      </c>
      <c r="C12" s="105">
        <v>2</v>
      </c>
      <c r="D12" s="54">
        <v>2</v>
      </c>
      <c r="E12" s="54">
        <v>1</v>
      </c>
      <c r="F12" s="54">
        <v>2</v>
      </c>
      <c r="G12" s="102">
        <v>3</v>
      </c>
    </row>
    <row r="13" spans="1:13" ht="12.6" customHeight="1">
      <c r="A13" s="53" t="s">
        <v>32</v>
      </c>
      <c r="B13" s="152">
        <v>24</v>
      </c>
      <c r="C13" s="105">
        <v>20</v>
      </c>
      <c r="D13" s="54">
        <v>16</v>
      </c>
      <c r="E13" s="54">
        <v>18</v>
      </c>
      <c r="F13" s="54">
        <v>15</v>
      </c>
      <c r="G13" s="102">
        <v>12</v>
      </c>
    </row>
    <row r="14" spans="1:13" ht="12.6" customHeight="1">
      <c r="A14" s="53" t="s">
        <v>34</v>
      </c>
      <c r="B14" s="152">
        <v>11</v>
      </c>
      <c r="C14" s="105">
        <v>9</v>
      </c>
      <c r="D14" s="54">
        <v>6</v>
      </c>
      <c r="E14" s="54">
        <v>6</v>
      </c>
      <c r="F14" s="54">
        <v>6</v>
      </c>
      <c r="G14" s="102">
        <v>6</v>
      </c>
    </row>
    <row r="15" spans="1:13" ht="12.6" customHeight="1">
      <c r="A15" s="53" t="s">
        <v>35</v>
      </c>
      <c r="B15" s="152">
        <v>10</v>
      </c>
      <c r="C15" s="105">
        <v>6</v>
      </c>
      <c r="D15" s="54">
        <v>4</v>
      </c>
      <c r="E15" s="54">
        <v>7</v>
      </c>
      <c r="F15" s="54">
        <v>6</v>
      </c>
      <c r="G15" s="102">
        <v>5</v>
      </c>
    </row>
    <row r="16" spans="1:13" ht="14.45" customHeight="1">
      <c r="A16" s="53" t="s">
        <v>36</v>
      </c>
      <c r="B16" s="152">
        <v>33</v>
      </c>
      <c r="C16" s="105">
        <v>24</v>
      </c>
      <c r="D16" s="54">
        <v>24</v>
      </c>
      <c r="E16" s="54">
        <v>26</v>
      </c>
      <c r="F16" s="54">
        <v>27</v>
      </c>
      <c r="G16" s="102">
        <v>24</v>
      </c>
    </row>
    <row r="17" spans="1:7" ht="12.6" customHeight="1">
      <c r="A17" s="53" t="s">
        <v>37</v>
      </c>
      <c r="B17" s="152">
        <v>30</v>
      </c>
      <c r="C17" s="105">
        <v>26</v>
      </c>
      <c r="D17" s="54">
        <v>24</v>
      </c>
      <c r="E17" s="54">
        <v>22</v>
      </c>
      <c r="F17" s="54">
        <v>18</v>
      </c>
      <c r="G17" s="102">
        <v>19</v>
      </c>
    </row>
    <row r="18" spans="1:7" ht="12.6" customHeight="1">
      <c r="A18" s="53" t="s">
        <v>38</v>
      </c>
      <c r="B18" s="152">
        <v>45</v>
      </c>
      <c r="C18" s="105">
        <v>48</v>
      </c>
      <c r="D18" s="54">
        <v>48</v>
      </c>
      <c r="E18" s="54">
        <v>44</v>
      </c>
      <c r="F18" s="54">
        <v>44</v>
      </c>
      <c r="G18" s="102">
        <v>43</v>
      </c>
    </row>
    <row r="19" spans="1:7" ht="12.6" customHeight="1">
      <c r="A19" s="53" t="s">
        <v>39</v>
      </c>
      <c r="B19" s="152">
        <v>1</v>
      </c>
      <c r="C19" s="105">
        <v>1</v>
      </c>
      <c r="D19" s="54">
        <v>0</v>
      </c>
      <c r="E19" s="54">
        <v>2</v>
      </c>
      <c r="F19" s="54">
        <v>2</v>
      </c>
      <c r="G19" s="102">
        <v>1</v>
      </c>
    </row>
    <row r="20" spans="1:7" ht="12.6" customHeight="1">
      <c r="A20" s="53" t="s">
        <v>40</v>
      </c>
      <c r="B20" s="152">
        <v>55</v>
      </c>
      <c r="C20" s="105">
        <v>47</v>
      </c>
      <c r="D20" s="54">
        <v>46</v>
      </c>
      <c r="E20" s="54">
        <v>48</v>
      </c>
      <c r="F20" s="54">
        <v>51</v>
      </c>
      <c r="G20" s="102">
        <v>47</v>
      </c>
    </row>
    <row r="21" spans="1:7" ht="14.45" customHeight="1">
      <c r="A21" s="53" t="s">
        <v>41</v>
      </c>
      <c r="B21" s="152">
        <v>4</v>
      </c>
      <c r="C21" s="105">
        <v>5</v>
      </c>
      <c r="D21" s="54">
        <v>4</v>
      </c>
      <c r="E21" s="54">
        <v>5</v>
      </c>
      <c r="F21" s="54">
        <v>4</v>
      </c>
      <c r="G21" s="102">
        <v>4</v>
      </c>
    </row>
    <row r="22" spans="1:7" ht="12.6" customHeight="1">
      <c r="A22" s="53" t="s">
        <v>42</v>
      </c>
      <c r="B22" s="152">
        <v>1</v>
      </c>
      <c r="C22" s="105">
        <v>1</v>
      </c>
      <c r="D22" s="54">
        <v>1</v>
      </c>
      <c r="E22" s="54">
        <v>1</v>
      </c>
      <c r="F22" s="54">
        <v>1</v>
      </c>
      <c r="G22" s="102">
        <v>1</v>
      </c>
    </row>
    <row r="23" spans="1:7" ht="12.6" customHeight="1">
      <c r="A23" s="53" t="s">
        <v>43</v>
      </c>
      <c r="B23" s="152">
        <v>29</v>
      </c>
      <c r="C23" s="105">
        <v>29</v>
      </c>
      <c r="D23" s="54">
        <v>29</v>
      </c>
      <c r="E23" s="54">
        <v>28</v>
      </c>
      <c r="F23" s="54">
        <v>29</v>
      </c>
      <c r="G23" s="102">
        <v>29</v>
      </c>
    </row>
    <row r="24" spans="1:7" ht="12.6" customHeight="1">
      <c r="A24" s="53" t="s">
        <v>44</v>
      </c>
      <c r="B24" s="152">
        <v>48</v>
      </c>
      <c r="C24" s="105">
        <v>42</v>
      </c>
      <c r="D24" s="54">
        <v>48</v>
      </c>
      <c r="E24" s="54">
        <v>45</v>
      </c>
      <c r="F24" s="54">
        <v>47</v>
      </c>
      <c r="G24" s="102">
        <v>44</v>
      </c>
    </row>
    <row r="25" spans="1:7" ht="12.6" customHeight="1">
      <c r="A25" s="53" t="s">
        <v>25</v>
      </c>
      <c r="B25" s="152">
        <v>34</v>
      </c>
      <c r="C25" s="105">
        <v>29</v>
      </c>
      <c r="D25" s="54">
        <v>31</v>
      </c>
      <c r="E25" s="54">
        <v>25</v>
      </c>
      <c r="F25" s="54">
        <v>28</v>
      </c>
      <c r="G25" s="102">
        <v>26</v>
      </c>
    </row>
    <row r="26" spans="1:7" ht="14.45" customHeight="1">
      <c r="A26" s="53" t="s">
        <v>45</v>
      </c>
      <c r="B26" s="152">
        <v>238</v>
      </c>
      <c r="C26" s="105">
        <v>213</v>
      </c>
      <c r="D26" s="54">
        <v>185</v>
      </c>
      <c r="E26" s="54">
        <v>198</v>
      </c>
      <c r="F26" s="54">
        <v>188</v>
      </c>
      <c r="G26" s="102">
        <v>182</v>
      </c>
    </row>
    <row r="27" spans="1:7" ht="12.6" customHeight="1">
      <c r="A27" s="53" t="s">
        <v>121</v>
      </c>
      <c r="B27" s="152">
        <v>76</v>
      </c>
      <c r="C27" s="105">
        <v>69</v>
      </c>
      <c r="D27" s="54">
        <v>64</v>
      </c>
      <c r="E27" s="54">
        <v>59</v>
      </c>
      <c r="F27" s="54">
        <v>56</v>
      </c>
      <c r="G27" s="102">
        <v>60</v>
      </c>
    </row>
    <row r="28" spans="1:7" ht="12.6" customHeight="1">
      <c r="A28" s="53" t="s">
        <v>122</v>
      </c>
      <c r="B28" s="152">
        <v>170</v>
      </c>
      <c r="C28" s="105">
        <v>145</v>
      </c>
      <c r="D28" s="54">
        <v>126</v>
      </c>
      <c r="E28" s="54">
        <v>142</v>
      </c>
      <c r="F28" s="54">
        <v>125</v>
      </c>
      <c r="G28" s="102">
        <v>130</v>
      </c>
    </row>
    <row r="29" spans="1:7" ht="12.6" customHeight="1">
      <c r="A29" s="53" t="s">
        <v>123</v>
      </c>
      <c r="B29" s="152">
        <v>20</v>
      </c>
      <c r="C29" s="105">
        <v>21</v>
      </c>
      <c r="D29" s="54">
        <v>19</v>
      </c>
      <c r="E29" s="54">
        <v>22</v>
      </c>
      <c r="F29" s="54">
        <v>21</v>
      </c>
      <c r="G29" s="102">
        <v>20</v>
      </c>
    </row>
    <row r="30" spans="1:7" ht="12.6" customHeight="1">
      <c r="A30" s="53" t="s">
        <v>125</v>
      </c>
      <c r="B30" s="152">
        <v>20</v>
      </c>
      <c r="C30" s="105">
        <v>14</v>
      </c>
      <c r="D30" s="54">
        <v>13</v>
      </c>
      <c r="E30" s="54">
        <v>15</v>
      </c>
      <c r="F30" s="55">
        <v>15</v>
      </c>
      <c r="G30" s="102">
        <v>17</v>
      </c>
    </row>
    <row r="31" spans="1:7" ht="14.45" customHeight="1">
      <c r="A31" s="53" t="s">
        <v>124</v>
      </c>
      <c r="B31" s="152">
        <v>66</v>
      </c>
      <c r="C31" s="105">
        <v>56</v>
      </c>
      <c r="D31" s="54">
        <v>55</v>
      </c>
      <c r="E31" s="54">
        <v>45</v>
      </c>
      <c r="F31" s="55">
        <v>54</v>
      </c>
      <c r="G31" s="102">
        <v>54</v>
      </c>
    </row>
    <row r="32" spans="1:7" ht="12.6" customHeight="1">
      <c r="A32" s="53" t="s">
        <v>48</v>
      </c>
      <c r="B32" s="152">
        <v>10</v>
      </c>
      <c r="C32" s="105">
        <v>7</v>
      </c>
      <c r="D32" s="54">
        <v>8</v>
      </c>
      <c r="E32" s="54">
        <v>13</v>
      </c>
      <c r="F32" s="54">
        <v>6</v>
      </c>
      <c r="G32" s="102">
        <v>7</v>
      </c>
    </row>
    <row r="33" spans="1:7" ht="12.6" customHeight="1">
      <c r="A33" s="53" t="s">
        <v>126</v>
      </c>
      <c r="B33" s="152">
        <v>34</v>
      </c>
      <c r="C33" s="105">
        <v>34</v>
      </c>
      <c r="D33" s="54">
        <v>29</v>
      </c>
      <c r="E33" s="54">
        <v>33</v>
      </c>
      <c r="F33" s="54">
        <v>30</v>
      </c>
      <c r="G33" s="102">
        <v>30</v>
      </c>
    </row>
    <row r="34" spans="1:7" ht="12.6" customHeight="1">
      <c r="A34" s="53" t="s">
        <v>52</v>
      </c>
      <c r="B34" s="152">
        <v>27</v>
      </c>
      <c r="C34" s="105">
        <v>22</v>
      </c>
      <c r="D34" s="54">
        <v>19</v>
      </c>
      <c r="E34" s="54">
        <v>25</v>
      </c>
      <c r="F34" s="54">
        <v>22</v>
      </c>
      <c r="G34" s="102">
        <v>22</v>
      </c>
    </row>
    <row r="35" spans="1:7" ht="8.1" customHeight="1">
      <c r="A35" s="40"/>
      <c r="B35" s="153"/>
      <c r="C35" s="155"/>
    </row>
    <row r="36" spans="1:7">
      <c r="A36" s="39"/>
      <c r="B36" s="169" t="s">
        <v>53</v>
      </c>
      <c r="C36" s="170"/>
      <c r="D36" s="170"/>
      <c r="E36" s="170"/>
      <c r="F36" s="170"/>
      <c r="G36" s="170"/>
    </row>
    <row r="37" spans="1:7" ht="12.6" customHeight="1">
      <c r="A37" s="53" t="s">
        <v>29</v>
      </c>
      <c r="B37" s="154">
        <v>39754</v>
      </c>
      <c r="C37" s="105">
        <v>36661</v>
      </c>
      <c r="D37" s="54">
        <v>35533</v>
      </c>
      <c r="E37" s="54">
        <v>33908</v>
      </c>
      <c r="F37" s="54">
        <v>34103</v>
      </c>
      <c r="G37" s="54">
        <v>34085</v>
      </c>
    </row>
    <row r="38" spans="1:7" ht="14.45" customHeight="1">
      <c r="A38" s="53" t="s">
        <v>30</v>
      </c>
      <c r="B38" s="154">
        <v>2903</v>
      </c>
      <c r="C38" s="105">
        <v>1946</v>
      </c>
      <c r="D38" s="55">
        <v>1626</v>
      </c>
      <c r="E38" s="55">
        <v>2089</v>
      </c>
      <c r="F38" s="55">
        <v>1670</v>
      </c>
      <c r="G38" s="102">
        <v>1575</v>
      </c>
    </row>
    <row r="39" spans="1:7" ht="12.6" customHeight="1">
      <c r="A39" s="53" t="s">
        <v>31</v>
      </c>
      <c r="B39" s="154">
        <v>25</v>
      </c>
      <c r="C39" s="105">
        <v>23</v>
      </c>
      <c r="D39" s="55">
        <v>25</v>
      </c>
      <c r="E39" s="55">
        <v>12</v>
      </c>
      <c r="F39" s="55">
        <v>22</v>
      </c>
      <c r="G39" s="102">
        <v>105</v>
      </c>
    </row>
    <row r="40" spans="1:7" ht="12.6" customHeight="1">
      <c r="A40" s="53" t="s">
        <v>32</v>
      </c>
      <c r="B40" s="154">
        <v>217</v>
      </c>
      <c r="C40" s="105">
        <v>196</v>
      </c>
      <c r="D40" s="55">
        <v>164</v>
      </c>
      <c r="E40" s="55">
        <v>170</v>
      </c>
      <c r="F40" s="55">
        <v>149</v>
      </c>
      <c r="G40" s="102">
        <v>132</v>
      </c>
    </row>
    <row r="41" spans="1:7" ht="12.6" customHeight="1">
      <c r="A41" s="53" t="s">
        <v>34</v>
      </c>
      <c r="B41" s="154">
        <v>134</v>
      </c>
      <c r="C41" s="105">
        <v>122</v>
      </c>
      <c r="D41" s="55">
        <v>108</v>
      </c>
      <c r="E41" s="55">
        <v>104</v>
      </c>
      <c r="F41" s="55">
        <v>85</v>
      </c>
      <c r="G41" s="102">
        <v>71</v>
      </c>
    </row>
    <row r="42" spans="1:7" ht="12.6" customHeight="1">
      <c r="A42" s="53" t="s">
        <v>35</v>
      </c>
      <c r="B42" s="154">
        <v>205</v>
      </c>
      <c r="C42" s="105">
        <v>50</v>
      </c>
      <c r="D42" s="55">
        <v>34</v>
      </c>
      <c r="E42" s="55">
        <v>42</v>
      </c>
      <c r="F42" s="55">
        <v>46</v>
      </c>
      <c r="G42" s="102">
        <v>42</v>
      </c>
    </row>
    <row r="43" spans="1:7" ht="14.45" customHeight="1">
      <c r="A43" s="53" t="s">
        <v>36</v>
      </c>
      <c r="B43" s="154">
        <v>1235</v>
      </c>
      <c r="C43" s="105">
        <v>1091</v>
      </c>
      <c r="D43" s="55">
        <v>1024</v>
      </c>
      <c r="E43" s="55">
        <v>1044</v>
      </c>
      <c r="F43" s="55">
        <v>1038</v>
      </c>
      <c r="G43" s="102">
        <v>1014</v>
      </c>
    </row>
    <row r="44" spans="1:7" ht="12.6" customHeight="1">
      <c r="A44" s="53" t="s">
        <v>37</v>
      </c>
      <c r="B44" s="154">
        <v>745</v>
      </c>
      <c r="C44" s="105">
        <v>641</v>
      </c>
      <c r="D44" s="55">
        <v>567</v>
      </c>
      <c r="E44" s="55">
        <v>643</v>
      </c>
      <c r="F44" s="55">
        <v>483</v>
      </c>
      <c r="G44" s="102">
        <v>613</v>
      </c>
    </row>
    <row r="45" spans="1:7" ht="12.6" customHeight="1">
      <c r="A45" s="53" t="s">
        <v>38</v>
      </c>
      <c r="B45" s="154">
        <v>2829</v>
      </c>
      <c r="C45" s="105">
        <v>2961</v>
      </c>
      <c r="D45" s="55">
        <v>3389</v>
      </c>
      <c r="E45" s="55">
        <v>2416</v>
      </c>
      <c r="F45" s="55">
        <v>2872</v>
      </c>
      <c r="G45" s="102">
        <v>2903</v>
      </c>
    </row>
    <row r="46" spans="1:7" ht="12.6" customHeight="1">
      <c r="A46" s="53" t="s">
        <v>39</v>
      </c>
      <c r="B46" s="154">
        <v>95</v>
      </c>
      <c r="C46" s="105">
        <v>15</v>
      </c>
      <c r="D46" s="55">
        <v>0</v>
      </c>
      <c r="E46" s="55">
        <v>13</v>
      </c>
      <c r="F46" s="55">
        <v>69</v>
      </c>
      <c r="G46" s="102">
        <v>8</v>
      </c>
    </row>
    <row r="47" spans="1:7" ht="12.6" customHeight="1">
      <c r="A47" s="53" t="s">
        <v>40</v>
      </c>
      <c r="B47" s="154">
        <v>1370</v>
      </c>
      <c r="C47" s="105">
        <v>1249</v>
      </c>
      <c r="D47" s="55">
        <v>1291</v>
      </c>
      <c r="E47" s="55">
        <v>1545</v>
      </c>
      <c r="F47" s="55">
        <v>1684</v>
      </c>
      <c r="G47" s="102">
        <v>1352</v>
      </c>
    </row>
    <row r="48" spans="1:7" ht="14.45" customHeight="1">
      <c r="A48" s="53" t="s">
        <v>41</v>
      </c>
      <c r="B48" s="154">
        <v>44</v>
      </c>
      <c r="C48" s="105">
        <v>52</v>
      </c>
      <c r="D48" s="55">
        <v>42</v>
      </c>
      <c r="E48" s="55">
        <v>55</v>
      </c>
      <c r="F48" s="55">
        <v>44</v>
      </c>
      <c r="G48" s="102">
        <v>34</v>
      </c>
    </row>
    <row r="49" spans="1:7" ht="12.6" customHeight="1">
      <c r="A49" s="53" t="s">
        <v>42</v>
      </c>
      <c r="B49" s="154">
        <v>8</v>
      </c>
      <c r="C49" s="105">
        <v>7</v>
      </c>
      <c r="D49" s="55">
        <v>9</v>
      </c>
      <c r="E49" s="55">
        <v>15</v>
      </c>
      <c r="F49" s="55">
        <v>13</v>
      </c>
      <c r="G49" s="102">
        <v>13</v>
      </c>
    </row>
    <row r="50" spans="1:7" ht="12.6" customHeight="1">
      <c r="A50" s="53" t="s">
        <v>43</v>
      </c>
      <c r="B50" s="154">
        <v>1130</v>
      </c>
      <c r="C50" s="105">
        <v>1071</v>
      </c>
      <c r="D50" s="55">
        <v>1150</v>
      </c>
      <c r="E50" s="55">
        <v>930</v>
      </c>
      <c r="F50" s="55">
        <v>1005</v>
      </c>
      <c r="G50" s="102">
        <v>1144</v>
      </c>
    </row>
    <row r="51" spans="1:7" ht="12.6" customHeight="1">
      <c r="A51" s="53" t="s">
        <v>44</v>
      </c>
      <c r="B51" s="154">
        <v>3526</v>
      </c>
      <c r="C51" s="105">
        <v>3482</v>
      </c>
      <c r="D51" s="55">
        <v>3590</v>
      </c>
      <c r="E51" s="55">
        <v>3374</v>
      </c>
      <c r="F51" s="55">
        <v>3716</v>
      </c>
      <c r="G51" s="102">
        <v>3730</v>
      </c>
    </row>
    <row r="52" spans="1:7" ht="12.6" customHeight="1">
      <c r="A52" s="53" t="s">
        <v>25</v>
      </c>
      <c r="B52" s="154">
        <v>2489</v>
      </c>
      <c r="C52" s="105">
        <v>2016</v>
      </c>
      <c r="D52" s="55">
        <v>2249</v>
      </c>
      <c r="E52" s="55">
        <v>1915</v>
      </c>
      <c r="F52" s="55">
        <v>1939</v>
      </c>
      <c r="G52" s="102">
        <v>1817</v>
      </c>
    </row>
    <row r="53" spans="1:7" ht="14.45" customHeight="1">
      <c r="A53" s="53" t="s">
        <v>45</v>
      </c>
      <c r="B53" s="154">
        <v>4796</v>
      </c>
      <c r="C53" s="105">
        <v>3984</v>
      </c>
      <c r="D53" s="55">
        <v>3903</v>
      </c>
      <c r="E53" s="55">
        <v>3832</v>
      </c>
      <c r="F53" s="55">
        <v>4011</v>
      </c>
      <c r="G53" s="102">
        <v>4054</v>
      </c>
    </row>
    <row r="54" spans="1:7" ht="12.6" customHeight="1">
      <c r="A54" s="53" t="s">
        <v>121</v>
      </c>
      <c r="B54" s="154">
        <v>1992</v>
      </c>
      <c r="C54" s="105">
        <v>2241</v>
      </c>
      <c r="D54" s="55">
        <v>2007</v>
      </c>
      <c r="E54" s="55">
        <v>1243</v>
      </c>
      <c r="F54" s="55">
        <v>2088</v>
      </c>
      <c r="G54" s="102">
        <v>2066</v>
      </c>
    </row>
    <row r="55" spans="1:7" ht="12.6" customHeight="1">
      <c r="A55" s="53" t="s">
        <v>122</v>
      </c>
      <c r="B55" s="154">
        <v>4437</v>
      </c>
      <c r="C55" s="105">
        <v>4258</v>
      </c>
      <c r="D55" s="55">
        <v>4147</v>
      </c>
      <c r="E55" s="55">
        <v>3698</v>
      </c>
      <c r="F55" s="55">
        <v>2782</v>
      </c>
      <c r="G55" s="102">
        <v>2867</v>
      </c>
    </row>
    <row r="56" spans="1:7" ht="12.6" customHeight="1">
      <c r="A56" s="53" t="s">
        <v>123</v>
      </c>
      <c r="B56" s="154">
        <v>473</v>
      </c>
      <c r="C56" s="105">
        <v>445</v>
      </c>
      <c r="D56" s="55">
        <v>422</v>
      </c>
      <c r="E56" s="55">
        <v>536</v>
      </c>
      <c r="F56" s="55">
        <v>513</v>
      </c>
      <c r="G56" s="102">
        <v>509</v>
      </c>
    </row>
    <row r="57" spans="1:7" ht="12.6" customHeight="1">
      <c r="A57" s="53" t="s">
        <v>125</v>
      </c>
      <c r="B57" s="154">
        <v>3207</v>
      </c>
      <c r="C57" s="105">
        <v>3435</v>
      </c>
      <c r="D57" s="55">
        <v>2523</v>
      </c>
      <c r="E57" s="55">
        <v>1737</v>
      </c>
      <c r="F57" s="55">
        <v>1523</v>
      </c>
      <c r="G57" s="102">
        <v>1563</v>
      </c>
    </row>
    <row r="58" spans="1:7" ht="14.45" customHeight="1">
      <c r="A58" s="53" t="s">
        <v>124</v>
      </c>
      <c r="B58" s="154">
        <v>3499</v>
      </c>
      <c r="C58" s="105">
        <v>3082</v>
      </c>
      <c r="D58" s="55">
        <v>3056</v>
      </c>
      <c r="E58" s="55">
        <v>2861</v>
      </c>
      <c r="F58" s="55">
        <v>2779</v>
      </c>
      <c r="G58" s="102">
        <v>2897</v>
      </c>
    </row>
    <row r="59" spans="1:7" ht="12.6" customHeight="1">
      <c r="A59" s="53" t="s">
        <v>48</v>
      </c>
      <c r="B59" s="154">
        <v>2658</v>
      </c>
      <c r="C59" s="105">
        <v>2511</v>
      </c>
      <c r="D59" s="55">
        <v>2464</v>
      </c>
      <c r="E59" s="55">
        <v>3781</v>
      </c>
      <c r="F59" s="55">
        <v>2599</v>
      </c>
      <c r="G59" s="102">
        <v>2567</v>
      </c>
    </row>
    <row r="60" spans="1:7" ht="12.6" customHeight="1">
      <c r="A60" s="53" t="s">
        <v>126</v>
      </c>
      <c r="B60" s="154">
        <v>1373</v>
      </c>
      <c r="C60" s="105">
        <v>1410</v>
      </c>
      <c r="D60" s="55">
        <v>1444</v>
      </c>
      <c r="E60" s="55">
        <v>1486</v>
      </c>
      <c r="F60" s="55">
        <v>2637</v>
      </c>
      <c r="G60" s="102">
        <v>2664</v>
      </c>
    </row>
    <row r="61" spans="1:7" ht="12.6" customHeight="1">
      <c r="A61" s="53" t="s">
        <v>52</v>
      </c>
      <c r="B61" s="154">
        <v>364</v>
      </c>
      <c r="C61" s="105">
        <v>373</v>
      </c>
      <c r="D61" s="55">
        <v>299</v>
      </c>
      <c r="E61" s="55">
        <v>367</v>
      </c>
      <c r="F61" s="55">
        <v>336</v>
      </c>
      <c r="G61" s="102">
        <v>345</v>
      </c>
    </row>
    <row r="62" spans="1:7" ht="5.0999999999999996" customHeight="1">
      <c r="A62" s="43"/>
      <c r="B62" s="44"/>
      <c r="C62" s="44"/>
      <c r="D62" s="44"/>
      <c r="E62" s="44"/>
      <c r="F62" s="44"/>
      <c r="G62" s="44"/>
    </row>
    <row r="63" spans="1:7">
      <c r="A63" s="1" t="s">
        <v>154</v>
      </c>
      <c r="B63" s="1"/>
      <c r="C63" s="1"/>
      <c r="D63" s="1"/>
      <c r="E63" s="1"/>
      <c r="F63" s="1"/>
      <c r="G63" s="1"/>
    </row>
  </sheetData>
  <mergeCells count="3">
    <mergeCell ref="B36:G36"/>
    <mergeCell ref="B9:G9"/>
    <mergeCell ref="A3:H3"/>
  </mergeCells>
  <phoneticPr fontId="3"/>
  <pageMargins left="1.1811023622047245" right="0.39370078740157483" top="0.39370078740157483" bottom="0.39370078740157483" header="0.31496062992125984" footer="0.31496062992125984"/>
  <pageSetup paperSize="9" orientation="portrait" r:id="rId1"/>
  <headerFooter alignWithMargins="0">
    <oddFooter>&amp;C53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H38"/>
  <sheetViews>
    <sheetView zoomScaleNormal="100" zoomScaleSheetLayoutView="100" workbookViewId="0"/>
  </sheetViews>
  <sheetFormatPr defaultRowHeight="13.5"/>
  <cols>
    <col min="1" max="1" width="18.125" customWidth="1"/>
    <col min="2" max="7" width="9.5" customWidth="1"/>
    <col min="8" max="8" width="9.5" style="136" customWidth="1"/>
  </cols>
  <sheetData>
    <row r="1" spans="1:8">
      <c r="A1" s="1" t="s">
        <v>177</v>
      </c>
      <c r="B1" s="1"/>
      <c r="C1" s="1"/>
      <c r="D1" s="1"/>
      <c r="E1" s="1"/>
      <c r="F1" s="1"/>
      <c r="G1" s="1"/>
      <c r="H1" s="134"/>
    </row>
    <row r="2" spans="1:8">
      <c r="A2" s="1"/>
      <c r="B2" s="1"/>
      <c r="C2" s="1"/>
      <c r="D2" s="1"/>
      <c r="E2" s="1"/>
      <c r="F2" s="1"/>
      <c r="G2" s="1"/>
      <c r="H2" s="133"/>
    </row>
    <row r="3" spans="1:8" ht="14.25">
      <c r="A3" s="38" t="s">
        <v>169</v>
      </c>
      <c r="B3" s="1"/>
      <c r="C3" s="1"/>
      <c r="D3" s="1"/>
      <c r="E3" s="1"/>
      <c r="F3" s="1"/>
      <c r="G3" s="1"/>
      <c r="H3" s="133"/>
    </row>
    <row r="4" spans="1:8">
      <c r="A4" s="1"/>
      <c r="B4" s="1"/>
      <c r="C4" s="1"/>
      <c r="D4" s="1"/>
      <c r="E4" s="1"/>
      <c r="F4" s="133"/>
      <c r="H4"/>
    </row>
    <row r="5" spans="1:8">
      <c r="A5" s="4" t="s">
        <v>27</v>
      </c>
      <c r="B5" s="4" t="s">
        <v>138</v>
      </c>
      <c r="C5" s="3" t="s">
        <v>150</v>
      </c>
      <c r="D5" s="4" t="s">
        <v>151</v>
      </c>
      <c r="E5" s="3" t="s">
        <v>149</v>
      </c>
      <c r="F5" s="135" t="s">
        <v>159</v>
      </c>
      <c r="G5" s="135" t="s">
        <v>183</v>
      </c>
      <c r="H5"/>
    </row>
    <row r="6" spans="1:8">
      <c r="A6" s="57"/>
      <c r="B6" s="164" t="s">
        <v>56</v>
      </c>
      <c r="C6" s="164"/>
      <c r="D6" s="164"/>
      <c r="E6" s="164"/>
      <c r="F6" s="164"/>
      <c r="G6" s="164"/>
      <c r="H6"/>
    </row>
    <row r="7" spans="1:8">
      <c r="A7" s="161" t="s">
        <v>29</v>
      </c>
      <c r="B7" s="55">
        <v>1658534</v>
      </c>
      <c r="C7" s="55">
        <v>1359092</v>
      </c>
      <c r="D7" s="55">
        <v>1502616</v>
      </c>
      <c r="E7" s="101">
        <v>1410339</v>
      </c>
      <c r="F7" s="137">
        <v>1347363</v>
      </c>
      <c r="G7" s="137">
        <v>1315212</v>
      </c>
      <c r="H7"/>
    </row>
    <row r="8" spans="1:8" ht="17.100000000000001" customHeight="1">
      <c r="A8" s="162" t="s">
        <v>30</v>
      </c>
      <c r="B8" s="55">
        <v>58069</v>
      </c>
      <c r="C8" s="55">
        <v>44059</v>
      </c>
      <c r="D8" s="55">
        <v>40095</v>
      </c>
      <c r="E8" s="101">
        <v>47566</v>
      </c>
      <c r="F8" s="138">
        <v>43714</v>
      </c>
      <c r="G8" s="138">
        <v>31709</v>
      </c>
      <c r="H8"/>
    </row>
    <row r="9" spans="1:8">
      <c r="A9" s="162" t="s">
        <v>31</v>
      </c>
      <c r="B9" s="92">
        <v>2864</v>
      </c>
      <c r="C9" s="55" t="s">
        <v>54</v>
      </c>
      <c r="D9" s="55" t="s">
        <v>152</v>
      </c>
      <c r="E9" s="103" t="s">
        <v>57</v>
      </c>
      <c r="F9" s="139" t="s">
        <v>57</v>
      </c>
      <c r="G9" s="139" t="s">
        <v>152</v>
      </c>
      <c r="H9"/>
    </row>
    <row r="10" spans="1:8">
      <c r="A10" s="162" t="s">
        <v>32</v>
      </c>
      <c r="B10" s="55">
        <v>1238</v>
      </c>
      <c r="C10" s="55">
        <v>1113</v>
      </c>
      <c r="D10" s="55">
        <v>852</v>
      </c>
      <c r="E10" s="101">
        <v>1229</v>
      </c>
      <c r="F10" s="138">
        <v>1045</v>
      </c>
      <c r="G10" s="138">
        <v>867</v>
      </c>
      <c r="H10"/>
    </row>
    <row r="11" spans="1:8">
      <c r="A11" s="162" t="s">
        <v>34</v>
      </c>
      <c r="B11" s="55">
        <v>3304</v>
      </c>
      <c r="C11" s="55">
        <v>2700</v>
      </c>
      <c r="D11" s="55">
        <v>2394</v>
      </c>
      <c r="E11" s="101">
        <v>1283</v>
      </c>
      <c r="F11" s="138">
        <v>1147</v>
      </c>
      <c r="G11" s="138">
        <v>1011</v>
      </c>
      <c r="H11"/>
    </row>
    <row r="12" spans="1:8">
      <c r="A12" s="162" t="s">
        <v>35</v>
      </c>
      <c r="B12" s="55">
        <v>3739</v>
      </c>
      <c r="C12" s="55">
        <v>839</v>
      </c>
      <c r="D12" s="55">
        <v>562</v>
      </c>
      <c r="E12" s="101">
        <v>1115</v>
      </c>
      <c r="F12" s="138">
        <v>1179</v>
      </c>
      <c r="G12" s="138">
        <v>1110</v>
      </c>
      <c r="H12"/>
    </row>
    <row r="13" spans="1:8" ht="17.100000000000001" customHeight="1">
      <c r="A13" s="162" t="s">
        <v>36</v>
      </c>
      <c r="B13" s="55">
        <v>72310</v>
      </c>
      <c r="C13" s="55">
        <v>64734</v>
      </c>
      <c r="D13" s="55">
        <v>65955</v>
      </c>
      <c r="E13" s="101">
        <v>63526</v>
      </c>
      <c r="F13" s="138">
        <v>44973</v>
      </c>
      <c r="G13" s="138">
        <v>58509</v>
      </c>
      <c r="H13"/>
    </row>
    <row r="14" spans="1:8">
      <c r="A14" s="162" t="s">
        <v>37</v>
      </c>
      <c r="B14" s="55">
        <v>9976</v>
      </c>
      <c r="C14" s="55">
        <v>8018</v>
      </c>
      <c r="D14" s="55">
        <v>7186</v>
      </c>
      <c r="E14" s="101">
        <v>8893</v>
      </c>
      <c r="F14" s="138">
        <v>7536</v>
      </c>
      <c r="G14" s="138">
        <v>12513</v>
      </c>
      <c r="H14"/>
    </row>
    <row r="15" spans="1:8">
      <c r="A15" s="162" t="s">
        <v>38</v>
      </c>
      <c r="B15" s="55">
        <v>99788</v>
      </c>
      <c r="C15" s="55">
        <v>91113</v>
      </c>
      <c r="D15" s="55">
        <v>173270</v>
      </c>
      <c r="E15" s="101">
        <v>175805</v>
      </c>
      <c r="F15" s="138">
        <v>168950</v>
      </c>
      <c r="G15" s="138">
        <v>178781</v>
      </c>
      <c r="H15"/>
    </row>
    <row r="16" spans="1:8">
      <c r="A16" s="162" t="s">
        <v>39</v>
      </c>
      <c r="B16" s="55" t="s">
        <v>57</v>
      </c>
      <c r="C16" s="55" t="s">
        <v>54</v>
      </c>
      <c r="D16" s="55">
        <v>0</v>
      </c>
      <c r="E16" s="103" t="s">
        <v>153</v>
      </c>
      <c r="F16" s="139" t="s">
        <v>57</v>
      </c>
      <c r="G16" s="139" t="s">
        <v>152</v>
      </c>
      <c r="H16"/>
    </row>
    <row r="17" spans="1:8">
      <c r="A17" s="162" t="s">
        <v>40</v>
      </c>
      <c r="B17" s="55">
        <v>36003</v>
      </c>
      <c r="C17" s="55">
        <v>30384</v>
      </c>
      <c r="D17" s="55">
        <v>32462</v>
      </c>
      <c r="E17" s="101">
        <v>47119</v>
      </c>
      <c r="F17" s="138">
        <v>39875</v>
      </c>
      <c r="G17" s="138">
        <v>34745</v>
      </c>
      <c r="H17"/>
    </row>
    <row r="18" spans="1:8" ht="17.100000000000001" customHeight="1">
      <c r="A18" s="162" t="s">
        <v>41</v>
      </c>
      <c r="B18" s="55">
        <v>971</v>
      </c>
      <c r="C18" s="55">
        <v>853</v>
      </c>
      <c r="D18" s="55">
        <v>743</v>
      </c>
      <c r="E18" s="101">
        <v>1016</v>
      </c>
      <c r="F18" s="138">
        <v>811</v>
      </c>
      <c r="G18" s="138">
        <v>663</v>
      </c>
      <c r="H18"/>
    </row>
    <row r="19" spans="1:8">
      <c r="A19" s="162" t="s">
        <v>42</v>
      </c>
      <c r="B19" s="89" t="s">
        <v>57</v>
      </c>
      <c r="C19" s="97" t="s">
        <v>146</v>
      </c>
      <c r="D19" s="55" t="s">
        <v>57</v>
      </c>
      <c r="E19" s="103" t="s">
        <v>57</v>
      </c>
      <c r="F19" s="139" t="s">
        <v>57</v>
      </c>
      <c r="G19" s="139" t="s">
        <v>152</v>
      </c>
      <c r="H19"/>
    </row>
    <row r="20" spans="1:8">
      <c r="A20" s="162" t="s">
        <v>43</v>
      </c>
      <c r="B20" s="55">
        <v>68640</v>
      </c>
      <c r="C20" s="55">
        <v>56993</v>
      </c>
      <c r="D20" s="55">
        <v>119290</v>
      </c>
      <c r="E20" s="101">
        <v>105030</v>
      </c>
      <c r="F20" s="138">
        <v>35736</v>
      </c>
      <c r="G20" s="138">
        <v>32590</v>
      </c>
      <c r="H20"/>
    </row>
    <row r="21" spans="1:8">
      <c r="A21" s="162" t="s">
        <v>44</v>
      </c>
      <c r="B21" s="55">
        <v>322196</v>
      </c>
      <c r="C21" s="55">
        <v>238677</v>
      </c>
      <c r="D21" s="55">
        <v>234418</v>
      </c>
      <c r="E21" s="101">
        <v>225476</v>
      </c>
      <c r="F21" s="138">
        <v>245477</v>
      </c>
      <c r="G21" s="138">
        <v>253486</v>
      </c>
      <c r="H21"/>
    </row>
    <row r="22" spans="1:8">
      <c r="A22" s="162" t="s">
        <v>25</v>
      </c>
      <c r="B22" s="55">
        <v>150366</v>
      </c>
      <c r="C22" s="55">
        <v>84384</v>
      </c>
      <c r="D22" s="55">
        <v>84302</v>
      </c>
      <c r="E22" s="101">
        <v>77716</v>
      </c>
      <c r="F22" s="138">
        <v>100147</v>
      </c>
      <c r="G22" s="138">
        <v>86361</v>
      </c>
      <c r="H22"/>
    </row>
    <row r="23" spans="1:8" ht="17.100000000000001" customHeight="1">
      <c r="A23" s="162" t="s">
        <v>45</v>
      </c>
      <c r="B23" s="55">
        <v>115181</v>
      </c>
      <c r="C23" s="55">
        <v>89584</v>
      </c>
      <c r="D23" s="55">
        <v>81709</v>
      </c>
      <c r="E23" s="101">
        <v>90470</v>
      </c>
      <c r="F23" s="138">
        <v>88304</v>
      </c>
      <c r="G23" s="138">
        <v>86932</v>
      </c>
      <c r="H23"/>
    </row>
    <row r="24" spans="1:8">
      <c r="A24" s="162" t="s">
        <v>121</v>
      </c>
      <c r="B24" s="55">
        <v>61964</v>
      </c>
      <c r="C24" s="55">
        <v>50272</v>
      </c>
      <c r="D24" s="55">
        <v>52953</v>
      </c>
      <c r="E24" s="101">
        <v>22051</v>
      </c>
      <c r="F24" s="138">
        <v>50647</v>
      </c>
      <c r="G24" s="138">
        <v>47576</v>
      </c>
      <c r="H24"/>
    </row>
    <row r="25" spans="1:8">
      <c r="A25" s="162" t="s">
        <v>122</v>
      </c>
      <c r="B25" s="55">
        <v>152340</v>
      </c>
      <c r="C25" s="55">
        <v>128044</v>
      </c>
      <c r="D25" s="55">
        <v>111079</v>
      </c>
      <c r="E25" s="101">
        <v>89272</v>
      </c>
      <c r="F25" s="138">
        <v>78237</v>
      </c>
      <c r="G25" s="138">
        <v>79391</v>
      </c>
      <c r="H25"/>
    </row>
    <row r="26" spans="1:8">
      <c r="A26" s="162" t="s">
        <v>123</v>
      </c>
      <c r="B26" s="55">
        <v>8701</v>
      </c>
      <c r="C26" s="55">
        <v>6685</v>
      </c>
      <c r="D26" s="55">
        <v>6291</v>
      </c>
      <c r="E26" s="101">
        <v>8965</v>
      </c>
      <c r="F26" s="138">
        <v>7815</v>
      </c>
      <c r="G26" s="138">
        <v>10606</v>
      </c>
      <c r="H26"/>
    </row>
    <row r="27" spans="1:8">
      <c r="A27" s="162" t="s">
        <v>125</v>
      </c>
      <c r="B27" s="55">
        <v>152154</v>
      </c>
      <c r="C27" s="55">
        <v>150446</v>
      </c>
      <c r="D27" s="55">
        <v>159985</v>
      </c>
      <c r="E27" s="101">
        <v>87894</v>
      </c>
      <c r="F27" s="138">
        <v>56670</v>
      </c>
      <c r="G27" s="138">
        <v>50041</v>
      </c>
      <c r="H27"/>
    </row>
    <row r="28" spans="1:8" ht="17.100000000000001" customHeight="1">
      <c r="A28" s="162" t="s">
        <v>124</v>
      </c>
      <c r="B28" s="55">
        <v>144855</v>
      </c>
      <c r="C28" s="55">
        <v>146317</v>
      </c>
      <c r="D28" s="55">
        <v>157219</v>
      </c>
      <c r="E28" s="101">
        <v>141477</v>
      </c>
      <c r="F28" s="138">
        <v>120747</v>
      </c>
      <c r="G28" s="138">
        <v>108419</v>
      </c>
      <c r="H28"/>
    </row>
    <row r="29" spans="1:8">
      <c r="A29" s="162" t="s">
        <v>48</v>
      </c>
      <c r="B29" s="55">
        <v>112284</v>
      </c>
      <c r="C29" s="55">
        <v>91793</v>
      </c>
      <c r="D29" s="55">
        <v>96034</v>
      </c>
      <c r="E29" s="101">
        <v>131426</v>
      </c>
      <c r="F29" s="138">
        <v>124422</v>
      </c>
      <c r="G29" s="138">
        <v>117558</v>
      </c>
      <c r="H29"/>
    </row>
    <row r="30" spans="1:8">
      <c r="A30" s="162" t="s">
        <v>126</v>
      </c>
      <c r="B30" s="55">
        <v>75280</v>
      </c>
      <c r="C30" s="55">
        <v>65776</v>
      </c>
      <c r="D30" s="55">
        <v>69561</v>
      </c>
      <c r="E30" s="101">
        <v>74796</v>
      </c>
      <c r="F30" s="138">
        <v>120393</v>
      </c>
      <c r="G30" s="138">
        <v>112032</v>
      </c>
      <c r="H30"/>
    </row>
    <row r="31" spans="1:8">
      <c r="A31" s="162" t="s">
        <v>52</v>
      </c>
      <c r="B31" s="55">
        <v>6299</v>
      </c>
      <c r="C31" s="55">
        <v>5847</v>
      </c>
      <c r="D31" s="55">
        <v>5906</v>
      </c>
      <c r="E31" s="104">
        <v>8202</v>
      </c>
      <c r="F31" s="140">
        <v>9538</v>
      </c>
      <c r="G31" s="140">
        <v>10312</v>
      </c>
      <c r="H31"/>
    </row>
    <row r="32" spans="1:8" ht="5.0999999999999996" customHeight="1">
      <c r="A32" s="47"/>
      <c r="B32" s="146"/>
      <c r="C32" s="47"/>
      <c r="D32" s="47"/>
      <c r="E32" s="47"/>
      <c r="F32" s="141"/>
      <c r="G32" s="141"/>
      <c r="H32"/>
    </row>
    <row r="33" spans="4:8">
      <c r="D33" s="100"/>
      <c r="E33" s="100"/>
      <c r="F33" s="142"/>
      <c r="G33" s="142"/>
      <c r="H33"/>
    </row>
    <row r="34" spans="4:8">
      <c r="F34" s="136"/>
      <c r="H34"/>
    </row>
    <row r="38" spans="4:8">
      <c r="H38" s="143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&amp;C54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42"/>
  <sheetViews>
    <sheetView zoomScaleNormal="100" zoomScaleSheetLayoutView="100" workbookViewId="0"/>
  </sheetViews>
  <sheetFormatPr defaultRowHeight="13.5"/>
  <cols>
    <col min="1" max="1" width="18.125" customWidth="1"/>
    <col min="2" max="8" width="9.5" customWidth="1"/>
    <col min="9" max="9" width="9.5" style="136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37" t="s">
        <v>177</v>
      </c>
    </row>
    <row r="2" spans="1:9">
      <c r="A2" s="1"/>
      <c r="B2" s="1"/>
      <c r="C2" s="1"/>
      <c r="D2" s="1"/>
      <c r="E2" s="1"/>
      <c r="F2" s="1"/>
      <c r="G2" s="1"/>
      <c r="H2" s="1"/>
      <c r="I2" s="133"/>
    </row>
    <row r="3" spans="1:9" ht="14.25">
      <c r="A3" s="38" t="s">
        <v>170</v>
      </c>
      <c r="B3" s="1"/>
      <c r="C3" s="1"/>
      <c r="D3" s="1"/>
      <c r="E3" s="1"/>
      <c r="F3" s="1"/>
      <c r="G3" s="1"/>
      <c r="H3" s="1"/>
      <c r="I3" s="133"/>
    </row>
    <row r="4" spans="1:9">
      <c r="A4" s="26" t="s">
        <v>55</v>
      </c>
      <c r="B4" s="1"/>
      <c r="C4" s="1"/>
      <c r="D4" s="1"/>
      <c r="E4" s="1"/>
      <c r="F4" s="1"/>
      <c r="G4" s="1"/>
      <c r="H4" s="1"/>
      <c r="I4" s="133"/>
    </row>
    <row r="5" spans="1:9">
      <c r="A5" s="1"/>
      <c r="B5" s="1"/>
      <c r="C5" s="1"/>
      <c r="D5" s="1"/>
      <c r="E5" s="1"/>
      <c r="F5" s="1"/>
      <c r="G5" s="1"/>
      <c r="H5" s="99"/>
      <c r="I5" s="134" t="s">
        <v>26</v>
      </c>
    </row>
    <row r="6" spans="1:9">
      <c r="A6" s="49" t="s">
        <v>58</v>
      </c>
      <c r="B6" s="4" t="s">
        <v>184</v>
      </c>
      <c r="C6" s="4" t="s">
        <v>117</v>
      </c>
      <c r="D6" s="4" t="s">
        <v>137</v>
      </c>
      <c r="E6" s="3" t="s">
        <v>139</v>
      </c>
      <c r="F6" s="3" t="s">
        <v>144</v>
      </c>
      <c r="G6" s="3" t="s">
        <v>149</v>
      </c>
      <c r="H6" s="135" t="s">
        <v>159</v>
      </c>
      <c r="I6" s="3" t="s">
        <v>182</v>
      </c>
    </row>
    <row r="7" spans="1:9">
      <c r="A7" s="42"/>
      <c r="B7" s="171" t="s">
        <v>28</v>
      </c>
      <c r="C7" s="172"/>
      <c r="D7" s="172"/>
      <c r="E7" s="172"/>
      <c r="F7" s="172"/>
      <c r="G7" s="172"/>
      <c r="H7" s="172"/>
      <c r="I7" s="172"/>
    </row>
    <row r="8" spans="1:9">
      <c r="A8" s="48" t="s">
        <v>59</v>
      </c>
      <c r="B8" s="45">
        <v>983</v>
      </c>
      <c r="C8" s="45">
        <v>1000</v>
      </c>
      <c r="D8" s="45">
        <v>1032</v>
      </c>
      <c r="E8" s="45">
        <f>SUM(E9:E16)</f>
        <v>912</v>
      </c>
      <c r="F8" s="45">
        <f>SUM(F9:F16)</f>
        <v>840</v>
      </c>
      <c r="G8" s="45">
        <f>SUM(G9:G16)</f>
        <v>878</v>
      </c>
      <c r="H8" s="144">
        <f>SUBTOTAL(9,H9:H16)</f>
        <v>836</v>
      </c>
      <c r="I8" s="144">
        <v>824</v>
      </c>
    </row>
    <row r="9" spans="1:9">
      <c r="A9" s="50" t="s">
        <v>70</v>
      </c>
      <c r="B9" s="45">
        <v>474</v>
      </c>
      <c r="C9" s="45">
        <v>460</v>
      </c>
      <c r="D9" s="45">
        <v>499</v>
      </c>
      <c r="E9" s="45">
        <v>423</v>
      </c>
      <c r="F9" s="45">
        <v>369</v>
      </c>
      <c r="G9" s="102">
        <v>392</v>
      </c>
      <c r="H9" s="112">
        <v>357</v>
      </c>
      <c r="I9" s="112">
        <v>347</v>
      </c>
    </row>
    <row r="10" spans="1:9">
      <c r="A10" s="50" t="s">
        <v>60</v>
      </c>
      <c r="B10" s="45">
        <v>213</v>
      </c>
      <c r="C10" s="45">
        <v>231</v>
      </c>
      <c r="D10" s="45">
        <v>230</v>
      </c>
      <c r="E10" s="45">
        <v>213</v>
      </c>
      <c r="F10" s="45">
        <v>190</v>
      </c>
      <c r="G10" s="102">
        <v>201</v>
      </c>
      <c r="H10" s="112">
        <v>197</v>
      </c>
      <c r="I10" s="112">
        <v>194</v>
      </c>
    </row>
    <row r="11" spans="1:9">
      <c r="A11" s="50" t="s">
        <v>61</v>
      </c>
      <c r="B11" s="45">
        <v>114</v>
      </c>
      <c r="C11" s="45">
        <v>118</v>
      </c>
      <c r="D11" s="45">
        <v>118</v>
      </c>
      <c r="E11" s="45">
        <v>104</v>
      </c>
      <c r="F11" s="45">
        <v>102</v>
      </c>
      <c r="G11" s="102">
        <v>90</v>
      </c>
      <c r="H11" s="112">
        <v>91</v>
      </c>
      <c r="I11" s="112">
        <v>89</v>
      </c>
    </row>
    <row r="12" spans="1:9">
      <c r="A12" s="50" t="s">
        <v>62</v>
      </c>
      <c r="B12" s="45">
        <v>40</v>
      </c>
      <c r="C12" s="45">
        <v>50</v>
      </c>
      <c r="D12" s="45">
        <v>52</v>
      </c>
      <c r="E12" s="45">
        <v>46</v>
      </c>
      <c r="F12" s="45">
        <v>61</v>
      </c>
      <c r="G12" s="102">
        <v>72</v>
      </c>
      <c r="H12" s="112">
        <v>70</v>
      </c>
      <c r="I12" s="112">
        <v>66</v>
      </c>
    </row>
    <row r="13" spans="1:9">
      <c r="A13" s="50" t="s">
        <v>63</v>
      </c>
      <c r="B13" s="45">
        <v>73</v>
      </c>
      <c r="C13" s="45">
        <v>69</v>
      </c>
      <c r="D13" s="45">
        <v>65</v>
      </c>
      <c r="E13" s="45">
        <v>62</v>
      </c>
      <c r="F13" s="45">
        <v>55</v>
      </c>
      <c r="G13" s="102">
        <v>63</v>
      </c>
      <c r="H13" s="112">
        <v>56</v>
      </c>
      <c r="I13" s="112">
        <v>65</v>
      </c>
    </row>
    <row r="14" spans="1:9">
      <c r="A14" s="50" t="s">
        <v>64</v>
      </c>
      <c r="B14" s="45">
        <v>50</v>
      </c>
      <c r="C14" s="45">
        <v>53</v>
      </c>
      <c r="D14" s="45">
        <v>48</v>
      </c>
      <c r="E14" s="45">
        <v>46</v>
      </c>
      <c r="F14" s="45">
        <v>44</v>
      </c>
      <c r="G14" s="102">
        <v>44</v>
      </c>
      <c r="H14" s="112">
        <v>48</v>
      </c>
      <c r="I14" s="112">
        <v>44</v>
      </c>
    </row>
    <row r="15" spans="1:9">
      <c r="A15" s="50" t="s">
        <v>65</v>
      </c>
      <c r="B15" s="45">
        <v>10</v>
      </c>
      <c r="C15" s="45">
        <v>9</v>
      </c>
      <c r="D15" s="45">
        <v>8</v>
      </c>
      <c r="E15" s="45">
        <v>7</v>
      </c>
      <c r="F15" s="45">
        <v>8</v>
      </c>
      <c r="G15" s="102">
        <v>5</v>
      </c>
      <c r="H15" s="112">
        <v>6</v>
      </c>
      <c r="I15" s="112">
        <v>8</v>
      </c>
    </row>
    <row r="16" spans="1:9">
      <c r="A16" s="50" t="s">
        <v>66</v>
      </c>
      <c r="B16" s="45">
        <v>9</v>
      </c>
      <c r="C16" s="45">
        <v>10</v>
      </c>
      <c r="D16" s="45">
        <v>12</v>
      </c>
      <c r="E16" s="45">
        <v>11</v>
      </c>
      <c r="F16" s="45">
        <v>11</v>
      </c>
      <c r="G16" s="102">
        <v>11</v>
      </c>
      <c r="H16" s="112">
        <v>11</v>
      </c>
      <c r="I16" s="112">
        <v>11</v>
      </c>
    </row>
    <row r="17" spans="1:9">
      <c r="A17" s="39"/>
      <c r="B17" s="1"/>
      <c r="C17" s="1"/>
      <c r="D17" s="1"/>
      <c r="E17" s="1"/>
      <c r="F17" s="1"/>
      <c r="G17" s="1"/>
      <c r="H17" s="1"/>
      <c r="I17" s="133"/>
    </row>
    <row r="18" spans="1:9">
      <c r="A18" s="39"/>
      <c r="B18" s="1"/>
      <c r="C18" s="1"/>
      <c r="D18" s="1"/>
      <c r="E18" s="1"/>
      <c r="F18" s="1"/>
      <c r="G18" s="1"/>
      <c r="H18" s="1"/>
      <c r="I18" s="133"/>
    </row>
    <row r="19" spans="1:9">
      <c r="A19" s="39"/>
      <c r="B19" s="169" t="s">
        <v>67</v>
      </c>
      <c r="C19" s="166"/>
      <c r="D19" s="166"/>
      <c r="E19" s="166"/>
      <c r="F19" s="166"/>
      <c r="G19" s="166"/>
      <c r="H19" s="166"/>
      <c r="I19" s="166"/>
    </row>
    <row r="20" spans="1:9">
      <c r="A20" s="48" t="s">
        <v>59</v>
      </c>
      <c r="B20" s="45">
        <v>35205</v>
      </c>
      <c r="C20" s="45">
        <v>39096</v>
      </c>
      <c r="D20" s="45">
        <v>39754</v>
      </c>
      <c r="E20" s="45">
        <f>SUM(E21:E28)</f>
        <v>36661</v>
      </c>
      <c r="F20" s="45">
        <f>SUM(F21:F28)</f>
        <v>35533</v>
      </c>
      <c r="G20" s="45">
        <f>SUM(G21:G28)</f>
        <v>33908</v>
      </c>
      <c r="H20" s="144">
        <f>SUBTOTAL(9,H21:H28)</f>
        <v>34103</v>
      </c>
      <c r="I20" s="144">
        <v>34085</v>
      </c>
    </row>
    <row r="21" spans="1:9">
      <c r="A21" s="50" t="s">
        <v>70</v>
      </c>
      <c r="B21" s="45">
        <v>2861</v>
      </c>
      <c r="C21" s="45">
        <v>2801</v>
      </c>
      <c r="D21" s="45">
        <v>2940</v>
      </c>
      <c r="E21" s="45">
        <v>2542</v>
      </c>
      <c r="F21" s="45">
        <v>2273</v>
      </c>
      <c r="G21" s="102">
        <v>2276</v>
      </c>
      <c r="H21" s="112">
        <v>2145</v>
      </c>
      <c r="I21" s="112">
        <v>2094</v>
      </c>
    </row>
    <row r="22" spans="1:9">
      <c r="A22" s="50" t="s">
        <v>60</v>
      </c>
      <c r="B22" s="45">
        <v>2852</v>
      </c>
      <c r="C22" s="45">
        <v>3141</v>
      </c>
      <c r="D22" s="45">
        <v>3137</v>
      </c>
      <c r="E22" s="45">
        <v>2917</v>
      </c>
      <c r="F22" s="45">
        <v>2553</v>
      </c>
      <c r="G22" s="102">
        <v>2704</v>
      </c>
      <c r="H22" s="112">
        <v>2654</v>
      </c>
      <c r="I22" s="112">
        <v>2621</v>
      </c>
    </row>
    <row r="23" spans="1:9">
      <c r="A23" s="50" t="s">
        <v>61</v>
      </c>
      <c r="B23" s="45">
        <v>2736</v>
      </c>
      <c r="C23" s="45">
        <v>2861</v>
      </c>
      <c r="D23" s="45">
        <v>2898</v>
      </c>
      <c r="E23" s="45">
        <v>2545</v>
      </c>
      <c r="F23" s="45">
        <v>2477</v>
      </c>
      <c r="G23" s="102">
        <v>2189</v>
      </c>
      <c r="H23" s="112">
        <v>2230</v>
      </c>
      <c r="I23" s="112">
        <v>2165</v>
      </c>
    </row>
    <row r="24" spans="1:9">
      <c r="A24" s="50" t="s">
        <v>62</v>
      </c>
      <c r="B24" s="45">
        <v>1615</v>
      </c>
      <c r="C24" s="45">
        <v>2011</v>
      </c>
      <c r="D24" s="45">
        <v>2136</v>
      </c>
      <c r="E24" s="45">
        <v>1873</v>
      </c>
      <c r="F24" s="45">
        <v>2462</v>
      </c>
      <c r="G24" s="102">
        <v>2780</v>
      </c>
      <c r="H24" s="112">
        <v>2703</v>
      </c>
      <c r="I24" s="112">
        <v>2594</v>
      </c>
    </row>
    <row r="25" spans="1:9">
      <c r="A25" s="50" t="s">
        <v>63</v>
      </c>
      <c r="B25" s="45">
        <v>5075</v>
      </c>
      <c r="C25" s="45">
        <v>4704</v>
      </c>
      <c r="D25" s="45">
        <v>4489</v>
      </c>
      <c r="E25" s="45">
        <v>4104</v>
      </c>
      <c r="F25" s="45">
        <v>3831</v>
      </c>
      <c r="G25" s="102">
        <v>4351</v>
      </c>
      <c r="H25" s="112">
        <v>3887</v>
      </c>
      <c r="I25" s="112">
        <v>4527</v>
      </c>
    </row>
    <row r="26" spans="1:9">
      <c r="A26" s="50" t="s">
        <v>64</v>
      </c>
      <c r="B26" s="45">
        <v>8083</v>
      </c>
      <c r="C26" s="45">
        <v>8709</v>
      </c>
      <c r="D26" s="45">
        <v>8310</v>
      </c>
      <c r="E26" s="45">
        <v>8099</v>
      </c>
      <c r="F26" s="45">
        <v>7909</v>
      </c>
      <c r="G26" s="102">
        <v>7737</v>
      </c>
      <c r="H26" s="112">
        <v>8326</v>
      </c>
      <c r="I26" s="112">
        <v>7689</v>
      </c>
    </row>
    <row r="27" spans="1:9">
      <c r="A27" s="50" t="s">
        <v>65</v>
      </c>
      <c r="B27" s="45">
        <v>3913</v>
      </c>
      <c r="C27" s="45">
        <v>3521</v>
      </c>
      <c r="D27" s="45">
        <v>2986</v>
      </c>
      <c r="E27" s="45">
        <v>2496</v>
      </c>
      <c r="F27" s="45">
        <v>2930</v>
      </c>
      <c r="G27" s="102">
        <v>1861</v>
      </c>
      <c r="H27" s="112">
        <v>2354</v>
      </c>
      <c r="I27" s="112">
        <v>3034</v>
      </c>
    </row>
    <row r="28" spans="1:9">
      <c r="A28" s="50" t="s">
        <v>66</v>
      </c>
      <c r="B28" s="45">
        <v>8070</v>
      </c>
      <c r="C28" s="45">
        <v>11348</v>
      </c>
      <c r="D28" s="45">
        <v>12858</v>
      </c>
      <c r="E28" s="45">
        <v>12085</v>
      </c>
      <c r="F28" s="45">
        <v>11098</v>
      </c>
      <c r="G28" s="102">
        <v>10010</v>
      </c>
      <c r="H28" s="112">
        <v>9804</v>
      </c>
      <c r="I28" s="112">
        <v>9361</v>
      </c>
    </row>
    <row r="29" spans="1:9">
      <c r="A29" s="39"/>
      <c r="B29" s="1"/>
      <c r="C29" s="1"/>
      <c r="D29" s="1"/>
      <c r="E29" s="1"/>
      <c r="F29" s="1"/>
      <c r="G29" s="1"/>
      <c r="H29" s="1"/>
    </row>
    <row r="30" spans="1:9">
      <c r="A30" s="39"/>
      <c r="B30" s="1"/>
      <c r="C30" s="1"/>
      <c r="D30" s="1"/>
      <c r="E30" s="1"/>
      <c r="F30" s="1"/>
      <c r="G30" s="1" t="s">
        <v>68</v>
      </c>
      <c r="H30" s="1" t="s">
        <v>68</v>
      </c>
    </row>
    <row r="31" spans="1:9">
      <c r="A31" s="39"/>
      <c r="B31" s="169" t="s">
        <v>69</v>
      </c>
      <c r="C31" s="166"/>
      <c r="D31" s="166"/>
      <c r="E31" s="166"/>
      <c r="F31" s="166"/>
      <c r="G31" s="166"/>
      <c r="H31" s="166"/>
      <c r="I31" s="166"/>
    </row>
    <row r="32" spans="1:9">
      <c r="A32" s="48" t="s">
        <v>59</v>
      </c>
      <c r="B32" s="45">
        <v>1570375</v>
      </c>
      <c r="C32" s="45">
        <v>1649664</v>
      </c>
      <c r="D32" s="45">
        <v>1658534</v>
      </c>
      <c r="E32" s="45">
        <f>SUM(E33:E40)</f>
        <v>1359092</v>
      </c>
      <c r="F32" s="45">
        <v>1502616</v>
      </c>
      <c r="G32" s="45">
        <v>1410339</v>
      </c>
      <c r="H32" s="144">
        <v>1347363</v>
      </c>
      <c r="I32" s="144">
        <v>1315212</v>
      </c>
    </row>
    <row r="33" spans="1:10">
      <c r="A33" s="50" t="s">
        <v>70</v>
      </c>
      <c r="B33" s="45">
        <v>37407</v>
      </c>
      <c r="C33" s="45">
        <v>42877</v>
      </c>
      <c r="D33" s="45">
        <v>44486</v>
      </c>
      <c r="E33" s="45">
        <v>32601</v>
      </c>
      <c r="F33" s="45">
        <v>28605</v>
      </c>
      <c r="G33" s="102">
        <v>41815</v>
      </c>
      <c r="H33" s="112">
        <v>31688</v>
      </c>
      <c r="I33" s="112">
        <v>31013</v>
      </c>
    </row>
    <row r="34" spans="1:10">
      <c r="A34" s="50" t="s">
        <v>60</v>
      </c>
      <c r="B34" s="45">
        <v>51786</v>
      </c>
      <c r="C34" s="45">
        <v>66611</v>
      </c>
      <c r="D34" s="45">
        <v>74081</v>
      </c>
      <c r="E34" s="45">
        <v>55792</v>
      </c>
      <c r="F34" s="45">
        <v>47270</v>
      </c>
      <c r="G34" s="102">
        <v>57043</v>
      </c>
      <c r="H34" s="112">
        <v>47738</v>
      </c>
      <c r="I34" s="112">
        <v>48377</v>
      </c>
    </row>
    <row r="35" spans="1:10">
      <c r="A35" s="50" t="s">
        <v>61</v>
      </c>
      <c r="B35" s="45">
        <v>66576</v>
      </c>
      <c r="C35" s="45">
        <v>66352</v>
      </c>
      <c r="D35" s="45">
        <v>66274</v>
      </c>
      <c r="E35" s="45">
        <v>55446</v>
      </c>
      <c r="F35" s="45">
        <v>48817</v>
      </c>
      <c r="G35" s="102">
        <v>44247</v>
      </c>
      <c r="H35" s="112">
        <v>50183</v>
      </c>
      <c r="I35" s="112">
        <v>44519</v>
      </c>
    </row>
    <row r="36" spans="1:10">
      <c r="A36" s="50" t="s">
        <v>62</v>
      </c>
      <c r="B36" s="45">
        <v>37835</v>
      </c>
      <c r="C36" s="45">
        <v>58916</v>
      </c>
      <c r="D36" s="45">
        <v>76632</v>
      </c>
      <c r="E36" s="45">
        <v>54596</v>
      </c>
      <c r="F36" s="45">
        <v>63530</v>
      </c>
      <c r="G36" s="102">
        <v>71189</v>
      </c>
      <c r="H36" s="112">
        <v>79282</v>
      </c>
      <c r="I36" s="112">
        <v>75305</v>
      </c>
    </row>
    <row r="37" spans="1:10">
      <c r="A37" s="50" t="s">
        <v>63</v>
      </c>
      <c r="B37" s="45">
        <v>152761</v>
      </c>
      <c r="C37" s="45">
        <v>179975</v>
      </c>
      <c r="D37" s="45">
        <v>156830</v>
      </c>
      <c r="E37" s="45">
        <v>141241</v>
      </c>
      <c r="F37" s="45">
        <v>145285</v>
      </c>
      <c r="G37" s="102">
        <v>145334</v>
      </c>
      <c r="H37" s="112">
        <v>136806</v>
      </c>
      <c r="I37" s="112">
        <v>144972</v>
      </c>
    </row>
    <row r="38" spans="1:10">
      <c r="A38" s="50" t="s">
        <v>64</v>
      </c>
      <c r="B38" s="45">
        <v>434163</v>
      </c>
      <c r="C38" s="45">
        <v>325890</v>
      </c>
      <c r="D38" s="45">
        <v>350600</v>
      </c>
      <c r="E38" s="45">
        <v>304432</v>
      </c>
      <c r="F38" s="45">
        <v>326590</v>
      </c>
      <c r="G38" s="102">
        <v>372466</v>
      </c>
      <c r="H38" s="112">
        <v>321475</v>
      </c>
      <c r="I38" s="112">
        <v>281023</v>
      </c>
      <c r="J38" s="112"/>
    </row>
    <row r="39" spans="1:10">
      <c r="A39" s="50" t="s">
        <v>65</v>
      </c>
      <c r="B39" s="45">
        <v>189133</v>
      </c>
      <c r="C39" s="45">
        <v>190960</v>
      </c>
      <c r="D39" s="45">
        <v>204239</v>
      </c>
      <c r="E39" s="45">
        <v>126763</v>
      </c>
      <c r="F39" s="45">
        <v>252708</v>
      </c>
      <c r="G39" s="102">
        <v>123106</v>
      </c>
      <c r="H39" s="112">
        <v>146223</v>
      </c>
      <c r="I39" s="112">
        <v>206429</v>
      </c>
    </row>
    <row r="40" spans="1:10">
      <c r="A40" s="50" t="s">
        <v>66</v>
      </c>
      <c r="B40" s="45">
        <v>600714</v>
      </c>
      <c r="C40" s="45">
        <v>718083</v>
      </c>
      <c r="D40" s="45">
        <v>685392</v>
      </c>
      <c r="E40" s="45">
        <v>588221</v>
      </c>
      <c r="F40" s="45">
        <v>589810</v>
      </c>
      <c r="G40" s="102">
        <v>555138</v>
      </c>
      <c r="H40" s="112">
        <v>533968</v>
      </c>
      <c r="I40" s="112">
        <v>483575</v>
      </c>
    </row>
    <row r="41" spans="1:10">
      <c r="A41" s="43"/>
      <c r="B41" s="44"/>
      <c r="C41" s="44"/>
      <c r="D41" s="44"/>
      <c r="E41" s="44"/>
      <c r="F41" s="44"/>
      <c r="G41" s="44"/>
      <c r="H41" s="44"/>
      <c r="I41" s="141"/>
    </row>
    <row r="42" spans="1:10">
      <c r="A42" s="1" t="s">
        <v>154</v>
      </c>
      <c r="B42" s="1"/>
      <c r="C42" s="1"/>
      <c r="D42" s="1"/>
      <c r="E42" s="1"/>
      <c r="F42" s="1"/>
      <c r="G42" s="1"/>
      <c r="H42" s="1"/>
      <c r="I42" s="133"/>
    </row>
  </sheetData>
  <mergeCells count="3">
    <mergeCell ref="B7:I7"/>
    <mergeCell ref="B19:I19"/>
    <mergeCell ref="B31:I31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zoomScaleNormal="100" zoomScaleSheetLayoutView="100" workbookViewId="0"/>
  </sheetViews>
  <sheetFormatPr defaultRowHeight="13.5"/>
  <cols>
    <col min="1" max="1" width="25.625" customWidth="1"/>
    <col min="2" max="2" width="10.625" customWidth="1"/>
    <col min="3" max="3" width="6.625" customWidth="1"/>
    <col min="4" max="4" width="10.625" customWidth="1"/>
    <col min="5" max="5" width="6.625" customWidth="1"/>
    <col min="6" max="6" width="10.625" customWidth="1"/>
    <col min="7" max="7" width="6.625" customWidth="1"/>
    <col min="8" max="8" width="10.625" customWidth="1"/>
    <col min="9" max="9" width="6.625" customWidth="1"/>
  </cols>
  <sheetData>
    <row r="1" spans="1:9">
      <c r="A1" s="1" t="s">
        <v>177</v>
      </c>
      <c r="B1" s="1"/>
      <c r="C1" s="1"/>
      <c r="D1" s="1"/>
      <c r="E1" s="1"/>
      <c r="F1" s="1"/>
      <c r="G1" s="1"/>
      <c r="H1" s="37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38" t="s">
        <v>172</v>
      </c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37" t="s">
        <v>185</v>
      </c>
    </row>
    <row r="5" spans="1:9">
      <c r="A5" s="49" t="s">
        <v>71</v>
      </c>
      <c r="B5" s="174" t="s">
        <v>59</v>
      </c>
      <c r="C5" s="174"/>
      <c r="D5" s="174" t="s">
        <v>72</v>
      </c>
      <c r="E5" s="174"/>
      <c r="F5" s="174" t="s">
        <v>73</v>
      </c>
      <c r="G5" s="174"/>
      <c r="H5" s="174" t="s">
        <v>74</v>
      </c>
      <c r="I5" s="175"/>
    </row>
    <row r="6" spans="1:9">
      <c r="A6" s="42"/>
      <c r="B6" s="1"/>
      <c r="C6" s="1"/>
      <c r="D6" s="1"/>
      <c r="E6" s="1"/>
      <c r="F6" s="1"/>
      <c r="G6" s="1"/>
      <c r="H6" s="1"/>
      <c r="I6" s="1"/>
    </row>
    <row r="7" spans="1:9">
      <c r="A7" s="56" t="s">
        <v>59</v>
      </c>
      <c r="B7" s="45">
        <v>824</v>
      </c>
      <c r="C7" s="54"/>
      <c r="D7" s="45">
        <v>746</v>
      </c>
      <c r="E7" s="54"/>
      <c r="F7" s="45">
        <v>77</v>
      </c>
      <c r="G7" s="36"/>
      <c r="H7" s="45">
        <v>1</v>
      </c>
      <c r="I7" s="36"/>
    </row>
    <row r="8" spans="1:9" ht="17.100000000000001" customHeight="1">
      <c r="A8" s="53" t="s">
        <v>30</v>
      </c>
      <c r="B8" s="45">
        <v>38</v>
      </c>
      <c r="C8" s="54"/>
      <c r="D8" s="45">
        <v>35</v>
      </c>
      <c r="E8" s="54"/>
      <c r="F8" s="45">
        <v>3</v>
      </c>
      <c r="G8" s="36"/>
      <c r="H8" s="45">
        <v>0</v>
      </c>
      <c r="I8" s="36" t="s">
        <v>68</v>
      </c>
    </row>
    <row r="9" spans="1:9">
      <c r="A9" s="53" t="s">
        <v>31</v>
      </c>
      <c r="B9" s="45">
        <v>3</v>
      </c>
      <c r="C9" s="54"/>
      <c r="D9" s="45">
        <v>3</v>
      </c>
      <c r="E9" s="54"/>
      <c r="F9" s="45">
        <v>0</v>
      </c>
      <c r="G9" s="36"/>
      <c r="H9" s="45">
        <v>0</v>
      </c>
      <c r="I9" s="36"/>
    </row>
    <row r="10" spans="1:9">
      <c r="A10" s="53" t="s">
        <v>32</v>
      </c>
      <c r="B10" s="45">
        <v>12</v>
      </c>
      <c r="C10" s="54"/>
      <c r="D10" s="45">
        <v>6</v>
      </c>
      <c r="E10" s="54"/>
      <c r="F10" s="45">
        <v>6</v>
      </c>
      <c r="G10" s="36"/>
      <c r="H10" s="45">
        <v>0</v>
      </c>
      <c r="I10" s="36"/>
    </row>
    <row r="11" spans="1:9">
      <c r="A11" s="53" t="s">
        <v>34</v>
      </c>
      <c r="B11" s="45">
        <v>6</v>
      </c>
      <c r="C11" s="54"/>
      <c r="D11" s="45">
        <v>6</v>
      </c>
      <c r="E11" s="54"/>
      <c r="F11" s="45">
        <v>0</v>
      </c>
      <c r="G11" s="36"/>
      <c r="H11" s="45">
        <v>0</v>
      </c>
      <c r="I11" s="36"/>
    </row>
    <row r="12" spans="1:9">
      <c r="A12" s="53" t="s">
        <v>35</v>
      </c>
      <c r="B12" s="45">
        <v>5</v>
      </c>
      <c r="C12" s="54"/>
      <c r="D12" s="45">
        <v>4</v>
      </c>
      <c r="E12" s="54"/>
      <c r="F12" s="45">
        <v>1</v>
      </c>
      <c r="G12" s="36"/>
      <c r="H12" s="45">
        <v>0</v>
      </c>
      <c r="I12" s="36"/>
    </row>
    <row r="13" spans="1:9" ht="17.100000000000001" customHeight="1">
      <c r="A13" s="53" t="s">
        <v>36</v>
      </c>
      <c r="B13" s="45">
        <v>24</v>
      </c>
      <c r="C13" s="54"/>
      <c r="D13" s="45">
        <v>21</v>
      </c>
      <c r="E13" s="54"/>
      <c r="F13" s="45">
        <v>3</v>
      </c>
      <c r="G13" s="36"/>
      <c r="H13" s="45">
        <v>0</v>
      </c>
      <c r="I13" s="36"/>
    </row>
    <row r="14" spans="1:9">
      <c r="A14" s="53" t="s">
        <v>37</v>
      </c>
      <c r="B14" s="45">
        <v>19</v>
      </c>
      <c r="C14" s="54"/>
      <c r="D14" s="45">
        <v>17</v>
      </c>
      <c r="E14" s="54"/>
      <c r="F14" s="45">
        <v>2</v>
      </c>
      <c r="G14" s="36"/>
      <c r="H14" s="45">
        <v>0</v>
      </c>
      <c r="I14" s="36"/>
    </row>
    <row r="15" spans="1:9">
      <c r="A15" s="53" t="s">
        <v>38</v>
      </c>
      <c r="B15" s="45">
        <v>43</v>
      </c>
      <c r="C15" s="54"/>
      <c r="D15" s="45">
        <v>42</v>
      </c>
      <c r="E15" s="54"/>
      <c r="F15" s="45">
        <v>1</v>
      </c>
      <c r="G15" s="36"/>
      <c r="H15" s="45">
        <v>0</v>
      </c>
      <c r="I15" s="36"/>
    </row>
    <row r="16" spans="1:9">
      <c r="A16" s="53" t="s">
        <v>39</v>
      </c>
      <c r="B16" s="45">
        <v>1</v>
      </c>
      <c r="C16" s="54"/>
      <c r="D16" s="45">
        <v>1</v>
      </c>
      <c r="E16" s="54"/>
      <c r="F16" s="45">
        <v>0</v>
      </c>
      <c r="G16" s="36"/>
      <c r="H16" s="45">
        <v>0</v>
      </c>
      <c r="I16" s="36"/>
    </row>
    <row r="17" spans="1:9">
      <c r="A17" s="53" t="s">
        <v>40</v>
      </c>
      <c r="B17" s="45">
        <v>47</v>
      </c>
      <c r="C17" s="54"/>
      <c r="D17" s="45">
        <v>38</v>
      </c>
      <c r="E17" s="54"/>
      <c r="F17" s="45">
        <v>9</v>
      </c>
      <c r="G17" s="36"/>
      <c r="H17" s="45">
        <v>0</v>
      </c>
      <c r="I17" s="36"/>
    </row>
    <row r="18" spans="1:9" ht="17.100000000000001" customHeight="1">
      <c r="A18" s="53" t="s">
        <v>41</v>
      </c>
      <c r="B18" s="45">
        <v>4</v>
      </c>
      <c r="C18" s="54"/>
      <c r="D18" s="45">
        <v>3</v>
      </c>
      <c r="E18" s="54"/>
      <c r="F18" s="45">
        <v>1</v>
      </c>
      <c r="G18" s="36"/>
      <c r="H18" s="45">
        <v>0</v>
      </c>
      <c r="I18" s="36"/>
    </row>
    <row r="19" spans="1:9">
      <c r="A19" s="53" t="s">
        <v>42</v>
      </c>
      <c r="B19" s="45">
        <v>1</v>
      </c>
      <c r="C19" s="54"/>
      <c r="D19" s="45">
        <v>1</v>
      </c>
      <c r="E19" s="54"/>
      <c r="F19" s="45">
        <v>0</v>
      </c>
      <c r="G19" s="36"/>
      <c r="H19" s="45">
        <v>0</v>
      </c>
      <c r="I19" s="36"/>
    </row>
    <row r="20" spans="1:9">
      <c r="A20" s="53" t="s">
        <v>43</v>
      </c>
      <c r="B20" s="45">
        <v>29</v>
      </c>
      <c r="C20" s="54"/>
      <c r="D20" s="45">
        <v>28</v>
      </c>
      <c r="E20" s="54"/>
      <c r="F20" s="45">
        <v>1</v>
      </c>
      <c r="G20" s="36"/>
      <c r="H20" s="45">
        <v>0</v>
      </c>
      <c r="I20" s="36"/>
    </row>
    <row r="21" spans="1:9">
      <c r="A21" s="53" t="s">
        <v>44</v>
      </c>
      <c r="B21" s="45">
        <v>44</v>
      </c>
      <c r="C21" s="54"/>
      <c r="D21" s="45">
        <v>43</v>
      </c>
      <c r="E21" s="54"/>
      <c r="F21" s="45">
        <v>0</v>
      </c>
      <c r="G21" s="36"/>
      <c r="H21" s="45">
        <v>1</v>
      </c>
      <c r="I21" s="36"/>
    </row>
    <row r="22" spans="1:9">
      <c r="A22" s="53" t="s">
        <v>25</v>
      </c>
      <c r="B22" s="45">
        <v>26</v>
      </c>
      <c r="C22" s="54"/>
      <c r="D22" s="45">
        <v>25</v>
      </c>
      <c r="E22" s="54"/>
      <c r="F22" s="45">
        <v>1</v>
      </c>
      <c r="G22" s="36"/>
      <c r="H22" s="45">
        <v>0</v>
      </c>
      <c r="I22" s="36"/>
    </row>
    <row r="23" spans="1:9" ht="17.100000000000001" customHeight="1">
      <c r="A23" s="53" t="s">
        <v>45</v>
      </c>
      <c r="B23" s="45">
        <v>182</v>
      </c>
      <c r="C23" s="54"/>
      <c r="D23" s="45">
        <v>165</v>
      </c>
      <c r="E23" s="54"/>
      <c r="F23" s="45">
        <v>17</v>
      </c>
      <c r="G23" s="36"/>
      <c r="H23" s="45">
        <v>0</v>
      </c>
      <c r="I23" s="36"/>
    </row>
    <row r="24" spans="1:9">
      <c r="A24" s="53" t="s">
        <v>121</v>
      </c>
      <c r="B24" s="45">
        <v>60</v>
      </c>
      <c r="C24" s="54"/>
      <c r="D24" s="45">
        <v>54</v>
      </c>
      <c r="E24" s="54"/>
      <c r="F24" s="45">
        <v>6</v>
      </c>
      <c r="G24" s="36"/>
      <c r="H24" s="45">
        <v>0</v>
      </c>
      <c r="I24" s="36"/>
    </row>
    <row r="25" spans="1:9">
      <c r="A25" s="53" t="s">
        <v>122</v>
      </c>
      <c r="B25" s="45">
        <v>130</v>
      </c>
      <c r="C25" s="54"/>
      <c r="D25" s="45">
        <v>115</v>
      </c>
      <c r="E25" s="54"/>
      <c r="F25" s="45">
        <v>15</v>
      </c>
      <c r="G25" s="36"/>
      <c r="H25" s="45">
        <v>0</v>
      </c>
      <c r="I25" s="36"/>
    </row>
    <row r="26" spans="1:9">
      <c r="A26" s="53" t="s">
        <v>123</v>
      </c>
      <c r="B26" s="45">
        <v>20</v>
      </c>
      <c r="C26" s="54"/>
      <c r="D26" s="45">
        <v>18</v>
      </c>
      <c r="E26" s="54"/>
      <c r="F26" s="45">
        <v>2</v>
      </c>
      <c r="G26" s="36"/>
      <c r="H26" s="45">
        <v>0</v>
      </c>
      <c r="I26" s="36"/>
    </row>
    <row r="27" spans="1:9">
      <c r="A27" s="53" t="s">
        <v>49</v>
      </c>
      <c r="B27" s="45">
        <v>17</v>
      </c>
      <c r="C27" s="54"/>
      <c r="D27" s="45">
        <v>17</v>
      </c>
      <c r="E27" s="54"/>
      <c r="F27" s="45">
        <v>0</v>
      </c>
      <c r="G27" s="36"/>
      <c r="H27" s="45">
        <v>0</v>
      </c>
      <c r="I27" s="36"/>
    </row>
    <row r="28" spans="1:9" ht="17.100000000000001" customHeight="1">
      <c r="A28" s="53" t="s">
        <v>47</v>
      </c>
      <c r="B28" s="45">
        <v>54</v>
      </c>
      <c r="C28" s="54"/>
      <c r="D28" s="45">
        <v>50</v>
      </c>
      <c r="E28" s="54"/>
      <c r="F28" s="45">
        <v>4</v>
      </c>
      <c r="G28" s="36"/>
      <c r="H28" s="45">
        <v>0</v>
      </c>
      <c r="I28" s="36"/>
    </row>
    <row r="29" spans="1:9">
      <c r="A29" s="53" t="s">
        <v>48</v>
      </c>
      <c r="B29" s="45">
        <v>7</v>
      </c>
      <c r="C29" s="54"/>
      <c r="D29" s="45">
        <v>7</v>
      </c>
      <c r="E29" s="54"/>
      <c r="F29" s="45">
        <v>0</v>
      </c>
      <c r="G29" s="36"/>
      <c r="H29" s="45">
        <v>0</v>
      </c>
      <c r="I29" s="36"/>
    </row>
    <row r="30" spans="1:9">
      <c r="A30" s="53" t="s">
        <v>126</v>
      </c>
      <c r="B30" s="45">
        <v>30</v>
      </c>
      <c r="C30" s="54"/>
      <c r="D30" s="45">
        <v>30</v>
      </c>
      <c r="E30" s="54"/>
      <c r="F30" s="45">
        <v>0</v>
      </c>
      <c r="G30" s="36"/>
      <c r="H30" s="45">
        <v>0</v>
      </c>
      <c r="I30" s="36"/>
    </row>
    <row r="31" spans="1:9">
      <c r="A31" s="53" t="s">
        <v>52</v>
      </c>
      <c r="B31" s="102">
        <v>22</v>
      </c>
      <c r="C31" s="105"/>
      <c r="D31" s="102">
        <v>17</v>
      </c>
      <c r="E31" s="105"/>
      <c r="F31" s="102">
        <v>5</v>
      </c>
      <c r="G31" s="36"/>
      <c r="H31" s="102">
        <v>0</v>
      </c>
      <c r="I31" s="36"/>
    </row>
    <row r="32" spans="1:9">
      <c r="A32" s="53"/>
      <c r="B32" s="54"/>
      <c r="C32" s="36"/>
      <c r="D32" s="54"/>
      <c r="E32" s="36"/>
      <c r="F32" s="54"/>
      <c r="G32" s="36"/>
      <c r="H32" s="54"/>
      <c r="I32" s="36"/>
    </row>
    <row r="33" spans="1:9">
      <c r="A33" s="48" t="s">
        <v>140</v>
      </c>
      <c r="B33" s="45">
        <v>347</v>
      </c>
      <c r="C33" s="45"/>
      <c r="D33" s="45">
        <v>274</v>
      </c>
      <c r="E33" s="45"/>
      <c r="F33" s="45">
        <v>73</v>
      </c>
      <c r="G33" s="45"/>
      <c r="H33" s="45">
        <v>0</v>
      </c>
      <c r="I33" s="1"/>
    </row>
    <row r="34" spans="1:9">
      <c r="A34" s="48" t="s">
        <v>60</v>
      </c>
      <c r="B34" s="45">
        <v>194</v>
      </c>
      <c r="C34" s="45"/>
      <c r="D34" s="45">
        <v>191</v>
      </c>
      <c r="E34" s="45"/>
      <c r="F34" s="45">
        <v>3</v>
      </c>
      <c r="G34" s="45"/>
      <c r="H34" s="45">
        <v>0</v>
      </c>
      <c r="I34" s="1"/>
    </row>
    <row r="35" spans="1:9">
      <c r="A35" s="48" t="s">
        <v>61</v>
      </c>
      <c r="B35" s="45">
        <v>89</v>
      </c>
      <c r="C35" s="45"/>
      <c r="D35" s="45">
        <v>88</v>
      </c>
      <c r="E35" s="45"/>
      <c r="F35" s="45">
        <v>1</v>
      </c>
      <c r="G35" s="45"/>
      <c r="H35" s="45">
        <v>0</v>
      </c>
      <c r="I35" s="1"/>
    </row>
    <row r="36" spans="1:9">
      <c r="A36" s="48" t="s">
        <v>62</v>
      </c>
      <c r="B36" s="45">
        <v>66</v>
      </c>
      <c r="C36" s="45"/>
      <c r="D36" s="45">
        <v>66</v>
      </c>
      <c r="E36" s="45"/>
      <c r="F36" s="45">
        <v>0</v>
      </c>
      <c r="G36" s="45"/>
      <c r="H36" s="45">
        <v>0</v>
      </c>
      <c r="I36" s="1"/>
    </row>
    <row r="37" spans="1:9">
      <c r="A37" s="48" t="s">
        <v>63</v>
      </c>
      <c r="B37" s="45">
        <v>65</v>
      </c>
      <c r="C37" s="45"/>
      <c r="D37" s="45">
        <v>64</v>
      </c>
      <c r="E37" s="45"/>
      <c r="F37" s="45">
        <v>0</v>
      </c>
      <c r="G37" s="45"/>
      <c r="H37" s="45">
        <v>1</v>
      </c>
      <c r="I37" s="1"/>
    </row>
    <row r="38" spans="1:9">
      <c r="A38" s="48" t="s">
        <v>64</v>
      </c>
      <c r="B38" s="45">
        <v>44</v>
      </c>
      <c r="C38" s="45"/>
      <c r="D38" s="45">
        <v>44</v>
      </c>
      <c r="E38" s="45"/>
      <c r="F38" s="45">
        <v>0</v>
      </c>
      <c r="G38" s="45"/>
      <c r="H38" s="45">
        <v>0</v>
      </c>
      <c r="I38" s="1"/>
    </row>
    <row r="39" spans="1:9">
      <c r="A39" s="48" t="s">
        <v>65</v>
      </c>
      <c r="B39" s="45">
        <v>8</v>
      </c>
      <c r="C39" s="45"/>
      <c r="D39" s="45">
        <v>8</v>
      </c>
      <c r="E39" s="45"/>
      <c r="F39" s="45">
        <v>0</v>
      </c>
      <c r="G39" s="45"/>
      <c r="H39" s="45">
        <v>0</v>
      </c>
      <c r="I39" s="1"/>
    </row>
    <row r="40" spans="1:9">
      <c r="A40" s="48" t="s">
        <v>66</v>
      </c>
      <c r="B40" s="102">
        <v>11</v>
      </c>
      <c r="C40" s="102"/>
      <c r="D40" s="102">
        <v>11</v>
      </c>
      <c r="E40" s="102"/>
      <c r="F40" s="102">
        <v>0</v>
      </c>
      <c r="G40" s="102"/>
      <c r="H40" s="102">
        <v>0</v>
      </c>
      <c r="I40" s="1"/>
    </row>
    <row r="41" spans="1:9">
      <c r="A41" s="43"/>
      <c r="B41" s="44"/>
      <c r="C41" s="44"/>
      <c r="D41" s="44"/>
      <c r="E41" s="44"/>
      <c r="F41" s="44"/>
      <c r="G41" s="44"/>
      <c r="H41" s="44"/>
      <c r="I41" s="44"/>
    </row>
    <row r="42" spans="1:9">
      <c r="A42" s="1" t="s">
        <v>154</v>
      </c>
      <c r="C42" s="1"/>
      <c r="D42" s="1"/>
      <c r="E42" s="1"/>
      <c r="F42" s="1"/>
      <c r="G42" s="1"/>
      <c r="H42" s="1"/>
      <c r="I42" s="1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&amp;C56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43"/>
  <sheetViews>
    <sheetView zoomScaleNormal="100" zoomScaleSheetLayoutView="100" workbookViewId="0"/>
  </sheetViews>
  <sheetFormatPr defaultRowHeight="13.5"/>
  <cols>
    <col min="1" max="1" width="19.625" customWidth="1"/>
    <col min="2" max="10" width="8.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37" t="s">
        <v>177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38" t="s">
        <v>173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37" t="s">
        <v>185</v>
      </c>
    </row>
    <row r="5" spans="1:10">
      <c r="A5" s="176" t="s">
        <v>75</v>
      </c>
      <c r="B5" s="174" t="s">
        <v>76</v>
      </c>
      <c r="C5" s="174"/>
      <c r="D5" s="174"/>
      <c r="E5" s="174" t="s">
        <v>77</v>
      </c>
      <c r="F5" s="174"/>
      <c r="G5" s="174"/>
      <c r="H5" s="174" t="s">
        <v>78</v>
      </c>
      <c r="I5" s="174"/>
      <c r="J5" s="175"/>
    </row>
    <row r="6" spans="1:10">
      <c r="A6" s="176"/>
      <c r="B6" s="4" t="s">
        <v>79</v>
      </c>
      <c r="C6" s="4" t="s">
        <v>80</v>
      </c>
      <c r="D6" s="4" t="s">
        <v>81</v>
      </c>
      <c r="E6" s="4" t="s">
        <v>79</v>
      </c>
      <c r="F6" s="4" t="s">
        <v>80</v>
      </c>
      <c r="G6" s="4" t="s">
        <v>81</v>
      </c>
      <c r="H6" s="4" t="s">
        <v>79</v>
      </c>
      <c r="I6" s="4" t="s">
        <v>80</v>
      </c>
      <c r="J6" s="3" t="s">
        <v>81</v>
      </c>
    </row>
    <row r="7" spans="1:10">
      <c r="A7" s="39"/>
      <c r="B7" s="45"/>
      <c r="C7" s="45"/>
      <c r="D7" s="45"/>
      <c r="E7" s="45"/>
      <c r="F7" s="45"/>
      <c r="G7" s="45"/>
      <c r="H7" s="45"/>
      <c r="I7" s="45"/>
      <c r="J7" s="45"/>
    </row>
    <row r="8" spans="1:10">
      <c r="A8" s="56" t="s">
        <v>82</v>
      </c>
      <c r="B8" s="45">
        <v>34085</v>
      </c>
      <c r="C8" s="45">
        <v>27234</v>
      </c>
      <c r="D8" s="45">
        <v>6851</v>
      </c>
      <c r="E8" s="45">
        <v>33981</v>
      </c>
      <c r="F8" s="45">
        <v>27171</v>
      </c>
      <c r="G8" s="45">
        <v>6810</v>
      </c>
      <c r="H8" s="45">
        <v>104</v>
      </c>
      <c r="I8" s="45">
        <v>63</v>
      </c>
      <c r="J8" s="45">
        <v>41</v>
      </c>
    </row>
    <row r="9" spans="1:10" ht="17.100000000000001" customHeight="1">
      <c r="A9" s="53" t="s">
        <v>30</v>
      </c>
      <c r="B9" s="45">
        <v>1575</v>
      </c>
      <c r="C9" s="45">
        <v>648</v>
      </c>
      <c r="D9" s="45">
        <v>927</v>
      </c>
      <c r="E9" s="45">
        <v>1572</v>
      </c>
      <c r="F9" s="45">
        <v>646</v>
      </c>
      <c r="G9" s="45">
        <v>926</v>
      </c>
      <c r="H9" s="45">
        <v>3</v>
      </c>
      <c r="I9" s="45">
        <v>2</v>
      </c>
      <c r="J9" s="45">
        <v>1</v>
      </c>
    </row>
    <row r="10" spans="1:10">
      <c r="A10" s="53" t="s">
        <v>31</v>
      </c>
      <c r="B10" s="45">
        <v>105</v>
      </c>
      <c r="C10" s="45">
        <v>87</v>
      </c>
      <c r="D10" s="45">
        <v>18</v>
      </c>
      <c r="E10" s="45">
        <v>105</v>
      </c>
      <c r="F10" s="45">
        <v>87</v>
      </c>
      <c r="G10" s="45">
        <v>18</v>
      </c>
      <c r="H10" s="45">
        <v>0</v>
      </c>
      <c r="I10" s="45">
        <v>0</v>
      </c>
      <c r="J10" s="45">
        <v>0</v>
      </c>
    </row>
    <row r="11" spans="1:10">
      <c r="A11" s="53" t="s">
        <v>32</v>
      </c>
      <c r="B11" s="45">
        <v>132</v>
      </c>
      <c r="C11" s="45">
        <v>33</v>
      </c>
      <c r="D11" s="45">
        <v>99</v>
      </c>
      <c r="E11" s="45">
        <v>126</v>
      </c>
      <c r="F11" s="45">
        <v>32</v>
      </c>
      <c r="G11" s="45">
        <v>94</v>
      </c>
      <c r="H11" s="45">
        <v>6</v>
      </c>
      <c r="I11" s="45">
        <v>1</v>
      </c>
      <c r="J11" s="45">
        <v>5</v>
      </c>
    </row>
    <row r="12" spans="1:10">
      <c r="A12" s="53" t="s">
        <v>34</v>
      </c>
      <c r="B12" s="45">
        <v>71</v>
      </c>
      <c r="C12" s="45">
        <v>60</v>
      </c>
      <c r="D12" s="45">
        <v>11</v>
      </c>
      <c r="E12" s="45">
        <v>71</v>
      </c>
      <c r="F12" s="45">
        <v>60</v>
      </c>
      <c r="G12" s="45">
        <v>11</v>
      </c>
      <c r="H12" s="45">
        <v>0</v>
      </c>
      <c r="I12" s="45">
        <v>0</v>
      </c>
      <c r="J12" s="45">
        <v>0</v>
      </c>
    </row>
    <row r="13" spans="1:10">
      <c r="A13" s="53" t="s">
        <v>35</v>
      </c>
      <c r="B13" s="45">
        <v>42</v>
      </c>
      <c r="C13" s="45">
        <v>35</v>
      </c>
      <c r="D13" s="45">
        <v>7</v>
      </c>
      <c r="E13" s="45">
        <v>39</v>
      </c>
      <c r="F13" s="45">
        <v>33</v>
      </c>
      <c r="G13" s="45">
        <v>6</v>
      </c>
      <c r="H13" s="45">
        <v>3</v>
      </c>
      <c r="I13" s="45">
        <v>2</v>
      </c>
      <c r="J13" s="45">
        <v>1</v>
      </c>
    </row>
    <row r="14" spans="1:10" ht="17.100000000000001" customHeight="1">
      <c r="A14" s="53" t="s">
        <v>36</v>
      </c>
      <c r="B14" s="45">
        <v>1014</v>
      </c>
      <c r="C14" s="45">
        <v>800</v>
      </c>
      <c r="D14" s="45">
        <v>214</v>
      </c>
      <c r="E14" s="45">
        <v>1011</v>
      </c>
      <c r="F14" s="45">
        <v>797</v>
      </c>
      <c r="G14" s="45">
        <v>214</v>
      </c>
      <c r="H14" s="45">
        <v>3</v>
      </c>
      <c r="I14" s="45">
        <v>3</v>
      </c>
      <c r="J14" s="45">
        <v>0</v>
      </c>
    </row>
    <row r="15" spans="1:10">
      <c r="A15" s="53" t="s">
        <v>37</v>
      </c>
      <c r="B15" s="45">
        <v>613</v>
      </c>
      <c r="C15" s="45">
        <v>428</v>
      </c>
      <c r="D15" s="45">
        <v>185</v>
      </c>
      <c r="E15" s="45">
        <v>610</v>
      </c>
      <c r="F15" s="45">
        <v>426</v>
      </c>
      <c r="G15" s="45">
        <v>184</v>
      </c>
      <c r="H15" s="45">
        <v>3</v>
      </c>
      <c r="I15" s="45">
        <v>2</v>
      </c>
      <c r="J15" s="45">
        <v>1</v>
      </c>
    </row>
    <row r="16" spans="1:10">
      <c r="A16" s="53" t="s">
        <v>38</v>
      </c>
      <c r="B16" s="45">
        <v>2903</v>
      </c>
      <c r="C16" s="45">
        <v>2155</v>
      </c>
      <c r="D16" s="45">
        <v>748</v>
      </c>
      <c r="E16" s="45">
        <v>2902</v>
      </c>
      <c r="F16" s="45">
        <v>2154</v>
      </c>
      <c r="G16" s="45">
        <v>748</v>
      </c>
      <c r="H16" s="45">
        <v>1</v>
      </c>
      <c r="I16" s="45">
        <v>1</v>
      </c>
      <c r="J16" s="45">
        <v>0</v>
      </c>
    </row>
    <row r="17" spans="1:10">
      <c r="A17" s="53" t="s">
        <v>39</v>
      </c>
      <c r="B17" s="45">
        <v>8</v>
      </c>
      <c r="C17" s="45">
        <v>4</v>
      </c>
      <c r="D17" s="45">
        <v>4</v>
      </c>
      <c r="E17" s="45">
        <v>8</v>
      </c>
      <c r="F17" s="45">
        <v>4</v>
      </c>
      <c r="G17" s="45">
        <v>4</v>
      </c>
      <c r="H17" s="45">
        <v>0</v>
      </c>
      <c r="I17" s="45">
        <v>0</v>
      </c>
      <c r="J17" s="45">
        <v>0</v>
      </c>
    </row>
    <row r="18" spans="1:10">
      <c r="A18" s="53" t="s">
        <v>40</v>
      </c>
      <c r="B18" s="45">
        <v>1352</v>
      </c>
      <c r="C18" s="45">
        <v>953</v>
      </c>
      <c r="D18" s="45">
        <v>399</v>
      </c>
      <c r="E18" s="45">
        <v>1340</v>
      </c>
      <c r="F18" s="45">
        <v>945</v>
      </c>
      <c r="G18" s="45">
        <v>395</v>
      </c>
      <c r="H18" s="45">
        <v>12</v>
      </c>
      <c r="I18" s="45">
        <v>8</v>
      </c>
      <c r="J18" s="45">
        <v>4</v>
      </c>
    </row>
    <row r="19" spans="1:10" ht="17.100000000000001" customHeight="1">
      <c r="A19" s="53" t="s">
        <v>41</v>
      </c>
      <c r="B19" s="45">
        <v>34</v>
      </c>
      <c r="C19" s="45">
        <v>25</v>
      </c>
      <c r="D19" s="45">
        <v>9</v>
      </c>
      <c r="E19" s="45">
        <v>33</v>
      </c>
      <c r="F19" s="45">
        <v>24</v>
      </c>
      <c r="G19" s="45">
        <v>9</v>
      </c>
      <c r="H19" s="45">
        <v>1</v>
      </c>
      <c r="I19" s="45">
        <v>1</v>
      </c>
      <c r="J19" s="45">
        <v>0</v>
      </c>
    </row>
    <row r="20" spans="1:10">
      <c r="A20" s="53" t="s">
        <v>42</v>
      </c>
      <c r="B20" s="45">
        <v>13</v>
      </c>
      <c r="C20" s="45">
        <v>3</v>
      </c>
      <c r="D20" s="45">
        <v>10</v>
      </c>
      <c r="E20" s="45">
        <v>13</v>
      </c>
      <c r="F20" s="45">
        <v>3</v>
      </c>
      <c r="G20" s="45">
        <v>10</v>
      </c>
      <c r="H20" s="45">
        <v>0</v>
      </c>
      <c r="I20" s="45">
        <v>0</v>
      </c>
      <c r="J20" s="45">
        <v>0</v>
      </c>
    </row>
    <row r="21" spans="1:10">
      <c r="A21" s="53" t="s">
        <v>43</v>
      </c>
      <c r="B21" s="45">
        <v>1144</v>
      </c>
      <c r="C21" s="45">
        <v>930</v>
      </c>
      <c r="D21" s="45">
        <v>214</v>
      </c>
      <c r="E21" s="45">
        <v>1143</v>
      </c>
      <c r="F21" s="45">
        <v>929</v>
      </c>
      <c r="G21" s="45">
        <v>214</v>
      </c>
      <c r="H21" s="45">
        <v>1</v>
      </c>
      <c r="I21" s="45">
        <v>1</v>
      </c>
      <c r="J21" s="45">
        <v>0</v>
      </c>
    </row>
    <row r="22" spans="1:10">
      <c r="A22" s="53" t="s">
        <v>44</v>
      </c>
      <c r="B22" s="45">
        <v>3730</v>
      </c>
      <c r="C22" s="45">
        <v>3468</v>
      </c>
      <c r="D22" s="45">
        <v>262</v>
      </c>
      <c r="E22" s="45">
        <v>3730</v>
      </c>
      <c r="F22" s="45">
        <v>3468</v>
      </c>
      <c r="G22" s="45">
        <v>262</v>
      </c>
      <c r="H22" s="45">
        <v>0</v>
      </c>
      <c r="I22" s="45">
        <v>0</v>
      </c>
      <c r="J22" s="45">
        <v>0</v>
      </c>
    </row>
    <row r="23" spans="1:10">
      <c r="A23" s="53" t="s">
        <v>25</v>
      </c>
      <c r="B23" s="45">
        <v>1817</v>
      </c>
      <c r="C23" s="45">
        <v>1485</v>
      </c>
      <c r="D23" s="45">
        <v>332</v>
      </c>
      <c r="E23" s="45">
        <v>1815</v>
      </c>
      <c r="F23" s="45">
        <v>1484</v>
      </c>
      <c r="G23" s="45">
        <v>331</v>
      </c>
      <c r="H23" s="45">
        <v>2</v>
      </c>
      <c r="I23" s="45">
        <v>1</v>
      </c>
      <c r="J23" s="45">
        <v>1</v>
      </c>
    </row>
    <row r="24" spans="1:10" ht="17.100000000000001" customHeight="1">
      <c r="A24" s="53" t="s">
        <v>45</v>
      </c>
      <c r="B24" s="45">
        <v>4054</v>
      </c>
      <c r="C24" s="45">
        <v>3271</v>
      </c>
      <c r="D24" s="45">
        <v>783</v>
      </c>
      <c r="E24" s="45">
        <v>4032</v>
      </c>
      <c r="F24" s="45">
        <v>3260</v>
      </c>
      <c r="G24" s="45">
        <v>772</v>
      </c>
      <c r="H24" s="45">
        <v>22</v>
      </c>
      <c r="I24" s="45">
        <v>11</v>
      </c>
      <c r="J24" s="45">
        <v>11</v>
      </c>
    </row>
    <row r="25" spans="1:10">
      <c r="A25" s="53" t="s">
        <v>121</v>
      </c>
      <c r="B25" s="45">
        <v>2066</v>
      </c>
      <c r="C25" s="45">
        <v>1774</v>
      </c>
      <c r="D25" s="45">
        <v>292</v>
      </c>
      <c r="E25" s="45">
        <v>2059</v>
      </c>
      <c r="F25" s="45">
        <v>1769</v>
      </c>
      <c r="G25" s="45">
        <v>290</v>
      </c>
      <c r="H25" s="45">
        <v>7</v>
      </c>
      <c r="I25" s="45">
        <v>5</v>
      </c>
      <c r="J25" s="45">
        <v>2</v>
      </c>
    </row>
    <row r="26" spans="1:10">
      <c r="A26" s="53" t="s">
        <v>122</v>
      </c>
      <c r="B26" s="45">
        <v>2867</v>
      </c>
      <c r="C26" s="45">
        <v>2436</v>
      </c>
      <c r="D26" s="45">
        <v>431</v>
      </c>
      <c r="E26" s="45">
        <v>2847</v>
      </c>
      <c r="F26" s="45">
        <v>2423</v>
      </c>
      <c r="G26" s="45">
        <v>424</v>
      </c>
      <c r="H26" s="45">
        <v>20</v>
      </c>
      <c r="I26" s="45">
        <v>13</v>
      </c>
      <c r="J26" s="45">
        <v>7</v>
      </c>
    </row>
    <row r="27" spans="1:10">
      <c r="A27" s="53" t="s">
        <v>123</v>
      </c>
      <c r="B27" s="45">
        <v>509</v>
      </c>
      <c r="C27" s="45">
        <v>348</v>
      </c>
      <c r="D27" s="45">
        <v>161</v>
      </c>
      <c r="E27" s="45">
        <v>504</v>
      </c>
      <c r="F27" s="45">
        <v>346</v>
      </c>
      <c r="G27" s="45">
        <v>158</v>
      </c>
      <c r="H27" s="45">
        <v>5</v>
      </c>
      <c r="I27" s="45">
        <v>2</v>
      </c>
      <c r="J27" s="45">
        <v>3</v>
      </c>
    </row>
    <row r="28" spans="1:10">
      <c r="A28" s="53" t="s">
        <v>49</v>
      </c>
      <c r="B28" s="45">
        <v>1563</v>
      </c>
      <c r="C28" s="45">
        <v>1284</v>
      </c>
      <c r="D28" s="45">
        <v>279</v>
      </c>
      <c r="E28" s="45">
        <v>1563</v>
      </c>
      <c r="F28" s="45">
        <v>1284</v>
      </c>
      <c r="G28" s="45">
        <v>279</v>
      </c>
      <c r="H28" s="45">
        <v>0</v>
      </c>
      <c r="I28" s="45">
        <v>0</v>
      </c>
      <c r="J28" s="45">
        <v>0</v>
      </c>
    </row>
    <row r="29" spans="1:10" ht="17.100000000000001" customHeight="1">
      <c r="A29" s="53" t="s">
        <v>47</v>
      </c>
      <c r="B29" s="45">
        <v>2897</v>
      </c>
      <c r="C29" s="45">
        <v>2281</v>
      </c>
      <c r="D29" s="45">
        <v>616</v>
      </c>
      <c r="E29" s="45">
        <v>2892</v>
      </c>
      <c r="F29" s="45">
        <v>2278</v>
      </c>
      <c r="G29" s="45">
        <v>614</v>
      </c>
      <c r="H29" s="45">
        <v>5</v>
      </c>
      <c r="I29" s="45">
        <v>3</v>
      </c>
      <c r="J29" s="45">
        <v>2</v>
      </c>
    </row>
    <row r="30" spans="1:10">
      <c r="A30" s="53" t="s">
        <v>48</v>
      </c>
      <c r="B30" s="45">
        <v>2567</v>
      </c>
      <c r="C30" s="45">
        <v>2123</v>
      </c>
      <c r="D30" s="45">
        <v>444</v>
      </c>
      <c r="E30" s="45">
        <v>2567</v>
      </c>
      <c r="F30" s="45">
        <v>2123</v>
      </c>
      <c r="G30" s="45">
        <v>444</v>
      </c>
      <c r="H30" s="45">
        <v>0</v>
      </c>
      <c r="I30" s="45">
        <v>0</v>
      </c>
      <c r="J30" s="45">
        <v>0</v>
      </c>
    </row>
    <row r="31" spans="1:10">
      <c r="A31" s="53" t="s">
        <v>126</v>
      </c>
      <c r="B31" s="45">
        <v>2664</v>
      </c>
      <c r="C31" s="45">
        <v>2337</v>
      </c>
      <c r="D31" s="45">
        <v>327</v>
      </c>
      <c r="E31" s="45">
        <v>2664</v>
      </c>
      <c r="F31" s="45">
        <v>2337</v>
      </c>
      <c r="G31" s="45">
        <v>327</v>
      </c>
      <c r="H31" s="45">
        <v>0</v>
      </c>
      <c r="I31" s="45">
        <v>0</v>
      </c>
      <c r="J31" s="45">
        <v>0</v>
      </c>
    </row>
    <row r="32" spans="1:10">
      <c r="A32" s="53" t="s">
        <v>52</v>
      </c>
      <c r="B32" s="102">
        <v>345</v>
      </c>
      <c r="C32" s="102">
        <v>266</v>
      </c>
      <c r="D32" s="102">
        <v>79</v>
      </c>
      <c r="E32" s="102">
        <v>335</v>
      </c>
      <c r="F32" s="102">
        <v>259</v>
      </c>
      <c r="G32" s="102">
        <v>76</v>
      </c>
      <c r="H32" s="102">
        <v>10</v>
      </c>
      <c r="I32" s="102">
        <v>7</v>
      </c>
      <c r="J32" s="102">
        <v>3</v>
      </c>
    </row>
    <row r="33" spans="1:10">
      <c r="A33" s="53"/>
      <c r="B33" s="54"/>
      <c r="C33" s="54"/>
      <c r="D33" s="54"/>
      <c r="E33" s="54"/>
      <c r="F33" s="54"/>
      <c r="G33" s="54"/>
      <c r="H33" s="54"/>
      <c r="I33" s="54"/>
      <c r="J33" s="54"/>
    </row>
    <row r="34" spans="1:10">
      <c r="A34" s="48" t="s">
        <v>140</v>
      </c>
      <c r="B34" s="45">
        <v>2094</v>
      </c>
      <c r="C34" s="45">
        <v>1438</v>
      </c>
      <c r="D34" s="45">
        <v>656</v>
      </c>
      <c r="E34" s="45">
        <v>1994</v>
      </c>
      <c r="F34" s="45">
        <v>1377</v>
      </c>
      <c r="G34" s="45">
        <v>617</v>
      </c>
      <c r="H34" s="45">
        <v>100</v>
      </c>
      <c r="I34" s="45">
        <v>61</v>
      </c>
      <c r="J34" s="45">
        <v>39</v>
      </c>
    </row>
    <row r="35" spans="1:10">
      <c r="A35" s="48" t="s">
        <v>60</v>
      </c>
      <c r="B35" s="45">
        <v>2621</v>
      </c>
      <c r="C35" s="45">
        <v>1935</v>
      </c>
      <c r="D35" s="45">
        <v>686</v>
      </c>
      <c r="E35" s="45">
        <v>2618</v>
      </c>
      <c r="F35" s="45">
        <v>1934</v>
      </c>
      <c r="G35" s="45">
        <v>684</v>
      </c>
      <c r="H35" s="45">
        <v>3</v>
      </c>
      <c r="I35" s="45">
        <v>1</v>
      </c>
      <c r="J35" s="45">
        <v>2</v>
      </c>
    </row>
    <row r="36" spans="1:10">
      <c r="A36" s="48" t="s">
        <v>61</v>
      </c>
      <c r="B36" s="45">
        <v>2165</v>
      </c>
      <c r="C36" s="45">
        <v>1594</v>
      </c>
      <c r="D36" s="45">
        <v>571</v>
      </c>
      <c r="E36" s="45">
        <v>2164</v>
      </c>
      <c r="F36" s="45">
        <v>1593</v>
      </c>
      <c r="G36" s="45">
        <v>571</v>
      </c>
      <c r="H36" s="45">
        <v>1</v>
      </c>
      <c r="I36" s="45">
        <v>1</v>
      </c>
      <c r="J36" s="45">
        <v>0</v>
      </c>
    </row>
    <row r="37" spans="1:10">
      <c r="A37" s="48" t="s">
        <v>62</v>
      </c>
      <c r="B37" s="45">
        <v>2594</v>
      </c>
      <c r="C37" s="45">
        <v>1977</v>
      </c>
      <c r="D37" s="45">
        <v>617</v>
      </c>
      <c r="E37" s="45">
        <v>2594</v>
      </c>
      <c r="F37" s="45">
        <v>1977</v>
      </c>
      <c r="G37" s="45">
        <v>617</v>
      </c>
      <c r="H37" s="45">
        <v>0</v>
      </c>
      <c r="I37" s="45">
        <v>0</v>
      </c>
      <c r="J37" s="45">
        <v>0</v>
      </c>
    </row>
    <row r="38" spans="1:10">
      <c r="A38" s="48" t="s">
        <v>63</v>
      </c>
      <c r="B38" s="45">
        <v>4527</v>
      </c>
      <c r="C38" s="45">
        <v>3449</v>
      </c>
      <c r="D38" s="45">
        <v>1078</v>
      </c>
      <c r="E38" s="45">
        <v>4527</v>
      </c>
      <c r="F38" s="45">
        <v>3449</v>
      </c>
      <c r="G38" s="45">
        <v>1078</v>
      </c>
      <c r="H38" s="45">
        <v>0</v>
      </c>
      <c r="I38" s="45">
        <v>0</v>
      </c>
      <c r="J38" s="45">
        <v>0</v>
      </c>
    </row>
    <row r="39" spans="1:10">
      <c r="A39" s="48" t="s">
        <v>64</v>
      </c>
      <c r="B39" s="45">
        <v>7689</v>
      </c>
      <c r="C39" s="45">
        <v>6033</v>
      </c>
      <c r="D39" s="45">
        <v>1656</v>
      </c>
      <c r="E39" s="45">
        <v>7689</v>
      </c>
      <c r="F39" s="45">
        <v>6033</v>
      </c>
      <c r="G39" s="45">
        <v>1656</v>
      </c>
      <c r="H39" s="45">
        <v>0</v>
      </c>
      <c r="I39" s="45">
        <v>0</v>
      </c>
      <c r="J39" s="45">
        <v>0</v>
      </c>
    </row>
    <row r="40" spans="1:10">
      <c r="A40" s="48" t="s">
        <v>65</v>
      </c>
      <c r="B40" s="45">
        <v>3034</v>
      </c>
      <c r="C40" s="45">
        <v>2613</v>
      </c>
      <c r="D40" s="45">
        <v>421</v>
      </c>
      <c r="E40" s="45">
        <v>3034</v>
      </c>
      <c r="F40" s="45">
        <v>2613</v>
      </c>
      <c r="G40" s="45">
        <v>421</v>
      </c>
      <c r="H40" s="45">
        <v>0</v>
      </c>
      <c r="I40" s="45">
        <v>0</v>
      </c>
      <c r="J40" s="45">
        <v>0</v>
      </c>
    </row>
    <row r="41" spans="1:10">
      <c r="A41" s="48" t="s">
        <v>66</v>
      </c>
      <c r="B41" s="102">
        <v>9361</v>
      </c>
      <c r="C41" s="102">
        <v>8195</v>
      </c>
      <c r="D41" s="102">
        <v>1166</v>
      </c>
      <c r="E41" s="102">
        <v>9361</v>
      </c>
      <c r="F41" s="102">
        <v>8195</v>
      </c>
      <c r="G41" s="102">
        <v>1166</v>
      </c>
      <c r="H41" s="102">
        <v>0</v>
      </c>
      <c r="I41" s="102">
        <v>0</v>
      </c>
      <c r="J41" s="102">
        <v>0</v>
      </c>
    </row>
    <row r="42" spans="1:10">
      <c r="A42" s="43"/>
      <c r="B42" s="44"/>
      <c r="C42" s="44"/>
      <c r="D42" s="44"/>
      <c r="E42" s="44"/>
      <c r="F42" s="44"/>
      <c r="G42" s="44"/>
      <c r="H42" s="44"/>
      <c r="I42" s="44"/>
      <c r="J42" s="44"/>
    </row>
    <row r="43" spans="1:10">
      <c r="A43" s="1" t="s">
        <v>154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4">
    <mergeCell ref="B5:D5"/>
    <mergeCell ref="E5:G5"/>
    <mergeCell ref="H5:J5"/>
    <mergeCell ref="A5:A6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51ページ</vt:lpstr>
      <vt:lpstr>51ページ-1</vt:lpstr>
      <vt:lpstr>52ページ</vt:lpstr>
      <vt:lpstr>5２ページ-1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2016-03-01T23:54:39Z</cp:lastPrinted>
  <dcterms:created xsi:type="dcterms:W3CDTF">2008-05-13T07:54:37Z</dcterms:created>
  <dcterms:modified xsi:type="dcterms:W3CDTF">2016-03-07T06:15:44Z</dcterms:modified>
</cp:coreProperties>
</file>