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9105" activeTab="0"/>
  </bookViews>
  <sheets>
    <sheet name="町字別全市・中央" sheetId="1" r:id="rId1"/>
    <sheet name="小田" sheetId="2" r:id="rId2"/>
    <sheet name="大庄" sheetId="3" r:id="rId3"/>
    <sheet name="立花" sheetId="4" r:id="rId4"/>
    <sheet name="武庫" sheetId="5" r:id="rId5"/>
    <sheet name="園田" sheetId="6" r:id="rId6"/>
  </sheets>
  <definedNames/>
  <calcPr fullCalcOnLoad="1"/>
</workbook>
</file>

<file path=xl/sharedStrings.xml><?xml version="1.0" encoding="utf-8"?>
<sst xmlns="http://schemas.openxmlformats.org/spreadsheetml/2006/main" count="727" uniqueCount="471">
  <si>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</si>
  <si>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</si>
  <si>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</si>
  <si>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</si>
  <si>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</si>
  <si>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</si>
  <si>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(2)　小田地区(続き)</t>
  </si>
  <si>
    <t>久々知西町　１</t>
  </si>
  <si>
    <t>久々知西町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</si>
  <si>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</si>
  <si>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</si>
  <si>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</si>
  <si>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</si>
  <si>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</si>
  <si>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</si>
  <si>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</si>
  <si>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</si>
  <si>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★★★　　　　小計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</si>
  <si>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</si>
  <si>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</si>
  <si>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</si>
  <si>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</si>
  <si>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</si>
  <si>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</si>
  <si>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</si>
  <si>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</si>
  <si>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</si>
  <si>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</si>
  <si>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額田町　　</t>
  </si>
  <si>
    <t>善法寺町</t>
  </si>
  <si>
    <t>長洲西通　１　</t>
  </si>
  <si>
    <t>常光寺　１</t>
  </si>
  <si>
    <t>長洲西通　２</t>
  </si>
  <si>
    <t>常光寺　２</t>
  </si>
  <si>
    <t>常光寺　３</t>
  </si>
  <si>
    <t>常光寺　４</t>
  </si>
  <si>
    <t>西川　１</t>
  </si>
  <si>
    <t>金楽寺町　１</t>
  </si>
  <si>
    <t>金楽寺町　２</t>
  </si>
  <si>
    <t>長洲東通　３　</t>
  </si>
  <si>
    <t>(３)　大庄地区</t>
  </si>
  <si>
    <t>浜田町　１</t>
  </si>
  <si>
    <t>浜田町　２</t>
  </si>
  <si>
    <t>浜田町　３</t>
  </si>
  <si>
    <t>浜田町　４</t>
  </si>
  <si>
    <t>浜田町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</si>
  <si>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</si>
  <si>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</si>
  <si>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</si>
  <si>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</si>
  <si>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</si>
  <si>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</si>
  <si>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</si>
  <si>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崇徳院　１</t>
  </si>
  <si>
    <t>武庫川町　１</t>
  </si>
  <si>
    <t>崇徳院　２</t>
  </si>
  <si>
    <t>武庫川町　２</t>
  </si>
  <si>
    <t>崇徳院　３</t>
  </si>
  <si>
    <t>武庫川町　３</t>
  </si>
  <si>
    <t>武庫川町　４</t>
  </si>
  <si>
    <t>蓬川町</t>
  </si>
  <si>
    <t>元浜町　１</t>
  </si>
  <si>
    <t>元浜町　２</t>
  </si>
  <si>
    <t>元浜町　３</t>
  </si>
  <si>
    <t>元浜町　４</t>
  </si>
  <si>
    <t>元浜町　５</t>
  </si>
  <si>
    <t>大浜町　１</t>
  </si>
  <si>
    <t>大浜町　２</t>
  </si>
  <si>
    <t>丸島町</t>
  </si>
  <si>
    <t>稲葉荘　１</t>
  </si>
  <si>
    <t>稲葉荘　２</t>
  </si>
  <si>
    <t>稲葉荘　３</t>
  </si>
  <si>
    <t>稲葉元町　１</t>
  </si>
  <si>
    <t>稲葉元町　２</t>
  </si>
  <si>
    <t>稲葉元町　３</t>
  </si>
  <si>
    <t>西立花町　３</t>
  </si>
  <si>
    <t>西立花町　４</t>
  </si>
  <si>
    <t>西立花町　５</t>
  </si>
  <si>
    <t>(1)　全市・中央地区</t>
  </si>
  <si>
    <t>立花地区合計</t>
  </si>
  <si>
    <t>塚口町　１</t>
  </si>
  <si>
    <t>塚口町　２</t>
  </si>
  <si>
    <t>塚口町　３</t>
  </si>
  <si>
    <t>大西町　１</t>
  </si>
  <si>
    <t>塚口町　４</t>
  </si>
  <si>
    <t>大西町　２</t>
  </si>
  <si>
    <t>塚口町　５</t>
  </si>
  <si>
    <t>大西町　３</t>
  </si>
  <si>
    <t>塚口町　６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</si>
  <si>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</si>
  <si>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</si>
  <si>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</si>
  <si>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</si>
  <si>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</si>
  <si>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</si>
  <si>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</si>
  <si>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</si>
  <si>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</si>
  <si>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</si>
  <si>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★★★　　　　小計</t>
  </si>
  <si>
    <t>水堂町　１</t>
  </si>
  <si>
    <t>水堂町　２</t>
  </si>
  <si>
    <t>水堂町　３</t>
  </si>
  <si>
    <t>七松町　２</t>
  </si>
  <si>
    <t>南武庫之荘　３</t>
  </si>
  <si>
    <t>七松町　３</t>
  </si>
  <si>
    <t>★★★　　　　小計</t>
  </si>
  <si>
    <t>南塚口町　６</t>
  </si>
  <si>
    <t>富松町　１</t>
  </si>
  <si>
    <t>南塚口町　７</t>
  </si>
  <si>
    <t>富松町　２</t>
  </si>
  <si>
    <t>南塚口町　８</t>
  </si>
  <si>
    <t>富松町　３</t>
  </si>
  <si>
    <t>富松町　４</t>
  </si>
  <si>
    <t>西立花町　１</t>
  </si>
  <si>
    <t>西立花町　３</t>
  </si>
  <si>
    <t>合　　計</t>
  </si>
  <si>
    <t>武庫地区合計</t>
  </si>
  <si>
    <t>西昆陽　３</t>
  </si>
  <si>
    <t>西昆陽　４</t>
  </si>
  <si>
    <t>常松　１</t>
  </si>
  <si>
    <t>常松　２</t>
  </si>
  <si>
    <t>南武庫之荘　４</t>
  </si>
  <si>
    <t>南武庫之荘　５</t>
  </si>
  <si>
    <t>南武庫之荘　６</t>
  </si>
  <si>
    <t>南武庫之荘　７</t>
  </si>
  <si>
    <t>南武庫之荘　９</t>
  </si>
  <si>
    <t>南武庫之荘１０</t>
  </si>
  <si>
    <t>南武庫之荘１１</t>
  </si>
  <si>
    <t>武庫之荘　１</t>
  </si>
  <si>
    <t>南武庫之荘１２</t>
  </si>
  <si>
    <t>武庫之荘　２</t>
  </si>
  <si>
    <t>武庫之荘西　２</t>
  </si>
  <si>
    <t>武庫之荘　５</t>
  </si>
  <si>
    <t>武庫之荘本町１</t>
  </si>
  <si>
    <t>武庫之荘　８</t>
  </si>
  <si>
    <t>武庫之荘本町２</t>
  </si>
  <si>
    <t>武庫之荘　９</t>
  </si>
  <si>
    <t>武庫元町　１</t>
  </si>
  <si>
    <t>武庫元町　２</t>
  </si>
  <si>
    <t>武庫元町　３</t>
  </si>
  <si>
    <t>武庫の里　１</t>
  </si>
  <si>
    <t>武庫の里　２</t>
  </si>
  <si>
    <t>武庫町　１</t>
  </si>
  <si>
    <t>武庫町　２</t>
  </si>
  <si>
    <t>武庫町　３</t>
  </si>
  <si>
    <t>武庫町　４</t>
  </si>
  <si>
    <t>東園田町　６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</si>
  <si>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</si>
  <si>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</si>
  <si>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</si>
  <si>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</si>
  <si>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</si>
  <si>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</si>
  <si>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</si>
  <si>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</si>
  <si>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</si>
  <si>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</si>
  <si>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★★★　　　　小計</t>
  </si>
  <si>
    <t>南塚口町　１</t>
  </si>
  <si>
    <t>南塚口町　２</t>
  </si>
  <si>
    <t>南塚口町　３</t>
  </si>
  <si>
    <t>南塚口町　４</t>
  </si>
  <si>
    <t>南塚口町　６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</si>
  <si>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</si>
  <si>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</si>
  <si>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</si>
  <si>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</si>
  <si>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</si>
  <si>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</si>
  <si>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</si>
  <si>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</si>
  <si>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</si>
  <si>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田能　１</t>
  </si>
  <si>
    <t>田能　２</t>
  </si>
  <si>
    <t>田能　３</t>
  </si>
  <si>
    <t>田能　４</t>
  </si>
  <si>
    <t>田能　５</t>
  </si>
  <si>
    <t>田能　６</t>
  </si>
  <si>
    <t>南清水</t>
  </si>
  <si>
    <t>御園　１</t>
  </si>
  <si>
    <t>御園　２</t>
  </si>
  <si>
    <t>御園　３</t>
  </si>
  <si>
    <t>口田中　１</t>
  </si>
  <si>
    <t>口田中　２</t>
  </si>
  <si>
    <t>(2)　小田地区</t>
  </si>
  <si>
    <t>築地中通　２</t>
  </si>
  <si>
    <t>築地中通　３</t>
  </si>
  <si>
    <t>築地中通　４</t>
  </si>
  <si>
    <t>神田北通　３</t>
  </si>
  <si>
    <t>神田南通　１</t>
  </si>
  <si>
    <t>神田南通　２</t>
  </si>
  <si>
    <t>神田南通　３</t>
  </si>
  <si>
    <t>神田南通　４</t>
  </si>
  <si>
    <t>南武庫之荘　８</t>
  </si>
  <si>
    <t>梶ケ島</t>
  </si>
  <si>
    <t>久々知　１</t>
  </si>
  <si>
    <t>久々知　２</t>
  </si>
  <si>
    <t>今福　１</t>
  </si>
  <si>
    <t>今福　２</t>
  </si>
  <si>
    <t>長洲東通　１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</si>
  <si>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</si>
  <si>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</si>
  <si>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</si>
  <si>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</si>
  <si>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</si>
  <si>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</si>
  <si>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西川　２</t>
  </si>
  <si>
    <t>西長洲町　１</t>
  </si>
  <si>
    <t>西長洲町　２</t>
  </si>
  <si>
    <t>西長洲町　３</t>
  </si>
  <si>
    <t>大庄地区合計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</si>
  <si>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</si>
  <si>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</si>
  <si>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</si>
  <si>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</si>
  <si>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</si>
  <si>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</si>
  <si>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</si>
  <si>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</si>
  <si>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</si>
  <si>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稲葉荘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</si>
  <si>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</si>
  <si>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</si>
  <si>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</si>
  <si>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</si>
  <si>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</si>
  <si>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</si>
  <si>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</si>
  <si>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</si>
  <si>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東七松町　１</t>
  </si>
  <si>
    <t>東七松町　２</t>
  </si>
  <si>
    <t>七松町　１</t>
  </si>
  <si>
    <t>南七松町　１</t>
  </si>
  <si>
    <t>南七松町　２</t>
  </si>
  <si>
    <t>上ノ島町　１</t>
  </si>
  <si>
    <t>上ノ島町　２</t>
  </si>
  <si>
    <t>上ノ島町　３</t>
  </si>
  <si>
    <t>栗山町　１</t>
  </si>
  <si>
    <t>栗山町　２</t>
  </si>
  <si>
    <t>武庫之荘　３</t>
  </si>
  <si>
    <t>武庫之荘　４</t>
  </si>
  <si>
    <t>武庫之荘　６</t>
  </si>
  <si>
    <t>武庫之荘　７</t>
  </si>
  <si>
    <t>武庫豊町　２</t>
  </si>
  <si>
    <t>武庫豊町　３</t>
  </si>
  <si>
    <t>常吉　１</t>
  </si>
  <si>
    <t>常吉　２</t>
  </si>
  <si>
    <t>東園田町　１</t>
  </si>
  <si>
    <t>東園田町　２</t>
  </si>
  <si>
    <t>東園田町　３</t>
  </si>
  <si>
    <t>東園田町　５</t>
  </si>
  <si>
    <t>東園田町　７</t>
  </si>
  <si>
    <t>椎堂　１</t>
  </si>
  <si>
    <t>猪名寺　１</t>
  </si>
  <si>
    <t>猪名寺　２</t>
  </si>
  <si>
    <t>猪名寺　３</t>
  </si>
  <si>
    <t>瓦宮　１</t>
  </si>
  <si>
    <t>瓦宮　２</t>
  </si>
  <si>
    <t>食満　１</t>
  </si>
  <si>
    <t>食満　２</t>
  </si>
  <si>
    <t>食満　３</t>
  </si>
  <si>
    <t>食満　５</t>
  </si>
  <si>
    <t>食満　６</t>
  </si>
  <si>
    <t>食満　７</t>
  </si>
  <si>
    <t>世帯数</t>
  </si>
  <si>
    <t>人　　　　　口</t>
  </si>
  <si>
    <t>男</t>
  </si>
  <si>
    <t>女</t>
  </si>
  <si>
    <t>北初島町</t>
  </si>
  <si>
    <t>全市総数</t>
  </si>
  <si>
    <t>南初島町</t>
  </si>
  <si>
    <t>蓬川荘園</t>
  </si>
  <si>
    <t>北城内</t>
  </si>
  <si>
    <t>南城内</t>
  </si>
  <si>
    <t>西松島町</t>
  </si>
  <si>
    <t>築地丸島町</t>
  </si>
  <si>
    <t>東初島町</t>
  </si>
  <si>
    <t>中央地区合計</t>
  </si>
  <si>
    <t>汐町</t>
  </si>
  <si>
    <t>塚口本町　２</t>
  </si>
  <si>
    <t>塚口本町　３</t>
  </si>
  <si>
    <t>塚口本町　５</t>
  </si>
  <si>
    <t>塚口本町　６</t>
  </si>
  <si>
    <t>塚口本町　７</t>
  </si>
  <si>
    <t>塚口本町　４</t>
  </si>
  <si>
    <t>塚口本町　１</t>
  </si>
  <si>
    <t>大庄西町　１</t>
  </si>
  <si>
    <t>大庄西町　２</t>
  </si>
  <si>
    <t>大庄西町　３</t>
  </si>
  <si>
    <t>大庄西町　４</t>
  </si>
  <si>
    <t>(４)　立花地区</t>
  </si>
  <si>
    <t>名神町　２　</t>
  </si>
  <si>
    <t>西昆陽　１</t>
  </si>
  <si>
    <t>西昆陽　２</t>
  </si>
  <si>
    <t>(6)　園田地区</t>
  </si>
  <si>
    <t>(5)　武庫地区</t>
  </si>
  <si>
    <t>園田地区合計</t>
  </si>
  <si>
    <t>東園田町　４</t>
  </si>
  <si>
    <t>東本町　１</t>
  </si>
  <si>
    <t>東本町　２</t>
  </si>
  <si>
    <t>東本町　３</t>
  </si>
  <si>
    <t>東本町　４</t>
  </si>
  <si>
    <t>築地北浜　１</t>
  </si>
  <si>
    <t>築地北浜　２</t>
  </si>
  <si>
    <t>築地北浜　３</t>
  </si>
  <si>
    <t>築地北浜　４</t>
  </si>
  <si>
    <t>築地本町　１</t>
  </si>
  <si>
    <t>築地本町　４</t>
  </si>
  <si>
    <t>築地本町　５</t>
  </si>
  <si>
    <t>★★★　　　　小計</t>
  </si>
  <si>
    <t>神田中通　２</t>
  </si>
  <si>
    <t>神田中通　６</t>
  </si>
  <si>
    <t>神田中通　７</t>
  </si>
  <si>
    <t>北大物町　　　</t>
  </si>
  <si>
    <t>西大物町</t>
  </si>
  <si>
    <t>大物町　２　</t>
  </si>
  <si>
    <t>東大物町　２　　</t>
  </si>
  <si>
    <t>小田地区合計</t>
  </si>
  <si>
    <t>合　　計</t>
  </si>
  <si>
    <t>合　　計</t>
  </si>
  <si>
    <t>★★★　　　　小計</t>
  </si>
  <si>
    <t>築地南浜　１</t>
  </si>
  <si>
    <t>築地南浜　２</t>
  </si>
  <si>
    <t>築地南浜　３</t>
  </si>
  <si>
    <t>築地南浜　４</t>
  </si>
  <si>
    <t>昭和通　３</t>
  </si>
  <si>
    <t>昭和通　４</t>
  </si>
  <si>
    <t>昭和通　５</t>
  </si>
  <si>
    <t>昭和通　６</t>
  </si>
  <si>
    <t>昭和通　７</t>
  </si>
  <si>
    <t>昭和通　８</t>
  </si>
  <si>
    <t>昭和通　９</t>
  </si>
  <si>
    <t>★★★　　　　小計</t>
  </si>
  <si>
    <t>昭和南通　３</t>
  </si>
  <si>
    <t>昭和南通　４</t>
  </si>
  <si>
    <t>昭和南通　５</t>
  </si>
  <si>
    <t>昭和南通　６</t>
  </si>
  <si>
    <t>昭和南通　９</t>
  </si>
  <si>
    <t>神田北通　１</t>
  </si>
  <si>
    <t>神田北通　２</t>
  </si>
  <si>
    <t>築地中通　５</t>
  </si>
  <si>
    <t>★★★　　　　小計</t>
  </si>
  <si>
    <t>神田北通　４</t>
  </si>
  <si>
    <t>神田北通　５</t>
  </si>
  <si>
    <t>神田北通　６</t>
  </si>
  <si>
    <t>神田北通　７</t>
  </si>
  <si>
    <t>神田北通　８</t>
  </si>
  <si>
    <t>神田北通　９</t>
  </si>
  <si>
    <t>玄番南之町</t>
  </si>
  <si>
    <t>★★★　　　　小計</t>
  </si>
  <si>
    <t>西本町北通　３</t>
  </si>
  <si>
    <t>神田中通　３</t>
  </si>
  <si>
    <t>西本町北通　４</t>
  </si>
  <si>
    <t>神田中通　４</t>
  </si>
  <si>
    <t>西本町北通　５</t>
  </si>
  <si>
    <t>神田中通　５</t>
  </si>
  <si>
    <t>西本町　１</t>
  </si>
  <si>
    <t>神田中通　８</t>
  </si>
  <si>
    <t>西本町　２</t>
  </si>
  <si>
    <t>神田中通　９</t>
  </si>
  <si>
    <t>西本町　３</t>
  </si>
  <si>
    <t>西本町　４</t>
  </si>
  <si>
    <t>西本町　６</t>
  </si>
  <si>
    <t>西本町　７</t>
  </si>
  <si>
    <t>西本町　８</t>
  </si>
  <si>
    <t>★★★　　　　小計</t>
  </si>
  <si>
    <t>神田南通　５</t>
  </si>
  <si>
    <t>神田南通　６</t>
  </si>
  <si>
    <t>中在家町　３</t>
  </si>
  <si>
    <t>御園町</t>
  </si>
  <si>
    <t>中在家町　４</t>
  </si>
  <si>
    <t>★★★　　　　小計</t>
  </si>
  <si>
    <t>西御園町</t>
  </si>
  <si>
    <t>北竹谷町　１</t>
  </si>
  <si>
    <t>北竹谷町　２</t>
  </si>
  <si>
    <t>北竹谷町　３</t>
  </si>
  <si>
    <t>建家町</t>
  </si>
  <si>
    <t>宮内町　１</t>
  </si>
  <si>
    <t>開明町　１</t>
  </si>
  <si>
    <t>宮内町　２</t>
  </si>
  <si>
    <t>開明町　２</t>
  </si>
  <si>
    <t>宮内町　３</t>
  </si>
  <si>
    <t>開明町　３</t>
  </si>
  <si>
    <t>竹谷町　１</t>
  </si>
  <si>
    <t>寺町</t>
  </si>
  <si>
    <t>竹谷町　２</t>
  </si>
  <si>
    <t>竹谷町　３</t>
  </si>
  <si>
    <t>東桜木町</t>
  </si>
  <si>
    <t>南竹谷町　１</t>
  </si>
  <si>
    <t>南竹谷町　２</t>
  </si>
  <si>
    <t>西桜木町</t>
  </si>
  <si>
    <t>南竹谷町　３</t>
  </si>
  <si>
    <t>(1)　中央地区(続き)</t>
  </si>
  <si>
    <t>西向島町</t>
  </si>
  <si>
    <t>西高洲町</t>
  </si>
  <si>
    <t>西難波町　１</t>
  </si>
  <si>
    <t>西難波町　２</t>
  </si>
  <si>
    <t>西難波町　３</t>
  </si>
  <si>
    <t>西難波町　４</t>
  </si>
  <si>
    <t>西難波町　５</t>
  </si>
  <si>
    <t>(4)　立花地区(続き)</t>
  </si>
  <si>
    <t>人　　　　　口</t>
  </si>
  <si>
    <t>杭瀬北新町　２</t>
  </si>
  <si>
    <t>長洲東通　２　</t>
  </si>
  <si>
    <t>杭瀬南新町　１</t>
  </si>
  <si>
    <t>杭瀬北新町　１</t>
  </si>
  <si>
    <t>杭瀬北新町　３</t>
  </si>
  <si>
    <t>杭瀬北新町　４</t>
  </si>
  <si>
    <t>杭瀬本町　１</t>
  </si>
  <si>
    <t>杭瀬本町　２</t>
  </si>
  <si>
    <t>杭瀬本町　３</t>
  </si>
  <si>
    <t>杭瀬寺島　１</t>
  </si>
  <si>
    <t>杭瀬南新町　２</t>
  </si>
  <si>
    <t>杭瀬南新町　３</t>
  </si>
  <si>
    <t>杭瀬南新町　４</t>
  </si>
  <si>
    <t>大物町　１　　　  （1）</t>
  </si>
  <si>
    <t>東大物町　1　　  (2)</t>
  </si>
  <si>
    <t>下坂部　４　　　   (3)</t>
  </si>
  <si>
    <t>大物町　1　　　   (4)</t>
  </si>
  <si>
    <t>名神町　３　　  　 (5)</t>
  </si>
  <si>
    <t>東大物町　１　    (6)</t>
  </si>
  <si>
    <t>(5)　１、２丁目は、立花地区である。</t>
  </si>
  <si>
    <t>西立花町　２　　  (7)</t>
  </si>
  <si>
    <t>(7)　１丁目の全部と２、３丁目の一部（残り）は、立花地区である。</t>
  </si>
  <si>
    <t>(13)　１丁目は武庫地区である。</t>
  </si>
  <si>
    <t xml:space="preserve">南武庫之荘　２ (11)  </t>
  </si>
  <si>
    <t>武庫之荘本町３(12)</t>
  </si>
  <si>
    <t>武庫之荘東　２（13）</t>
  </si>
  <si>
    <t>西立花町　２　　(14)</t>
  </si>
  <si>
    <t>水堂町　４　 　  (15)</t>
  </si>
  <si>
    <t>南武庫之荘　１ (16)</t>
  </si>
  <si>
    <t>武庫之荘本町３(17)</t>
  </si>
  <si>
    <t>武庫之荘東　１ (18)</t>
  </si>
  <si>
    <t>南塚口町　５　  (19)</t>
  </si>
  <si>
    <t>下坂部　４　　   (20)</t>
  </si>
  <si>
    <t xml:space="preserve">水堂町　４　　   (10）  </t>
  </si>
  <si>
    <t xml:space="preserve">名神町　１　　  　(９）  </t>
  </si>
  <si>
    <t>南塚口町　５　   (8)</t>
  </si>
  <si>
    <t>(1)　１丁目の一部(残り)は､小田地区である。</t>
  </si>
  <si>
    <t>(2)　１丁目の一部(残り)は､小田地区である。</t>
  </si>
  <si>
    <t>(3)　４丁目の一部（残り）は、園田地区である。</t>
  </si>
  <si>
    <t>(4)　１丁目の一部（残り）と　２丁目の全部は、中央地区である。</t>
  </si>
  <si>
    <t>(6)　１丁目の一部（残り）と　２丁目の全部は、中央地区である。</t>
  </si>
  <si>
    <t>（８）　１～４丁目の全部と５、６丁目の一部（残り）は、園田地区である。</t>
  </si>
  <si>
    <t>（９）　３丁目は小田地区である。</t>
  </si>
  <si>
    <t>(10)　４丁目の一部（残り）は、武庫地区である。</t>
  </si>
  <si>
    <t>(11)　１丁目、４～１２丁目は、武庫地区である。</t>
  </si>
  <si>
    <t>(12)　１､２丁目の全部と３丁目の一部（残り）は、武庫地区である。</t>
  </si>
  <si>
    <t>(14)　２、３丁目の一部（残り）と４、５丁目は、大庄地区である。</t>
  </si>
  <si>
    <t>(15)　１～３丁目の全部と４丁目の一部（残り）は、立花地区である。</t>
  </si>
  <si>
    <t>(16)　２､３丁目は、立花地区である。</t>
  </si>
  <si>
    <t>(17)　３丁目の一部（残り）は、立花地区である。</t>
  </si>
  <si>
    <t>(18)　２丁目は立花地区である。</t>
  </si>
  <si>
    <t>（19)５、６丁目の一部（残り）と､７、８丁目は、立花地区である。</t>
  </si>
  <si>
    <t>（20)１～３丁目の全部と４丁目の一部（残り）は、小田地区である。</t>
  </si>
  <si>
    <t>　        　表　1　町（丁）別世帯数及び人口</t>
  </si>
  <si>
    <t>町(丁）</t>
  </si>
  <si>
    <t>町（丁）</t>
  </si>
  <si>
    <t>玄番北之町</t>
  </si>
  <si>
    <t>西本町　５</t>
  </si>
  <si>
    <t xml:space="preserve">築地　1　　  </t>
  </si>
  <si>
    <t xml:space="preserve">築地　２　　  </t>
  </si>
  <si>
    <t xml:space="preserve">築地　３　　  </t>
  </si>
  <si>
    <t>築地　４　　</t>
  </si>
  <si>
    <t>築地　５　　</t>
  </si>
  <si>
    <t>昭和通　１</t>
  </si>
  <si>
    <t>昭和通　２</t>
  </si>
  <si>
    <t>　　(住民基本台帳人口　平成１８年３月３１日現在)</t>
  </si>
  <si>
    <t>昭和南通　８</t>
  </si>
  <si>
    <t>昭和南通　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</si>
</sst>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38" fontId="5" fillId="0" borderId="0" xfId="17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Border="1" applyAlignment="1">
      <alignment/>
    </xf>
    <xf numFmtId="38" fontId="5" fillId="0" borderId="2" xfId="17" applyFont="1" applyBorder="1" applyAlignment="1">
      <alignment/>
    </xf>
    <xf numFmtId="38" fontId="8" fillId="0" borderId="0" xfId="17" applyFont="1" applyAlignment="1">
      <alignment/>
    </xf>
    <xf numFmtId="38" fontId="8" fillId="0" borderId="2" xfId="17" applyFont="1" applyBorder="1" applyAlignment="1">
      <alignment/>
    </xf>
    <xf numFmtId="38" fontId="0" fillId="0" borderId="0" xfId="17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0" xfId="17" applyFont="1" applyAlignment="1">
      <alignment/>
    </xf>
    <xf numFmtId="38" fontId="0" fillId="0" borderId="2" xfId="17" applyFont="1" applyBorder="1" applyAlignment="1">
      <alignment/>
    </xf>
    <xf numFmtId="38" fontId="6" fillId="0" borderId="0" xfId="17" applyFont="1" applyAlignment="1">
      <alignment/>
    </xf>
    <xf numFmtId="38" fontId="0" fillId="0" borderId="0" xfId="17" applyFont="1" applyAlignment="1">
      <alignment/>
    </xf>
    <xf numFmtId="38" fontId="6" fillId="0" borderId="0" xfId="17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38" fontId="6" fillId="0" borderId="2" xfId="17" applyFont="1" applyBorder="1" applyAlignment="1">
      <alignment/>
    </xf>
    <xf numFmtId="38" fontId="6" fillId="0" borderId="10" xfId="17" applyFont="1" applyBorder="1" applyAlignment="1">
      <alignment/>
    </xf>
    <xf numFmtId="38" fontId="6" fillId="0" borderId="11" xfId="17" applyFont="1" applyBorder="1" applyAlignment="1">
      <alignment/>
    </xf>
    <xf numFmtId="38" fontId="6" fillId="0" borderId="6" xfId="17" applyFont="1" applyBorder="1" applyAlignment="1">
      <alignment/>
    </xf>
    <xf numFmtId="38" fontId="6" fillId="0" borderId="3" xfId="17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38" fontId="9" fillId="0" borderId="0" xfId="17" applyFont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38" fontId="6" fillId="0" borderId="13" xfId="17" applyFont="1" applyBorder="1" applyAlignment="1">
      <alignment/>
    </xf>
    <xf numFmtId="38" fontId="0" fillId="0" borderId="0" xfId="17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distributed"/>
    </xf>
    <xf numFmtId="38" fontId="0" fillId="0" borderId="0" xfId="0" applyNumberFormat="1" applyAlignment="1">
      <alignment horizontal="distributed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38" fontId="0" fillId="0" borderId="0" xfId="17" applyFont="1" applyBorder="1" applyAlignment="1">
      <alignment/>
    </xf>
    <xf numFmtId="38" fontId="6" fillId="0" borderId="1" xfId="17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38" fontId="9" fillId="0" borderId="0" xfId="17" applyFont="1" applyBorder="1" applyAlignment="1">
      <alignment horizontal="center"/>
    </xf>
    <xf numFmtId="38" fontId="8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17" applyFont="1" applyBorder="1" applyAlignment="1">
      <alignment/>
    </xf>
    <xf numFmtId="0" fontId="7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distributed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9"/>
  <sheetViews>
    <sheetView tabSelected="1"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  <col min="11" max="11" width="9.00390625" style="77" customWidth="1"/>
  </cols>
  <sheetData>
    <row r="2" spans="2:12" ht="17.25">
      <c r="B2" s="102" t="s">
        <v>456</v>
      </c>
      <c r="C2" s="102"/>
      <c r="D2" s="102"/>
      <c r="E2" s="102"/>
      <c r="F2" s="102"/>
      <c r="L2" s="4"/>
    </row>
    <row r="4" spans="1:10" ht="17.25" customHeight="1">
      <c r="A4" s="4" t="s">
        <v>78</v>
      </c>
      <c r="B4" s="4"/>
      <c r="F4" s="108" t="s">
        <v>468</v>
      </c>
      <c r="G4" s="108"/>
      <c r="H4" s="108"/>
      <c r="I4" s="108"/>
      <c r="J4" s="108"/>
    </row>
    <row r="6" spans="1:10" ht="14.25">
      <c r="A6" s="55"/>
      <c r="B6" s="105" t="s">
        <v>265</v>
      </c>
      <c r="C6" s="103" t="s">
        <v>266</v>
      </c>
      <c r="D6" s="104"/>
      <c r="E6" s="107"/>
      <c r="F6" s="55"/>
      <c r="G6" s="105" t="s">
        <v>265</v>
      </c>
      <c r="H6" s="103" t="s">
        <v>266</v>
      </c>
      <c r="I6" s="104"/>
      <c r="J6" s="104"/>
    </row>
    <row r="7" spans="1:10" ht="14.25">
      <c r="A7" s="54" t="s">
        <v>457</v>
      </c>
      <c r="B7" s="106"/>
      <c r="C7" s="60" t="s">
        <v>319</v>
      </c>
      <c r="D7" s="60" t="s">
        <v>267</v>
      </c>
      <c r="E7" s="60" t="s">
        <v>268</v>
      </c>
      <c r="F7" s="54" t="s">
        <v>458</v>
      </c>
      <c r="G7" s="106"/>
      <c r="H7" s="60" t="s">
        <v>320</v>
      </c>
      <c r="I7" s="60" t="s">
        <v>267</v>
      </c>
      <c r="J7" s="56" t="s">
        <v>268</v>
      </c>
    </row>
    <row r="8" spans="1:10" ht="13.5">
      <c r="A8" s="8"/>
      <c r="B8" s="19"/>
      <c r="C8" s="5"/>
      <c r="D8" s="5"/>
      <c r="E8" s="20"/>
      <c r="F8" s="11" t="s">
        <v>269</v>
      </c>
      <c r="G8" s="36">
        <v>9</v>
      </c>
      <c r="H8" s="36">
        <f>I8+J8</f>
        <v>14</v>
      </c>
      <c r="I8" s="36">
        <v>8</v>
      </c>
      <c r="J8" s="36">
        <v>6</v>
      </c>
    </row>
    <row r="9" spans="1:11" ht="14.25" thickBot="1">
      <c r="A9" s="61" t="s">
        <v>270</v>
      </c>
      <c r="B9" s="30">
        <f>B11+'小田'!B8+'大庄'!B8+'立花'!B8+'武庫'!B8+'園田'!B8</f>
        <v>206887</v>
      </c>
      <c r="C9" s="30">
        <f>C11+'小田'!C8+'大庄'!C8+'立花'!C8+'武庫'!C8+'園田'!C8</f>
        <v>459568</v>
      </c>
      <c r="D9" s="30">
        <f>D11+'小田'!D8+'大庄'!D8+'立花'!D8+'武庫'!D8+'園田'!D8</f>
        <v>225756</v>
      </c>
      <c r="E9" s="31">
        <f>E11+'小田'!E8+'大庄'!E8+'立花'!E8+'武庫'!E8+'園田'!E8</f>
        <v>233812</v>
      </c>
      <c r="F9" s="11" t="s">
        <v>342</v>
      </c>
      <c r="G9" s="36">
        <f>G8</f>
        <v>9</v>
      </c>
      <c r="H9" s="36">
        <f>H8</f>
        <v>14</v>
      </c>
      <c r="I9" s="36">
        <f>I8</f>
        <v>8</v>
      </c>
      <c r="J9" s="36">
        <f>J8</f>
        <v>6</v>
      </c>
      <c r="K9" s="78"/>
    </row>
    <row r="10" spans="1:10" ht="14.25" thickTop="1">
      <c r="A10" s="37"/>
      <c r="B10" s="18"/>
      <c r="C10" s="18"/>
      <c r="D10" s="18"/>
      <c r="E10" s="22"/>
      <c r="F10" s="12"/>
      <c r="G10" s="36"/>
      <c r="H10" s="36"/>
      <c r="I10" s="36"/>
      <c r="J10" s="36"/>
    </row>
    <row r="11" spans="1:11" ht="13.5">
      <c r="A11" s="49" t="s">
        <v>278</v>
      </c>
      <c r="B11" s="32">
        <f>B14+B17+B23+B26+B32+B37+B43+B49+B52+B55+G9+G12+G15+G26+G35+G46+B69+B77+B80+B83+B86+B91+B94+B97+B100+B103+B106+B109+B114+G75+G79+G84+G89+G94+G99+G102+G105+G113+B133+B136+B139+B143+B147+B154</f>
        <v>25627</v>
      </c>
      <c r="C11" s="32">
        <f>C14+C17+C23+C26+C32+C37+C43+C49+C52+C55+H9+H12+H15+H26+H35+H46+C69+C77+C80+C83+C86+C91+C94+C97+C100+C103+C106+C109+C114+H75+H79+H84+H89+H94+H99+H102+H105+H113+C133+C136+C139+C143+C147+C154</f>
        <v>53378</v>
      </c>
      <c r="D11" s="32">
        <f>D14+D17+D23+D26+D32+D37+D43+D49+D52+D55+I9+I12+I15+I26+I35+I46+D69+D77+D80+D83+D86+D91+D94+D97+D100+D103+D106+D109+D114+I75+I79+I84+I89+I94+I99+I102+I105+I113+D133+D136+D139+D143+D147+D154</f>
        <v>26473</v>
      </c>
      <c r="E11" s="32">
        <f>E14+E17+E23+E26+E32+E37+E43+E49+E52+E55+J9+J12+J15+J26+J35+J46+E69+E77+E80+E83+E86+E91+E94+E97+E100+E103+E106+E109+E114+J75+J79+J84+J89+J94+J99+J102+J105+J113+E133+E136+E139+E143+E147+E154</f>
        <v>26905</v>
      </c>
      <c r="F11" s="11" t="s">
        <v>271</v>
      </c>
      <c r="G11" s="36">
        <v>188</v>
      </c>
      <c r="H11" s="36">
        <f>I11+J11</f>
        <v>252</v>
      </c>
      <c r="I11" s="36">
        <v>191</v>
      </c>
      <c r="J11" s="36">
        <v>61</v>
      </c>
      <c r="K11" s="78"/>
    </row>
    <row r="12" spans="1:10" ht="13.5">
      <c r="A12" s="49"/>
      <c r="B12" s="23"/>
      <c r="C12" s="23"/>
      <c r="D12" s="23"/>
      <c r="E12" s="24"/>
      <c r="F12" s="11" t="s">
        <v>342</v>
      </c>
      <c r="G12" s="36">
        <f>G11</f>
        <v>188</v>
      </c>
      <c r="H12" s="36">
        <f>H11</f>
        <v>252</v>
      </c>
      <c r="I12" s="36">
        <f>I11</f>
        <v>191</v>
      </c>
      <c r="J12" s="36">
        <f>J11</f>
        <v>61</v>
      </c>
    </row>
    <row r="13" spans="1:10" ht="13.5">
      <c r="A13" s="9" t="s">
        <v>273</v>
      </c>
      <c r="B13" s="34">
        <v>236</v>
      </c>
      <c r="C13" s="34">
        <f>D13+E13</f>
        <v>435</v>
      </c>
      <c r="D13" s="34">
        <v>222</v>
      </c>
      <c r="E13" s="39">
        <v>213</v>
      </c>
      <c r="F13" s="11"/>
      <c r="G13" s="36"/>
      <c r="H13" s="36"/>
      <c r="I13" s="36"/>
      <c r="J13" s="36"/>
    </row>
    <row r="14" spans="1:10" ht="13.5">
      <c r="A14" s="9" t="s">
        <v>372</v>
      </c>
      <c r="B14" s="34">
        <f>B13</f>
        <v>236</v>
      </c>
      <c r="C14" s="34">
        <f>C13</f>
        <v>435</v>
      </c>
      <c r="D14" s="34">
        <f>D13</f>
        <v>222</v>
      </c>
      <c r="E14" s="34">
        <f>E13</f>
        <v>213</v>
      </c>
      <c r="F14" s="11" t="s">
        <v>272</v>
      </c>
      <c r="G14" s="36">
        <v>96</v>
      </c>
      <c r="H14" s="36">
        <f>I14+J14</f>
        <v>209</v>
      </c>
      <c r="I14" s="36">
        <v>98</v>
      </c>
      <c r="J14" s="36">
        <v>111</v>
      </c>
    </row>
    <row r="15" spans="1:10" ht="13.5">
      <c r="A15" s="9"/>
      <c r="B15" s="34"/>
      <c r="C15" s="34"/>
      <c r="D15" s="34"/>
      <c r="E15" s="39"/>
      <c r="F15" s="11" t="s">
        <v>342</v>
      </c>
      <c r="G15" s="36">
        <f>G14</f>
        <v>96</v>
      </c>
      <c r="H15" s="36">
        <f>H14</f>
        <v>209</v>
      </c>
      <c r="I15" s="36">
        <f>I14</f>
        <v>98</v>
      </c>
      <c r="J15" s="36">
        <f>J14</f>
        <v>111</v>
      </c>
    </row>
    <row r="16" spans="1:10" ht="13.5">
      <c r="A16" s="9" t="s">
        <v>274</v>
      </c>
      <c r="B16" s="34">
        <v>329</v>
      </c>
      <c r="C16" s="34">
        <f>D16+E16</f>
        <v>645</v>
      </c>
      <c r="D16" s="34">
        <v>324</v>
      </c>
      <c r="E16" s="39">
        <v>321</v>
      </c>
      <c r="F16" s="11"/>
      <c r="G16" s="36"/>
      <c r="H16" s="36"/>
      <c r="I16" s="36"/>
      <c r="J16" s="36"/>
    </row>
    <row r="17" spans="1:10" ht="13.5">
      <c r="A17" s="9" t="s">
        <v>372</v>
      </c>
      <c r="B17" s="34">
        <f>B16</f>
        <v>329</v>
      </c>
      <c r="C17" s="34">
        <f>C16</f>
        <v>645</v>
      </c>
      <c r="D17" s="34">
        <f>D16</f>
        <v>324</v>
      </c>
      <c r="E17" s="39">
        <f>E16</f>
        <v>321</v>
      </c>
      <c r="F17" s="11" t="s">
        <v>466</v>
      </c>
      <c r="G17" s="36">
        <v>689</v>
      </c>
      <c r="H17" s="36">
        <f>I17+J17</f>
        <v>1286</v>
      </c>
      <c r="I17" s="36">
        <v>631</v>
      </c>
      <c r="J17" s="36">
        <v>655</v>
      </c>
    </row>
    <row r="18" spans="1:10" ht="13.5">
      <c r="A18" s="9"/>
      <c r="B18" s="34"/>
      <c r="C18" s="34"/>
      <c r="D18" s="34"/>
      <c r="E18" s="39"/>
      <c r="F18" s="11" t="s">
        <v>467</v>
      </c>
      <c r="G18" s="36">
        <v>557</v>
      </c>
      <c r="H18" s="36">
        <f>I18+J18</f>
        <v>1159</v>
      </c>
      <c r="I18" s="36">
        <v>561</v>
      </c>
      <c r="J18" s="36">
        <v>598</v>
      </c>
    </row>
    <row r="19" spans="1:10" ht="13.5">
      <c r="A19" s="9" t="s">
        <v>299</v>
      </c>
      <c r="B19" s="34">
        <v>87</v>
      </c>
      <c r="C19" s="34">
        <f>D19+E19</f>
        <v>198</v>
      </c>
      <c r="D19" s="34">
        <v>108</v>
      </c>
      <c r="E19" s="39">
        <v>90</v>
      </c>
      <c r="F19" s="11" t="s">
        <v>326</v>
      </c>
      <c r="G19" s="36">
        <v>2</v>
      </c>
      <c r="H19" s="36">
        <f aca="true" t="shared" si="0" ref="H19:H25">I19+J19</f>
        <v>5</v>
      </c>
      <c r="I19" s="36">
        <v>2</v>
      </c>
      <c r="J19" s="36">
        <v>3</v>
      </c>
    </row>
    <row r="20" spans="1:10" ht="13.5">
      <c r="A20" s="9" t="s">
        <v>300</v>
      </c>
      <c r="B20" s="34">
        <v>153</v>
      </c>
      <c r="C20" s="34">
        <f>D20+E20</f>
        <v>318</v>
      </c>
      <c r="D20" s="34">
        <v>153</v>
      </c>
      <c r="E20" s="39">
        <v>165</v>
      </c>
      <c r="F20" s="11" t="s">
        <v>327</v>
      </c>
      <c r="G20" s="36">
        <v>113</v>
      </c>
      <c r="H20" s="36">
        <f t="shared" si="0"/>
        <v>181</v>
      </c>
      <c r="I20" s="36">
        <v>81</v>
      </c>
      <c r="J20" s="36">
        <v>100</v>
      </c>
    </row>
    <row r="21" spans="1:10" ht="13.5">
      <c r="A21" s="9" t="s">
        <v>301</v>
      </c>
      <c r="B21" s="34">
        <v>118</v>
      </c>
      <c r="C21" s="34">
        <f>D21+E21</f>
        <v>269</v>
      </c>
      <c r="D21" s="34">
        <v>129</v>
      </c>
      <c r="E21" s="39">
        <v>140</v>
      </c>
      <c r="F21" s="11" t="s">
        <v>328</v>
      </c>
      <c r="G21" s="36">
        <v>60</v>
      </c>
      <c r="H21" s="36">
        <f t="shared" si="0"/>
        <v>130</v>
      </c>
      <c r="I21" s="36">
        <v>65</v>
      </c>
      <c r="J21" s="36">
        <v>65</v>
      </c>
    </row>
    <row r="22" spans="1:10" ht="13.5">
      <c r="A22" s="9" t="s">
        <v>302</v>
      </c>
      <c r="B22" s="34">
        <v>302</v>
      </c>
      <c r="C22" s="34">
        <f>D22+E22</f>
        <v>641</v>
      </c>
      <c r="D22" s="34">
        <v>322</v>
      </c>
      <c r="E22" s="39">
        <v>319</v>
      </c>
      <c r="F22" s="11" t="s">
        <v>329</v>
      </c>
      <c r="G22" s="36">
        <v>160</v>
      </c>
      <c r="H22" s="36">
        <f t="shared" si="0"/>
        <v>387</v>
      </c>
      <c r="I22" s="36">
        <v>196</v>
      </c>
      <c r="J22" s="36">
        <v>191</v>
      </c>
    </row>
    <row r="23" spans="1:10" ht="13.5">
      <c r="A23" s="9" t="s">
        <v>372</v>
      </c>
      <c r="B23" s="34">
        <f>SUM(B19:B22)</f>
        <v>660</v>
      </c>
      <c r="C23" s="34">
        <f>SUM(C19:C22)</f>
        <v>1426</v>
      </c>
      <c r="D23" s="34">
        <f>SUM(D19:D22)</f>
        <v>712</v>
      </c>
      <c r="E23" s="34">
        <f>SUM(E19:E22)</f>
        <v>714</v>
      </c>
      <c r="F23" s="11" t="s">
        <v>330</v>
      </c>
      <c r="G23" s="36">
        <v>14</v>
      </c>
      <c r="H23" s="36">
        <f t="shared" si="0"/>
        <v>22</v>
      </c>
      <c r="I23" s="36">
        <v>10</v>
      </c>
      <c r="J23" s="36">
        <v>12</v>
      </c>
    </row>
    <row r="24" spans="1:10" ht="13.5">
      <c r="A24" s="9"/>
      <c r="B24" s="34"/>
      <c r="C24" s="34"/>
      <c r="D24" s="34"/>
      <c r="E24" s="34"/>
      <c r="F24" s="11" t="s">
        <v>331</v>
      </c>
      <c r="G24" s="36">
        <v>60</v>
      </c>
      <c r="H24" s="36">
        <f t="shared" si="0"/>
        <v>113</v>
      </c>
      <c r="I24" s="36">
        <v>46</v>
      </c>
      <c r="J24" s="36">
        <v>67</v>
      </c>
    </row>
    <row r="25" spans="1:10" ht="13.5">
      <c r="A25" s="9" t="s">
        <v>275</v>
      </c>
      <c r="B25" s="34">
        <v>6</v>
      </c>
      <c r="C25" s="34">
        <f>D25+E25</f>
        <v>10</v>
      </c>
      <c r="D25" s="34">
        <v>8</v>
      </c>
      <c r="E25" s="39">
        <v>2</v>
      </c>
      <c r="F25" s="11" t="s">
        <v>332</v>
      </c>
      <c r="G25" s="36">
        <v>59</v>
      </c>
      <c r="H25" s="36">
        <f t="shared" si="0"/>
        <v>111</v>
      </c>
      <c r="I25" s="36">
        <v>50</v>
      </c>
      <c r="J25" s="36">
        <v>61</v>
      </c>
    </row>
    <row r="26" spans="1:10" ht="13.5">
      <c r="A26" s="9" t="s">
        <v>372</v>
      </c>
      <c r="B26" s="34">
        <f>B25</f>
        <v>6</v>
      </c>
      <c r="C26" s="34">
        <f>C25</f>
        <v>10</v>
      </c>
      <c r="D26" s="34">
        <f>D25</f>
        <v>8</v>
      </c>
      <c r="E26" s="34">
        <f>E25</f>
        <v>2</v>
      </c>
      <c r="F26" s="11" t="s">
        <v>333</v>
      </c>
      <c r="G26" s="36">
        <f>SUM(G17:G25)</f>
        <v>1714</v>
      </c>
      <c r="H26" s="36">
        <f>SUM(H17:H25)</f>
        <v>3394</v>
      </c>
      <c r="I26" s="36">
        <f>SUM(I17:I25)</f>
        <v>1642</v>
      </c>
      <c r="J26" s="36">
        <f>SUM(J17:J25)</f>
        <v>1752</v>
      </c>
    </row>
    <row r="27" spans="1:10" ht="13.5">
      <c r="A27" s="9"/>
      <c r="B27" s="34"/>
      <c r="C27" s="34"/>
      <c r="D27" s="34"/>
      <c r="E27" s="39"/>
      <c r="F27" s="11"/>
      <c r="G27" s="36"/>
      <c r="H27" s="36"/>
      <c r="I27" s="36"/>
      <c r="J27" s="36"/>
    </row>
    <row r="28" spans="1:10" ht="13.5">
      <c r="A28" s="9" t="s">
        <v>303</v>
      </c>
      <c r="B28" s="34">
        <v>1</v>
      </c>
      <c r="C28" s="34">
        <f>D28+E28</f>
        <v>1</v>
      </c>
      <c r="D28" s="34">
        <v>0</v>
      </c>
      <c r="E28" s="34">
        <v>1</v>
      </c>
      <c r="F28" s="11" t="s">
        <v>334</v>
      </c>
      <c r="G28" s="36">
        <v>34</v>
      </c>
      <c r="H28" s="36">
        <f aca="true" t="shared" si="1" ref="H28:H34">I28+J28</f>
        <v>63</v>
      </c>
      <c r="I28" s="36">
        <v>29</v>
      </c>
      <c r="J28" s="36">
        <v>34</v>
      </c>
    </row>
    <row r="29" spans="1:10" ht="13.5">
      <c r="A29" s="9" t="s">
        <v>304</v>
      </c>
      <c r="B29" s="34">
        <v>1</v>
      </c>
      <c r="C29" s="34">
        <f>D29+E29</f>
        <v>1</v>
      </c>
      <c r="D29" s="34">
        <v>0</v>
      </c>
      <c r="E29" s="39">
        <v>1</v>
      </c>
      <c r="F29" s="11" t="s">
        <v>335</v>
      </c>
      <c r="G29" s="36">
        <v>93</v>
      </c>
      <c r="H29" s="36">
        <f t="shared" si="1"/>
        <v>156</v>
      </c>
      <c r="I29" s="36">
        <v>81</v>
      </c>
      <c r="J29" s="36">
        <v>75</v>
      </c>
    </row>
    <row r="30" spans="1:10" ht="13.5">
      <c r="A30" s="9" t="s">
        <v>305</v>
      </c>
      <c r="B30" s="34">
        <v>1</v>
      </c>
      <c r="C30" s="34">
        <f>D30+E30</f>
        <v>1</v>
      </c>
      <c r="D30" s="34">
        <v>0</v>
      </c>
      <c r="E30" s="39">
        <v>1</v>
      </c>
      <c r="F30" s="11" t="s">
        <v>336</v>
      </c>
      <c r="G30" s="36">
        <v>103</v>
      </c>
      <c r="H30" s="36">
        <f t="shared" si="1"/>
        <v>158</v>
      </c>
      <c r="I30" s="36">
        <v>93</v>
      </c>
      <c r="J30" s="36">
        <v>65</v>
      </c>
    </row>
    <row r="31" spans="1:10" ht="13.5">
      <c r="A31" s="9" t="s">
        <v>306</v>
      </c>
      <c r="B31" s="34">
        <v>1</v>
      </c>
      <c r="C31" s="34">
        <f>D31+E31</f>
        <v>1</v>
      </c>
      <c r="D31" s="34">
        <v>0</v>
      </c>
      <c r="E31" s="39">
        <v>1</v>
      </c>
      <c r="F31" s="11" t="s">
        <v>337</v>
      </c>
      <c r="G31" s="36">
        <v>51</v>
      </c>
      <c r="H31" s="36">
        <f t="shared" si="1"/>
        <v>84</v>
      </c>
      <c r="I31" s="36">
        <v>39</v>
      </c>
      <c r="J31" s="36">
        <v>45</v>
      </c>
    </row>
    <row r="32" spans="1:10" ht="13.5">
      <c r="A32" s="9" t="s">
        <v>372</v>
      </c>
      <c r="B32" s="34">
        <f>SUM(B28:B31)</f>
        <v>4</v>
      </c>
      <c r="C32" s="34">
        <f>SUM(C28:C31)</f>
        <v>4</v>
      </c>
      <c r="D32" s="34">
        <f>SUM(D28:D31)</f>
        <v>0</v>
      </c>
      <c r="E32" s="34">
        <f>SUM(E28:E31)</f>
        <v>4</v>
      </c>
      <c r="F32" s="11" t="s">
        <v>470</v>
      </c>
      <c r="G32" s="36">
        <v>66</v>
      </c>
      <c r="H32" s="36">
        <f t="shared" si="1"/>
        <v>116</v>
      </c>
      <c r="I32" s="36">
        <v>54</v>
      </c>
      <c r="J32" s="36">
        <v>62</v>
      </c>
    </row>
    <row r="33" spans="1:10" ht="13.5">
      <c r="A33" s="9"/>
      <c r="B33" s="34"/>
      <c r="C33" s="34"/>
      <c r="D33" s="34"/>
      <c r="E33" s="39"/>
      <c r="F33" s="11" t="s">
        <v>469</v>
      </c>
      <c r="G33" s="36">
        <v>143</v>
      </c>
      <c r="H33" s="36">
        <f t="shared" si="1"/>
        <v>280</v>
      </c>
      <c r="I33" s="36">
        <v>129</v>
      </c>
      <c r="J33" s="36">
        <v>151</v>
      </c>
    </row>
    <row r="34" spans="1:10" ht="13.5">
      <c r="A34" s="9" t="s">
        <v>307</v>
      </c>
      <c r="B34" s="34">
        <v>1</v>
      </c>
      <c r="C34" s="34">
        <f>D34+E34</f>
        <v>1</v>
      </c>
      <c r="D34" s="34">
        <v>1</v>
      </c>
      <c r="E34" s="39">
        <v>0</v>
      </c>
      <c r="F34" s="11" t="s">
        <v>338</v>
      </c>
      <c r="G34" s="36">
        <v>109</v>
      </c>
      <c r="H34" s="36">
        <f t="shared" si="1"/>
        <v>229</v>
      </c>
      <c r="I34" s="36">
        <v>108</v>
      </c>
      <c r="J34" s="36">
        <v>121</v>
      </c>
    </row>
    <row r="35" spans="1:10" ht="13.5">
      <c r="A35" s="9" t="s">
        <v>308</v>
      </c>
      <c r="B35" s="34">
        <v>1</v>
      </c>
      <c r="C35" s="34">
        <f>D35+E35</f>
        <v>1</v>
      </c>
      <c r="D35" s="34">
        <v>1</v>
      </c>
      <c r="E35" s="39">
        <v>0</v>
      </c>
      <c r="F35" s="11" t="s">
        <v>333</v>
      </c>
      <c r="G35" s="36">
        <f>SUM(G28:G34)</f>
        <v>599</v>
      </c>
      <c r="H35" s="36">
        <f>SUM(H28:H34)</f>
        <v>1086</v>
      </c>
      <c r="I35" s="36">
        <f>SUM(I28:I34)</f>
        <v>533</v>
      </c>
      <c r="J35" s="36">
        <f>SUM(J28:J34)</f>
        <v>553</v>
      </c>
    </row>
    <row r="36" spans="1:10" ht="13.5">
      <c r="A36" s="9" t="s">
        <v>309</v>
      </c>
      <c r="B36" s="34">
        <v>3</v>
      </c>
      <c r="C36" s="34">
        <f>D36+E36</f>
        <v>3</v>
      </c>
      <c r="D36" s="34">
        <v>2</v>
      </c>
      <c r="E36" s="39">
        <v>1</v>
      </c>
      <c r="F36" s="11"/>
      <c r="G36" s="36"/>
      <c r="H36" s="36"/>
      <c r="I36" s="36"/>
      <c r="J36" s="36"/>
    </row>
    <row r="37" spans="1:10" ht="13.5">
      <c r="A37" s="9" t="s">
        <v>372</v>
      </c>
      <c r="B37" s="34">
        <f>SUM(B34:B36)</f>
        <v>5</v>
      </c>
      <c r="C37" s="34">
        <f>SUM(C34:C36)</f>
        <v>5</v>
      </c>
      <c r="D37" s="34">
        <f>SUM(D34:D36)</f>
        <v>4</v>
      </c>
      <c r="E37" s="34">
        <f>SUM(E34:E36)</f>
        <v>1</v>
      </c>
      <c r="F37" s="11" t="s">
        <v>339</v>
      </c>
      <c r="G37" s="36">
        <v>30</v>
      </c>
      <c r="H37" s="36">
        <f aca="true" t="shared" si="2" ref="H37:H45">I37+J37</f>
        <v>33</v>
      </c>
      <c r="I37" s="36">
        <v>21</v>
      </c>
      <c r="J37" s="36">
        <v>12</v>
      </c>
    </row>
    <row r="38" spans="1:10" ht="13.5">
      <c r="A38" s="9"/>
      <c r="B38" s="34"/>
      <c r="C38" s="34"/>
      <c r="D38" s="34"/>
      <c r="E38" s="39"/>
      <c r="F38" s="11" t="s">
        <v>340</v>
      </c>
      <c r="G38" s="36">
        <v>30</v>
      </c>
      <c r="H38" s="36">
        <f t="shared" si="2"/>
        <v>38</v>
      </c>
      <c r="I38" s="36">
        <v>27</v>
      </c>
      <c r="J38" s="36">
        <v>11</v>
      </c>
    </row>
    <row r="39" spans="1:10" ht="13.5">
      <c r="A39" s="9" t="s">
        <v>186</v>
      </c>
      <c r="B39" s="34">
        <v>5</v>
      </c>
      <c r="C39" s="34">
        <f>D39+E39</f>
        <v>5</v>
      </c>
      <c r="D39" s="34">
        <v>5</v>
      </c>
      <c r="E39" s="34">
        <v>0</v>
      </c>
      <c r="F39" s="11" t="s">
        <v>189</v>
      </c>
      <c r="G39" s="36">
        <v>22</v>
      </c>
      <c r="H39" s="36">
        <f t="shared" si="2"/>
        <v>43</v>
      </c>
      <c r="I39" s="36">
        <v>25</v>
      </c>
      <c r="J39" s="36">
        <v>18</v>
      </c>
    </row>
    <row r="40" spans="1:10" ht="13.5">
      <c r="A40" s="9" t="s">
        <v>187</v>
      </c>
      <c r="B40" s="34">
        <v>1</v>
      </c>
      <c r="C40" s="34">
        <f>D40+E40</f>
        <v>1</v>
      </c>
      <c r="D40" s="34">
        <v>1</v>
      </c>
      <c r="E40" s="34">
        <v>0</v>
      </c>
      <c r="F40" s="11" t="s">
        <v>343</v>
      </c>
      <c r="G40" s="36">
        <v>187</v>
      </c>
      <c r="H40" s="36">
        <f t="shared" si="2"/>
        <v>398</v>
      </c>
      <c r="I40" s="36">
        <v>194</v>
      </c>
      <c r="J40" s="36">
        <v>204</v>
      </c>
    </row>
    <row r="41" spans="1:10" ht="13.5">
      <c r="A41" s="9" t="s">
        <v>188</v>
      </c>
      <c r="B41" s="34">
        <v>1</v>
      </c>
      <c r="C41" s="34">
        <f>D41+E41</f>
        <v>1</v>
      </c>
      <c r="D41" s="34">
        <v>1</v>
      </c>
      <c r="E41" s="36">
        <v>0</v>
      </c>
      <c r="F41" s="11" t="s">
        <v>344</v>
      </c>
      <c r="G41" s="36">
        <v>26</v>
      </c>
      <c r="H41" s="36">
        <f t="shared" si="2"/>
        <v>48</v>
      </c>
      <c r="I41" s="36">
        <v>26</v>
      </c>
      <c r="J41" s="36">
        <v>22</v>
      </c>
    </row>
    <row r="42" spans="1:10" ht="13.5">
      <c r="A42" s="9" t="s">
        <v>341</v>
      </c>
      <c r="B42" s="34">
        <v>2</v>
      </c>
      <c r="C42" s="34">
        <f>D42+E42</f>
        <v>2</v>
      </c>
      <c r="D42" s="34">
        <v>2</v>
      </c>
      <c r="E42" s="36">
        <v>0</v>
      </c>
      <c r="F42" s="11" t="s">
        <v>345</v>
      </c>
      <c r="G42" s="36">
        <v>169</v>
      </c>
      <c r="H42" s="36">
        <f t="shared" si="2"/>
        <v>306</v>
      </c>
      <c r="I42" s="36">
        <v>155</v>
      </c>
      <c r="J42" s="36">
        <v>151</v>
      </c>
    </row>
    <row r="43" spans="1:10" ht="13.5">
      <c r="A43" s="9" t="s">
        <v>342</v>
      </c>
      <c r="B43" s="34">
        <f>SUM(B38:B42)</f>
        <v>9</v>
      </c>
      <c r="C43" s="34">
        <f>SUM(C38:C42)</f>
        <v>9</v>
      </c>
      <c r="D43" s="34">
        <f>SUM(D38:D42)</f>
        <v>9</v>
      </c>
      <c r="E43" s="34">
        <v>0</v>
      </c>
      <c r="F43" s="11" t="s">
        <v>346</v>
      </c>
      <c r="G43" s="36">
        <v>63</v>
      </c>
      <c r="H43" s="36">
        <f t="shared" si="2"/>
        <v>111</v>
      </c>
      <c r="I43" s="36">
        <v>49</v>
      </c>
      <c r="J43" s="36">
        <v>62</v>
      </c>
    </row>
    <row r="44" spans="1:10" ht="13.5">
      <c r="A44" s="9"/>
      <c r="B44" s="34"/>
      <c r="C44" s="34"/>
      <c r="D44" s="34"/>
      <c r="E44" s="36"/>
      <c r="F44" s="11" t="s">
        <v>347</v>
      </c>
      <c r="G44" s="36">
        <v>52</v>
      </c>
      <c r="H44" s="36">
        <f t="shared" si="2"/>
        <v>95</v>
      </c>
      <c r="I44" s="36">
        <v>54</v>
      </c>
      <c r="J44" s="36">
        <v>41</v>
      </c>
    </row>
    <row r="45" spans="1:10" ht="13.5">
      <c r="A45" s="9" t="s">
        <v>322</v>
      </c>
      <c r="B45" s="34">
        <v>1</v>
      </c>
      <c r="C45" s="34">
        <f>D45+E45</f>
        <v>1</v>
      </c>
      <c r="D45" s="34">
        <v>1</v>
      </c>
      <c r="E45" s="36">
        <v>0</v>
      </c>
      <c r="F45" s="11" t="s">
        <v>348</v>
      </c>
      <c r="G45" s="36">
        <v>112</v>
      </c>
      <c r="H45" s="36">
        <f t="shared" si="2"/>
        <v>241</v>
      </c>
      <c r="I45" s="36">
        <v>122</v>
      </c>
      <c r="J45" s="36">
        <v>119</v>
      </c>
    </row>
    <row r="46" spans="1:10" ht="13.5">
      <c r="A46" s="9" t="s">
        <v>323</v>
      </c>
      <c r="B46" s="36">
        <v>1</v>
      </c>
      <c r="C46" s="34">
        <f>D46+E46</f>
        <v>1</v>
      </c>
      <c r="D46" s="36">
        <v>0</v>
      </c>
      <c r="E46" s="39">
        <v>1</v>
      </c>
      <c r="F46" s="11" t="s">
        <v>372</v>
      </c>
      <c r="G46" s="36">
        <f>SUM(G37:G45)</f>
        <v>691</v>
      </c>
      <c r="H46" s="36">
        <f>SUM(H37:H45)</f>
        <v>1313</v>
      </c>
      <c r="I46" s="36">
        <f>SUM(I37:I45)</f>
        <v>673</v>
      </c>
      <c r="J46" s="36">
        <f>SUM(J37:J45)</f>
        <v>640</v>
      </c>
    </row>
    <row r="47" spans="1:10" ht="13.5">
      <c r="A47" s="9" t="s">
        <v>324</v>
      </c>
      <c r="B47" s="40">
        <v>2</v>
      </c>
      <c r="C47" s="36">
        <f>D47+E47</f>
        <v>3</v>
      </c>
      <c r="D47" s="36">
        <v>3</v>
      </c>
      <c r="E47" s="36">
        <v>0</v>
      </c>
      <c r="F47" s="11"/>
      <c r="G47" s="36"/>
      <c r="H47" s="36"/>
      <c r="I47" s="36"/>
      <c r="J47" s="36"/>
    </row>
    <row r="48" spans="1:10" ht="13.5">
      <c r="A48" s="9" t="s">
        <v>325</v>
      </c>
      <c r="B48" s="36">
        <v>1</v>
      </c>
      <c r="C48" s="36">
        <f>D48+E48</f>
        <v>2</v>
      </c>
      <c r="D48" s="36">
        <v>1</v>
      </c>
      <c r="E48" s="36">
        <v>1</v>
      </c>
      <c r="F48" s="11" t="s">
        <v>311</v>
      </c>
      <c r="G48" s="36">
        <v>20</v>
      </c>
      <c r="H48" s="36">
        <f aca="true" t="shared" si="3" ref="H48:H53">I48+J48</f>
        <v>41</v>
      </c>
      <c r="I48" s="36">
        <v>22</v>
      </c>
      <c r="J48" s="36">
        <v>19</v>
      </c>
    </row>
    <row r="49" spans="1:10" ht="13.5">
      <c r="A49" s="9" t="s">
        <v>342</v>
      </c>
      <c r="B49" s="34">
        <f>SUM(B45:B48)</f>
        <v>5</v>
      </c>
      <c r="C49" s="34">
        <f>SUM(C45:C48)</f>
        <v>7</v>
      </c>
      <c r="D49" s="34">
        <f>SUM(D45:D48)</f>
        <v>5</v>
      </c>
      <c r="E49" s="34">
        <f>SUM(E45:E48)</f>
        <v>2</v>
      </c>
      <c r="F49" s="11" t="s">
        <v>352</v>
      </c>
      <c r="G49" s="36">
        <v>111</v>
      </c>
      <c r="H49" s="36">
        <f t="shared" si="3"/>
        <v>169</v>
      </c>
      <c r="I49" s="36">
        <v>94</v>
      </c>
      <c r="J49" s="36">
        <v>75</v>
      </c>
    </row>
    <row r="50" spans="1:10" ht="13.5">
      <c r="A50" s="9"/>
      <c r="B50" s="40"/>
      <c r="C50" s="36"/>
      <c r="D50" s="36"/>
      <c r="E50" s="36"/>
      <c r="F50" s="11" t="s">
        <v>354</v>
      </c>
      <c r="G50" s="36">
        <v>35</v>
      </c>
      <c r="H50" s="36">
        <f t="shared" si="3"/>
        <v>71</v>
      </c>
      <c r="I50" s="36">
        <v>27</v>
      </c>
      <c r="J50" s="36">
        <v>44</v>
      </c>
    </row>
    <row r="51" spans="1:10" ht="13.5">
      <c r="A51" s="9" t="s">
        <v>276</v>
      </c>
      <c r="B51" s="34">
        <v>3</v>
      </c>
      <c r="C51" s="34">
        <f>D51+E51</f>
        <v>3</v>
      </c>
      <c r="D51" s="34">
        <v>3</v>
      </c>
      <c r="E51" s="34">
        <v>0</v>
      </c>
      <c r="F51" s="11" t="s">
        <v>356</v>
      </c>
      <c r="G51" s="36">
        <v>31</v>
      </c>
      <c r="H51" s="36">
        <f t="shared" si="3"/>
        <v>67</v>
      </c>
      <c r="I51" s="36">
        <v>33</v>
      </c>
      <c r="J51" s="36">
        <v>34</v>
      </c>
    </row>
    <row r="52" spans="1:10" ht="13.5">
      <c r="A52" s="9" t="s">
        <v>342</v>
      </c>
      <c r="B52" s="34">
        <f>B51</f>
        <v>3</v>
      </c>
      <c r="C52" s="34">
        <f>C51</f>
        <v>3</v>
      </c>
      <c r="D52" s="34">
        <f>D51</f>
        <v>3</v>
      </c>
      <c r="E52" s="34">
        <f>E51</f>
        <v>0</v>
      </c>
      <c r="F52" s="11" t="s">
        <v>312</v>
      </c>
      <c r="G52" s="36">
        <v>28</v>
      </c>
      <c r="H52" s="36">
        <f t="shared" si="3"/>
        <v>46</v>
      </c>
      <c r="I52" s="36">
        <v>23</v>
      </c>
      <c r="J52" s="36">
        <v>23</v>
      </c>
    </row>
    <row r="53" spans="1:11" ht="13.5">
      <c r="A53" s="9"/>
      <c r="B53" s="34"/>
      <c r="C53" s="34"/>
      <c r="D53" s="34"/>
      <c r="E53" s="34"/>
      <c r="F53" s="11" t="s">
        <v>313</v>
      </c>
      <c r="G53" s="36">
        <v>96</v>
      </c>
      <c r="H53" s="36">
        <f t="shared" si="3"/>
        <v>225</v>
      </c>
      <c r="I53" s="36">
        <v>102</v>
      </c>
      <c r="J53" s="36">
        <v>123</v>
      </c>
      <c r="K53" s="99"/>
    </row>
    <row r="54" spans="1:11" ht="13.5">
      <c r="A54" s="9" t="s">
        <v>277</v>
      </c>
      <c r="B54" s="36">
        <v>17</v>
      </c>
      <c r="C54" s="36">
        <f>D54+E54</f>
        <v>19</v>
      </c>
      <c r="D54" s="36">
        <v>17</v>
      </c>
      <c r="E54" s="39">
        <v>2</v>
      </c>
      <c r="F54" s="11" t="s">
        <v>358</v>
      </c>
      <c r="G54" s="36">
        <v>75</v>
      </c>
      <c r="H54" s="36">
        <f>I54+J54</f>
        <v>163</v>
      </c>
      <c r="I54" s="36">
        <v>79</v>
      </c>
      <c r="J54" s="36">
        <v>84</v>
      </c>
      <c r="K54" s="99"/>
    </row>
    <row r="55" spans="1:11" ht="13.5">
      <c r="A55" s="9" t="s">
        <v>342</v>
      </c>
      <c r="B55" s="36">
        <f>B54</f>
        <v>17</v>
      </c>
      <c r="C55" s="36">
        <f>C54</f>
        <v>19</v>
      </c>
      <c r="D55" s="36">
        <f>D54</f>
        <v>17</v>
      </c>
      <c r="E55" s="36">
        <f>E54</f>
        <v>2</v>
      </c>
      <c r="F55" s="11" t="s">
        <v>360</v>
      </c>
      <c r="G55" s="36">
        <v>110</v>
      </c>
      <c r="H55" s="36">
        <f>I55+J55</f>
        <v>228</v>
      </c>
      <c r="I55" s="36">
        <v>110</v>
      </c>
      <c r="J55" s="36">
        <v>118</v>
      </c>
      <c r="K55" s="99"/>
    </row>
    <row r="56" spans="1:11" ht="13.5">
      <c r="A56" s="10"/>
      <c r="B56" s="41"/>
      <c r="C56" s="42"/>
      <c r="D56" s="42"/>
      <c r="E56" s="42"/>
      <c r="F56" s="13"/>
      <c r="G56" s="42"/>
      <c r="H56" s="42"/>
      <c r="I56" s="42"/>
      <c r="J56" s="42"/>
      <c r="K56" s="99"/>
    </row>
    <row r="57" spans="1:10" ht="13.5" customHeight="1">
      <c r="A57" s="52"/>
      <c r="B57" s="52"/>
      <c r="C57" s="7"/>
      <c r="D57" s="7"/>
      <c r="E57" s="26"/>
      <c r="F57" s="7"/>
      <c r="G57" s="7"/>
      <c r="H57" s="1"/>
      <c r="I57" s="1"/>
      <c r="J57" s="1"/>
    </row>
    <row r="58" spans="8:10" ht="13.5" customHeight="1">
      <c r="H58" s="1"/>
      <c r="I58" s="1"/>
      <c r="J58" s="1"/>
    </row>
    <row r="59" spans="1:10" ht="13.5" customHeight="1">
      <c r="A59" s="29"/>
      <c r="B59" s="28"/>
      <c r="C59" s="28"/>
      <c r="D59" s="28"/>
      <c r="E59" s="29"/>
      <c r="F59" s="28"/>
      <c r="G59" s="1"/>
      <c r="H59" s="1"/>
      <c r="I59" s="1"/>
      <c r="J59" s="1"/>
    </row>
    <row r="60" spans="1:10" ht="13.5" customHeight="1">
      <c r="A60" s="47"/>
      <c r="B60" s="1"/>
      <c r="C60" s="1"/>
      <c r="D60" s="1"/>
      <c r="E60" s="2"/>
      <c r="G60" s="1"/>
      <c r="H60" s="1"/>
      <c r="I60" s="1"/>
      <c r="J60" s="1"/>
    </row>
    <row r="61" spans="1:10" ht="13.5" customHeight="1">
      <c r="A61" s="47"/>
      <c r="B61" s="1"/>
      <c r="C61" s="1"/>
      <c r="D61" s="1"/>
      <c r="E61" s="71">
        <v>1</v>
      </c>
      <c r="G61" s="1"/>
      <c r="H61" s="1"/>
      <c r="I61" s="1"/>
      <c r="J61" s="1"/>
    </row>
    <row r="62" spans="1:10" ht="13.5">
      <c r="A62" s="47"/>
      <c r="B62" s="2"/>
      <c r="C62" s="2"/>
      <c r="D62" s="2"/>
      <c r="E62" s="3"/>
      <c r="G62" s="2"/>
      <c r="H62" s="2"/>
      <c r="I62" s="2"/>
      <c r="J62" s="2"/>
    </row>
    <row r="63" spans="1:6" ht="17.25">
      <c r="A63" s="47"/>
      <c r="B63" s="102" t="s">
        <v>456</v>
      </c>
      <c r="C63" s="102"/>
      <c r="D63" s="102"/>
      <c r="E63" s="102"/>
      <c r="F63" s="102"/>
    </row>
    <row r="64" ht="13.5">
      <c r="A64" s="47"/>
    </row>
    <row r="65" spans="1:10" ht="17.25">
      <c r="A65" s="4" t="s">
        <v>393</v>
      </c>
      <c r="B65" s="4"/>
      <c r="F65" s="108" t="s">
        <v>468</v>
      </c>
      <c r="G65" s="108"/>
      <c r="H65" s="108"/>
      <c r="I65" s="108"/>
      <c r="J65" s="108"/>
    </row>
    <row r="66" ht="13.5">
      <c r="A66" s="47"/>
    </row>
    <row r="67" spans="1:10" ht="18" customHeight="1">
      <c r="A67" s="53"/>
      <c r="B67" s="105" t="s">
        <v>265</v>
      </c>
      <c r="C67" s="103" t="s">
        <v>266</v>
      </c>
      <c r="D67" s="104"/>
      <c r="E67" s="107"/>
      <c r="F67" s="53"/>
      <c r="G67" s="105" t="s">
        <v>265</v>
      </c>
      <c r="H67" s="103" t="s">
        <v>402</v>
      </c>
      <c r="I67" s="104"/>
      <c r="J67" s="104"/>
    </row>
    <row r="68" spans="1:10" ht="14.25">
      <c r="A68" s="54" t="s">
        <v>457</v>
      </c>
      <c r="B68" s="106"/>
      <c r="C68" s="60" t="s">
        <v>320</v>
      </c>
      <c r="D68" s="60" t="s">
        <v>267</v>
      </c>
      <c r="E68" s="60" t="s">
        <v>268</v>
      </c>
      <c r="F68" s="54" t="s">
        <v>458</v>
      </c>
      <c r="G68" s="106"/>
      <c r="H68" s="60" t="s">
        <v>320</v>
      </c>
      <c r="I68" s="60" t="s">
        <v>267</v>
      </c>
      <c r="J68" s="56" t="s">
        <v>268</v>
      </c>
    </row>
    <row r="69" spans="1:10" ht="13.5" customHeight="1">
      <c r="A69" s="8" t="s">
        <v>342</v>
      </c>
      <c r="B69" s="36">
        <f>G48+G49+G50+G51+G52+G53+G54+G55</f>
        <v>506</v>
      </c>
      <c r="C69" s="36">
        <f>H48+H49+H50+H51+H52+H53+H54+H55</f>
        <v>1010</v>
      </c>
      <c r="D69" s="36">
        <f>I48+I49+I50+I51+I52+I53+I54+I55</f>
        <v>490</v>
      </c>
      <c r="E69" s="82">
        <f>J48+J49+J50+J51+J52+J53+J54+J55</f>
        <v>520</v>
      </c>
      <c r="F69" s="9" t="s">
        <v>361</v>
      </c>
      <c r="G69" s="34">
        <v>161</v>
      </c>
      <c r="H69" s="34">
        <f aca="true" t="shared" si="4" ref="H69:H74">I69+J69</f>
        <v>300</v>
      </c>
      <c r="I69" s="34">
        <v>154</v>
      </c>
      <c r="J69" s="69">
        <v>146</v>
      </c>
    </row>
    <row r="70" spans="1:10" ht="13.5">
      <c r="A70" s="9"/>
      <c r="B70" s="36"/>
      <c r="C70" s="36"/>
      <c r="D70" s="36"/>
      <c r="E70" s="39"/>
      <c r="F70" s="9" t="s">
        <v>362</v>
      </c>
      <c r="G70" s="34">
        <v>38</v>
      </c>
      <c r="H70" s="34">
        <f t="shared" si="4"/>
        <v>78</v>
      </c>
      <c r="I70" s="34">
        <v>41</v>
      </c>
      <c r="J70" s="36">
        <v>37</v>
      </c>
    </row>
    <row r="71" spans="1:10" ht="13.5">
      <c r="A71" s="9" t="s">
        <v>190</v>
      </c>
      <c r="B71" s="36">
        <v>198</v>
      </c>
      <c r="C71" s="36">
        <f aca="true" t="shared" si="5" ref="C71:C76">D71+E71</f>
        <v>324</v>
      </c>
      <c r="D71" s="36">
        <v>182</v>
      </c>
      <c r="E71" s="39">
        <v>142</v>
      </c>
      <c r="F71" s="9" t="s">
        <v>460</v>
      </c>
      <c r="G71" s="36">
        <v>97</v>
      </c>
      <c r="H71" s="36">
        <f t="shared" si="4"/>
        <v>168</v>
      </c>
      <c r="I71" s="36">
        <v>74</v>
      </c>
      <c r="J71" s="36">
        <v>94</v>
      </c>
    </row>
    <row r="72" spans="1:10" ht="13.5">
      <c r="A72" s="9" t="s">
        <v>191</v>
      </c>
      <c r="B72" s="36">
        <v>27</v>
      </c>
      <c r="C72" s="36">
        <f t="shared" si="5"/>
        <v>50</v>
      </c>
      <c r="D72" s="36">
        <v>29</v>
      </c>
      <c r="E72" s="39">
        <v>21</v>
      </c>
      <c r="F72" s="9" t="s">
        <v>363</v>
      </c>
      <c r="G72" s="34">
        <v>41</v>
      </c>
      <c r="H72" s="34">
        <f t="shared" si="4"/>
        <v>69</v>
      </c>
      <c r="I72" s="34">
        <v>42</v>
      </c>
      <c r="J72" s="34">
        <v>27</v>
      </c>
    </row>
    <row r="73" spans="1:10" ht="13.5">
      <c r="A73" s="9" t="s">
        <v>192</v>
      </c>
      <c r="B73" s="36">
        <v>118</v>
      </c>
      <c r="C73" s="36">
        <f t="shared" si="5"/>
        <v>277</v>
      </c>
      <c r="D73" s="36">
        <v>139</v>
      </c>
      <c r="E73" s="39">
        <v>138</v>
      </c>
      <c r="F73" s="9" t="s">
        <v>364</v>
      </c>
      <c r="G73" s="34">
        <v>132</v>
      </c>
      <c r="H73" s="34">
        <f t="shared" si="4"/>
        <v>269</v>
      </c>
      <c r="I73" s="34">
        <v>124</v>
      </c>
      <c r="J73" s="34">
        <v>145</v>
      </c>
    </row>
    <row r="74" spans="1:10" ht="13.5">
      <c r="A74" s="9" t="s">
        <v>193</v>
      </c>
      <c r="B74" s="36">
        <v>33</v>
      </c>
      <c r="C74" s="36">
        <f t="shared" si="5"/>
        <v>73</v>
      </c>
      <c r="D74" s="36">
        <v>35</v>
      </c>
      <c r="E74" s="39">
        <v>38</v>
      </c>
      <c r="F74" s="9" t="s">
        <v>365</v>
      </c>
      <c r="G74" s="34">
        <v>244</v>
      </c>
      <c r="H74" s="34">
        <f t="shared" si="4"/>
        <v>405</v>
      </c>
      <c r="I74" s="34">
        <v>222</v>
      </c>
      <c r="J74" s="34">
        <v>183</v>
      </c>
    </row>
    <row r="75" spans="1:10" ht="13.5">
      <c r="A75" s="9" t="s">
        <v>367</v>
      </c>
      <c r="B75" s="36">
        <v>91</v>
      </c>
      <c r="C75" s="36">
        <f t="shared" si="5"/>
        <v>187</v>
      </c>
      <c r="D75" s="36">
        <v>94</v>
      </c>
      <c r="E75" s="39">
        <v>93</v>
      </c>
      <c r="F75" s="11" t="s">
        <v>366</v>
      </c>
      <c r="G75" s="34">
        <f>B116+B117+G69+G70+G71+G72+G73+G74</f>
        <v>989</v>
      </c>
      <c r="H75" s="34">
        <f>C116+C117+H69+H70+H71+H72+H73+H74</f>
        <v>1779</v>
      </c>
      <c r="I75" s="34">
        <f>D116+D117+I69+I70+I71+I72+I73+I74</f>
        <v>901</v>
      </c>
      <c r="J75" s="34">
        <f>E116+E117+J69+J70+J71+J72+J73+J74</f>
        <v>878</v>
      </c>
    </row>
    <row r="76" spans="1:10" ht="13.5">
      <c r="A76" s="9" t="s">
        <v>368</v>
      </c>
      <c r="B76" s="36">
        <v>157</v>
      </c>
      <c r="C76" s="36">
        <f t="shared" si="5"/>
        <v>328</v>
      </c>
      <c r="D76" s="36">
        <v>180</v>
      </c>
      <c r="E76" s="39">
        <v>148</v>
      </c>
      <c r="F76" s="11"/>
      <c r="G76" s="34"/>
      <c r="H76" s="34"/>
      <c r="I76" s="34"/>
      <c r="J76" s="34"/>
    </row>
    <row r="77" spans="1:10" ht="13.5">
      <c r="A77" s="9" t="s">
        <v>372</v>
      </c>
      <c r="B77" s="36">
        <f>SUM(B71:B76)</f>
        <v>624</v>
      </c>
      <c r="C77" s="36">
        <f>SUM(C71:C76)</f>
        <v>1239</v>
      </c>
      <c r="D77" s="36">
        <f>SUM(D71:D76)</f>
        <v>659</v>
      </c>
      <c r="E77" s="39">
        <f>SUM(E71:E76)</f>
        <v>580</v>
      </c>
      <c r="F77" s="11" t="s">
        <v>369</v>
      </c>
      <c r="G77" s="34">
        <v>63</v>
      </c>
      <c r="H77" s="34">
        <f>I77+J77</f>
        <v>123</v>
      </c>
      <c r="I77" s="34">
        <v>63</v>
      </c>
      <c r="J77" s="34">
        <v>60</v>
      </c>
    </row>
    <row r="78" spans="1:10" ht="13.5">
      <c r="A78" s="9"/>
      <c r="B78" s="36"/>
      <c r="C78" s="36"/>
      <c r="D78" s="36"/>
      <c r="E78" s="39"/>
      <c r="F78" s="11" t="s">
        <v>371</v>
      </c>
      <c r="G78" s="34">
        <v>64</v>
      </c>
      <c r="H78" s="34">
        <f>I78+J78</f>
        <v>125</v>
      </c>
      <c r="I78" s="34">
        <v>59</v>
      </c>
      <c r="J78" s="34">
        <v>66</v>
      </c>
    </row>
    <row r="79" spans="1:10" ht="13.5">
      <c r="A79" s="9" t="s">
        <v>370</v>
      </c>
      <c r="B79" s="36">
        <v>96</v>
      </c>
      <c r="C79" s="36">
        <f>D79+E79</f>
        <v>187</v>
      </c>
      <c r="D79" s="36">
        <v>89</v>
      </c>
      <c r="E79" s="39">
        <v>98</v>
      </c>
      <c r="F79" s="11" t="s">
        <v>372</v>
      </c>
      <c r="G79" s="34">
        <f>G77+G78</f>
        <v>127</v>
      </c>
      <c r="H79" s="34">
        <f>H77+H78</f>
        <v>248</v>
      </c>
      <c r="I79" s="34">
        <f>I77+I78</f>
        <v>122</v>
      </c>
      <c r="J79" s="34">
        <f>J77+J78</f>
        <v>126</v>
      </c>
    </row>
    <row r="80" spans="1:10" ht="13.5">
      <c r="A80" s="9" t="s">
        <v>372</v>
      </c>
      <c r="B80" s="34">
        <f>B79</f>
        <v>96</v>
      </c>
      <c r="C80" s="34">
        <f>C79</f>
        <v>187</v>
      </c>
      <c r="D80" s="34">
        <f>D79</f>
        <v>89</v>
      </c>
      <c r="E80" s="39">
        <f>E79</f>
        <v>98</v>
      </c>
      <c r="F80" s="11"/>
      <c r="G80" s="34"/>
      <c r="H80" s="34"/>
      <c r="I80" s="34"/>
      <c r="J80" s="36"/>
    </row>
    <row r="81" spans="1:10" ht="13.5">
      <c r="A81" s="9"/>
      <c r="B81" s="34"/>
      <c r="C81" s="34"/>
      <c r="D81" s="34"/>
      <c r="E81" s="39"/>
      <c r="F81" s="11" t="s">
        <v>374</v>
      </c>
      <c r="G81" s="34">
        <v>48</v>
      </c>
      <c r="H81" s="34">
        <f>I81+J81</f>
        <v>93</v>
      </c>
      <c r="I81" s="34">
        <v>42</v>
      </c>
      <c r="J81" s="36">
        <v>51</v>
      </c>
    </row>
    <row r="82" spans="1:10" ht="13.5">
      <c r="A82" s="9" t="s">
        <v>373</v>
      </c>
      <c r="B82" s="34">
        <v>143</v>
      </c>
      <c r="C82" s="34">
        <f>D82+E82</f>
        <v>246</v>
      </c>
      <c r="D82" s="34">
        <v>137</v>
      </c>
      <c r="E82" s="39">
        <v>109</v>
      </c>
      <c r="F82" s="11" t="s">
        <v>375</v>
      </c>
      <c r="G82" s="34">
        <v>93</v>
      </c>
      <c r="H82" s="34">
        <f>I82+J82</f>
        <v>211</v>
      </c>
      <c r="I82" s="34">
        <v>100</v>
      </c>
      <c r="J82" s="36">
        <v>111</v>
      </c>
    </row>
    <row r="83" spans="1:10" ht="13.5">
      <c r="A83" s="9" t="s">
        <v>372</v>
      </c>
      <c r="B83" s="34">
        <f>B82</f>
        <v>143</v>
      </c>
      <c r="C83" s="34">
        <f>C82</f>
        <v>246</v>
      </c>
      <c r="D83" s="34">
        <f>D82</f>
        <v>137</v>
      </c>
      <c r="E83" s="39">
        <f>E82</f>
        <v>109</v>
      </c>
      <c r="F83" s="11" t="s">
        <v>376</v>
      </c>
      <c r="G83" s="34">
        <v>77</v>
      </c>
      <c r="H83" s="34">
        <f>I83+J83</f>
        <v>205</v>
      </c>
      <c r="I83" s="34">
        <v>97</v>
      </c>
      <c r="J83" s="36">
        <v>108</v>
      </c>
    </row>
    <row r="84" spans="1:10" ht="13.5">
      <c r="A84" s="9"/>
      <c r="B84" s="34"/>
      <c r="C84" s="34"/>
      <c r="D84" s="34"/>
      <c r="E84" s="39"/>
      <c r="F84" s="11" t="s">
        <v>333</v>
      </c>
      <c r="G84" s="34">
        <f>SUM(G81:G83)</f>
        <v>218</v>
      </c>
      <c r="H84" s="34">
        <f>I84+J84</f>
        <v>509</v>
      </c>
      <c r="I84" s="34">
        <f>SUM(I81:I83)</f>
        <v>239</v>
      </c>
      <c r="J84" s="34">
        <f>SUM(J81:J83)</f>
        <v>270</v>
      </c>
    </row>
    <row r="85" spans="1:10" ht="13.5">
      <c r="A85" s="9" t="s">
        <v>377</v>
      </c>
      <c r="B85" s="34">
        <v>373</v>
      </c>
      <c r="C85" s="34">
        <f>D85+E85</f>
        <v>708</v>
      </c>
      <c r="D85" s="34">
        <v>353</v>
      </c>
      <c r="E85" s="39">
        <v>355</v>
      </c>
      <c r="F85" s="11"/>
      <c r="G85" s="34"/>
      <c r="H85" s="34"/>
      <c r="I85" s="34"/>
      <c r="J85" s="36"/>
    </row>
    <row r="86" spans="1:10" ht="13.5">
      <c r="A86" s="9" t="s">
        <v>372</v>
      </c>
      <c r="B86" s="34">
        <f>B85</f>
        <v>373</v>
      </c>
      <c r="C86" s="34">
        <f>C85</f>
        <v>708</v>
      </c>
      <c r="D86" s="34">
        <f>D85</f>
        <v>353</v>
      </c>
      <c r="E86" s="34">
        <f>E85</f>
        <v>355</v>
      </c>
      <c r="F86" s="11" t="s">
        <v>378</v>
      </c>
      <c r="G86" s="34">
        <v>151</v>
      </c>
      <c r="H86" s="34">
        <f>I86+J86</f>
        <v>288</v>
      </c>
      <c r="I86" s="34">
        <v>141</v>
      </c>
      <c r="J86" s="36">
        <v>147</v>
      </c>
    </row>
    <row r="87" spans="1:10" ht="13.5">
      <c r="A87" s="9"/>
      <c r="B87" s="34"/>
      <c r="C87" s="34"/>
      <c r="D87" s="34"/>
      <c r="E87" s="39"/>
      <c r="F87" s="11" t="s">
        <v>380</v>
      </c>
      <c r="G87" s="34">
        <v>364</v>
      </c>
      <c r="H87" s="34">
        <f>I87+J87</f>
        <v>671</v>
      </c>
      <c r="I87" s="36">
        <v>354</v>
      </c>
      <c r="J87" s="36">
        <v>317</v>
      </c>
    </row>
    <row r="88" spans="1:10" ht="13.5">
      <c r="A88" s="9" t="s">
        <v>379</v>
      </c>
      <c r="B88" s="34">
        <v>226</v>
      </c>
      <c r="C88" s="34">
        <f>D88+E88</f>
        <v>483</v>
      </c>
      <c r="D88" s="34">
        <v>232</v>
      </c>
      <c r="E88" s="34">
        <v>251</v>
      </c>
      <c r="F88" s="11" t="s">
        <v>382</v>
      </c>
      <c r="G88" s="34">
        <v>56</v>
      </c>
      <c r="H88" s="34">
        <f>I88+J88</f>
        <v>134</v>
      </c>
      <c r="I88" s="34">
        <v>57</v>
      </c>
      <c r="J88" s="36">
        <v>77</v>
      </c>
    </row>
    <row r="89" spans="1:10" ht="13.5">
      <c r="A89" s="9" t="s">
        <v>381</v>
      </c>
      <c r="B89" s="34">
        <v>175</v>
      </c>
      <c r="C89" s="34">
        <f>D89+E89</f>
        <v>268</v>
      </c>
      <c r="D89" s="34">
        <v>153</v>
      </c>
      <c r="E89" s="39">
        <v>115</v>
      </c>
      <c r="F89" s="11" t="s">
        <v>333</v>
      </c>
      <c r="G89" s="34">
        <f>SUM(G86:G88)</f>
        <v>571</v>
      </c>
      <c r="H89" s="34">
        <f>I89+J89</f>
        <v>1093</v>
      </c>
      <c r="I89" s="34">
        <f>SUM(I86:I88)</f>
        <v>552</v>
      </c>
      <c r="J89" s="34">
        <f>SUM(J86:J88)</f>
        <v>541</v>
      </c>
    </row>
    <row r="90" spans="1:10" ht="13.5">
      <c r="A90" s="9" t="s">
        <v>383</v>
      </c>
      <c r="B90" s="34">
        <v>53</v>
      </c>
      <c r="C90" s="34">
        <f>D90+E90</f>
        <v>118</v>
      </c>
      <c r="D90" s="34">
        <v>58</v>
      </c>
      <c r="E90" s="39">
        <v>60</v>
      </c>
      <c r="F90" s="11"/>
      <c r="G90" s="34"/>
      <c r="H90" s="34"/>
      <c r="I90" s="34"/>
      <c r="J90" s="34"/>
    </row>
    <row r="91" spans="1:10" ht="13.5">
      <c r="A91" s="9" t="s">
        <v>372</v>
      </c>
      <c r="B91" s="34">
        <f>SUM(B88:B90)</f>
        <v>454</v>
      </c>
      <c r="C91" s="34">
        <f>D91+E91</f>
        <v>869</v>
      </c>
      <c r="D91" s="34">
        <f>SUM(D88:D90)</f>
        <v>443</v>
      </c>
      <c r="E91" s="34">
        <f>SUM(E88:E90)</f>
        <v>426</v>
      </c>
      <c r="F91" s="11" t="s">
        <v>384</v>
      </c>
      <c r="G91" s="34">
        <v>41</v>
      </c>
      <c r="H91" s="34">
        <f>I91+J91</f>
        <v>87</v>
      </c>
      <c r="I91" s="34">
        <v>43</v>
      </c>
      <c r="J91" s="34">
        <v>44</v>
      </c>
    </row>
    <row r="92" spans="1:10" ht="13.5">
      <c r="A92" s="9"/>
      <c r="B92" s="34"/>
      <c r="C92" s="34"/>
      <c r="D92" s="34"/>
      <c r="E92" s="39"/>
      <c r="F92" s="11" t="s">
        <v>386</v>
      </c>
      <c r="G92" s="34">
        <v>122</v>
      </c>
      <c r="H92" s="34">
        <f>I92+J92</f>
        <v>256</v>
      </c>
      <c r="I92" s="34">
        <v>121</v>
      </c>
      <c r="J92" s="34">
        <v>135</v>
      </c>
    </row>
    <row r="93" spans="1:10" ht="13.5">
      <c r="A93" s="9" t="s">
        <v>385</v>
      </c>
      <c r="B93" s="34">
        <v>58</v>
      </c>
      <c r="C93" s="34">
        <f>D93+E93</f>
        <v>123</v>
      </c>
      <c r="D93" s="34">
        <v>53</v>
      </c>
      <c r="E93" s="39">
        <v>70</v>
      </c>
      <c r="F93" s="11" t="s">
        <v>387</v>
      </c>
      <c r="G93" s="34">
        <v>136</v>
      </c>
      <c r="H93" s="34">
        <f>I93+J93</f>
        <v>286</v>
      </c>
      <c r="I93" s="34">
        <v>125</v>
      </c>
      <c r="J93" s="34">
        <v>161</v>
      </c>
    </row>
    <row r="94" spans="1:10" ht="13.5">
      <c r="A94" s="9" t="s">
        <v>372</v>
      </c>
      <c r="B94" s="34">
        <f>B93</f>
        <v>58</v>
      </c>
      <c r="C94" s="34">
        <f>C93</f>
        <v>123</v>
      </c>
      <c r="D94" s="34">
        <f>D93</f>
        <v>53</v>
      </c>
      <c r="E94" s="34">
        <f>E93</f>
        <v>70</v>
      </c>
      <c r="F94" s="11" t="s">
        <v>333</v>
      </c>
      <c r="G94" s="34">
        <f>SUM(G91:G93)</f>
        <v>299</v>
      </c>
      <c r="H94" s="34">
        <f>I94+J94</f>
        <v>629</v>
      </c>
      <c r="I94" s="34">
        <f>SUM(I91:I93)</f>
        <v>289</v>
      </c>
      <c r="J94" s="34">
        <f>SUM(J91:J93)</f>
        <v>340</v>
      </c>
    </row>
    <row r="95" spans="1:10" ht="13.5">
      <c r="A95" s="9"/>
      <c r="B95" s="34"/>
      <c r="C95" s="34"/>
      <c r="D95" s="34"/>
      <c r="E95" s="34"/>
      <c r="F95" s="11"/>
      <c r="G95" s="34"/>
      <c r="H95" s="34"/>
      <c r="I95" s="34"/>
      <c r="J95" s="34"/>
    </row>
    <row r="96" spans="1:10" ht="13.5">
      <c r="A96" s="9" t="s">
        <v>388</v>
      </c>
      <c r="B96" s="34">
        <v>309</v>
      </c>
      <c r="C96" s="34">
        <f>D96+E96</f>
        <v>543</v>
      </c>
      <c r="D96" s="34">
        <v>277</v>
      </c>
      <c r="E96" s="39">
        <v>266</v>
      </c>
      <c r="F96" s="11" t="s">
        <v>389</v>
      </c>
      <c r="G96" s="34">
        <v>144</v>
      </c>
      <c r="H96" s="34">
        <f>I96+J96</f>
        <v>266</v>
      </c>
      <c r="I96" s="34">
        <v>127</v>
      </c>
      <c r="J96" s="34">
        <v>139</v>
      </c>
    </row>
    <row r="97" spans="1:10" ht="13.5">
      <c r="A97" s="9" t="s">
        <v>372</v>
      </c>
      <c r="B97" s="34">
        <f>B96</f>
        <v>309</v>
      </c>
      <c r="C97" s="34">
        <f>C96</f>
        <v>543</v>
      </c>
      <c r="D97" s="34">
        <f>D96</f>
        <v>277</v>
      </c>
      <c r="E97" s="34">
        <f>E96</f>
        <v>266</v>
      </c>
      <c r="F97" s="11" t="s">
        <v>390</v>
      </c>
      <c r="G97" s="34">
        <v>277</v>
      </c>
      <c r="H97" s="34">
        <f>I97+J97</f>
        <v>481</v>
      </c>
      <c r="I97" s="34">
        <v>252</v>
      </c>
      <c r="J97" s="34">
        <v>229</v>
      </c>
    </row>
    <row r="98" spans="1:10" ht="13.5">
      <c r="A98" s="9"/>
      <c r="B98" s="34"/>
      <c r="C98" s="34"/>
      <c r="D98" s="34"/>
      <c r="E98" s="39"/>
      <c r="F98" s="11" t="s">
        <v>392</v>
      </c>
      <c r="G98" s="34">
        <v>20</v>
      </c>
      <c r="H98" s="34">
        <f>I98+J98</f>
        <v>47</v>
      </c>
      <c r="I98" s="34">
        <v>23</v>
      </c>
      <c r="J98" s="34">
        <v>24</v>
      </c>
    </row>
    <row r="99" spans="1:10" ht="13.5">
      <c r="A99" s="9" t="s">
        <v>391</v>
      </c>
      <c r="B99" s="34">
        <v>340</v>
      </c>
      <c r="C99" s="34">
        <f>D99+E99</f>
        <v>628</v>
      </c>
      <c r="D99" s="34">
        <v>331</v>
      </c>
      <c r="E99" s="39">
        <v>297</v>
      </c>
      <c r="F99" s="9" t="s">
        <v>333</v>
      </c>
      <c r="G99" s="40">
        <f>SUM(G96:G98)</f>
        <v>441</v>
      </c>
      <c r="H99" s="36">
        <f>SUM(H96:H98)</f>
        <v>794</v>
      </c>
      <c r="I99" s="36">
        <f>SUM(I96:I98)</f>
        <v>402</v>
      </c>
      <c r="J99" s="36">
        <f>SUM(J96:J98)</f>
        <v>392</v>
      </c>
    </row>
    <row r="100" spans="1:10" ht="13.5">
      <c r="A100" s="9" t="s">
        <v>372</v>
      </c>
      <c r="B100" s="40">
        <f>B99</f>
        <v>340</v>
      </c>
      <c r="C100" s="36">
        <f>C99</f>
        <v>628</v>
      </c>
      <c r="D100" s="36">
        <f>D99</f>
        <v>331</v>
      </c>
      <c r="E100" s="39">
        <f>E99</f>
        <v>297</v>
      </c>
      <c r="F100" s="9"/>
      <c r="G100" s="34"/>
      <c r="H100" s="34"/>
      <c r="I100" s="34"/>
      <c r="J100" s="34"/>
    </row>
    <row r="101" spans="1:10" ht="13.5">
      <c r="A101" s="9"/>
      <c r="B101" s="36"/>
      <c r="C101" s="36"/>
      <c r="D101" s="36"/>
      <c r="E101" s="39"/>
      <c r="F101" s="9" t="s">
        <v>394</v>
      </c>
      <c r="G101" s="36">
        <v>63</v>
      </c>
      <c r="H101" s="36">
        <f>I101+J101</f>
        <v>135</v>
      </c>
      <c r="I101" s="36">
        <v>73</v>
      </c>
      <c r="J101" s="36">
        <v>62</v>
      </c>
    </row>
    <row r="102" spans="1:10" ht="13.5">
      <c r="A102" s="9" t="s">
        <v>279</v>
      </c>
      <c r="B102" s="34">
        <v>245</v>
      </c>
      <c r="C102" s="34">
        <f>D102+E102</f>
        <v>392</v>
      </c>
      <c r="D102" s="34">
        <v>198</v>
      </c>
      <c r="E102" s="39">
        <v>194</v>
      </c>
      <c r="F102" s="11" t="s">
        <v>372</v>
      </c>
      <c r="G102" s="36">
        <f>G101</f>
        <v>63</v>
      </c>
      <c r="H102" s="36">
        <f>H101</f>
        <v>135</v>
      </c>
      <c r="I102" s="36">
        <f>I101</f>
        <v>73</v>
      </c>
      <c r="J102" s="36">
        <f>J101</f>
        <v>62</v>
      </c>
    </row>
    <row r="103" spans="1:10" ht="13.5">
      <c r="A103" s="9" t="s">
        <v>321</v>
      </c>
      <c r="B103" s="36">
        <f>B102</f>
        <v>245</v>
      </c>
      <c r="C103" s="36">
        <f>C102</f>
        <v>392</v>
      </c>
      <c r="D103" s="36">
        <f>D102</f>
        <v>198</v>
      </c>
      <c r="E103" s="39">
        <f>E102</f>
        <v>194</v>
      </c>
      <c r="F103" s="12"/>
      <c r="G103" s="34"/>
      <c r="H103" s="34"/>
      <c r="I103" s="34"/>
      <c r="J103" s="36"/>
    </row>
    <row r="104" spans="1:10" ht="13.5">
      <c r="A104" s="9"/>
      <c r="B104" s="36"/>
      <c r="C104" s="36"/>
      <c r="D104" s="36"/>
      <c r="E104" s="39"/>
      <c r="F104" s="11" t="s">
        <v>395</v>
      </c>
      <c r="G104" s="34">
        <v>2</v>
      </c>
      <c r="H104" s="34">
        <f>I104+J104</f>
        <v>2</v>
      </c>
      <c r="I104" s="34">
        <v>2</v>
      </c>
      <c r="J104" s="36">
        <v>0</v>
      </c>
    </row>
    <row r="105" spans="1:10" ht="13.5">
      <c r="A105" s="9" t="s">
        <v>459</v>
      </c>
      <c r="B105" s="34">
        <v>289</v>
      </c>
      <c r="C105" s="34">
        <f>D105+E105</f>
        <v>686</v>
      </c>
      <c r="D105" s="36">
        <v>319</v>
      </c>
      <c r="E105" s="36">
        <v>367</v>
      </c>
      <c r="F105" s="11" t="s">
        <v>372</v>
      </c>
      <c r="G105" s="34">
        <f>G104</f>
        <v>2</v>
      </c>
      <c r="H105" s="34">
        <f>H104</f>
        <v>2</v>
      </c>
      <c r="I105" s="34">
        <f>I104</f>
        <v>2</v>
      </c>
      <c r="J105" s="36">
        <f>J104</f>
        <v>0</v>
      </c>
    </row>
    <row r="106" spans="1:10" ht="13.5">
      <c r="A106" s="9" t="s">
        <v>333</v>
      </c>
      <c r="B106" s="34">
        <f>B105</f>
        <v>289</v>
      </c>
      <c r="C106" s="34">
        <f>C105</f>
        <v>686</v>
      </c>
      <c r="D106" s="34">
        <f>D105</f>
        <v>319</v>
      </c>
      <c r="E106" s="34">
        <f>E105</f>
        <v>367</v>
      </c>
      <c r="F106" s="12"/>
      <c r="G106" s="36"/>
      <c r="H106" s="36"/>
      <c r="I106" s="36"/>
      <c r="J106" s="36"/>
    </row>
    <row r="107" spans="1:10" ht="13.5">
      <c r="A107" s="9"/>
      <c r="B107" s="34"/>
      <c r="C107" s="34"/>
      <c r="D107" s="36"/>
      <c r="E107" s="36"/>
      <c r="F107" s="11" t="s">
        <v>396</v>
      </c>
      <c r="G107" s="36">
        <v>1010</v>
      </c>
      <c r="H107" s="36">
        <f aca="true" t="shared" si="6" ref="H107:H112">I107+J107</f>
        <v>2181</v>
      </c>
      <c r="I107" s="36">
        <v>1085</v>
      </c>
      <c r="J107" s="36">
        <v>1096</v>
      </c>
    </row>
    <row r="108" spans="1:10" ht="13.5">
      <c r="A108" s="9" t="s">
        <v>349</v>
      </c>
      <c r="B108" s="34">
        <v>46</v>
      </c>
      <c r="C108" s="34">
        <f>D108+E108</f>
        <v>96</v>
      </c>
      <c r="D108" s="34">
        <v>48</v>
      </c>
      <c r="E108" s="34">
        <v>48</v>
      </c>
      <c r="F108" s="11" t="s">
        <v>397</v>
      </c>
      <c r="G108" s="36">
        <v>1060</v>
      </c>
      <c r="H108" s="36">
        <f t="shared" si="6"/>
        <v>2232</v>
      </c>
      <c r="I108" s="36">
        <v>1071</v>
      </c>
      <c r="J108" s="36">
        <v>1161</v>
      </c>
    </row>
    <row r="109" spans="1:10" ht="13.5">
      <c r="A109" s="9" t="s">
        <v>350</v>
      </c>
      <c r="B109" s="34">
        <f>B108</f>
        <v>46</v>
      </c>
      <c r="C109" s="34">
        <f>C108</f>
        <v>96</v>
      </c>
      <c r="D109" s="34">
        <f>D108</f>
        <v>48</v>
      </c>
      <c r="E109" s="34">
        <f>E108</f>
        <v>48</v>
      </c>
      <c r="F109" s="11" t="s">
        <v>398</v>
      </c>
      <c r="G109" s="36">
        <v>597</v>
      </c>
      <c r="H109" s="36">
        <f t="shared" si="6"/>
        <v>1338</v>
      </c>
      <c r="I109" s="36">
        <v>647</v>
      </c>
      <c r="J109" s="36">
        <v>691</v>
      </c>
    </row>
    <row r="110" spans="1:10" ht="13.5">
      <c r="A110" s="9"/>
      <c r="B110" s="34"/>
      <c r="C110" s="34"/>
      <c r="D110" s="34"/>
      <c r="E110" s="36"/>
      <c r="F110" s="11" t="s">
        <v>399</v>
      </c>
      <c r="G110" s="36">
        <v>1008</v>
      </c>
      <c r="H110" s="36">
        <f t="shared" si="6"/>
        <v>2362</v>
      </c>
      <c r="I110" s="36">
        <v>1152</v>
      </c>
      <c r="J110" s="36">
        <v>1210</v>
      </c>
    </row>
    <row r="111" spans="1:10" ht="13.5">
      <c r="A111" s="9" t="s">
        <v>351</v>
      </c>
      <c r="B111" s="34">
        <v>19</v>
      </c>
      <c r="C111" s="34">
        <f>D111+E111</f>
        <v>23</v>
      </c>
      <c r="D111" s="34">
        <v>19</v>
      </c>
      <c r="E111" s="36">
        <v>4</v>
      </c>
      <c r="F111" s="11" t="s">
        <v>400</v>
      </c>
      <c r="G111" s="36">
        <v>656</v>
      </c>
      <c r="H111" s="36">
        <f t="shared" si="6"/>
        <v>1546</v>
      </c>
      <c r="I111" s="36">
        <v>737</v>
      </c>
      <c r="J111" s="36">
        <v>809</v>
      </c>
    </row>
    <row r="112" spans="1:10" ht="13.5">
      <c r="A112" s="9" t="s">
        <v>353</v>
      </c>
      <c r="B112" s="34">
        <v>80</v>
      </c>
      <c r="C112" s="34">
        <f>D112+E112</f>
        <v>147</v>
      </c>
      <c r="D112" s="34">
        <v>70</v>
      </c>
      <c r="E112" s="36">
        <v>77</v>
      </c>
      <c r="F112" s="11" t="s">
        <v>0</v>
      </c>
      <c r="G112" s="36">
        <v>603</v>
      </c>
      <c r="H112" s="36">
        <f t="shared" si="6"/>
        <v>1311</v>
      </c>
      <c r="I112" s="36">
        <v>619</v>
      </c>
      <c r="J112" s="36">
        <v>692</v>
      </c>
    </row>
    <row r="113" spans="1:10" ht="13.5">
      <c r="A113" s="9" t="s">
        <v>355</v>
      </c>
      <c r="B113" s="34">
        <v>121</v>
      </c>
      <c r="C113" s="34">
        <f>D113+E113</f>
        <v>255</v>
      </c>
      <c r="D113" s="34">
        <v>126</v>
      </c>
      <c r="E113" s="36">
        <v>129</v>
      </c>
      <c r="F113" s="11" t="s">
        <v>372</v>
      </c>
      <c r="G113" s="36">
        <f>SUM(G107:G112)</f>
        <v>4934</v>
      </c>
      <c r="H113" s="36">
        <f>SUM(H107:H112)</f>
        <v>10970</v>
      </c>
      <c r="I113" s="36">
        <f>SUM(I107:I112)</f>
        <v>5311</v>
      </c>
      <c r="J113" s="36">
        <f>SUM(J107:J112)</f>
        <v>5659</v>
      </c>
    </row>
    <row r="114" spans="1:10" ht="13.5">
      <c r="A114" s="9" t="s">
        <v>350</v>
      </c>
      <c r="B114" s="34">
        <f>SUM(B111:B113)</f>
        <v>220</v>
      </c>
      <c r="C114" s="34">
        <f>D114+E114</f>
        <v>425</v>
      </c>
      <c r="D114" s="34">
        <f>SUM(D111:D113)</f>
        <v>215</v>
      </c>
      <c r="E114" s="36">
        <f>SUM(E111:E113)</f>
        <v>210</v>
      </c>
      <c r="F114" s="11"/>
      <c r="G114" s="36"/>
      <c r="H114" s="36"/>
      <c r="I114" s="36"/>
      <c r="J114" s="36"/>
    </row>
    <row r="115" spans="1:10" ht="13.5">
      <c r="A115" s="9"/>
      <c r="B115" s="34"/>
      <c r="C115" s="34"/>
      <c r="D115" s="34"/>
      <c r="E115" s="34"/>
      <c r="F115" s="11" t="s">
        <v>1</v>
      </c>
      <c r="G115" s="36">
        <v>1147</v>
      </c>
      <c r="H115" s="36">
        <f>I115+J115</f>
        <v>2992</v>
      </c>
      <c r="I115" s="36">
        <v>1402</v>
      </c>
      <c r="J115" s="36">
        <v>1590</v>
      </c>
    </row>
    <row r="116" spans="1:10" ht="13.5">
      <c r="A116" s="9" t="s">
        <v>357</v>
      </c>
      <c r="B116" s="34">
        <v>86</v>
      </c>
      <c r="C116" s="34">
        <f>D116+E116</f>
        <v>160</v>
      </c>
      <c r="D116" s="34">
        <v>73</v>
      </c>
      <c r="E116" s="34">
        <v>87</v>
      </c>
      <c r="F116" s="11" t="s">
        <v>2</v>
      </c>
      <c r="G116" s="36">
        <v>1070</v>
      </c>
      <c r="H116" s="36">
        <f>I116+J116</f>
        <v>2354</v>
      </c>
      <c r="I116" s="36">
        <v>1278</v>
      </c>
      <c r="J116" s="36">
        <v>1076</v>
      </c>
    </row>
    <row r="117" spans="1:11" ht="13.5">
      <c r="A117" s="9" t="s">
        <v>359</v>
      </c>
      <c r="B117" s="34">
        <v>190</v>
      </c>
      <c r="C117" s="34">
        <f>D117+E117</f>
        <v>330</v>
      </c>
      <c r="D117" s="34">
        <v>171</v>
      </c>
      <c r="E117" s="34">
        <v>159</v>
      </c>
      <c r="F117" s="11" t="s">
        <v>3</v>
      </c>
      <c r="G117" s="36">
        <v>1517</v>
      </c>
      <c r="H117" s="36">
        <f>I117+J117</f>
        <v>3184</v>
      </c>
      <c r="I117" s="36">
        <v>1564</v>
      </c>
      <c r="J117" s="36">
        <v>1620</v>
      </c>
      <c r="K117" s="99"/>
    </row>
    <row r="118" spans="1:10" ht="13.5">
      <c r="A118" s="9"/>
      <c r="B118" s="34"/>
      <c r="C118" s="34"/>
      <c r="D118" s="34"/>
      <c r="E118" s="36"/>
      <c r="F118" s="11"/>
      <c r="G118" s="36"/>
      <c r="H118" s="36"/>
      <c r="I118" s="36"/>
      <c r="J118" s="36"/>
    </row>
    <row r="119" spans="1:10" ht="13.5">
      <c r="A119" s="52"/>
      <c r="B119" s="69"/>
      <c r="C119" s="69"/>
      <c r="D119" s="69"/>
      <c r="E119" s="69"/>
      <c r="F119" s="52"/>
      <c r="G119" s="69"/>
      <c r="H119" s="69"/>
      <c r="I119" s="69"/>
      <c r="J119" s="69"/>
    </row>
    <row r="120" spans="1:10" ht="13.5">
      <c r="A120" s="47"/>
      <c r="B120" s="21"/>
      <c r="C120" s="21"/>
      <c r="D120" s="21"/>
      <c r="E120" s="21"/>
      <c r="G120" s="21"/>
      <c r="H120" s="21"/>
      <c r="I120" s="21"/>
      <c r="J120" s="21"/>
    </row>
    <row r="121" spans="1:10" ht="13.5">
      <c r="A121" s="2"/>
      <c r="B121" s="1"/>
      <c r="C121" s="1"/>
      <c r="D121" s="1"/>
      <c r="E121" s="3"/>
      <c r="F121" s="2"/>
      <c r="G121" s="6"/>
      <c r="H121" s="6"/>
      <c r="I121" s="6"/>
      <c r="J121" s="6"/>
    </row>
    <row r="122" spans="1:10" ht="13.5">
      <c r="A122" s="47"/>
      <c r="G122" s="1"/>
      <c r="H122" s="1"/>
      <c r="I122" s="1"/>
      <c r="J122" s="1"/>
    </row>
    <row r="123" spans="1:5" ht="13.5" customHeight="1">
      <c r="A123" s="47"/>
      <c r="B123" s="4"/>
      <c r="E123" s="46">
        <v>2</v>
      </c>
    </row>
    <row r="124" spans="1:5" ht="13.5" customHeight="1">
      <c r="A124" s="47"/>
      <c r="B124" s="4"/>
      <c r="E124" s="46"/>
    </row>
    <row r="125" spans="1:6" ht="17.25">
      <c r="A125" s="47"/>
      <c r="B125" s="102" t="s">
        <v>456</v>
      </c>
      <c r="C125" s="102"/>
      <c r="D125" s="102"/>
      <c r="E125" s="102"/>
      <c r="F125" s="102"/>
    </row>
    <row r="126" ht="13.5">
      <c r="A126" s="47"/>
    </row>
    <row r="127" spans="1:10" ht="18" customHeight="1">
      <c r="A127" s="4" t="s">
        <v>393</v>
      </c>
      <c r="B127" s="4"/>
      <c r="F127" s="108" t="s">
        <v>468</v>
      </c>
      <c r="G127" s="108"/>
      <c r="H127" s="108"/>
      <c r="I127" s="108"/>
      <c r="J127" s="108"/>
    </row>
    <row r="128" ht="13.5">
      <c r="A128" s="47"/>
    </row>
    <row r="129" spans="1:10" ht="14.25">
      <c r="A129" s="53"/>
      <c r="B129" s="105" t="s">
        <v>265</v>
      </c>
      <c r="C129" s="103" t="s">
        <v>266</v>
      </c>
      <c r="D129" s="104"/>
      <c r="E129" s="107"/>
      <c r="F129" s="53"/>
      <c r="G129" s="105" t="s">
        <v>265</v>
      </c>
      <c r="H129" s="103" t="s">
        <v>266</v>
      </c>
      <c r="I129" s="104"/>
      <c r="J129" s="104"/>
    </row>
    <row r="130" spans="1:10" ht="14.25">
      <c r="A130" s="54" t="s">
        <v>457</v>
      </c>
      <c r="B130" s="106"/>
      <c r="C130" s="60" t="s">
        <v>320</v>
      </c>
      <c r="D130" s="60" t="s">
        <v>267</v>
      </c>
      <c r="E130" s="60" t="s">
        <v>268</v>
      </c>
      <c r="F130" s="54" t="s">
        <v>458</v>
      </c>
      <c r="G130" s="106"/>
      <c r="H130" s="54" t="s">
        <v>320</v>
      </c>
      <c r="I130" s="59" t="s">
        <v>267</v>
      </c>
      <c r="J130" s="64" t="s">
        <v>268</v>
      </c>
    </row>
    <row r="131" spans="1:10" ht="13.5">
      <c r="A131" s="9" t="s">
        <v>4</v>
      </c>
      <c r="B131" s="34">
        <v>1477</v>
      </c>
      <c r="C131" s="34">
        <f>D131+E131</f>
        <v>3230</v>
      </c>
      <c r="D131" s="34">
        <v>1575</v>
      </c>
      <c r="E131" s="39">
        <v>1655</v>
      </c>
      <c r="F131" s="11"/>
      <c r="G131" s="36"/>
      <c r="H131" s="36"/>
      <c r="I131" s="36"/>
      <c r="J131" s="36"/>
    </row>
    <row r="132" spans="1:10" ht="13.5">
      <c r="A132" s="9" t="s">
        <v>5</v>
      </c>
      <c r="B132" s="34">
        <v>1290</v>
      </c>
      <c r="C132" s="34">
        <f>D132+E132</f>
        <v>2285</v>
      </c>
      <c r="D132" s="34">
        <v>1189</v>
      </c>
      <c r="E132" s="39">
        <v>1096</v>
      </c>
      <c r="F132" s="11"/>
      <c r="G132" s="36"/>
      <c r="H132" s="36"/>
      <c r="I132" s="36"/>
      <c r="J132" s="36"/>
    </row>
    <row r="133" spans="1:10" ht="13.5">
      <c r="A133" s="26" t="s">
        <v>372</v>
      </c>
      <c r="B133" s="40">
        <f>G115+G116+G117+B131+B132</f>
        <v>6501</v>
      </c>
      <c r="C133" s="36">
        <f>H115+H116+H117+C131+C132</f>
        <v>14045</v>
      </c>
      <c r="D133" s="36">
        <f>I115+I116+I117+D131+D132</f>
        <v>7008</v>
      </c>
      <c r="E133" s="36">
        <f>J115+J116+J117+E131+E132</f>
        <v>7037</v>
      </c>
      <c r="F133" s="12"/>
      <c r="G133" s="36"/>
      <c r="H133" s="36"/>
      <c r="I133" s="36"/>
      <c r="J133" s="36"/>
    </row>
    <row r="134" spans="1:10" ht="13.5">
      <c r="A134" s="14"/>
      <c r="B134" s="34"/>
      <c r="C134" s="34"/>
      <c r="D134" s="34"/>
      <c r="E134" s="39"/>
      <c r="F134" s="14"/>
      <c r="G134" s="62"/>
      <c r="H134" s="7"/>
      <c r="I134" s="7"/>
      <c r="J134" s="7"/>
    </row>
    <row r="135" spans="1:10" ht="13.5">
      <c r="A135" s="9" t="s">
        <v>314</v>
      </c>
      <c r="B135" s="34">
        <v>609</v>
      </c>
      <c r="C135" s="34">
        <f>D135+E135</f>
        <v>1518</v>
      </c>
      <c r="D135" s="34">
        <v>723</v>
      </c>
      <c r="E135" s="39">
        <v>795</v>
      </c>
      <c r="F135" s="14"/>
      <c r="G135" s="62"/>
      <c r="H135" s="7"/>
      <c r="I135" s="7"/>
      <c r="J135" s="7"/>
    </row>
    <row r="136" spans="1:10" ht="13.5">
      <c r="A136" s="9" t="s">
        <v>372</v>
      </c>
      <c r="B136" s="34">
        <f>B135</f>
        <v>609</v>
      </c>
      <c r="C136" s="34">
        <f>C135</f>
        <v>1518</v>
      </c>
      <c r="D136" s="34">
        <f>D135</f>
        <v>723</v>
      </c>
      <c r="E136" s="34">
        <f>E135</f>
        <v>795</v>
      </c>
      <c r="F136" s="12"/>
      <c r="G136" s="62"/>
      <c r="H136" s="7"/>
      <c r="I136" s="7"/>
      <c r="J136" s="7"/>
    </row>
    <row r="137" spans="1:10" ht="13.5">
      <c r="A137" s="14"/>
      <c r="B137" s="34"/>
      <c r="C137" s="34"/>
      <c r="D137" s="34"/>
      <c r="E137" s="39"/>
      <c r="F137" s="12"/>
      <c r="G137" s="62"/>
      <c r="H137" s="7"/>
      <c r="I137" s="7"/>
      <c r="J137" s="7"/>
    </row>
    <row r="138" spans="1:10" ht="13.5">
      <c r="A138" s="9" t="s">
        <v>315</v>
      </c>
      <c r="B138" s="34">
        <v>893</v>
      </c>
      <c r="C138" s="34">
        <f>D138+E138</f>
        <v>1999</v>
      </c>
      <c r="D138" s="34">
        <v>944</v>
      </c>
      <c r="E138" s="39">
        <v>1055</v>
      </c>
      <c r="F138" s="12"/>
      <c r="G138" s="62"/>
      <c r="H138" s="7"/>
      <c r="I138" s="7"/>
      <c r="J138" s="7"/>
    </row>
    <row r="139" spans="1:10" ht="13.5">
      <c r="A139" s="9" t="s">
        <v>372</v>
      </c>
      <c r="B139" s="34">
        <f>B138</f>
        <v>893</v>
      </c>
      <c r="C139" s="34">
        <f>C138</f>
        <v>1999</v>
      </c>
      <c r="D139" s="34">
        <f>D138</f>
        <v>944</v>
      </c>
      <c r="E139" s="34">
        <f>E138</f>
        <v>1055</v>
      </c>
      <c r="F139" s="12"/>
      <c r="G139" s="62"/>
      <c r="H139" s="7"/>
      <c r="I139" s="7"/>
      <c r="J139" s="7"/>
    </row>
    <row r="140" spans="1:10" ht="13.5">
      <c r="A140" s="9"/>
      <c r="B140" s="34"/>
      <c r="C140" s="34"/>
      <c r="D140" s="34"/>
      <c r="E140" s="39"/>
      <c r="F140" s="12"/>
      <c r="G140" s="62"/>
      <c r="H140" s="7"/>
      <c r="I140" s="7"/>
      <c r="J140" s="7"/>
    </row>
    <row r="141" spans="1:10" ht="13.5">
      <c r="A141" s="9" t="s">
        <v>416</v>
      </c>
      <c r="B141" s="34">
        <v>290</v>
      </c>
      <c r="C141" s="34">
        <f>D141+E141</f>
        <v>583</v>
      </c>
      <c r="D141" s="34">
        <v>302</v>
      </c>
      <c r="E141" s="39">
        <v>281</v>
      </c>
      <c r="F141" s="12"/>
      <c r="G141" s="62"/>
      <c r="H141" s="7"/>
      <c r="I141" s="7"/>
      <c r="J141" s="7"/>
    </row>
    <row r="142" spans="1:10" ht="13.5">
      <c r="A142" s="9" t="s">
        <v>316</v>
      </c>
      <c r="B142" s="34">
        <v>300</v>
      </c>
      <c r="C142" s="34">
        <f>D142+E142</f>
        <v>673</v>
      </c>
      <c r="D142" s="34">
        <v>341</v>
      </c>
      <c r="E142" s="39">
        <v>332</v>
      </c>
      <c r="F142" s="12"/>
      <c r="G142" s="62"/>
      <c r="H142" s="7"/>
      <c r="I142" s="7"/>
      <c r="J142" s="7"/>
    </row>
    <row r="143" spans="1:10" ht="13.5">
      <c r="A143" s="9" t="s">
        <v>372</v>
      </c>
      <c r="B143" s="34">
        <f>SUM(B141:B142)</f>
        <v>590</v>
      </c>
      <c r="C143" s="34">
        <f>D143+E143</f>
        <v>1256</v>
      </c>
      <c r="D143" s="34">
        <f>SUM(D141:D142)</f>
        <v>643</v>
      </c>
      <c r="E143" s="34">
        <f>SUM(E141:E142)</f>
        <v>613</v>
      </c>
      <c r="F143" s="12"/>
      <c r="G143" s="62"/>
      <c r="H143" s="7"/>
      <c r="I143" s="7"/>
      <c r="J143" s="7"/>
    </row>
    <row r="144" spans="1:10" ht="13.5">
      <c r="A144" s="14"/>
      <c r="B144" s="34"/>
      <c r="C144" s="34"/>
      <c r="D144" s="34"/>
      <c r="E144" s="39"/>
      <c r="F144" s="12"/>
      <c r="G144" s="62"/>
      <c r="H144" s="7"/>
      <c r="I144" s="7"/>
      <c r="J144" s="7"/>
    </row>
    <row r="145" spans="1:10" ht="13.5">
      <c r="A145" s="9" t="s">
        <v>417</v>
      </c>
      <c r="B145" s="7">
        <v>97</v>
      </c>
      <c r="C145" s="34">
        <f>D145+E145</f>
        <v>240</v>
      </c>
      <c r="D145" s="7">
        <v>132</v>
      </c>
      <c r="E145" s="7">
        <v>108</v>
      </c>
      <c r="F145" s="12"/>
      <c r="G145" s="62"/>
      <c r="H145" s="7"/>
      <c r="I145" s="7"/>
      <c r="J145" s="7"/>
    </row>
    <row r="146" spans="1:10" ht="13.5">
      <c r="A146" s="9" t="s">
        <v>317</v>
      </c>
      <c r="B146" s="34">
        <v>328</v>
      </c>
      <c r="C146" s="34">
        <f>D146+E146</f>
        <v>683</v>
      </c>
      <c r="D146" s="34">
        <v>341</v>
      </c>
      <c r="E146" s="39">
        <v>342</v>
      </c>
      <c r="F146" s="12"/>
      <c r="G146" s="62"/>
      <c r="H146" s="7"/>
      <c r="I146" s="7"/>
      <c r="J146" s="7"/>
    </row>
    <row r="147" spans="1:10" ht="13.5">
      <c r="A147" s="9" t="s">
        <v>372</v>
      </c>
      <c r="B147" s="34">
        <f>SUM(B145:B146)</f>
        <v>425</v>
      </c>
      <c r="C147" s="34">
        <f>D147+E147</f>
        <v>923</v>
      </c>
      <c r="D147" s="34">
        <f>SUM(D145:D146)</f>
        <v>473</v>
      </c>
      <c r="E147" s="39">
        <f>SUM(E145:E146)</f>
        <v>450</v>
      </c>
      <c r="F147" s="12"/>
      <c r="G147" s="62"/>
      <c r="H147" s="7"/>
      <c r="I147" s="7"/>
      <c r="J147" s="7"/>
    </row>
    <row r="148" spans="1:10" ht="13.5">
      <c r="A148" s="9"/>
      <c r="B148" s="34"/>
      <c r="C148" s="34"/>
      <c r="D148" s="34"/>
      <c r="E148" s="39"/>
      <c r="F148" s="12"/>
      <c r="G148" s="62"/>
      <c r="H148" s="7"/>
      <c r="I148" s="7"/>
      <c r="J148" s="7"/>
    </row>
    <row r="149" spans="1:10" ht="13.5">
      <c r="A149" s="9" t="s">
        <v>461</v>
      </c>
      <c r="B149" s="34">
        <v>19</v>
      </c>
      <c r="C149" s="34">
        <f>D149+E149</f>
        <v>45</v>
      </c>
      <c r="D149" s="34">
        <v>19</v>
      </c>
      <c r="E149" s="39">
        <v>26</v>
      </c>
      <c r="F149" s="12"/>
      <c r="G149" s="62"/>
      <c r="H149" s="7"/>
      <c r="I149" s="7"/>
      <c r="J149" s="7"/>
    </row>
    <row r="150" spans="1:10" ht="13.5">
      <c r="A150" s="9" t="s">
        <v>462</v>
      </c>
      <c r="B150" s="34">
        <v>120</v>
      </c>
      <c r="C150" s="34">
        <f>D150+E150</f>
        <v>312</v>
      </c>
      <c r="D150" s="34">
        <v>149</v>
      </c>
      <c r="E150" s="39">
        <v>163</v>
      </c>
      <c r="F150" s="12"/>
      <c r="G150" s="62"/>
      <c r="H150" s="7"/>
      <c r="I150" s="7"/>
      <c r="J150" s="7"/>
    </row>
    <row r="151" spans="1:10" ht="13.5">
      <c r="A151" s="9" t="s">
        <v>463</v>
      </c>
      <c r="B151" s="34">
        <v>186</v>
      </c>
      <c r="C151" s="34">
        <f>D151+E151</f>
        <v>413</v>
      </c>
      <c r="D151" s="34">
        <v>203</v>
      </c>
      <c r="E151" s="39">
        <v>210</v>
      </c>
      <c r="F151" s="12"/>
      <c r="G151" s="62"/>
      <c r="H151" s="7"/>
      <c r="I151" s="7"/>
      <c r="J151" s="7"/>
    </row>
    <row r="152" spans="1:10" ht="13.5">
      <c r="A152" s="9" t="s">
        <v>464</v>
      </c>
      <c r="B152" s="34">
        <v>185</v>
      </c>
      <c r="C152" s="34">
        <f>D152+E152</f>
        <v>362</v>
      </c>
      <c r="D152" s="34">
        <v>181</v>
      </c>
      <c r="E152" s="39">
        <v>181</v>
      </c>
      <c r="F152" s="12"/>
      <c r="G152" s="62"/>
      <c r="H152" s="7"/>
      <c r="I152" s="7"/>
      <c r="J152" s="7"/>
    </row>
    <row r="153" spans="1:10" ht="13.5">
      <c r="A153" s="9" t="s">
        <v>465</v>
      </c>
      <c r="B153" s="34">
        <v>181</v>
      </c>
      <c r="C153" s="34">
        <f>D153+E153</f>
        <v>363</v>
      </c>
      <c r="D153" s="34">
        <v>178</v>
      </c>
      <c r="E153" s="39">
        <v>185</v>
      </c>
      <c r="F153" s="12"/>
      <c r="G153" s="62"/>
      <c r="H153" s="7"/>
      <c r="I153" s="7"/>
      <c r="J153" s="7"/>
    </row>
    <row r="154" spans="1:10" ht="13.5">
      <c r="A154" s="9" t="s">
        <v>372</v>
      </c>
      <c r="B154" s="34">
        <f>SUM(B149:B153)</f>
        <v>691</v>
      </c>
      <c r="C154" s="34">
        <f>SUM(C149:C153)</f>
        <v>1495</v>
      </c>
      <c r="D154" s="34">
        <f>SUM(D149:D153)</f>
        <v>730</v>
      </c>
      <c r="E154" s="34">
        <f>SUM(E149:E153)</f>
        <v>765</v>
      </c>
      <c r="F154" s="12"/>
      <c r="G154" s="62"/>
      <c r="H154" s="7"/>
      <c r="I154" s="7"/>
      <c r="J154" s="7"/>
    </row>
    <row r="155" spans="1:10" ht="13.5">
      <c r="A155" s="9"/>
      <c r="B155" s="34"/>
      <c r="C155" s="34"/>
      <c r="D155" s="34"/>
      <c r="E155" s="39"/>
      <c r="F155" s="12"/>
      <c r="G155" s="62"/>
      <c r="H155" s="7"/>
      <c r="I155" s="7"/>
      <c r="J155" s="7"/>
    </row>
    <row r="156" spans="1:10" ht="13.5">
      <c r="A156" s="9"/>
      <c r="B156" s="34"/>
      <c r="C156" s="34"/>
      <c r="D156" s="34"/>
      <c r="E156" s="34"/>
      <c r="F156" s="12"/>
      <c r="G156" s="62"/>
      <c r="H156" s="7"/>
      <c r="I156" s="7"/>
      <c r="J156" s="7"/>
    </row>
    <row r="157" spans="1:10" ht="13.5">
      <c r="A157" s="14"/>
      <c r="B157" s="34"/>
      <c r="C157" s="34"/>
      <c r="D157" s="34"/>
      <c r="E157" s="39"/>
      <c r="F157" s="12"/>
      <c r="G157" s="62"/>
      <c r="H157" s="7"/>
      <c r="I157" s="7"/>
      <c r="J157" s="7"/>
    </row>
    <row r="158" spans="1:10" ht="13.5">
      <c r="A158" s="9"/>
      <c r="B158" s="34"/>
      <c r="C158" s="34"/>
      <c r="D158" s="34"/>
      <c r="E158" s="39"/>
      <c r="F158" s="12"/>
      <c r="G158" s="62"/>
      <c r="H158" s="7"/>
      <c r="I158" s="7"/>
      <c r="J158" s="7"/>
    </row>
    <row r="159" spans="1:10" ht="13.5">
      <c r="A159" s="9"/>
      <c r="B159" s="34"/>
      <c r="C159" s="34"/>
      <c r="D159" s="34"/>
      <c r="E159" s="39"/>
      <c r="F159" s="12"/>
      <c r="G159" s="62"/>
      <c r="H159" s="7"/>
      <c r="I159" s="7"/>
      <c r="J159" s="7"/>
    </row>
    <row r="160" spans="1:10" ht="13.5">
      <c r="A160" s="9"/>
      <c r="B160" s="34"/>
      <c r="C160" s="34"/>
      <c r="D160" s="34"/>
      <c r="E160" s="39"/>
      <c r="F160" s="12"/>
      <c r="G160" s="62"/>
      <c r="H160" s="7"/>
      <c r="I160" s="7"/>
      <c r="J160" s="7"/>
    </row>
    <row r="161" spans="1:10" ht="13.5">
      <c r="A161" s="9"/>
      <c r="B161" s="34"/>
      <c r="C161" s="34"/>
      <c r="D161" s="34"/>
      <c r="E161" s="39"/>
      <c r="F161" s="12"/>
      <c r="G161" s="62"/>
      <c r="H161" s="7"/>
      <c r="I161" s="7"/>
      <c r="J161" s="7"/>
    </row>
    <row r="162" spans="1:10" ht="13.5">
      <c r="A162" s="9"/>
      <c r="B162" s="34"/>
      <c r="C162" s="34"/>
      <c r="D162" s="34"/>
      <c r="E162" s="39"/>
      <c r="F162" s="12"/>
      <c r="G162" s="62"/>
      <c r="H162" s="7"/>
      <c r="I162" s="7"/>
      <c r="J162" s="7"/>
    </row>
    <row r="163" spans="1:10" ht="13.5">
      <c r="A163" s="9"/>
      <c r="B163" s="34"/>
      <c r="C163" s="34"/>
      <c r="D163" s="34"/>
      <c r="E163" s="39"/>
      <c r="F163" s="12"/>
      <c r="G163" s="62"/>
      <c r="H163" s="7"/>
      <c r="I163" s="7"/>
      <c r="J163" s="7"/>
    </row>
    <row r="164" spans="1:10" ht="13.5">
      <c r="A164" s="9"/>
      <c r="B164" s="34"/>
      <c r="C164" s="34"/>
      <c r="D164" s="34"/>
      <c r="E164" s="39"/>
      <c r="F164" s="12"/>
      <c r="G164" s="62"/>
      <c r="H164" s="7"/>
      <c r="I164" s="7"/>
      <c r="J164" s="7"/>
    </row>
    <row r="165" spans="1:10" ht="13.5">
      <c r="A165" s="9"/>
      <c r="B165" s="34"/>
      <c r="C165" s="34"/>
      <c r="D165" s="34"/>
      <c r="E165" s="34"/>
      <c r="F165" s="12"/>
      <c r="G165" s="62"/>
      <c r="H165" s="7"/>
      <c r="I165" s="7"/>
      <c r="J165" s="7"/>
    </row>
    <row r="166" spans="1:10" ht="13.5">
      <c r="A166" s="14"/>
      <c r="B166" s="34"/>
      <c r="C166" s="34"/>
      <c r="D166" s="34"/>
      <c r="E166" s="39"/>
      <c r="F166" s="12"/>
      <c r="G166" s="62"/>
      <c r="H166" s="7"/>
      <c r="I166" s="7"/>
      <c r="J166" s="7"/>
    </row>
    <row r="167" spans="1:10" ht="13.5">
      <c r="A167" s="9"/>
      <c r="B167" s="7"/>
      <c r="C167" s="34"/>
      <c r="D167" s="7"/>
      <c r="E167" s="7"/>
      <c r="F167" s="12"/>
      <c r="G167" s="62"/>
      <c r="H167" s="7"/>
      <c r="I167" s="7"/>
      <c r="J167" s="7"/>
    </row>
    <row r="168" spans="1:10" ht="13.5">
      <c r="A168" s="9"/>
      <c r="B168" s="34"/>
      <c r="C168" s="34"/>
      <c r="D168" s="34"/>
      <c r="E168" s="39"/>
      <c r="F168" s="12"/>
      <c r="G168" s="62"/>
      <c r="H168" s="7"/>
      <c r="I168" s="7"/>
      <c r="J168" s="7"/>
    </row>
    <row r="169" spans="1:10" ht="13.5">
      <c r="A169" s="9"/>
      <c r="B169" s="34"/>
      <c r="C169" s="34"/>
      <c r="D169" s="34"/>
      <c r="E169" s="39"/>
      <c r="F169" s="12"/>
      <c r="G169" s="62"/>
      <c r="H169" s="7"/>
      <c r="I169" s="7"/>
      <c r="J169" s="7"/>
    </row>
    <row r="170" spans="1:10" ht="13.5">
      <c r="A170" s="9"/>
      <c r="B170" s="7"/>
      <c r="C170" s="34"/>
      <c r="D170" s="7"/>
      <c r="E170" s="7"/>
      <c r="F170" s="12"/>
      <c r="G170" s="62"/>
      <c r="H170" s="7"/>
      <c r="I170" s="7"/>
      <c r="J170" s="7"/>
    </row>
    <row r="171" spans="1:10" ht="13.5">
      <c r="A171" s="9"/>
      <c r="B171" s="34"/>
      <c r="C171" s="34"/>
      <c r="D171" s="34"/>
      <c r="E171" s="39"/>
      <c r="F171" s="12"/>
      <c r="G171" s="62"/>
      <c r="H171" s="7"/>
      <c r="I171" s="7"/>
      <c r="J171" s="7"/>
    </row>
    <row r="172" spans="1:10" ht="13.5">
      <c r="A172" s="9"/>
      <c r="B172" s="34"/>
      <c r="C172" s="34"/>
      <c r="D172" s="34"/>
      <c r="E172" s="39"/>
      <c r="F172" s="14"/>
      <c r="G172" s="62"/>
      <c r="H172" s="7"/>
      <c r="I172" s="7"/>
      <c r="J172" s="7"/>
    </row>
    <row r="173" spans="1:10" ht="13.5">
      <c r="A173" s="9"/>
      <c r="B173" s="40"/>
      <c r="C173" s="36"/>
      <c r="D173" s="36"/>
      <c r="E173" s="39"/>
      <c r="F173" s="14"/>
      <c r="G173" s="62"/>
      <c r="H173" s="7"/>
      <c r="I173" s="7"/>
      <c r="J173" s="7"/>
    </row>
    <row r="174" spans="1:10" ht="13.5">
      <c r="A174" s="10"/>
      <c r="B174" s="41"/>
      <c r="C174" s="42"/>
      <c r="D174" s="42"/>
      <c r="E174" s="43"/>
      <c r="F174" s="16"/>
      <c r="G174" s="63"/>
      <c r="H174" s="27"/>
      <c r="I174" s="27"/>
      <c r="J174" s="27"/>
    </row>
    <row r="175" spans="1:7" ht="13.5">
      <c r="A175" s="9" t="s">
        <v>439</v>
      </c>
      <c r="B175" s="7"/>
      <c r="C175" s="7"/>
      <c r="D175" s="26"/>
      <c r="E175" s="21"/>
      <c r="F175" s="2"/>
      <c r="G175" s="1"/>
    </row>
    <row r="176" spans="1:10" ht="13.5">
      <c r="A176" s="9" t="s">
        <v>440</v>
      </c>
      <c r="B176" s="26"/>
      <c r="C176" s="26"/>
      <c r="D176" s="7"/>
      <c r="E176" s="21"/>
      <c r="F176" s="2"/>
      <c r="G176" s="2"/>
      <c r="H176" s="3"/>
      <c r="I176" s="3"/>
      <c r="J176" s="3"/>
    </row>
    <row r="177" spans="5:7" ht="13.5">
      <c r="E177" s="21"/>
      <c r="F177" s="2"/>
      <c r="G177" s="1"/>
    </row>
    <row r="178" spans="1:7" ht="13.5">
      <c r="A178" s="47"/>
      <c r="B178" s="5"/>
      <c r="C178" s="5"/>
      <c r="D178" s="5"/>
      <c r="E178" s="21"/>
      <c r="F178" s="2"/>
      <c r="G178" s="1"/>
    </row>
    <row r="179" spans="1:7" ht="13.5">
      <c r="A179" s="2"/>
      <c r="B179" s="19"/>
      <c r="C179" s="19"/>
      <c r="D179" s="19"/>
      <c r="E179" s="21"/>
      <c r="F179" s="2"/>
      <c r="G179" s="1"/>
    </row>
    <row r="180" spans="1:7" ht="13.5">
      <c r="A180" s="2"/>
      <c r="B180" s="19"/>
      <c r="C180" s="19"/>
      <c r="D180" s="19"/>
      <c r="E180" s="21"/>
      <c r="F180" s="2"/>
      <c r="G180" s="1"/>
    </row>
    <row r="181" spans="1:7" ht="13.5">
      <c r="A181" s="2"/>
      <c r="B181" s="19"/>
      <c r="C181" s="19"/>
      <c r="D181" s="19"/>
      <c r="E181" s="21"/>
      <c r="F181" s="2"/>
      <c r="G181" s="1"/>
    </row>
    <row r="182" spans="1:7" ht="13.5">
      <c r="A182" s="2"/>
      <c r="B182" s="19"/>
      <c r="C182" s="19"/>
      <c r="D182" s="19"/>
      <c r="E182" s="21"/>
      <c r="F182" s="2"/>
      <c r="G182" s="1"/>
    </row>
    <row r="183" ht="13.5">
      <c r="A183" s="47"/>
    </row>
    <row r="185" ht="13.5">
      <c r="E185" s="67">
        <v>3</v>
      </c>
    </row>
    <row r="187" ht="18" customHeight="1"/>
    <row r="189" ht="13.5" customHeight="1"/>
    <row r="190" ht="13.5" customHeight="1"/>
    <row r="249" ht="18" customHeight="1"/>
    <row r="310" ht="18" customHeight="1"/>
    <row r="312" ht="13.5" customHeight="1"/>
    <row r="313" ht="13.5" customHeight="1"/>
    <row r="367" ht="13.5" customHeight="1"/>
    <row r="369" ht="13.5">
      <c r="E369" s="67"/>
    </row>
    <row r="372" ht="18" customHeight="1"/>
    <row r="374" ht="13.5" customHeight="1"/>
    <row r="375" ht="13.5" customHeight="1"/>
    <row r="434" ht="18" customHeight="1"/>
    <row r="436" ht="13.5" customHeight="1"/>
    <row r="437" ht="13.5" customHeight="1"/>
    <row r="495" ht="18" customHeight="1"/>
    <row r="497" ht="13.5" customHeight="1"/>
    <row r="498" ht="13.5" customHeight="1"/>
    <row r="556" ht="18" customHeight="1"/>
    <row r="558" ht="13.5" customHeight="1"/>
    <row r="559" ht="13.5" customHeight="1"/>
    <row r="618" ht="18" customHeight="1"/>
    <row r="620" ht="13.5" customHeight="1"/>
    <row r="621" ht="13.5" customHeight="1"/>
    <row r="677" ht="18" customHeight="1"/>
    <row r="679" ht="18" customHeight="1"/>
    <row r="681" ht="13.5" customHeight="1"/>
    <row r="682" ht="13.5" customHeight="1"/>
    <row r="741" ht="18" customHeight="1"/>
    <row r="743" ht="13.5" customHeight="1"/>
    <row r="744" ht="13.5" customHeight="1"/>
  </sheetData>
  <mergeCells count="18">
    <mergeCell ref="B129:B130"/>
    <mergeCell ref="C129:E129"/>
    <mergeCell ref="G129:G130"/>
    <mergeCell ref="H129:J129"/>
    <mergeCell ref="F127:J127"/>
    <mergeCell ref="G67:G68"/>
    <mergeCell ref="G6:G7"/>
    <mergeCell ref="H6:J6"/>
    <mergeCell ref="B2:F2"/>
    <mergeCell ref="B63:F63"/>
    <mergeCell ref="B125:F125"/>
    <mergeCell ref="H67:J67"/>
    <mergeCell ref="B6:B7"/>
    <mergeCell ref="C6:E6"/>
    <mergeCell ref="B67:B68"/>
    <mergeCell ref="C67:E67"/>
    <mergeCell ref="F4:J4"/>
    <mergeCell ref="F65:J65"/>
  </mergeCells>
  <printOptions/>
  <pageMargins left="0.5118110236220472" right="0.5118110236220472" top="0.3937007874015748" bottom="0.35433070866141736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6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1" ht="13.5">
      <c r="A1" s="47"/>
    </row>
    <row r="2" spans="1:6" ht="17.25">
      <c r="A2" s="47"/>
      <c r="B2" s="102" t="s">
        <v>456</v>
      </c>
      <c r="C2" s="102"/>
      <c r="D2" s="102"/>
      <c r="E2" s="102"/>
      <c r="F2" s="102"/>
    </row>
    <row r="3" ht="13.5">
      <c r="A3" s="47"/>
    </row>
    <row r="4" spans="1:10" ht="17.25">
      <c r="A4" s="4" t="s">
        <v>185</v>
      </c>
      <c r="B4" s="4"/>
      <c r="F4" s="108" t="s">
        <v>468</v>
      </c>
      <c r="G4" s="108"/>
      <c r="H4" s="108"/>
      <c r="I4" s="108"/>
      <c r="J4" s="108"/>
    </row>
    <row r="5" ht="13.5">
      <c r="A5" s="47"/>
    </row>
    <row r="6" spans="1:10" ht="14.25">
      <c r="A6" s="53"/>
      <c r="B6" s="44"/>
      <c r="C6" s="104" t="s">
        <v>266</v>
      </c>
      <c r="D6" s="104"/>
      <c r="E6" s="107"/>
      <c r="F6" s="44"/>
      <c r="G6" s="44"/>
      <c r="H6" s="104" t="s">
        <v>266</v>
      </c>
      <c r="I6" s="104"/>
      <c r="J6" s="104"/>
    </row>
    <row r="7" spans="1:10" ht="14.25">
      <c r="A7" s="54" t="s">
        <v>457</v>
      </c>
      <c r="B7" s="59" t="s">
        <v>265</v>
      </c>
      <c r="C7" s="58" t="s">
        <v>320</v>
      </c>
      <c r="D7" s="60" t="s">
        <v>267</v>
      </c>
      <c r="E7" s="60" t="s">
        <v>268</v>
      </c>
      <c r="F7" s="54" t="s">
        <v>458</v>
      </c>
      <c r="G7" s="59" t="s">
        <v>265</v>
      </c>
      <c r="H7" s="54" t="s">
        <v>320</v>
      </c>
      <c r="I7" s="65" t="s">
        <v>267</v>
      </c>
      <c r="J7" s="64" t="s">
        <v>268</v>
      </c>
    </row>
    <row r="8" spans="1:15" ht="13.5">
      <c r="A8" s="83" t="s">
        <v>318</v>
      </c>
      <c r="B8" s="32">
        <f>B12+B17+B23+B29+B32+B35+B42+B47+B50+B53+G9+G12+G18+G22+G25+G31+G36+G39+G45+G48+G53+B73+B78+B82+B86+B90+B95</f>
        <v>33787</v>
      </c>
      <c r="C8" s="32">
        <f>C12+C17+C23+C29+C32+C35+C42+C47+C50+C53+H9+H12+H18+H22+H25+H31+H36+H39+H45+H48+H53+C73+C78+C82+C86+C90+C95</f>
        <v>74547</v>
      </c>
      <c r="D8" s="32">
        <f>D12+D17+D23+D29+D32+D35+D42+D47+D50+D53+I9+I12+I18+I22+I25+I31+I36+I39+I45+I48+I53+D73+D78+D82+D86+D90+D95</f>
        <v>36576</v>
      </c>
      <c r="E8" s="32">
        <f>E12+E17+E23+E29+E32+E35+E42+E47+E50+E53+J9+J12+J18+J22+J25+J31+J36+J39+J45+J48+J53+E73+E78+E82+E86+E90+E95</f>
        <v>37971</v>
      </c>
      <c r="F8" s="11" t="s">
        <v>28</v>
      </c>
      <c r="G8" s="36">
        <v>702</v>
      </c>
      <c r="H8" s="36">
        <f>I8+J8</f>
        <v>1512</v>
      </c>
      <c r="I8" s="36">
        <v>784</v>
      </c>
      <c r="J8" s="36">
        <v>728</v>
      </c>
      <c r="K8" s="26"/>
      <c r="L8" s="36"/>
      <c r="M8" s="36"/>
      <c r="N8" s="36"/>
      <c r="O8" s="36"/>
    </row>
    <row r="9" spans="1:15" ht="13.5">
      <c r="A9" s="38"/>
      <c r="B9" s="32"/>
      <c r="C9" s="32"/>
      <c r="D9" s="32"/>
      <c r="E9" s="81"/>
      <c r="F9" s="11" t="s">
        <v>350</v>
      </c>
      <c r="G9" s="36">
        <f>G8</f>
        <v>702</v>
      </c>
      <c r="H9" s="36">
        <f>H8</f>
        <v>1512</v>
      </c>
      <c r="I9" s="36">
        <f>I8</f>
        <v>784</v>
      </c>
      <c r="J9" s="36">
        <f>J8</f>
        <v>728</v>
      </c>
      <c r="K9" s="26"/>
      <c r="L9" s="36"/>
      <c r="M9" s="36"/>
      <c r="N9" s="36"/>
      <c r="O9" s="36"/>
    </row>
    <row r="10" spans="1:15" ht="13.5">
      <c r="A10" s="9" t="s">
        <v>7</v>
      </c>
      <c r="B10" s="36">
        <v>163</v>
      </c>
      <c r="C10" s="36">
        <f>D10+E10</f>
        <v>414</v>
      </c>
      <c r="D10" s="36">
        <v>210</v>
      </c>
      <c r="E10" s="36">
        <v>204</v>
      </c>
      <c r="F10" s="11"/>
      <c r="G10" s="34"/>
      <c r="H10" s="34"/>
      <c r="I10" s="34"/>
      <c r="J10" s="36"/>
      <c r="K10" s="26"/>
      <c r="L10" s="36"/>
      <c r="M10" s="36"/>
      <c r="N10" s="36"/>
      <c r="O10" s="36"/>
    </row>
    <row r="11" spans="1:15" ht="13.5">
      <c r="A11" s="9" t="s">
        <v>8</v>
      </c>
      <c r="B11" s="36">
        <v>798</v>
      </c>
      <c r="C11" s="36">
        <f>D11+E11</f>
        <v>2109</v>
      </c>
      <c r="D11" s="36">
        <v>1019</v>
      </c>
      <c r="E11" s="36">
        <v>1090</v>
      </c>
      <c r="F11" s="11" t="s">
        <v>29</v>
      </c>
      <c r="G11" s="34">
        <v>769</v>
      </c>
      <c r="H11" s="34">
        <f>I11+J11</f>
        <v>1801</v>
      </c>
      <c r="I11" s="34">
        <v>924</v>
      </c>
      <c r="J11" s="36">
        <v>877</v>
      </c>
      <c r="K11" s="26"/>
      <c r="L11" s="36"/>
      <c r="M11" s="36"/>
      <c r="N11" s="36"/>
      <c r="O11" s="36"/>
    </row>
    <row r="12" spans="1:15" ht="13.5">
      <c r="A12" s="9" t="s">
        <v>350</v>
      </c>
      <c r="B12" s="36">
        <f>SUM(B10:B11)</f>
        <v>961</v>
      </c>
      <c r="C12" s="36">
        <f>D12+E12</f>
        <v>2523</v>
      </c>
      <c r="D12" s="36">
        <f>SUM(D10:D11)</f>
        <v>1229</v>
      </c>
      <c r="E12" s="36">
        <f>SUM(E10:E11)</f>
        <v>1294</v>
      </c>
      <c r="F12" s="11" t="s">
        <v>350</v>
      </c>
      <c r="G12" s="34">
        <f>G11</f>
        <v>769</v>
      </c>
      <c r="H12" s="34">
        <f>I12+J12</f>
        <v>1801</v>
      </c>
      <c r="I12" s="34">
        <f>I11</f>
        <v>924</v>
      </c>
      <c r="J12" s="36">
        <f>J11</f>
        <v>877</v>
      </c>
      <c r="K12" s="26"/>
      <c r="L12" s="36"/>
      <c r="M12" s="36"/>
      <c r="N12" s="36"/>
      <c r="O12" s="36"/>
    </row>
    <row r="13" spans="1:15" ht="13.5">
      <c r="A13" s="9"/>
      <c r="B13" s="36"/>
      <c r="C13" s="36"/>
      <c r="D13" s="36"/>
      <c r="E13" s="36"/>
      <c r="F13" s="12"/>
      <c r="G13" s="34"/>
      <c r="H13" s="34"/>
      <c r="I13" s="34"/>
      <c r="J13" s="36"/>
      <c r="K13" s="15"/>
      <c r="L13" s="36"/>
      <c r="M13" s="36"/>
      <c r="N13" s="36"/>
      <c r="O13" s="36"/>
    </row>
    <row r="14" spans="1:15" ht="13.5">
      <c r="A14" s="9" t="s">
        <v>196</v>
      </c>
      <c r="B14" s="36">
        <v>493</v>
      </c>
      <c r="C14" s="36">
        <f>D14+E14</f>
        <v>1202</v>
      </c>
      <c r="D14" s="36">
        <v>599</v>
      </c>
      <c r="E14" s="36">
        <v>603</v>
      </c>
      <c r="F14" s="11" t="s">
        <v>31</v>
      </c>
      <c r="G14" s="34">
        <v>805</v>
      </c>
      <c r="H14" s="34">
        <f>I14+J14</f>
        <v>1633</v>
      </c>
      <c r="I14" s="34">
        <v>795</v>
      </c>
      <c r="J14" s="36">
        <v>838</v>
      </c>
      <c r="K14" s="26"/>
      <c r="L14" s="36"/>
      <c r="M14" s="36"/>
      <c r="N14" s="36"/>
      <c r="O14" s="36"/>
    </row>
    <row r="15" spans="1:15" ht="13.5">
      <c r="A15" s="9" t="s">
        <v>197</v>
      </c>
      <c r="B15" s="36">
        <v>429</v>
      </c>
      <c r="C15" s="36">
        <f>D15+E15</f>
        <v>1104</v>
      </c>
      <c r="D15" s="36">
        <v>553</v>
      </c>
      <c r="E15" s="36">
        <v>551</v>
      </c>
      <c r="F15" s="11" t="s">
        <v>33</v>
      </c>
      <c r="G15" s="34">
        <v>724</v>
      </c>
      <c r="H15" s="34">
        <f>I15+J15</f>
        <v>1465</v>
      </c>
      <c r="I15" s="34">
        <v>689</v>
      </c>
      <c r="J15" s="36">
        <v>776</v>
      </c>
      <c r="K15" s="26"/>
      <c r="L15" s="36"/>
      <c r="M15" s="36"/>
      <c r="N15" s="36"/>
      <c r="O15" s="36"/>
    </row>
    <row r="16" spans="1:15" ht="13.5">
      <c r="A16" s="9" t="s">
        <v>9</v>
      </c>
      <c r="B16" s="36">
        <v>629</v>
      </c>
      <c r="C16" s="36">
        <f>D16+E16</f>
        <v>1502</v>
      </c>
      <c r="D16" s="36">
        <v>755</v>
      </c>
      <c r="E16" s="36">
        <v>747</v>
      </c>
      <c r="F16" s="11" t="s">
        <v>34</v>
      </c>
      <c r="G16" s="34">
        <v>531</v>
      </c>
      <c r="H16" s="34">
        <f>I16+J16</f>
        <v>1162</v>
      </c>
      <c r="I16" s="34">
        <v>563</v>
      </c>
      <c r="J16" s="36">
        <v>599</v>
      </c>
      <c r="K16" s="26"/>
      <c r="L16" s="36"/>
      <c r="M16" s="36"/>
      <c r="N16" s="36"/>
      <c r="O16" s="36"/>
    </row>
    <row r="17" spans="1:15" ht="13.5">
      <c r="A17" s="9" t="s">
        <v>350</v>
      </c>
      <c r="B17" s="36">
        <f>SUM(B14:B16)</f>
        <v>1551</v>
      </c>
      <c r="C17" s="36">
        <f>D17+E17</f>
        <v>3808</v>
      </c>
      <c r="D17" s="36">
        <f>SUM(D14:D16)</f>
        <v>1907</v>
      </c>
      <c r="E17" s="36">
        <f>SUM(E14:E16)</f>
        <v>1901</v>
      </c>
      <c r="F17" s="11" t="s">
        <v>35</v>
      </c>
      <c r="G17" s="34">
        <v>61</v>
      </c>
      <c r="H17" s="34">
        <f>I17+J17</f>
        <v>62</v>
      </c>
      <c r="I17" s="34">
        <v>61</v>
      </c>
      <c r="J17" s="36">
        <v>1</v>
      </c>
      <c r="K17" s="26"/>
      <c r="L17" s="36"/>
      <c r="M17" s="36"/>
      <c r="N17" s="36"/>
      <c r="O17" s="36"/>
    </row>
    <row r="18" spans="1:15" ht="13.5">
      <c r="A18" s="9"/>
      <c r="B18" s="36"/>
      <c r="C18" s="36"/>
      <c r="D18" s="36"/>
      <c r="E18" s="36"/>
      <c r="F18" s="11" t="s">
        <v>350</v>
      </c>
      <c r="G18" s="34">
        <f>SUM(G14:G17)</f>
        <v>2121</v>
      </c>
      <c r="H18" s="34">
        <f>I18+J18</f>
        <v>4322</v>
      </c>
      <c r="I18" s="34">
        <f>SUM(I14:I17)</f>
        <v>2108</v>
      </c>
      <c r="J18" s="36">
        <f>SUM(J14:J17)</f>
        <v>2214</v>
      </c>
      <c r="K18" s="26"/>
      <c r="L18" s="36"/>
      <c r="M18" s="36"/>
      <c r="N18" s="36"/>
      <c r="O18" s="36"/>
    </row>
    <row r="19" spans="1:15" ht="13.5">
      <c r="A19" s="9" t="s">
        <v>10</v>
      </c>
      <c r="B19" s="36">
        <v>716</v>
      </c>
      <c r="C19" s="36">
        <f>D19+E19</f>
        <v>1665</v>
      </c>
      <c r="D19" s="36">
        <v>813</v>
      </c>
      <c r="E19" s="36">
        <v>852</v>
      </c>
      <c r="F19" s="12"/>
      <c r="G19" s="34"/>
      <c r="H19" s="34"/>
      <c r="I19" s="34"/>
      <c r="J19" s="36"/>
      <c r="K19" s="15"/>
      <c r="L19" s="36"/>
      <c r="M19" s="36"/>
      <c r="N19" s="36"/>
      <c r="O19" s="36"/>
    </row>
    <row r="20" spans="1:15" ht="13.5">
      <c r="A20" s="9" t="s">
        <v>11</v>
      </c>
      <c r="B20" s="36">
        <v>497</v>
      </c>
      <c r="C20" s="36">
        <f>D20+E20</f>
        <v>1153</v>
      </c>
      <c r="D20" s="36">
        <v>569</v>
      </c>
      <c r="E20" s="36">
        <v>584</v>
      </c>
      <c r="F20" s="11" t="s">
        <v>198</v>
      </c>
      <c r="G20" s="34">
        <v>853</v>
      </c>
      <c r="H20" s="34">
        <f>I20+J20</f>
        <v>1829</v>
      </c>
      <c r="I20" s="34">
        <v>845</v>
      </c>
      <c r="J20" s="36">
        <v>984</v>
      </c>
      <c r="K20" s="26"/>
      <c r="L20" s="36"/>
      <c r="M20" s="36"/>
      <c r="N20" s="36"/>
      <c r="O20" s="36"/>
    </row>
    <row r="21" spans="1:15" ht="13.5">
      <c r="A21" s="9" t="s">
        <v>12</v>
      </c>
      <c r="B21" s="36">
        <v>299</v>
      </c>
      <c r="C21" s="36">
        <f>D21+E21</f>
        <v>797</v>
      </c>
      <c r="D21" s="36">
        <v>403</v>
      </c>
      <c r="E21" s="36">
        <v>394</v>
      </c>
      <c r="F21" s="11" t="s">
        <v>199</v>
      </c>
      <c r="G21" s="34">
        <v>570</v>
      </c>
      <c r="H21" s="34">
        <f>I21+J21</f>
        <v>1144</v>
      </c>
      <c r="I21" s="34">
        <v>557</v>
      </c>
      <c r="J21" s="36">
        <v>587</v>
      </c>
      <c r="K21" s="26"/>
      <c r="L21" s="36"/>
      <c r="M21" s="36"/>
      <c r="N21" s="36"/>
      <c r="O21" s="36"/>
    </row>
    <row r="22" spans="1:15" ht="13.5">
      <c r="A22" s="9" t="s">
        <v>13</v>
      </c>
      <c r="B22" s="36">
        <v>108</v>
      </c>
      <c r="C22" s="36">
        <f>D22+E22</f>
        <v>251</v>
      </c>
      <c r="D22" s="36">
        <v>119</v>
      </c>
      <c r="E22" s="36">
        <v>132</v>
      </c>
      <c r="F22" s="11" t="s">
        <v>350</v>
      </c>
      <c r="G22" s="34">
        <f>SUM(G20:G21)</f>
        <v>1423</v>
      </c>
      <c r="H22" s="34">
        <f>I22+J22</f>
        <v>2973</v>
      </c>
      <c r="I22" s="34">
        <f>SUM(I20:I21)</f>
        <v>1402</v>
      </c>
      <c r="J22" s="36">
        <f>SUM(J20:J21)</f>
        <v>1571</v>
      </c>
      <c r="K22" s="26"/>
      <c r="L22" s="36"/>
      <c r="M22" s="36"/>
      <c r="N22" s="36"/>
      <c r="O22" s="36"/>
    </row>
    <row r="23" spans="1:15" ht="13.5">
      <c r="A23" s="9" t="s">
        <v>350</v>
      </c>
      <c r="B23" s="36">
        <f>SUM(B19:B22)</f>
        <v>1620</v>
      </c>
      <c r="C23" s="36">
        <f>D23+E23</f>
        <v>3866</v>
      </c>
      <c r="D23" s="36">
        <f>SUM(D19:D22)</f>
        <v>1904</v>
      </c>
      <c r="E23" s="36">
        <f>SUM(E19:E22)</f>
        <v>1962</v>
      </c>
      <c r="F23" s="12"/>
      <c r="G23" s="34"/>
      <c r="H23" s="34"/>
      <c r="I23" s="34"/>
      <c r="J23" s="36"/>
      <c r="K23" s="15"/>
      <c r="L23" s="36"/>
      <c r="M23" s="36"/>
      <c r="N23" s="36"/>
      <c r="O23" s="36"/>
    </row>
    <row r="24" spans="1:15" ht="13.5">
      <c r="A24" s="14"/>
      <c r="B24" s="36"/>
      <c r="C24" s="36"/>
      <c r="D24" s="36"/>
      <c r="E24" s="36"/>
      <c r="F24" s="11" t="s">
        <v>195</v>
      </c>
      <c r="G24" s="34">
        <v>447</v>
      </c>
      <c r="H24" s="34">
        <f>I24+J24</f>
        <v>874</v>
      </c>
      <c r="I24" s="34">
        <v>425</v>
      </c>
      <c r="J24" s="36">
        <v>449</v>
      </c>
      <c r="K24" s="26"/>
      <c r="L24" s="36"/>
      <c r="M24" s="36"/>
      <c r="N24" s="36"/>
      <c r="O24" s="36"/>
    </row>
    <row r="25" spans="1:15" ht="13.5">
      <c r="A25" s="9" t="s">
        <v>14</v>
      </c>
      <c r="B25" s="36">
        <v>656</v>
      </c>
      <c r="C25" s="36">
        <f>D25+E25</f>
        <v>1523</v>
      </c>
      <c r="D25" s="36">
        <v>743</v>
      </c>
      <c r="E25" s="36">
        <v>780</v>
      </c>
      <c r="F25" s="11" t="s">
        <v>350</v>
      </c>
      <c r="G25" s="34">
        <f>G24</f>
        <v>447</v>
      </c>
      <c r="H25" s="34">
        <f>H24</f>
        <v>874</v>
      </c>
      <c r="I25" s="34">
        <f>I24</f>
        <v>425</v>
      </c>
      <c r="J25" s="36">
        <f>J24</f>
        <v>449</v>
      </c>
      <c r="K25" s="26"/>
      <c r="L25" s="36"/>
      <c r="M25" s="36"/>
      <c r="N25" s="36"/>
      <c r="O25" s="36"/>
    </row>
    <row r="26" spans="1:15" ht="13.5">
      <c r="A26" s="9" t="s">
        <v>15</v>
      </c>
      <c r="B26" s="36">
        <v>535</v>
      </c>
      <c r="C26" s="36">
        <f>D26+E26</f>
        <v>1170</v>
      </c>
      <c r="D26" s="36">
        <v>587</v>
      </c>
      <c r="E26" s="36">
        <v>583</v>
      </c>
      <c r="F26" s="12"/>
      <c r="G26" s="34"/>
      <c r="H26" s="34"/>
      <c r="I26" s="34"/>
      <c r="J26" s="36"/>
      <c r="K26" s="15"/>
      <c r="L26" s="36"/>
      <c r="M26" s="36"/>
      <c r="N26" s="36"/>
      <c r="O26" s="36"/>
    </row>
    <row r="27" spans="1:15" ht="13.5">
      <c r="A27" s="9" t="s">
        <v>16</v>
      </c>
      <c r="B27" s="36">
        <v>223</v>
      </c>
      <c r="C27" s="36">
        <f>D27+E27</f>
        <v>550</v>
      </c>
      <c r="D27" s="36">
        <v>262</v>
      </c>
      <c r="E27" s="39">
        <v>288</v>
      </c>
      <c r="F27" s="11" t="s">
        <v>406</v>
      </c>
      <c r="G27" s="34">
        <v>281</v>
      </c>
      <c r="H27" s="34">
        <f>I27+J27</f>
        <v>580</v>
      </c>
      <c r="I27" s="34">
        <v>273</v>
      </c>
      <c r="J27" s="36">
        <v>307</v>
      </c>
      <c r="K27" s="26"/>
      <c r="L27" s="36"/>
      <c r="M27" s="36"/>
      <c r="N27" s="36"/>
      <c r="O27" s="36"/>
    </row>
    <row r="28" spans="1:15" ht="13.5">
      <c r="A28" s="9" t="s">
        <v>418</v>
      </c>
      <c r="B28" s="36">
        <v>205</v>
      </c>
      <c r="C28" s="36">
        <f>D28+E28</f>
        <v>507</v>
      </c>
      <c r="D28" s="36">
        <v>270</v>
      </c>
      <c r="E28" s="39">
        <v>237</v>
      </c>
      <c r="F28" s="11" t="s">
        <v>403</v>
      </c>
      <c r="G28" s="34">
        <v>192</v>
      </c>
      <c r="H28" s="34">
        <f>I28+J28</f>
        <v>411</v>
      </c>
      <c r="I28" s="34">
        <v>181</v>
      </c>
      <c r="J28" s="36">
        <v>230</v>
      </c>
      <c r="K28" s="26"/>
      <c r="L28" s="36"/>
      <c r="M28" s="36"/>
      <c r="N28" s="36"/>
      <c r="O28" s="36"/>
    </row>
    <row r="29" spans="1:15" ht="13.5">
      <c r="A29" s="9" t="s">
        <v>350</v>
      </c>
      <c r="B29" s="36">
        <f>SUM(B25:B28)</f>
        <v>1619</v>
      </c>
      <c r="C29" s="36">
        <f>D29+E29</f>
        <v>3750</v>
      </c>
      <c r="D29" s="36">
        <f>SUM(D25:D28)</f>
        <v>1862</v>
      </c>
      <c r="E29" s="39">
        <f>SUM(E25:E28)</f>
        <v>1888</v>
      </c>
      <c r="F29" s="11" t="s">
        <v>407</v>
      </c>
      <c r="G29" s="34">
        <v>523</v>
      </c>
      <c r="H29" s="34">
        <f>I29+J29</f>
        <v>1092</v>
      </c>
      <c r="I29" s="34">
        <v>526</v>
      </c>
      <c r="J29" s="36">
        <v>566</v>
      </c>
      <c r="K29" s="26"/>
      <c r="L29" s="36"/>
      <c r="M29" s="36"/>
      <c r="N29" s="36"/>
      <c r="O29" s="36"/>
    </row>
    <row r="30" spans="1:15" ht="13.5">
      <c r="A30" s="14"/>
      <c r="B30" s="36"/>
      <c r="C30" s="36"/>
      <c r="D30" s="36"/>
      <c r="E30" s="39"/>
      <c r="F30" s="9" t="s">
        <v>408</v>
      </c>
      <c r="G30" s="34">
        <v>229</v>
      </c>
      <c r="H30" s="34">
        <f>I30+J30</f>
        <v>440</v>
      </c>
      <c r="I30" s="34">
        <v>212</v>
      </c>
      <c r="J30" s="36">
        <v>228</v>
      </c>
      <c r="K30" s="26"/>
      <c r="L30" s="36"/>
      <c r="M30" s="36"/>
      <c r="N30" s="36"/>
      <c r="O30" s="36"/>
    </row>
    <row r="31" spans="1:15" ht="13.5">
      <c r="A31" s="9" t="s">
        <v>419</v>
      </c>
      <c r="B31" s="36">
        <v>151</v>
      </c>
      <c r="C31" s="36">
        <f>D31+E31</f>
        <v>304</v>
      </c>
      <c r="D31" s="36">
        <v>158</v>
      </c>
      <c r="E31" s="39">
        <v>146</v>
      </c>
      <c r="F31" s="9" t="s">
        <v>350</v>
      </c>
      <c r="G31" s="34">
        <f>SUM(G27:G30)</f>
        <v>1225</v>
      </c>
      <c r="H31" s="34">
        <f>I31+J31</f>
        <v>2523</v>
      </c>
      <c r="I31" s="34">
        <f>SUM(I27:I30)</f>
        <v>1192</v>
      </c>
      <c r="J31" s="36">
        <f>SUM(J27:J30)</f>
        <v>1331</v>
      </c>
      <c r="K31" s="26"/>
      <c r="L31" s="36"/>
      <c r="M31" s="36"/>
      <c r="N31" s="36"/>
      <c r="O31" s="36"/>
    </row>
    <row r="32" spans="1:15" ht="13.5">
      <c r="A32" s="9" t="s">
        <v>350</v>
      </c>
      <c r="B32" s="36">
        <f>B31</f>
        <v>151</v>
      </c>
      <c r="C32" s="36">
        <f>D32+E32</f>
        <v>304</v>
      </c>
      <c r="D32" s="36">
        <f>D31</f>
        <v>158</v>
      </c>
      <c r="E32" s="39">
        <f>E31</f>
        <v>146</v>
      </c>
      <c r="F32" s="14"/>
      <c r="G32" s="34"/>
      <c r="H32" s="34"/>
      <c r="I32" s="34"/>
      <c r="J32" s="36"/>
      <c r="K32" s="15"/>
      <c r="L32" s="36"/>
      <c r="M32" s="36"/>
      <c r="N32" s="36"/>
      <c r="O32" s="36"/>
    </row>
    <row r="33" spans="1:15" ht="13.5">
      <c r="A33" s="14"/>
      <c r="B33" s="36"/>
      <c r="C33" s="36"/>
      <c r="D33" s="36"/>
      <c r="E33" s="39"/>
      <c r="F33" s="9" t="s">
        <v>409</v>
      </c>
      <c r="G33" s="34">
        <v>606</v>
      </c>
      <c r="H33" s="34">
        <f>I33+J33</f>
        <v>1157</v>
      </c>
      <c r="I33" s="34">
        <v>573</v>
      </c>
      <c r="J33" s="36">
        <v>584</v>
      </c>
      <c r="K33" s="26"/>
      <c r="L33" s="36"/>
      <c r="M33" s="36"/>
      <c r="N33" s="36"/>
      <c r="O33" s="36"/>
    </row>
    <row r="34" spans="1:15" ht="13.5">
      <c r="A34" s="9" t="s">
        <v>420</v>
      </c>
      <c r="B34" s="36">
        <v>415</v>
      </c>
      <c r="C34" s="36">
        <f>D34+E34</f>
        <v>872</v>
      </c>
      <c r="D34" s="36">
        <v>432</v>
      </c>
      <c r="E34" s="39">
        <v>440</v>
      </c>
      <c r="F34" s="9" t="s">
        <v>410</v>
      </c>
      <c r="G34" s="34">
        <v>521</v>
      </c>
      <c r="H34" s="34">
        <f>I34+J34</f>
        <v>1066</v>
      </c>
      <c r="I34" s="34">
        <v>529</v>
      </c>
      <c r="J34" s="36">
        <v>537</v>
      </c>
      <c r="K34" s="26"/>
      <c r="L34" s="36"/>
      <c r="M34" s="36"/>
      <c r="N34" s="36"/>
      <c r="O34" s="36"/>
    </row>
    <row r="35" spans="1:15" ht="13.5">
      <c r="A35" s="9" t="s">
        <v>350</v>
      </c>
      <c r="B35" s="36">
        <f>B34</f>
        <v>415</v>
      </c>
      <c r="C35" s="36">
        <f>D35+E35</f>
        <v>872</v>
      </c>
      <c r="D35" s="36">
        <f>D34</f>
        <v>432</v>
      </c>
      <c r="E35" s="39">
        <f>E34</f>
        <v>440</v>
      </c>
      <c r="F35" s="9" t="s">
        <v>411</v>
      </c>
      <c r="G35" s="34">
        <v>255</v>
      </c>
      <c r="H35" s="34">
        <f>I35+J35</f>
        <v>557</v>
      </c>
      <c r="I35" s="34">
        <v>269</v>
      </c>
      <c r="J35" s="36">
        <v>288</v>
      </c>
      <c r="K35" s="26"/>
      <c r="L35" s="36"/>
      <c r="M35" s="36"/>
      <c r="N35" s="36"/>
      <c r="O35" s="36"/>
    </row>
    <row r="36" spans="1:15" ht="13.5">
      <c r="A36" s="14"/>
      <c r="B36" s="36"/>
      <c r="C36" s="36"/>
      <c r="D36" s="36"/>
      <c r="E36" s="39"/>
      <c r="F36" s="9" t="s">
        <v>350</v>
      </c>
      <c r="G36" s="34">
        <f>SUM(G33:G35)</f>
        <v>1382</v>
      </c>
      <c r="H36" s="34">
        <f>I36+J36</f>
        <v>2780</v>
      </c>
      <c r="I36" s="34">
        <f>SUM(I33:I35)</f>
        <v>1371</v>
      </c>
      <c r="J36" s="36">
        <f>SUM(J33:J35)</f>
        <v>1409</v>
      </c>
      <c r="K36" s="26"/>
      <c r="L36" s="36"/>
      <c r="M36" s="36"/>
      <c r="N36" s="36"/>
      <c r="O36" s="36"/>
    </row>
    <row r="37" spans="1:15" ht="13.5">
      <c r="A37" s="9" t="s">
        <v>18</v>
      </c>
      <c r="B37" s="36">
        <v>2161</v>
      </c>
      <c r="C37" s="36">
        <f>D37+E37</f>
        <v>4565</v>
      </c>
      <c r="D37" s="36">
        <v>2096</v>
      </c>
      <c r="E37" s="39">
        <v>2469</v>
      </c>
      <c r="F37" s="14"/>
      <c r="G37" s="34"/>
      <c r="H37" s="34"/>
      <c r="I37" s="34"/>
      <c r="J37" s="36"/>
      <c r="K37" s="15"/>
      <c r="L37" s="36"/>
      <c r="M37" s="36"/>
      <c r="N37" s="36"/>
      <c r="O37" s="36"/>
    </row>
    <row r="38" spans="1:15" ht="13.5">
      <c r="A38" s="9" t="s">
        <v>19</v>
      </c>
      <c r="B38" s="36">
        <v>953</v>
      </c>
      <c r="C38" s="36">
        <f>D38+E38</f>
        <v>1989</v>
      </c>
      <c r="D38" s="36">
        <v>966</v>
      </c>
      <c r="E38" s="39">
        <v>1023</v>
      </c>
      <c r="F38" s="9" t="s">
        <v>412</v>
      </c>
      <c r="G38" s="34">
        <v>464</v>
      </c>
      <c r="H38" s="34">
        <f>I38+J38</f>
        <v>1021</v>
      </c>
      <c r="I38" s="34">
        <v>501</v>
      </c>
      <c r="J38" s="36">
        <v>520</v>
      </c>
      <c r="K38" s="26"/>
      <c r="L38" s="36"/>
      <c r="M38" s="36"/>
      <c r="N38" s="36"/>
      <c r="O38" s="36"/>
    </row>
    <row r="39" spans="1:15" ht="13.5">
      <c r="A39" s="9" t="s">
        <v>20</v>
      </c>
      <c r="B39" s="36">
        <v>601</v>
      </c>
      <c r="C39" s="36">
        <f>D39+E39</f>
        <v>1471</v>
      </c>
      <c r="D39" s="36">
        <v>714</v>
      </c>
      <c r="E39" s="39">
        <v>757</v>
      </c>
      <c r="F39" s="9" t="s">
        <v>350</v>
      </c>
      <c r="G39" s="34">
        <f>G38</f>
        <v>464</v>
      </c>
      <c r="H39" s="34">
        <f>I39+J39</f>
        <v>1021</v>
      </c>
      <c r="I39" s="34">
        <f>I38</f>
        <v>501</v>
      </c>
      <c r="J39" s="34">
        <f>J38</f>
        <v>520</v>
      </c>
      <c r="K39" s="26"/>
      <c r="L39" s="36"/>
      <c r="M39" s="36"/>
      <c r="N39" s="36"/>
      <c r="O39" s="36"/>
    </row>
    <row r="40" spans="1:15" ht="13.5">
      <c r="A40" s="9" t="s">
        <v>21</v>
      </c>
      <c r="B40" s="36">
        <v>24</v>
      </c>
      <c r="C40" s="36">
        <f>D40+E40</f>
        <v>48</v>
      </c>
      <c r="D40" s="36">
        <v>21</v>
      </c>
      <c r="E40" s="39">
        <v>27</v>
      </c>
      <c r="F40" s="14"/>
      <c r="G40" s="34"/>
      <c r="H40" s="34"/>
      <c r="I40" s="34"/>
      <c r="J40" s="36"/>
      <c r="K40" s="15"/>
      <c r="L40" s="36"/>
      <c r="M40" s="36"/>
      <c r="N40" s="36"/>
      <c r="O40" s="36"/>
    </row>
    <row r="41" spans="1:15" ht="13.5">
      <c r="A41" s="9" t="s">
        <v>22</v>
      </c>
      <c r="B41" s="36">
        <v>409</v>
      </c>
      <c r="C41" s="36">
        <f>D41+E41</f>
        <v>713</v>
      </c>
      <c r="D41" s="36">
        <v>361</v>
      </c>
      <c r="E41" s="39">
        <v>352</v>
      </c>
      <c r="F41" s="9" t="s">
        <v>405</v>
      </c>
      <c r="G41" s="34">
        <v>307</v>
      </c>
      <c r="H41" s="34">
        <f>I41+J41</f>
        <v>658</v>
      </c>
      <c r="I41" s="34">
        <v>343</v>
      </c>
      <c r="J41" s="36">
        <v>315</v>
      </c>
      <c r="K41" s="26"/>
      <c r="L41" s="36"/>
      <c r="M41" s="36"/>
      <c r="N41" s="36"/>
      <c r="O41" s="36"/>
    </row>
    <row r="42" spans="1:15" ht="13.5">
      <c r="A42" s="9" t="s">
        <v>350</v>
      </c>
      <c r="B42" s="36">
        <f>SUM(B37:B41)</f>
        <v>4148</v>
      </c>
      <c r="C42" s="36">
        <f>SUM(C37:C41)</f>
        <v>8786</v>
      </c>
      <c r="D42" s="36">
        <f>SUM(D37:D41)</f>
        <v>4158</v>
      </c>
      <c r="E42" s="39">
        <f>SUM(E37:E41)</f>
        <v>4628</v>
      </c>
      <c r="F42" s="9" t="s">
        <v>413</v>
      </c>
      <c r="G42" s="34">
        <v>533</v>
      </c>
      <c r="H42" s="34">
        <f>I42+J42</f>
        <v>1042</v>
      </c>
      <c r="I42" s="34">
        <v>516</v>
      </c>
      <c r="J42" s="36">
        <v>526</v>
      </c>
      <c r="K42" s="26"/>
      <c r="L42" s="36"/>
      <c r="M42" s="36"/>
      <c r="N42" s="36"/>
      <c r="O42" s="36"/>
    </row>
    <row r="43" spans="1:15" ht="13.5">
      <c r="A43" s="14"/>
      <c r="B43" s="36"/>
      <c r="C43" s="36"/>
      <c r="D43" s="36"/>
      <c r="E43" s="39"/>
      <c r="F43" s="9" t="s">
        <v>414</v>
      </c>
      <c r="G43" s="34">
        <v>8</v>
      </c>
      <c r="H43" s="34">
        <f>I43+J43</f>
        <v>15</v>
      </c>
      <c r="I43" s="34">
        <v>10</v>
      </c>
      <c r="J43" s="36">
        <v>5</v>
      </c>
      <c r="K43" s="26"/>
      <c r="L43" s="36"/>
      <c r="M43" s="36"/>
      <c r="N43" s="36"/>
      <c r="O43" s="36"/>
    </row>
    <row r="44" spans="1:15" ht="13.5">
      <c r="A44" s="9" t="s">
        <v>23</v>
      </c>
      <c r="B44" s="36">
        <v>340</v>
      </c>
      <c r="C44" s="36">
        <f>D44+E44</f>
        <v>722</v>
      </c>
      <c r="D44" s="36">
        <v>325</v>
      </c>
      <c r="E44" s="39">
        <v>397</v>
      </c>
      <c r="F44" s="9" t="s">
        <v>415</v>
      </c>
      <c r="G44" s="34">
        <v>1170</v>
      </c>
      <c r="H44" s="34">
        <f>I44+J44</f>
        <v>2814</v>
      </c>
      <c r="I44" s="34">
        <v>1374</v>
      </c>
      <c r="J44" s="36">
        <v>1440</v>
      </c>
      <c r="K44" s="26"/>
      <c r="L44" s="36"/>
      <c r="M44" s="36"/>
      <c r="N44" s="36"/>
      <c r="O44" s="36"/>
    </row>
    <row r="45" spans="1:15" ht="13.5">
      <c r="A45" s="9" t="s">
        <v>24</v>
      </c>
      <c r="B45" s="36">
        <v>866</v>
      </c>
      <c r="C45" s="36">
        <f>D45+E45</f>
        <v>1929</v>
      </c>
      <c r="D45" s="36">
        <v>976</v>
      </c>
      <c r="E45" s="39">
        <v>953</v>
      </c>
      <c r="F45" s="9" t="s">
        <v>350</v>
      </c>
      <c r="G45" s="34">
        <f>SUM(G41:G44)</f>
        <v>2018</v>
      </c>
      <c r="H45" s="34">
        <f>I45+J45</f>
        <v>4529</v>
      </c>
      <c r="I45" s="34">
        <f>SUM(I41:I44)</f>
        <v>2243</v>
      </c>
      <c r="J45" s="36">
        <f>SUM(J41:J44)</f>
        <v>2286</v>
      </c>
      <c r="K45" s="26"/>
      <c r="L45" s="36"/>
      <c r="M45" s="36"/>
      <c r="N45" s="36"/>
      <c r="O45" s="36"/>
    </row>
    <row r="46" spans="1:15" ht="13.5">
      <c r="A46" s="9" t="s">
        <v>25</v>
      </c>
      <c r="B46" s="36">
        <v>608</v>
      </c>
      <c r="C46" s="36">
        <f>D46+E46</f>
        <v>1339</v>
      </c>
      <c r="D46" s="36">
        <v>631</v>
      </c>
      <c r="E46" s="39">
        <v>708</v>
      </c>
      <c r="F46" s="14"/>
      <c r="G46" s="34"/>
      <c r="H46" s="34"/>
      <c r="I46" s="34"/>
      <c r="J46" s="36"/>
      <c r="K46" s="15"/>
      <c r="L46" s="36"/>
      <c r="M46" s="36"/>
      <c r="N46" s="36"/>
      <c r="O46" s="36"/>
    </row>
    <row r="47" spans="1:15" ht="13.5">
      <c r="A47" s="9" t="s">
        <v>350</v>
      </c>
      <c r="B47" s="36">
        <f>SUM(B44:B46)</f>
        <v>1814</v>
      </c>
      <c r="C47" s="36">
        <f>SUM(C44:C46)</f>
        <v>3990</v>
      </c>
      <c r="D47" s="36">
        <f>SUM(D44:D46)</f>
        <v>1932</v>
      </c>
      <c r="E47" s="39">
        <f>SUM(E44:E46)</f>
        <v>2058</v>
      </c>
      <c r="F47" s="9" t="s">
        <v>421</v>
      </c>
      <c r="G47" s="34">
        <v>1</v>
      </c>
      <c r="H47" s="34">
        <f>I47+J47</f>
        <v>1</v>
      </c>
      <c r="I47" s="34">
        <v>0</v>
      </c>
      <c r="J47" s="36">
        <v>1</v>
      </c>
      <c r="K47" s="26"/>
      <c r="L47" s="36"/>
      <c r="M47" s="36"/>
      <c r="N47" s="36"/>
      <c r="O47" s="36"/>
    </row>
    <row r="48" spans="1:15" ht="13.5">
      <c r="A48" s="9"/>
      <c r="B48" s="36"/>
      <c r="C48" s="36"/>
      <c r="D48" s="36"/>
      <c r="E48" s="39"/>
      <c r="F48" s="11" t="s">
        <v>350</v>
      </c>
      <c r="G48" s="34">
        <f>G47</f>
        <v>1</v>
      </c>
      <c r="H48" s="34">
        <f>I48+J48</f>
        <v>1</v>
      </c>
      <c r="I48" s="34">
        <f>I47</f>
        <v>0</v>
      </c>
      <c r="J48" s="36">
        <f>J47</f>
        <v>1</v>
      </c>
      <c r="K48" s="26"/>
      <c r="L48" s="36"/>
      <c r="M48" s="36"/>
      <c r="N48" s="36"/>
      <c r="O48" s="36"/>
    </row>
    <row r="49" spans="1:15" ht="13.5">
      <c r="A49" s="9" t="s">
        <v>26</v>
      </c>
      <c r="B49" s="36">
        <v>933</v>
      </c>
      <c r="C49" s="36">
        <f>D49+E49</f>
        <v>2054</v>
      </c>
      <c r="D49" s="36">
        <v>1046</v>
      </c>
      <c r="E49" s="39">
        <v>1008</v>
      </c>
      <c r="F49" s="12"/>
      <c r="G49" s="36"/>
      <c r="H49" s="36"/>
      <c r="I49" s="36"/>
      <c r="J49" s="36"/>
      <c r="K49" s="15"/>
      <c r="L49" s="36"/>
      <c r="M49" s="36"/>
      <c r="N49" s="36"/>
      <c r="O49" s="36"/>
    </row>
    <row r="50" spans="1:15" ht="13.5">
      <c r="A50" s="9" t="s">
        <v>350</v>
      </c>
      <c r="B50" s="34">
        <f>B49</f>
        <v>933</v>
      </c>
      <c r="C50" s="36">
        <f>D50+E50</f>
        <v>2054</v>
      </c>
      <c r="D50" s="34">
        <f>D49</f>
        <v>1046</v>
      </c>
      <c r="E50" s="39">
        <f>E49</f>
        <v>1008</v>
      </c>
      <c r="F50" s="11" t="s">
        <v>200</v>
      </c>
      <c r="G50" s="36">
        <v>372</v>
      </c>
      <c r="H50" s="36">
        <f>I50+J50</f>
        <v>837</v>
      </c>
      <c r="I50" s="36">
        <v>412</v>
      </c>
      <c r="J50" s="36">
        <v>425</v>
      </c>
      <c r="K50" s="26"/>
      <c r="L50" s="36"/>
      <c r="M50" s="36"/>
      <c r="N50" s="36"/>
      <c r="O50" s="36"/>
    </row>
    <row r="51" spans="1:15" ht="13.5">
      <c r="A51" s="72"/>
      <c r="B51" s="3"/>
      <c r="C51" s="3"/>
      <c r="D51" s="3"/>
      <c r="E51" s="3"/>
      <c r="F51" s="11" t="s">
        <v>404</v>
      </c>
      <c r="G51" s="36">
        <v>588</v>
      </c>
      <c r="H51" s="36">
        <f>I51+J51</f>
        <v>1362</v>
      </c>
      <c r="I51" s="36">
        <v>660</v>
      </c>
      <c r="J51" s="36">
        <v>702</v>
      </c>
      <c r="K51" s="26"/>
      <c r="L51" s="36"/>
      <c r="M51" s="36"/>
      <c r="N51" s="36"/>
      <c r="O51" s="36"/>
    </row>
    <row r="52" spans="1:15" ht="13.5">
      <c r="A52" s="9" t="s">
        <v>27</v>
      </c>
      <c r="B52" s="36">
        <v>504</v>
      </c>
      <c r="C52" s="36">
        <f>D52+E52</f>
        <v>1183</v>
      </c>
      <c r="D52" s="36">
        <v>606</v>
      </c>
      <c r="E52" s="39">
        <v>577</v>
      </c>
      <c r="F52" s="9" t="s">
        <v>39</v>
      </c>
      <c r="G52" s="36">
        <v>529</v>
      </c>
      <c r="H52" s="36">
        <f>I52+J52</f>
        <v>1419</v>
      </c>
      <c r="I52" s="36">
        <v>723</v>
      </c>
      <c r="J52" s="36">
        <v>696</v>
      </c>
      <c r="K52" s="26"/>
      <c r="L52" s="36"/>
      <c r="M52" s="36"/>
      <c r="N52" s="36"/>
      <c r="O52" s="36"/>
    </row>
    <row r="53" spans="1:15" ht="13.5">
      <c r="A53" s="9" t="s">
        <v>350</v>
      </c>
      <c r="B53" s="36">
        <f>B52</f>
        <v>504</v>
      </c>
      <c r="C53" s="36">
        <f>C52</f>
        <v>1183</v>
      </c>
      <c r="D53" s="36">
        <f>D52</f>
        <v>606</v>
      </c>
      <c r="E53" s="39">
        <f>E52</f>
        <v>577</v>
      </c>
      <c r="F53" s="9" t="s">
        <v>350</v>
      </c>
      <c r="G53" s="40">
        <f>SUM(G50:G52)</f>
        <v>1489</v>
      </c>
      <c r="H53" s="36">
        <f>SUM(H50:H52)</f>
        <v>3618</v>
      </c>
      <c r="I53" s="36">
        <f>SUM(I50:I52)</f>
        <v>1795</v>
      </c>
      <c r="J53" s="36">
        <f>SUM(J50:J52)</f>
        <v>1823</v>
      </c>
      <c r="K53" s="26"/>
      <c r="L53" s="36"/>
      <c r="M53" s="36"/>
      <c r="N53" s="36"/>
      <c r="O53" s="36"/>
    </row>
    <row r="54" spans="1:6" ht="13.5">
      <c r="A54" s="72"/>
      <c r="B54" s="3"/>
      <c r="C54" s="3"/>
      <c r="D54" s="3"/>
      <c r="E54" s="3"/>
      <c r="F54" s="98"/>
    </row>
    <row r="55" spans="1:10" ht="13.5">
      <c r="A55" s="8" t="s">
        <v>441</v>
      </c>
      <c r="B55" s="52"/>
      <c r="C55" s="52"/>
      <c r="D55" s="52"/>
      <c r="E55" s="52"/>
      <c r="F55" s="26"/>
      <c r="G55" s="69"/>
      <c r="H55" s="69"/>
      <c r="I55" s="69"/>
      <c r="J55" s="69"/>
    </row>
    <row r="56" spans="1:10" ht="13.5">
      <c r="A56" s="9" t="s">
        <v>442</v>
      </c>
      <c r="B56" s="7"/>
      <c r="C56" s="7"/>
      <c r="D56" s="7"/>
      <c r="E56" s="26"/>
      <c r="F56" s="26"/>
      <c r="G56" s="1"/>
      <c r="H56" s="36"/>
      <c r="I56" s="36"/>
      <c r="J56" s="36"/>
    </row>
    <row r="57" spans="1:10" ht="13.5">
      <c r="A57" s="9" t="s">
        <v>422</v>
      </c>
      <c r="B57" s="7"/>
      <c r="C57" s="7"/>
      <c r="D57" s="7"/>
      <c r="E57" s="26"/>
      <c r="F57" s="26"/>
      <c r="G57" s="36"/>
      <c r="H57" s="36"/>
      <c r="I57" s="36"/>
      <c r="J57" s="36"/>
    </row>
    <row r="58" spans="1:10" ht="13.5">
      <c r="A58" s="9" t="s">
        <v>443</v>
      </c>
      <c r="B58" s="7"/>
      <c r="C58" s="7"/>
      <c r="D58" s="7"/>
      <c r="E58" s="26"/>
      <c r="F58" s="26"/>
      <c r="G58" s="3"/>
      <c r="H58" s="3"/>
      <c r="I58" s="3"/>
      <c r="J58" s="3"/>
    </row>
    <row r="59" ht="13.5">
      <c r="G59" s="7"/>
    </row>
    <row r="60" ht="13.5">
      <c r="G60" s="1"/>
    </row>
    <row r="61" spans="1:7" ht="13.5">
      <c r="A61" s="15"/>
      <c r="D61" s="46"/>
      <c r="E61" s="3"/>
      <c r="F61" s="2"/>
      <c r="G61" s="1"/>
    </row>
    <row r="62" spans="1:7" ht="13.5">
      <c r="A62" s="15"/>
      <c r="C62" s="3"/>
      <c r="D62" s="46"/>
      <c r="E62" s="17">
        <v>4</v>
      </c>
      <c r="F62" s="2"/>
      <c r="G62" s="1"/>
    </row>
    <row r="63" spans="1:7" ht="13.5">
      <c r="A63" s="15"/>
      <c r="C63" s="3"/>
      <c r="D63" s="46"/>
      <c r="E63" s="3"/>
      <c r="F63" s="2"/>
      <c r="G63" s="1"/>
    </row>
    <row r="64" spans="1:6" ht="17.25">
      <c r="A64" s="3"/>
      <c r="B64" s="102" t="s">
        <v>456</v>
      </c>
      <c r="C64" s="102"/>
      <c r="D64" s="102"/>
      <c r="E64" s="102"/>
      <c r="F64" s="102"/>
    </row>
    <row r="65" ht="13.5">
      <c r="A65" s="3"/>
    </row>
    <row r="66" spans="1:10" ht="17.25">
      <c r="A66" s="84" t="s">
        <v>6</v>
      </c>
      <c r="B66" s="4"/>
      <c r="F66" s="108" t="s">
        <v>468</v>
      </c>
      <c r="G66" s="108"/>
      <c r="H66" s="108"/>
      <c r="I66" s="108"/>
      <c r="J66" s="108"/>
    </row>
    <row r="67" ht="13.5">
      <c r="A67" s="3"/>
    </row>
    <row r="68" spans="1:10" ht="14.25">
      <c r="A68" s="53"/>
      <c r="B68" s="105" t="s">
        <v>265</v>
      </c>
      <c r="C68" s="103" t="s">
        <v>266</v>
      </c>
      <c r="D68" s="104"/>
      <c r="E68" s="107"/>
      <c r="F68" s="53"/>
      <c r="G68" s="105" t="s">
        <v>265</v>
      </c>
      <c r="H68" s="103" t="s">
        <v>266</v>
      </c>
      <c r="I68" s="104"/>
      <c r="J68" s="104"/>
    </row>
    <row r="69" spans="1:10" ht="14.25">
      <c r="A69" s="54" t="s">
        <v>457</v>
      </c>
      <c r="B69" s="106"/>
      <c r="C69" s="60" t="s">
        <v>320</v>
      </c>
      <c r="D69" s="60" t="s">
        <v>267</v>
      </c>
      <c r="E69" s="60" t="s">
        <v>268</v>
      </c>
      <c r="F69" s="54" t="s">
        <v>458</v>
      </c>
      <c r="G69" s="106"/>
      <c r="H69" s="54" t="s">
        <v>320</v>
      </c>
      <c r="I69" s="59" t="s">
        <v>267</v>
      </c>
      <c r="J69" s="64" t="s">
        <v>268</v>
      </c>
    </row>
    <row r="70" spans="1:10" ht="13.5">
      <c r="A70" s="9" t="s">
        <v>201</v>
      </c>
      <c r="B70" s="36">
        <v>370</v>
      </c>
      <c r="C70" s="36">
        <f>D70+E70</f>
        <v>733</v>
      </c>
      <c r="D70" s="36">
        <v>383</v>
      </c>
      <c r="E70" s="39">
        <v>350</v>
      </c>
      <c r="F70" s="97"/>
      <c r="G70" s="34"/>
      <c r="H70" s="34"/>
      <c r="I70" s="34"/>
      <c r="J70" s="34"/>
    </row>
    <row r="71" spans="1:10" ht="13.5">
      <c r="A71" s="9" t="s">
        <v>202</v>
      </c>
      <c r="B71" s="36">
        <v>675</v>
      </c>
      <c r="C71" s="36">
        <f>D71+E71</f>
        <v>1579</v>
      </c>
      <c r="D71" s="36">
        <v>792</v>
      </c>
      <c r="E71" s="39">
        <v>787</v>
      </c>
      <c r="F71" s="9"/>
      <c r="G71" s="34"/>
      <c r="H71" s="34"/>
      <c r="I71" s="34"/>
      <c r="J71" s="34"/>
    </row>
    <row r="72" spans="1:10" ht="13.5">
      <c r="A72" s="9" t="s">
        <v>203</v>
      </c>
      <c r="B72" s="36">
        <v>526</v>
      </c>
      <c r="C72" s="36">
        <f>D72+E72</f>
        <v>1252</v>
      </c>
      <c r="D72" s="36">
        <v>622</v>
      </c>
      <c r="E72" s="39">
        <v>630</v>
      </c>
      <c r="F72" s="9"/>
      <c r="G72" s="34"/>
      <c r="H72" s="34"/>
      <c r="I72" s="34"/>
      <c r="J72" s="34"/>
    </row>
    <row r="73" spans="1:10" ht="13.5">
      <c r="A73" s="9" t="s">
        <v>350</v>
      </c>
      <c r="B73" s="40">
        <f>B70+B71+B72</f>
        <v>1571</v>
      </c>
      <c r="C73" s="36">
        <f>C70+C71+C72</f>
        <v>3564</v>
      </c>
      <c r="D73" s="36">
        <f>D70+D71+D72</f>
        <v>1797</v>
      </c>
      <c r="E73" s="39">
        <f>E70+E71+E72</f>
        <v>1767</v>
      </c>
      <c r="F73" s="9"/>
      <c r="G73" s="34"/>
      <c r="H73" s="34"/>
      <c r="I73" s="34"/>
      <c r="J73" s="34"/>
    </row>
    <row r="74" spans="1:10" ht="13.5">
      <c r="A74" s="14"/>
      <c r="B74" s="40"/>
      <c r="C74" s="36"/>
      <c r="D74" s="36"/>
      <c r="E74" s="39"/>
      <c r="F74" s="9"/>
      <c r="G74" s="34"/>
      <c r="H74" s="34"/>
      <c r="I74" s="34"/>
      <c r="J74" s="34"/>
    </row>
    <row r="75" spans="1:10" ht="13.5">
      <c r="A75" s="9" t="s">
        <v>204</v>
      </c>
      <c r="B75" s="40">
        <v>816</v>
      </c>
      <c r="C75" s="36">
        <f>D75+E75</f>
        <v>1743</v>
      </c>
      <c r="D75" s="36">
        <v>821</v>
      </c>
      <c r="E75" s="39">
        <v>922</v>
      </c>
      <c r="F75" s="9"/>
      <c r="G75" s="34"/>
      <c r="H75" s="34"/>
      <c r="I75" s="34"/>
      <c r="J75" s="34"/>
    </row>
    <row r="76" spans="1:10" ht="13.5">
      <c r="A76" s="9" t="s">
        <v>205</v>
      </c>
      <c r="B76" s="40">
        <v>224</v>
      </c>
      <c r="C76" s="36">
        <f>D76+E76</f>
        <v>478</v>
      </c>
      <c r="D76" s="36">
        <v>239</v>
      </c>
      <c r="E76" s="39">
        <v>239</v>
      </c>
      <c r="F76" s="9"/>
      <c r="G76" s="34"/>
      <c r="H76" s="34"/>
      <c r="I76" s="34"/>
      <c r="J76" s="34"/>
    </row>
    <row r="77" spans="1:10" ht="13.5">
      <c r="A77" s="9" t="s">
        <v>206</v>
      </c>
      <c r="B77" s="40">
        <v>303</v>
      </c>
      <c r="C77" s="36">
        <f>D77+E77</f>
        <v>675</v>
      </c>
      <c r="D77" s="36">
        <v>333</v>
      </c>
      <c r="E77" s="39">
        <v>342</v>
      </c>
      <c r="F77" s="9"/>
      <c r="G77" s="34"/>
      <c r="H77" s="34"/>
      <c r="I77" s="34"/>
      <c r="J77" s="34"/>
    </row>
    <row r="78" spans="1:10" ht="13.5">
      <c r="A78" s="9" t="s">
        <v>350</v>
      </c>
      <c r="B78" s="40">
        <f>B75+B76+B77</f>
        <v>1343</v>
      </c>
      <c r="C78" s="36">
        <f>C75+C76+C77</f>
        <v>2896</v>
      </c>
      <c r="D78" s="36">
        <f>D75+D76+D77</f>
        <v>1393</v>
      </c>
      <c r="E78" s="39">
        <f>E75+E76+E77</f>
        <v>1503</v>
      </c>
      <c r="F78" s="9"/>
      <c r="G78" s="34"/>
      <c r="H78" s="34"/>
      <c r="I78" s="34"/>
      <c r="J78" s="34"/>
    </row>
    <row r="79" spans="1:10" ht="13.5">
      <c r="A79" s="14"/>
      <c r="B79" s="40"/>
      <c r="C79" s="36"/>
      <c r="D79" s="36"/>
      <c r="E79" s="39"/>
      <c r="F79" s="9"/>
      <c r="G79" s="34"/>
      <c r="H79" s="34"/>
      <c r="I79" s="34"/>
      <c r="J79" s="34"/>
    </row>
    <row r="80" spans="1:10" ht="13.5">
      <c r="A80" s="9" t="s">
        <v>30</v>
      </c>
      <c r="B80" s="40">
        <v>345</v>
      </c>
      <c r="C80" s="36">
        <f>D80+E80</f>
        <v>795</v>
      </c>
      <c r="D80" s="36">
        <v>391</v>
      </c>
      <c r="E80" s="39">
        <v>404</v>
      </c>
      <c r="F80" s="9"/>
      <c r="G80" s="34"/>
      <c r="H80" s="34"/>
      <c r="I80" s="34"/>
      <c r="J80" s="34"/>
    </row>
    <row r="81" spans="1:10" ht="13.5">
      <c r="A81" s="9" t="s">
        <v>32</v>
      </c>
      <c r="B81" s="40">
        <v>231</v>
      </c>
      <c r="C81" s="36">
        <f>D81+E81</f>
        <v>471</v>
      </c>
      <c r="D81" s="36">
        <v>228</v>
      </c>
      <c r="E81" s="39">
        <v>243</v>
      </c>
      <c r="F81" s="9"/>
      <c r="G81" s="34"/>
      <c r="H81" s="34"/>
      <c r="I81" s="34"/>
      <c r="J81" s="34"/>
    </row>
    <row r="82" spans="1:10" ht="13.5">
      <c r="A82" s="9" t="s">
        <v>350</v>
      </c>
      <c r="B82" s="40">
        <f>SUM(B80:B81)</f>
        <v>576</v>
      </c>
      <c r="C82" s="36">
        <f>D82+E82</f>
        <v>1266</v>
      </c>
      <c r="D82" s="36">
        <f>SUM(D80:D81)</f>
        <v>619</v>
      </c>
      <c r="E82" s="39">
        <f>SUM(E80:E81)</f>
        <v>647</v>
      </c>
      <c r="F82" s="9"/>
      <c r="G82" s="34"/>
      <c r="H82" s="34"/>
      <c r="I82" s="34"/>
      <c r="J82" s="34"/>
    </row>
    <row r="83" spans="1:10" ht="13.5">
      <c r="A83" s="14"/>
      <c r="B83" s="40"/>
      <c r="C83" s="36"/>
      <c r="D83" s="36"/>
      <c r="E83" s="39"/>
      <c r="F83" s="9"/>
      <c r="G83" s="34"/>
      <c r="H83" s="34"/>
      <c r="I83" s="34"/>
      <c r="J83" s="34"/>
    </row>
    <row r="84" spans="1:10" ht="13.5">
      <c r="A84" s="9" t="s">
        <v>36</v>
      </c>
      <c r="B84" s="40">
        <v>469</v>
      </c>
      <c r="C84" s="36">
        <f>D84+E84</f>
        <v>1040</v>
      </c>
      <c r="D84" s="36">
        <v>490</v>
      </c>
      <c r="E84" s="39">
        <v>550</v>
      </c>
      <c r="F84" s="14"/>
      <c r="G84" s="34"/>
      <c r="H84" s="34"/>
      <c r="I84" s="34"/>
      <c r="J84" s="34"/>
    </row>
    <row r="85" spans="1:10" ht="13.5">
      <c r="A85" s="9" t="s">
        <v>207</v>
      </c>
      <c r="B85" s="40">
        <v>1124</v>
      </c>
      <c r="C85" s="36">
        <f>D85+E85</f>
        <v>2537</v>
      </c>
      <c r="D85" s="36">
        <v>1248</v>
      </c>
      <c r="E85" s="39">
        <v>1289</v>
      </c>
      <c r="F85" s="9"/>
      <c r="G85" s="34"/>
      <c r="H85" s="34"/>
      <c r="I85" s="34"/>
      <c r="J85" s="34"/>
    </row>
    <row r="86" spans="1:10" ht="13.5">
      <c r="A86" s="9" t="s">
        <v>350</v>
      </c>
      <c r="B86" s="40">
        <f>SUM(B84:B85)</f>
        <v>1593</v>
      </c>
      <c r="C86" s="36">
        <f>D86+E86</f>
        <v>3577</v>
      </c>
      <c r="D86" s="36">
        <f>SUM(D84:D85)</f>
        <v>1738</v>
      </c>
      <c r="E86" s="39">
        <f>SUM(E84:E85)</f>
        <v>1839</v>
      </c>
      <c r="F86" s="9"/>
      <c r="G86" s="34"/>
      <c r="H86" s="34"/>
      <c r="I86" s="34"/>
      <c r="J86" s="34"/>
    </row>
    <row r="87" spans="1:10" ht="13.5">
      <c r="A87" s="14"/>
      <c r="B87" s="40"/>
      <c r="C87" s="36"/>
      <c r="D87" s="36"/>
      <c r="E87" s="39"/>
      <c r="F87" s="9"/>
      <c r="G87" s="34"/>
      <c r="H87" s="34"/>
      <c r="I87" s="34"/>
      <c r="J87" s="34"/>
    </row>
    <row r="88" spans="1:10" ht="13.5">
      <c r="A88" s="9" t="s">
        <v>37</v>
      </c>
      <c r="B88" s="40">
        <v>513</v>
      </c>
      <c r="C88" s="36">
        <f>D88+E88</f>
        <v>1082</v>
      </c>
      <c r="D88" s="36">
        <v>513</v>
      </c>
      <c r="E88" s="39">
        <v>569</v>
      </c>
      <c r="F88" s="9"/>
      <c r="G88" s="34"/>
      <c r="H88" s="34"/>
      <c r="I88" s="34"/>
      <c r="J88" s="34"/>
    </row>
    <row r="89" spans="1:10" ht="13.5">
      <c r="A89" s="9" t="s">
        <v>38</v>
      </c>
      <c r="B89" s="40">
        <v>1099</v>
      </c>
      <c r="C89" s="36">
        <f>D89+E89</f>
        <v>2323</v>
      </c>
      <c r="D89" s="36">
        <v>1177</v>
      </c>
      <c r="E89" s="39">
        <v>1146</v>
      </c>
      <c r="F89" s="9"/>
      <c r="G89" s="34"/>
      <c r="H89" s="34"/>
      <c r="I89" s="34"/>
      <c r="J89" s="34"/>
    </row>
    <row r="90" spans="1:10" ht="13.5">
      <c r="A90" s="9" t="s">
        <v>350</v>
      </c>
      <c r="B90" s="40">
        <f>SUM(B88:B89)</f>
        <v>1612</v>
      </c>
      <c r="C90" s="36">
        <f>D90+E90</f>
        <v>3405</v>
      </c>
      <c r="D90" s="36">
        <f>SUM(D88:D89)</f>
        <v>1690</v>
      </c>
      <c r="E90" s="39">
        <f>SUM(E88:E89)</f>
        <v>1715</v>
      </c>
      <c r="F90" s="14"/>
      <c r="G90" s="34"/>
      <c r="H90" s="34"/>
      <c r="I90" s="34"/>
      <c r="J90" s="34"/>
    </row>
    <row r="91" spans="1:10" ht="13.5">
      <c r="A91" s="14"/>
      <c r="B91" s="40"/>
      <c r="C91" s="36"/>
      <c r="D91" s="36"/>
      <c r="E91" s="39"/>
      <c r="F91" s="9"/>
      <c r="G91" s="34"/>
      <c r="H91" s="34"/>
      <c r="I91" s="34"/>
      <c r="J91" s="34"/>
    </row>
    <row r="92" spans="1:10" ht="13.5">
      <c r="A92" s="9" t="s">
        <v>208</v>
      </c>
      <c r="B92" s="40">
        <v>304</v>
      </c>
      <c r="C92" s="36">
        <f>D92+E92</f>
        <v>597</v>
      </c>
      <c r="D92" s="36">
        <v>276</v>
      </c>
      <c r="E92" s="39">
        <v>321</v>
      </c>
      <c r="F92" s="9"/>
      <c r="G92" s="34"/>
      <c r="H92" s="34"/>
      <c r="I92" s="34"/>
      <c r="J92" s="34"/>
    </row>
    <row r="93" spans="1:10" ht="13.5">
      <c r="A93" s="9" t="s">
        <v>209</v>
      </c>
      <c r="B93" s="40">
        <v>813</v>
      </c>
      <c r="C93" s="36">
        <f>D93+E93</f>
        <v>1773</v>
      </c>
      <c r="D93" s="36">
        <v>886</v>
      </c>
      <c r="E93" s="39">
        <v>887</v>
      </c>
      <c r="F93" s="14"/>
      <c r="G93" s="34"/>
      <c r="H93" s="34"/>
      <c r="I93" s="34"/>
      <c r="J93" s="34"/>
    </row>
    <row r="94" spans="1:10" ht="13.5">
      <c r="A94" s="9" t="s">
        <v>210</v>
      </c>
      <c r="B94" s="40">
        <v>218</v>
      </c>
      <c r="C94" s="36">
        <f>D94+E94</f>
        <v>379</v>
      </c>
      <c r="D94" s="36">
        <v>198</v>
      </c>
      <c r="E94" s="39">
        <v>181</v>
      </c>
      <c r="F94" s="9"/>
      <c r="G94" s="34"/>
      <c r="H94" s="34"/>
      <c r="I94" s="34"/>
      <c r="J94" s="34"/>
    </row>
    <row r="95" spans="1:10" ht="13.5">
      <c r="A95" s="9" t="s">
        <v>350</v>
      </c>
      <c r="B95" s="40">
        <f>SUM(B92:B94)</f>
        <v>1335</v>
      </c>
      <c r="C95" s="36">
        <f>D95+E95</f>
        <v>2749</v>
      </c>
      <c r="D95" s="36">
        <f>SUM(D92:D94)</f>
        <v>1360</v>
      </c>
      <c r="E95" s="39">
        <f>SUM(E92:E94)</f>
        <v>1389</v>
      </c>
      <c r="F95" s="9"/>
      <c r="G95" s="34"/>
      <c r="H95" s="34"/>
      <c r="I95" s="34"/>
      <c r="J95" s="34"/>
    </row>
    <row r="96" spans="1:10" ht="13.5">
      <c r="A96" s="9"/>
      <c r="B96" s="40"/>
      <c r="C96" s="36"/>
      <c r="D96" s="36"/>
      <c r="E96" s="39"/>
      <c r="F96" s="14"/>
      <c r="G96" s="34"/>
      <c r="H96" s="34"/>
      <c r="I96" s="34"/>
      <c r="J96" s="34"/>
    </row>
    <row r="97" spans="1:10" ht="13.5">
      <c r="A97" s="9"/>
      <c r="B97" s="40"/>
      <c r="C97" s="36"/>
      <c r="D97" s="36"/>
      <c r="E97" s="39"/>
      <c r="F97" s="9"/>
      <c r="G97" s="34"/>
      <c r="H97" s="34"/>
      <c r="I97" s="34"/>
      <c r="J97" s="34"/>
    </row>
    <row r="98" spans="1:10" ht="13.5">
      <c r="A98" s="9"/>
      <c r="B98" s="40"/>
      <c r="C98" s="36"/>
      <c r="D98" s="36"/>
      <c r="E98" s="39"/>
      <c r="F98" s="9"/>
      <c r="G98" s="34"/>
      <c r="H98" s="34"/>
      <c r="I98" s="34"/>
      <c r="J98" s="34"/>
    </row>
    <row r="99" spans="1:10" ht="13.5">
      <c r="A99" s="9"/>
      <c r="B99" s="40"/>
      <c r="C99" s="36"/>
      <c r="D99" s="36"/>
      <c r="E99" s="39"/>
      <c r="F99" s="9"/>
      <c r="G99" s="34"/>
      <c r="H99" s="34"/>
      <c r="I99" s="34"/>
      <c r="J99" s="34"/>
    </row>
    <row r="100" spans="1:10" ht="13.5">
      <c r="A100" s="9"/>
      <c r="B100" s="40"/>
      <c r="C100" s="36"/>
      <c r="D100" s="36"/>
      <c r="E100" s="39"/>
      <c r="F100" s="9"/>
      <c r="G100" s="34"/>
      <c r="H100" s="34"/>
      <c r="I100" s="34"/>
      <c r="J100" s="34"/>
    </row>
    <row r="101" spans="1:10" ht="13.5">
      <c r="A101" s="9"/>
      <c r="B101" s="40"/>
      <c r="C101" s="36"/>
      <c r="D101" s="36"/>
      <c r="E101" s="39"/>
      <c r="F101" s="9"/>
      <c r="G101" s="34"/>
      <c r="H101" s="34"/>
      <c r="I101" s="34"/>
      <c r="J101" s="34"/>
    </row>
    <row r="102" spans="1:10" ht="13.5">
      <c r="A102" s="14"/>
      <c r="B102" s="40"/>
      <c r="C102" s="36"/>
      <c r="D102" s="36"/>
      <c r="E102" s="39"/>
      <c r="F102" s="9"/>
      <c r="G102" s="34"/>
      <c r="H102" s="34"/>
      <c r="I102" s="34"/>
      <c r="J102" s="34"/>
    </row>
    <row r="103" spans="1:10" ht="13.5">
      <c r="A103" s="14"/>
      <c r="B103" s="40"/>
      <c r="C103" s="36"/>
      <c r="D103" s="36"/>
      <c r="E103" s="39"/>
      <c r="F103" s="14"/>
      <c r="G103" s="34"/>
      <c r="H103" s="34"/>
      <c r="I103" s="34"/>
      <c r="J103" s="34"/>
    </row>
    <row r="104" spans="1:10" ht="13.5">
      <c r="A104" s="9"/>
      <c r="B104" s="40"/>
      <c r="C104" s="36"/>
      <c r="D104" s="36"/>
      <c r="E104" s="39"/>
      <c r="F104" s="9"/>
      <c r="G104" s="34"/>
      <c r="H104" s="34"/>
      <c r="I104" s="34"/>
      <c r="J104" s="34"/>
    </row>
    <row r="105" spans="1:10" ht="13.5">
      <c r="A105" s="9"/>
      <c r="B105" s="40"/>
      <c r="C105" s="36"/>
      <c r="D105" s="36"/>
      <c r="E105" s="39"/>
      <c r="F105" s="9"/>
      <c r="G105" s="34"/>
      <c r="H105" s="34"/>
      <c r="I105" s="34"/>
      <c r="J105" s="34"/>
    </row>
    <row r="106" spans="1:10" ht="13.5">
      <c r="A106" s="9"/>
      <c r="B106" s="40"/>
      <c r="C106" s="36"/>
      <c r="D106" s="36"/>
      <c r="E106" s="39"/>
      <c r="F106" s="9"/>
      <c r="G106" s="36"/>
      <c r="H106" s="36"/>
      <c r="I106" s="36"/>
      <c r="J106" s="36"/>
    </row>
    <row r="107" spans="1:10" ht="13.5">
      <c r="A107" s="9"/>
      <c r="B107" s="40"/>
      <c r="C107" s="36"/>
      <c r="D107" s="36"/>
      <c r="E107" s="39"/>
      <c r="F107" s="9"/>
      <c r="G107" s="34"/>
      <c r="H107" s="34"/>
      <c r="I107" s="34"/>
      <c r="J107" s="36"/>
    </row>
    <row r="108" spans="1:10" ht="13.5">
      <c r="A108" s="14"/>
      <c r="B108" s="40"/>
      <c r="C108" s="36"/>
      <c r="D108" s="36"/>
      <c r="E108" s="39"/>
      <c r="F108" s="9"/>
      <c r="G108" s="36"/>
      <c r="H108" s="36"/>
      <c r="I108" s="36"/>
      <c r="J108" s="36"/>
    </row>
    <row r="109" spans="1:10" ht="13.5">
      <c r="A109" s="9"/>
      <c r="B109" s="40"/>
      <c r="C109" s="36"/>
      <c r="D109" s="36"/>
      <c r="E109" s="39"/>
      <c r="F109" s="9"/>
      <c r="G109" s="36"/>
      <c r="H109" s="36"/>
      <c r="I109" s="36"/>
      <c r="J109" s="36"/>
    </row>
    <row r="110" spans="1:10" ht="13.5">
      <c r="A110" s="9"/>
      <c r="B110" s="40"/>
      <c r="C110" s="36"/>
      <c r="D110" s="36"/>
      <c r="E110" s="39"/>
      <c r="F110" s="9"/>
      <c r="G110" s="34"/>
      <c r="H110" s="36"/>
      <c r="I110" s="34"/>
      <c r="J110" s="36"/>
    </row>
    <row r="111" spans="1:10" ht="13.5">
      <c r="A111" s="9"/>
      <c r="B111" s="40"/>
      <c r="C111" s="36"/>
      <c r="D111" s="36"/>
      <c r="E111" s="39"/>
      <c r="F111" s="72"/>
      <c r="G111" s="3"/>
      <c r="H111" s="3"/>
      <c r="I111" s="3"/>
      <c r="J111" s="3"/>
    </row>
    <row r="112" spans="1:10" ht="13.5">
      <c r="A112" s="9"/>
      <c r="B112" s="40"/>
      <c r="C112" s="36"/>
      <c r="D112" s="36"/>
      <c r="E112" s="39"/>
      <c r="F112" s="9"/>
      <c r="G112" s="34"/>
      <c r="H112" s="34"/>
      <c r="I112" s="34"/>
      <c r="J112" s="36"/>
    </row>
    <row r="113" spans="1:10" ht="13.5">
      <c r="A113" s="9"/>
      <c r="B113" s="40"/>
      <c r="C113" s="36"/>
      <c r="D113" s="36"/>
      <c r="E113" s="39"/>
      <c r="F113" s="9"/>
      <c r="G113" s="34"/>
      <c r="H113" s="34"/>
      <c r="I113" s="34"/>
      <c r="J113" s="36"/>
    </row>
    <row r="114" spans="1:10" ht="13.5">
      <c r="A114" s="9"/>
      <c r="B114" s="40"/>
      <c r="C114" s="36"/>
      <c r="D114" s="36"/>
      <c r="E114" s="39"/>
      <c r="F114" s="9"/>
      <c r="G114" s="34"/>
      <c r="H114" s="34"/>
      <c r="I114" s="34"/>
      <c r="J114" s="36"/>
    </row>
    <row r="115" spans="1:10" ht="13.5">
      <c r="A115" s="9"/>
      <c r="B115" s="40"/>
      <c r="C115" s="36"/>
      <c r="D115" s="36"/>
      <c r="E115" s="39"/>
      <c r="F115" s="9"/>
      <c r="G115" s="34"/>
      <c r="H115" s="34"/>
      <c r="I115" s="34"/>
      <c r="J115" s="36"/>
    </row>
    <row r="116" spans="1:10" ht="13.5">
      <c r="A116" s="9"/>
      <c r="B116" s="40"/>
      <c r="C116" s="36"/>
      <c r="D116" s="36"/>
      <c r="E116" s="39"/>
      <c r="F116" s="9"/>
      <c r="G116" s="34"/>
      <c r="H116" s="34"/>
      <c r="I116" s="34"/>
      <c r="J116" s="36"/>
    </row>
    <row r="117" spans="1:10" ht="13.5">
      <c r="A117" s="9"/>
      <c r="B117" s="40"/>
      <c r="C117" s="36"/>
      <c r="D117" s="36"/>
      <c r="E117" s="39"/>
      <c r="F117" s="9"/>
      <c r="G117" s="34"/>
      <c r="H117" s="34"/>
      <c r="I117" s="34"/>
      <c r="J117" s="36"/>
    </row>
    <row r="118" spans="1:10" ht="13.5">
      <c r="A118" s="75"/>
      <c r="B118" s="80"/>
      <c r="C118" s="75"/>
      <c r="D118" s="75"/>
      <c r="E118" s="79"/>
      <c r="F118" s="79"/>
      <c r="G118" s="75"/>
      <c r="H118" s="75"/>
      <c r="I118" s="75"/>
      <c r="J118" s="75"/>
    </row>
    <row r="119" spans="7:10" ht="13.5">
      <c r="G119" s="34"/>
      <c r="H119" s="25"/>
      <c r="I119" s="25"/>
      <c r="J119" s="25"/>
    </row>
    <row r="120" spans="7:10" ht="13.5">
      <c r="G120" s="34"/>
      <c r="H120" s="25"/>
      <c r="I120" s="25"/>
      <c r="J120" s="25"/>
    </row>
    <row r="121" spans="7:10" ht="13.5">
      <c r="G121" s="34"/>
      <c r="H121" s="25"/>
      <c r="I121" s="25"/>
      <c r="J121" s="25"/>
    </row>
    <row r="122" spans="7:10" ht="13.5">
      <c r="G122" s="34"/>
      <c r="H122" s="25"/>
      <c r="I122" s="25"/>
      <c r="J122" s="25"/>
    </row>
    <row r="123" spans="8:10" ht="13.5">
      <c r="H123" s="25"/>
      <c r="I123" s="25"/>
      <c r="J123" s="25"/>
    </row>
    <row r="124" ht="14.25">
      <c r="E124" s="68">
        <v>5</v>
      </c>
    </row>
    <row r="125" spans="1:10" ht="14.25">
      <c r="A125" s="3"/>
      <c r="B125" s="3"/>
      <c r="C125" s="3"/>
      <c r="D125" s="3"/>
      <c r="E125" s="68"/>
      <c r="F125" s="3"/>
      <c r="G125" s="3"/>
      <c r="H125" s="3"/>
      <c r="I125" s="3"/>
      <c r="J125" s="3"/>
    </row>
    <row r="126" spans="1:10" ht="17.25">
      <c r="A126" s="89"/>
      <c r="B126" s="87"/>
      <c r="C126" s="87"/>
      <c r="D126" s="87"/>
      <c r="E126" s="87"/>
      <c r="F126" s="87"/>
      <c r="G126" s="90"/>
      <c r="H126" s="90"/>
      <c r="I126" s="90"/>
      <c r="J126" s="90"/>
    </row>
    <row r="127" spans="1:10" ht="13.5">
      <c r="A127" s="89"/>
      <c r="B127" s="89"/>
      <c r="C127" s="89"/>
      <c r="D127" s="89"/>
      <c r="E127" s="89"/>
      <c r="F127" s="89"/>
      <c r="G127" s="90"/>
      <c r="H127" s="90"/>
      <c r="I127" s="90"/>
      <c r="J127" s="90"/>
    </row>
    <row r="128" spans="1:10" ht="17.25">
      <c r="A128" s="87"/>
      <c r="B128" s="89"/>
      <c r="C128" s="89"/>
      <c r="D128" s="89"/>
      <c r="E128" s="89"/>
      <c r="F128" s="88"/>
      <c r="G128" s="88"/>
      <c r="H128" s="88"/>
      <c r="I128" s="88"/>
      <c r="J128" s="88"/>
    </row>
    <row r="129" spans="1:10" ht="13.5">
      <c r="A129" s="89"/>
      <c r="B129" s="89"/>
      <c r="C129" s="89"/>
      <c r="D129" s="89"/>
      <c r="E129" s="89"/>
      <c r="F129" s="89"/>
      <c r="G129" s="90"/>
      <c r="H129" s="90"/>
      <c r="I129" s="90"/>
      <c r="J129" s="90"/>
    </row>
    <row r="130" spans="1:10" ht="14.25">
      <c r="A130" s="91"/>
      <c r="B130" s="68"/>
      <c r="C130" s="68"/>
      <c r="D130" s="68"/>
      <c r="E130" s="68"/>
      <c r="F130" s="91"/>
      <c r="G130" s="85"/>
      <c r="H130" s="85"/>
      <c r="I130" s="85"/>
      <c r="J130" s="85"/>
    </row>
    <row r="131" spans="1:10" ht="14.25">
      <c r="A131" s="68"/>
      <c r="B131" s="68"/>
      <c r="C131" s="68"/>
      <c r="D131" s="68"/>
      <c r="E131" s="68"/>
      <c r="F131" s="68"/>
      <c r="G131" s="85"/>
      <c r="H131" s="85"/>
      <c r="I131" s="85"/>
      <c r="J131" s="85"/>
    </row>
    <row r="132" spans="1:10" ht="13.5">
      <c r="A132" s="92"/>
      <c r="B132" s="93"/>
      <c r="C132" s="93"/>
      <c r="D132" s="93"/>
      <c r="E132" s="93"/>
      <c r="F132" s="92"/>
      <c r="G132" s="93"/>
      <c r="H132" s="93"/>
      <c r="I132" s="93"/>
      <c r="J132" s="93"/>
    </row>
    <row r="133" spans="1:10" ht="13.5">
      <c r="A133" s="92"/>
      <c r="B133" s="93"/>
      <c r="C133" s="93"/>
      <c r="D133" s="93"/>
      <c r="E133" s="93"/>
      <c r="F133" s="92"/>
      <c r="G133" s="93"/>
      <c r="H133" s="93"/>
      <c r="I133" s="93"/>
      <c r="J133" s="93"/>
    </row>
    <row r="134" spans="1:10" ht="13.5">
      <c r="A134" s="94"/>
      <c r="B134" s="93"/>
      <c r="C134" s="93"/>
      <c r="D134" s="93"/>
      <c r="E134" s="93"/>
      <c r="F134" s="94"/>
      <c r="G134" s="93"/>
      <c r="H134" s="93"/>
      <c r="I134" s="93"/>
      <c r="J134" s="93"/>
    </row>
    <row r="135" spans="1:10" ht="13.5">
      <c r="A135" s="92"/>
      <c r="B135" s="93"/>
      <c r="C135" s="93"/>
      <c r="D135" s="93"/>
      <c r="E135" s="93"/>
      <c r="F135" s="92"/>
      <c r="G135" s="93"/>
      <c r="H135" s="93"/>
      <c r="I135" s="93"/>
      <c r="J135" s="93"/>
    </row>
    <row r="136" spans="1:10" ht="13.5">
      <c r="A136" s="92"/>
      <c r="B136" s="93"/>
      <c r="C136" s="93"/>
      <c r="D136" s="93"/>
      <c r="E136" s="93"/>
      <c r="F136" s="92"/>
      <c r="G136" s="93"/>
      <c r="H136" s="93"/>
      <c r="I136" s="93"/>
      <c r="J136" s="93"/>
    </row>
    <row r="137" spans="1:10" ht="13.5">
      <c r="A137" s="92"/>
      <c r="B137" s="93"/>
      <c r="C137" s="93"/>
      <c r="D137" s="93"/>
      <c r="E137" s="93"/>
      <c r="F137" s="92"/>
      <c r="G137" s="93"/>
      <c r="H137" s="93"/>
      <c r="I137" s="93"/>
      <c r="J137" s="93"/>
    </row>
    <row r="138" spans="1:10" ht="13.5">
      <c r="A138" s="92"/>
      <c r="B138" s="93"/>
      <c r="C138" s="93"/>
      <c r="D138" s="93"/>
      <c r="E138" s="93"/>
      <c r="F138" s="94"/>
      <c r="G138" s="93"/>
      <c r="H138" s="93"/>
      <c r="I138" s="93"/>
      <c r="J138" s="93"/>
    </row>
    <row r="139" spans="1:10" ht="13.5">
      <c r="A139" s="92"/>
      <c r="B139" s="93"/>
      <c r="C139" s="93"/>
      <c r="D139" s="93"/>
      <c r="E139" s="93"/>
      <c r="F139" s="92"/>
      <c r="G139" s="93"/>
      <c r="H139" s="93"/>
      <c r="I139" s="93"/>
      <c r="J139" s="93"/>
    </row>
    <row r="140" spans="1:10" ht="13.5">
      <c r="A140" s="94"/>
      <c r="B140" s="93"/>
      <c r="C140" s="93"/>
      <c r="D140" s="93"/>
      <c r="E140" s="93"/>
      <c r="F140" s="92"/>
      <c r="G140" s="93"/>
      <c r="H140" s="93"/>
      <c r="I140" s="93"/>
      <c r="J140" s="93"/>
    </row>
    <row r="141" spans="1:10" ht="13.5">
      <c r="A141" s="92"/>
      <c r="B141" s="93"/>
      <c r="C141" s="93"/>
      <c r="D141" s="93"/>
      <c r="E141" s="93"/>
      <c r="F141" s="92"/>
      <c r="G141" s="93"/>
      <c r="H141" s="93"/>
      <c r="I141" s="93"/>
      <c r="J141" s="93"/>
    </row>
    <row r="142" spans="1:10" ht="13.5">
      <c r="A142" s="92"/>
      <c r="B142" s="93"/>
      <c r="C142" s="93"/>
      <c r="D142" s="93"/>
      <c r="E142" s="93"/>
      <c r="F142" s="94"/>
      <c r="G142" s="93"/>
      <c r="H142" s="93"/>
      <c r="I142" s="93"/>
      <c r="J142" s="93"/>
    </row>
    <row r="143" spans="1:10" ht="13.5">
      <c r="A143" s="92"/>
      <c r="B143" s="93"/>
      <c r="C143" s="93"/>
      <c r="D143" s="93"/>
      <c r="E143" s="93"/>
      <c r="F143" s="92"/>
      <c r="G143" s="93"/>
      <c r="H143" s="93"/>
      <c r="I143" s="93"/>
      <c r="J143" s="93"/>
    </row>
    <row r="144" spans="1:10" ht="13.5">
      <c r="A144" s="94"/>
      <c r="B144" s="93"/>
      <c r="C144" s="93"/>
      <c r="D144" s="93"/>
      <c r="E144" s="93"/>
      <c r="F144" s="92"/>
      <c r="G144" s="93"/>
      <c r="H144" s="93"/>
      <c r="I144" s="93"/>
      <c r="J144" s="93"/>
    </row>
    <row r="145" spans="1:10" ht="13.5">
      <c r="A145" s="92"/>
      <c r="B145" s="93"/>
      <c r="C145" s="93"/>
      <c r="D145" s="93"/>
      <c r="E145" s="93"/>
      <c r="F145" s="92"/>
      <c r="G145" s="93"/>
      <c r="H145" s="93"/>
      <c r="I145" s="93"/>
      <c r="J145" s="93"/>
    </row>
    <row r="146" spans="1:10" ht="13.5">
      <c r="A146" s="26"/>
      <c r="B146" s="36"/>
      <c r="C146" s="36"/>
      <c r="D146" s="36"/>
      <c r="E146" s="36"/>
      <c r="F146" s="15"/>
      <c r="G146" s="36"/>
      <c r="H146" s="36"/>
      <c r="I146" s="36"/>
      <c r="J146" s="36"/>
    </row>
    <row r="147" spans="1:10" ht="13.5">
      <c r="A147" s="15"/>
      <c r="B147" s="36"/>
      <c r="C147" s="36"/>
      <c r="D147" s="36"/>
      <c r="E147" s="36"/>
      <c r="F147" s="26"/>
      <c r="G147" s="36"/>
      <c r="H147" s="36"/>
      <c r="I147" s="36"/>
      <c r="J147" s="36"/>
    </row>
    <row r="148" spans="1:10" ht="13.5">
      <c r="A148" s="26"/>
      <c r="B148" s="36"/>
      <c r="C148" s="36"/>
      <c r="D148" s="36"/>
      <c r="E148" s="36"/>
      <c r="F148" s="26"/>
      <c r="G148" s="36"/>
      <c r="H148" s="36"/>
      <c r="I148" s="36"/>
      <c r="J148" s="36"/>
    </row>
    <row r="149" spans="1:10" ht="13.5">
      <c r="A149" s="26"/>
      <c r="B149" s="36"/>
      <c r="C149" s="36"/>
      <c r="D149" s="36"/>
      <c r="E149" s="36"/>
      <c r="F149" s="26"/>
      <c r="G149" s="36"/>
      <c r="H149" s="36"/>
      <c r="I149" s="36"/>
      <c r="J149" s="36"/>
    </row>
    <row r="150" spans="1:10" ht="13.5">
      <c r="A150" s="26"/>
      <c r="B150" s="36"/>
      <c r="C150" s="36"/>
      <c r="D150" s="36"/>
      <c r="E150" s="36"/>
      <c r="F150" s="26"/>
      <c r="G150" s="36"/>
      <c r="H150" s="36"/>
      <c r="I150" s="36"/>
      <c r="J150" s="36"/>
    </row>
    <row r="151" spans="1:10" ht="13.5">
      <c r="A151" s="26"/>
      <c r="B151" s="36"/>
      <c r="C151" s="36"/>
      <c r="D151" s="36"/>
      <c r="E151" s="36"/>
      <c r="F151" s="26"/>
      <c r="G151" s="36"/>
      <c r="H151" s="36"/>
      <c r="I151" s="36"/>
      <c r="J151" s="36"/>
    </row>
    <row r="152" spans="1:10" ht="13.5">
      <c r="A152" s="26"/>
      <c r="B152" s="36"/>
      <c r="C152" s="36"/>
      <c r="D152" s="36"/>
      <c r="E152" s="36"/>
      <c r="F152" s="26"/>
      <c r="G152" s="36"/>
      <c r="H152" s="36"/>
      <c r="I152" s="36"/>
      <c r="J152" s="36"/>
    </row>
    <row r="153" spans="1:10" ht="13.5">
      <c r="A153" s="15"/>
      <c r="B153" s="36"/>
      <c r="C153" s="36"/>
      <c r="D153" s="36"/>
      <c r="E153" s="36"/>
      <c r="F153" s="15"/>
      <c r="G153" s="36"/>
      <c r="H153" s="36"/>
      <c r="I153" s="36"/>
      <c r="J153" s="36"/>
    </row>
    <row r="154" spans="1:10" ht="13.5">
      <c r="A154" s="26"/>
      <c r="B154" s="36"/>
      <c r="C154" s="36"/>
      <c r="D154" s="36"/>
      <c r="E154" s="36"/>
      <c r="F154" s="26"/>
      <c r="G154" s="36"/>
      <c r="H154" s="36"/>
      <c r="I154" s="36"/>
      <c r="J154" s="36"/>
    </row>
    <row r="155" spans="1:10" ht="13.5">
      <c r="A155" s="26"/>
      <c r="B155" s="36"/>
      <c r="C155" s="36"/>
      <c r="D155" s="36"/>
      <c r="E155" s="36"/>
      <c r="F155" s="26"/>
      <c r="G155" s="36"/>
      <c r="H155" s="36"/>
      <c r="I155" s="36"/>
      <c r="J155" s="36"/>
    </row>
    <row r="156" spans="1:10" ht="13.5">
      <c r="A156" s="26"/>
      <c r="B156" s="36"/>
      <c r="C156" s="36"/>
      <c r="D156" s="36"/>
      <c r="E156" s="36"/>
      <c r="F156" s="26"/>
      <c r="G156" s="36"/>
      <c r="H156" s="36"/>
      <c r="I156" s="36"/>
      <c r="J156" s="36"/>
    </row>
    <row r="157" spans="1:10" ht="13.5">
      <c r="A157" s="26"/>
      <c r="B157" s="36"/>
      <c r="C157" s="36"/>
      <c r="D157" s="36"/>
      <c r="E157" s="36"/>
      <c r="F157" s="26"/>
      <c r="G157" s="36"/>
      <c r="H157" s="36"/>
      <c r="I157" s="36"/>
      <c r="J157" s="36"/>
    </row>
    <row r="158" spans="1:10" ht="13.5">
      <c r="A158" s="15"/>
      <c r="B158" s="36"/>
      <c r="C158" s="36"/>
      <c r="D158" s="36"/>
      <c r="E158" s="36"/>
      <c r="F158" s="3"/>
      <c r="G158" s="3"/>
      <c r="H158" s="3"/>
      <c r="I158" s="3"/>
      <c r="J158" s="3"/>
    </row>
    <row r="159" spans="1:10" ht="13.5">
      <c r="A159" s="26"/>
      <c r="B159" s="36"/>
      <c r="C159" s="36"/>
      <c r="D159" s="36"/>
      <c r="E159" s="36"/>
      <c r="F159" s="3"/>
      <c r="G159" s="3"/>
      <c r="H159" s="3"/>
      <c r="I159" s="3"/>
      <c r="J159" s="3"/>
    </row>
    <row r="160" spans="1:10" ht="13.5">
      <c r="A160" s="26"/>
      <c r="B160" s="36"/>
      <c r="C160" s="36"/>
      <c r="D160" s="36"/>
      <c r="E160" s="36"/>
      <c r="F160" s="3"/>
      <c r="G160" s="3"/>
      <c r="H160" s="3"/>
      <c r="I160" s="3"/>
      <c r="J160" s="3"/>
    </row>
    <row r="161" spans="1:10" ht="13.5">
      <c r="A161" s="15"/>
      <c r="B161" s="36"/>
      <c r="C161" s="36"/>
      <c r="D161" s="36"/>
      <c r="E161" s="36"/>
      <c r="F161" s="3"/>
      <c r="G161" s="3"/>
      <c r="H161" s="3"/>
      <c r="I161" s="3"/>
      <c r="J161" s="3"/>
    </row>
    <row r="162" spans="1:10" ht="13.5">
      <c r="A162" s="26"/>
      <c r="B162" s="36"/>
      <c r="C162" s="36"/>
      <c r="D162" s="36"/>
      <c r="E162" s="36"/>
      <c r="F162" s="15"/>
      <c r="G162" s="86"/>
      <c r="H162" s="86"/>
      <c r="I162" s="86"/>
      <c r="J162" s="86"/>
    </row>
    <row r="163" spans="1:10" ht="13.5">
      <c r="A163" s="26"/>
      <c r="B163" s="36"/>
      <c r="C163" s="36"/>
      <c r="D163" s="36"/>
      <c r="E163" s="36"/>
      <c r="F163" s="15"/>
      <c r="G163" s="86"/>
      <c r="H163" s="86"/>
      <c r="I163" s="86"/>
      <c r="J163" s="86"/>
    </row>
    <row r="164" spans="1:10" ht="13.5">
      <c r="A164" s="26"/>
      <c r="B164" s="36"/>
      <c r="C164" s="36"/>
      <c r="D164" s="36"/>
      <c r="E164" s="36"/>
      <c r="F164" s="15"/>
      <c r="G164" s="86"/>
      <c r="H164" s="86"/>
      <c r="I164" s="86"/>
      <c r="J164" s="86"/>
    </row>
    <row r="165" spans="1:10" ht="13.5">
      <c r="A165" s="26"/>
      <c r="B165" s="36"/>
      <c r="C165" s="36"/>
      <c r="D165" s="36"/>
      <c r="E165" s="36"/>
      <c r="F165" s="15"/>
      <c r="G165" s="86"/>
      <c r="H165" s="86"/>
      <c r="I165" s="86"/>
      <c r="J165" s="86"/>
    </row>
    <row r="166" spans="1:10" ht="13.5">
      <c r="A166" s="26"/>
      <c r="B166" s="36"/>
      <c r="C166" s="36"/>
      <c r="D166" s="36"/>
      <c r="E166" s="36"/>
      <c r="F166" s="15"/>
      <c r="G166" s="86"/>
      <c r="H166" s="86"/>
      <c r="I166" s="86"/>
      <c r="J166" s="86"/>
    </row>
    <row r="167" spans="1:10" ht="13.5">
      <c r="A167" s="15"/>
      <c r="B167" s="36"/>
      <c r="C167" s="36"/>
      <c r="D167" s="36"/>
      <c r="E167" s="36"/>
      <c r="F167" s="15"/>
      <c r="G167" s="86"/>
      <c r="H167" s="86"/>
      <c r="I167" s="86"/>
      <c r="J167" s="86"/>
    </row>
    <row r="168" spans="1:10" ht="13.5">
      <c r="A168" s="26"/>
      <c r="B168" s="36"/>
      <c r="C168" s="36"/>
      <c r="D168" s="36"/>
      <c r="E168" s="36"/>
      <c r="F168" s="15"/>
      <c r="G168" s="86"/>
      <c r="H168" s="86"/>
      <c r="I168" s="86"/>
      <c r="J168" s="86"/>
    </row>
    <row r="169" spans="1:10" ht="13.5">
      <c r="A169" s="26"/>
      <c r="B169" s="36"/>
      <c r="C169" s="36"/>
      <c r="D169" s="36"/>
      <c r="E169" s="36"/>
      <c r="F169" s="15"/>
      <c r="G169" s="86"/>
      <c r="H169" s="86"/>
      <c r="I169" s="86"/>
      <c r="J169" s="86"/>
    </row>
    <row r="170" spans="1:10" ht="13.5">
      <c r="A170" s="15"/>
      <c r="B170" s="36"/>
      <c r="C170" s="36"/>
      <c r="D170" s="36"/>
      <c r="E170" s="36"/>
      <c r="F170" s="15"/>
      <c r="G170" s="86"/>
      <c r="H170" s="86"/>
      <c r="I170" s="86"/>
      <c r="J170" s="86"/>
    </row>
    <row r="171" spans="1:10" ht="13.5">
      <c r="A171" s="26"/>
      <c r="B171" s="36"/>
      <c r="C171" s="36"/>
      <c r="D171" s="36"/>
      <c r="E171" s="36"/>
      <c r="F171" s="15"/>
      <c r="G171" s="86"/>
      <c r="H171" s="86"/>
      <c r="I171" s="86"/>
      <c r="J171" s="86"/>
    </row>
    <row r="172" spans="1:10" ht="13.5">
      <c r="A172" s="26"/>
      <c r="B172" s="36"/>
      <c r="C172" s="36"/>
      <c r="D172" s="36"/>
      <c r="E172" s="36"/>
      <c r="F172" s="15"/>
      <c r="G172" s="86"/>
      <c r="H172" s="86"/>
      <c r="I172" s="86"/>
      <c r="J172" s="86"/>
    </row>
    <row r="173" spans="1:10" ht="13.5">
      <c r="A173" s="26"/>
      <c r="B173" s="36"/>
      <c r="C173" s="36"/>
      <c r="D173" s="36"/>
      <c r="E173" s="36"/>
      <c r="F173" s="15"/>
      <c r="G173" s="86"/>
      <c r="H173" s="86"/>
      <c r="I173" s="86"/>
      <c r="J173" s="86"/>
    </row>
    <row r="174" spans="1:10" ht="13.5">
      <c r="A174" s="26"/>
      <c r="B174" s="36"/>
      <c r="C174" s="36"/>
      <c r="D174" s="36"/>
      <c r="E174" s="36"/>
      <c r="F174" s="15"/>
      <c r="G174" s="21"/>
      <c r="H174" s="21"/>
      <c r="I174" s="21"/>
      <c r="J174" s="21"/>
    </row>
    <row r="175" spans="1:10" ht="13.5">
      <c r="A175" s="3"/>
      <c r="B175" s="3"/>
      <c r="C175" s="3"/>
      <c r="D175" s="3"/>
      <c r="E175" s="3"/>
      <c r="F175" s="15"/>
      <c r="G175" s="21"/>
      <c r="H175" s="21"/>
      <c r="I175" s="21"/>
      <c r="J175" s="21"/>
    </row>
    <row r="176" spans="1:10" ht="13.5">
      <c r="A176" s="26"/>
      <c r="B176" s="36"/>
      <c r="C176" s="36"/>
      <c r="D176" s="36"/>
      <c r="E176" s="36"/>
      <c r="F176" s="15"/>
      <c r="G176" s="21"/>
      <c r="H176" s="21"/>
      <c r="I176" s="21"/>
      <c r="J176" s="21"/>
    </row>
    <row r="177" spans="1:10" ht="13.5">
      <c r="A177" s="26"/>
      <c r="B177" s="36"/>
      <c r="C177" s="36"/>
      <c r="D177" s="36"/>
      <c r="E177" s="36"/>
      <c r="F177" s="15"/>
      <c r="G177" s="21"/>
      <c r="H177" s="21"/>
      <c r="I177" s="21"/>
      <c r="J177" s="21"/>
    </row>
    <row r="178" spans="1:10" ht="13.5">
      <c r="A178" s="26"/>
      <c r="B178" s="36"/>
      <c r="C178" s="36"/>
      <c r="D178" s="36"/>
      <c r="E178" s="36"/>
      <c r="F178" s="26"/>
      <c r="G178" s="21"/>
      <c r="H178" s="21"/>
      <c r="I178" s="21"/>
      <c r="J178" s="21"/>
    </row>
    <row r="179" spans="1:10" ht="13.5">
      <c r="A179" s="26"/>
      <c r="B179" s="36"/>
      <c r="C179" s="36"/>
      <c r="D179" s="36"/>
      <c r="E179" s="36"/>
      <c r="F179" s="15"/>
      <c r="G179" s="21"/>
      <c r="H179" s="21"/>
      <c r="I179" s="21"/>
      <c r="J179" s="21"/>
    </row>
    <row r="180" spans="1:10" ht="13.5">
      <c r="A180" s="15"/>
      <c r="B180" s="36"/>
      <c r="C180" s="36"/>
      <c r="D180" s="36"/>
      <c r="E180" s="36"/>
      <c r="F180" s="15"/>
      <c r="G180" s="21"/>
      <c r="H180" s="21"/>
      <c r="I180" s="21"/>
      <c r="J180" s="21"/>
    </row>
    <row r="181" spans="1:10" ht="13.5">
      <c r="A181" s="26"/>
      <c r="B181" s="36"/>
      <c r="C181" s="36"/>
      <c r="D181" s="36"/>
      <c r="E181" s="36"/>
      <c r="F181" s="15"/>
      <c r="G181" s="21"/>
      <c r="H181" s="21"/>
      <c r="I181" s="21"/>
      <c r="J181" s="21"/>
    </row>
    <row r="182" spans="1:10" ht="13.5">
      <c r="A182" s="26"/>
      <c r="B182" s="36"/>
      <c r="C182" s="36"/>
      <c r="D182" s="36"/>
      <c r="E182" s="36"/>
      <c r="F182" s="15"/>
      <c r="G182" s="21"/>
      <c r="H182" s="21"/>
      <c r="I182" s="21"/>
      <c r="J182" s="21"/>
    </row>
    <row r="183" ht="13.5">
      <c r="G183" s="1"/>
    </row>
    <row r="184" ht="13.5">
      <c r="G184" s="1"/>
    </row>
    <row r="186" ht="13.5">
      <c r="E186" s="67"/>
    </row>
  </sheetData>
  <mergeCells count="10">
    <mergeCell ref="B2:F2"/>
    <mergeCell ref="B64:F64"/>
    <mergeCell ref="C68:E68"/>
    <mergeCell ref="B68:B69"/>
    <mergeCell ref="F4:J4"/>
    <mergeCell ref="H6:J6"/>
    <mergeCell ref="C6:E6"/>
    <mergeCell ref="F66:J66"/>
    <mergeCell ref="H68:J68"/>
    <mergeCell ref="G68:G69"/>
  </mergeCells>
  <printOptions/>
  <pageMargins left="0.5118110236220472" right="0.5118110236220472" top="0.3937007874015748" bottom="0.35433070866141736" header="0.5118110236220472" footer="0.5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 customHeight="1">
      <c r="B2" s="102" t="s">
        <v>456</v>
      </c>
      <c r="C2" s="102"/>
      <c r="D2" s="102"/>
      <c r="E2" s="102"/>
      <c r="F2" s="102"/>
    </row>
    <row r="4" spans="1:10" ht="17.25" customHeight="1">
      <c r="A4" s="4" t="s">
        <v>40</v>
      </c>
      <c r="F4" s="108" t="s">
        <v>468</v>
      </c>
      <c r="G4" s="108"/>
      <c r="H4" s="108"/>
      <c r="I4" s="108"/>
      <c r="J4" s="108"/>
    </row>
    <row r="6" spans="1:10" ht="14.25" customHeight="1">
      <c r="A6" s="53"/>
      <c r="B6" s="105" t="s">
        <v>265</v>
      </c>
      <c r="C6" s="103" t="s">
        <v>266</v>
      </c>
      <c r="D6" s="104"/>
      <c r="E6" s="107"/>
      <c r="F6" s="53"/>
      <c r="G6" s="105" t="s">
        <v>265</v>
      </c>
      <c r="H6" s="103" t="s">
        <v>266</v>
      </c>
      <c r="I6" s="104"/>
      <c r="J6" s="104"/>
    </row>
    <row r="7" spans="1:10" ht="14.25">
      <c r="A7" s="54" t="s">
        <v>457</v>
      </c>
      <c r="B7" s="106"/>
      <c r="C7" s="60" t="s">
        <v>320</v>
      </c>
      <c r="D7" s="60" t="s">
        <v>267</v>
      </c>
      <c r="E7" s="60" t="s">
        <v>268</v>
      </c>
      <c r="F7" s="54" t="s">
        <v>458</v>
      </c>
      <c r="G7" s="106"/>
      <c r="H7" s="54" t="s">
        <v>320</v>
      </c>
      <c r="I7" s="60" t="s">
        <v>267</v>
      </c>
      <c r="J7" s="57" t="s">
        <v>268</v>
      </c>
    </row>
    <row r="8" spans="1:10" ht="13.5">
      <c r="A8" s="66" t="s">
        <v>211</v>
      </c>
      <c r="B8" s="32">
        <f>B15+B20+B23+B26+B29+B32+B35+B42+B51+B57+G13+G17+G20+G26+G31+G37+G44+G49+G55</f>
        <v>25462</v>
      </c>
      <c r="C8" s="32">
        <f>C15+C20+C23+C26+C29+C32+C35+C42+C51+C57+H13+H17+H20+H26+H31+H37+H44+H49+H55</f>
        <v>55947</v>
      </c>
      <c r="D8" s="32">
        <f>D15+D20+D23+D26+D29+D32+D35+D42+D51+D57+I13+I17+I20+I26+I31+I37+I44+I49+I55</f>
        <v>27813</v>
      </c>
      <c r="E8" s="32">
        <f>E15+E20+E23+E26+E29+E32+E35+E42+E51+E57+J13+J17+J20+J26+J31+J37+J44+J49+J55</f>
        <v>28134</v>
      </c>
      <c r="F8" s="11" t="s">
        <v>61</v>
      </c>
      <c r="G8" s="34">
        <v>651</v>
      </c>
      <c r="H8" s="34">
        <f aca="true" t="shared" si="0" ref="H8:H13">I8+J8</f>
        <v>1409</v>
      </c>
      <c r="I8" s="34">
        <v>762</v>
      </c>
      <c r="J8" s="34">
        <v>647</v>
      </c>
    </row>
    <row r="9" spans="1:10" ht="13.5">
      <c r="A9" s="14"/>
      <c r="B9" s="32"/>
      <c r="C9" s="32"/>
      <c r="D9" s="32"/>
      <c r="E9" s="81"/>
      <c r="F9" s="11" t="s">
        <v>62</v>
      </c>
      <c r="G9" s="34">
        <v>596</v>
      </c>
      <c r="H9" s="34">
        <f t="shared" si="0"/>
        <v>1240</v>
      </c>
      <c r="I9" s="34">
        <v>644</v>
      </c>
      <c r="J9" s="34">
        <v>596</v>
      </c>
    </row>
    <row r="10" spans="1:10" ht="13.5">
      <c r="A10" s="9" t="s">
        <v>41</v>
      </c>
      <c r="B10" s="34">
        <v>146</v>
      </c>
      <c r="C10" s="34">
        <f aca="true" t="shared" si="1" ref="C10:C15">D10+E10</f>
        <v>382</v>
      </c>
      <c r="D10" s="34">
        <v>194</v>
      </c>
      <c r="E10" s="36">
        <v>188</v>
      </c>
      <c r="F10" s="11" t="s">
        <v>63</v>
      </c>
      <c r="G10" s="36">
        <v>427</v>
      </c>
      <c r="H10" s="36">
        <f t="shared" si="0"/>
        <v>945</v>
      </c>
      <c r="I10" s="36">
        <v>463</v>
      </c>
      <c r="J10" s="36">
        <v>482</v>
      </c>
    </row>
    <row r="11" spans="1:10" ht="13.5">
      <c r="A11" s="9" t="s">
        <v>42</v>
      </c>
      <c r="B11" s="34">
        <v>382</v>
      </c>
      <c r="C11" s="34">
        <f t="shared" si="1"/>
        <v>923</v>
      </c>
      <c r="D11" s="34">
        <v>460</v>
      </c>
      <c r="E11" s="36">
        <v>463</v>
      </c>
      <c r="F11" s="11" t="s">
        <v>64</v>
      </c>
      <c r="G11" s="36">
        <v>429</v>
      </c>
      <c r="H11" s="36">
        <f t="shared" si="0"/>
        <v>937</v>
      </c>
      <c r="I11" s="36">
        <v>470</v>
      </c>
      <c r="J11" s="36">
        <v>467</v>
      </c>
    </row>
    <row r="12" spans="1:10" ht="13.5">
      <c r="A12" s="9" t="s">
        <v>43</v>
      </c>
      <c r="B12" s="34">
        <v>505</v>
      </c>
      <c r="C12" s="34">
        <f t="shared" si="1"/>
        <v>1095</v>
      </c>
      <c r="D12" s="34">
        <v>548</v>
      </c>
      <c r="E12" s="36">
        <v>547</v>
      </c>
      <c r="F12" s="11" t="s">
        <v>65</v>
      </c>
      <c r="G12" s="36">
        <v>257</v>
      </c>
      <c r="H12" s="36">
        <f t="shared" si="0"/>
        <v>599</v>
      </c>
      <c r="I12" s="36">
        <v>309</v>
      </c>
      <c r="J12" s="36">
        <v>290</v>
      </c>
    </row>
    <row r="13" spans="1:10" ht="13.5">
      <c r="A13" s="9" t="s">
        <v>44</v>
      </c>
      <c r="B13" s="34">
        <v>491</v>
      </c>
      <c r="C13" s="34">
        <f t="shared" si="1"/>
        <v>1045</v>
      </c>
      <c r="D13" s="34">
        <v>534</v>
      </c>
      <c r="E13" s="36">
        <v>511</v>
      </c>
      <c r="F13" s="11" t="s">
        <v>333</v>
      </c>
      <c r="G13" s="36">
        <f>SUM(G8:G12)</f>
        <v>2360</v>
      </c>
      <c r="H13" s="36">
        <f t="shared" si="0"/>
        <v>5130</v>
      </c>
      <c r="I13" s="36">
        <f>SUM(I8:I12)</f>
        <v>2648</v>
      </c>
      <c r="J13" s="36">
        <f>SUM(J8:J12)</f>
        <v>2482</v>
      </c>
    </row>
    <row r="14" spans="1:10" ht="13.5">
      <c r="A14" s="9" t="s">
        <v>45</v>
      </c>
      <c r="B14" s="36">
        <v>434</v>
      </c>
      <c r="C14" s="36">
        <f t="shared" si="1"/>
        <v>965</v>
      </c>
      <c r="D14" s="36">
        <v>468</v>
      </c>
      <c r="E14" s="36">
        <v>497</v>
      </c>
      <c r="F14" s="11"/>
      <c r="G14" s="36"/>
      <c r="H14" s="36"/>
      <c r="I14" s="36"/>
      <c r="J14" s="36"/>
    </row>
    <row r="15" spans="1:10" ht="13.5">
      <c r="A15" s="9" t="s">
        <v>350</v>
      </c>
      <c r="B15" s="36">
        <f>SUM(B10:B14)</f>
        <v>1958</v>
      </c>
      <c r="C15" s="36">
        <f t="shared" si="1"/>
        <v>4410</v>
      </c>
      <c r="D15" s="36">
        <f>SUM(D10:D14)</f>
        <v>2204</v>
      </c>
      <c r="E15" s="36">
        <f>SUM(E10:E14)</f>
        <v>2206</v>
      </c>
      <c r="F15" s="11" t="s">
        <v>66</v>
      </c>
      <c r="G15" s="36">
        <v>2</v>
      </c>
      <c r="H15" s="36">
        <f>I15+J15</f>
        <v>2</v>
      </c>
      <c r="I15" s="36">
        <v>2</v>
      </c>
      <c r="J15" s="36">
        <v>0</v>
      </c>
    </row>
    <row r="16" spans="1:10" ht="13.5">
      <c r="A16" s="14"/>
      <c r="B16" s="36"/>
      <c r="C16" s="36"/>
      <c r="D16" s="36"/>
      <c r="E16" s="36"/>
      <c r="F16" s="11" t="s">
        <v>67</v>
      </c>
      <c r="G16" s="36">
        <v>14</v>
      </c>
      <c r="H16" s="36">
        <f>I16+J16</f>
        <v>18</v>
      </c>
      <c r="I16" s="36">
        <v>13</v>
      </c>
      <c r="J16" s="36">
        <v>5</v>
      </c>
    </row>
    <row r="17" spans="1:10" ht="13.5">
      <c r="A17" s="9" t="s">
        <v>53</v>
      </c>
      <c r="B17" s="36">
        <v>201</v>
      </c>
      <c r="C17" s="36">
        <f>D17+E17</f>
        <v>433</v>
      </c>
      <c r="D17" s="36">
        <v>201</v>
      </c>
      <c r="E17" s="36">
        <v>232</v>
      </c>
      <c r="F17" s="11" t="s">
        <v>350</v>
      </c>
      <c r="G17" s="36">
        <f>SUM(G15:G16)</f>
        <v>16</v>
      </c>
      <c r="H17" s="36">
        <f>I17+J17</f>
        <v>20</v>
      </c>
      <c r="I17" s="36">
        <f>SUM(I15:I16)</f>
        <v>15</v>
      </c>
      <c r="J17" s="36">
        <f>SUM(J15:J16)</f>
        <v>5</v>
      </c>
    </row>
    <row r="18" spans="1:10" ht="13.5">
      <c r="A18" s="9" t="s">
        <v>55</v>
      </c>
      <c r="B18" s="36">
        <v>637</v>
      </c>
      <c r="C18" s="36">
        <f>D18+E18</f>
        <v>1362</v>
      </c>
      <c r="D18" s="36">
        <v>691</v>
      </c>
      <c r="E18" s="36">
        <v>671</v>
      </c>
      <c r="F18" s="11"/>
      <c r="G18" s="36"/>
      <c r="H18" s="36"/>
      <c r="I18" s="36"/>
      <c r="J18" s="36"/>
    </row>
    <row r="19" spans="1:10" ht="13.5">
      <c r="A19" s="9" t="s">
        <v>57</v>
      </c>
      <c r="B19" s="36">
        <v>696</v>
      </c>
      <c r="C19" s="36">
        <f>D19+E19</f>
        <v>1577</v>
      </c>
      <c r="D19" s="36">
        <v>764</v>
      </c>
      <c r="E19" s="36">
        <v>813</v>
      </c>
      <c r="F19" s="11" t="s">
        <v>68</v>
      </c>
      <c r="G19" s="36">
        <v>71</v>
      </c>
      <c r="H19" s="36">
        <f>I19+J19</f>
        <v>136</v>
      </c>
      <c r="I19" s="36">
        <v>75</v>
      </c>
      <c r="J19" s="36">
        <v>61</v>
      </c>
    </row>
    <row r="20" spans="1:10" ht="13.5">
      <c r="A20" s="9" t="s">
        <v>350</v>
      </c>
      <c r="B20" s="36">
        <f>SUM(B17:B19)</f>
        <v>1534</v>
      </c>
      <c r="C20" s="36">
        <f>D20+E20</f>
        <v>3372</v>
      </c>
      <c r="D20" s="36">
        <f>SUM(D17:D19)</f>
        <v>1656</v>
      </c>
      <c r="E20" s="36">
        <f>SUM(E17:E19)</f>
        <v>1716</v>
      </c>
      <c r="F20" s="11" t="s">
        <v>350</v>
      </c>
      <c r="G20" s="36">
        <f>G19</f>
        <v>71</v>
      </c>
      <c r="H20" s="36">
        <f>I20+J20</f>
        <v>136</v>
      </c>
      <c r="I20" s="36">
        <f>I19</f>
        <v>75</v>
      </c>
      <c r="J20" s="36">
        <f>J19</f>
        <v>61</v>
      </c>
    </row>
    <row r="21" spans="1:10" ht="13.5">
      <c r="A21" s="14"/>
      <c r="B21" s="36"/>
      <c r="C21" s="36"/>
      <c r="D21" s="36"/>
      <c r="E21" s="36"/>
      <c r="F21" s="11"/>
      <c r="G21" s="36"/>
      <c r="H21" s="36"/>
      <c r="I21" s="36"/>
      <c r="J21" s="36"/>
    </row>
    <row r="22" spans="1:10" ht="13.5">
      <c r="A22" s="9" t="s">
        <v>60</v>
      </c>
      <c r="B22" s="36">
        <v>518</v>
      </c>
      <c r="C22" s="36">
        <f>D22+E22</f>
        <v>946</v>
      </c>
      <c r="D22" s="36">
        <v>436</v>
      </c>
      <c r="E22" s="36">
        <v>510</v>
      </c>
      <c r="F22" s="11" t="s">
        <v>69</v>
      </c>
      <c r="G22" s="36">
        <v>715</v>
      </c>
      <c r="H22" s="36">
        <f>I22+J22</f>
        <v>1681</v>
      </c>
      <c r="I22" s="36">
        <v>819</v>
      </c>
      <c r="J22" s="36">
        <v>862</v>
      </c>
    </row>
    <row r="23" spans="1:10" ht="13.5">
      <c r="A23" s="9" t="s">
        <v>350</v>
      </c>
      <c r="B23" s="36">
        <f>B22</f>
        <v>518</v>
      </c>
      <c r="C23" s="36">
        <f>D23+E23</f>
        <v>946</v>
      </c>
      <c r="D23" s="36">
        <f>D22</f>
        <v>436</v>
      </c>
      <c r="E23" s="36">
        <f>E22</f>
        <v>510</v>
      </c>
      <c r="F23" s="11" t="s">
        <v>70</v>
      </c>
      <c r="G23" s="36">
        <v>896</v>
      </c>
      <c r="H23" s="36">
        <f>I23+J23</f>
        <v>2095</v>
      </c>
      <c r="I23" s="36">
        <v>1023</v>
      </c>
      <c r="J23" s="36">
        <v>1072</v>
      </c>
    </row>
    <row r="24" spans="1:10" ht="13.5">
      <c r="A24" s="14"/>
      <c r="B24" s="36"/>
      <c r="C24" s="36"/>
      <c r="D24" s="36"/>
      <c r="E24" s="36"/>
      <c r="F24" s="11" t="s">
        <v>71</v>
      </c>
      <c r="G24" s="36">
        <v>152</v>
      </c>
      <c r="H24" s="36">
        <f>I24+J24</f>
        <v>331</v>
      </c>
      <c r="I24" s="36">
        <v>162</v>
      </c>
      <c r="J24" s="36">
        <v>169</v>
      </c>
    </row>
    <row r="25" spans="1:10" ht="13.5">
      <c r="A25" s="9" t="s">
        <v>212</v>
      </c>
      <c r="B25" s="36">
        <v>424</v>
      </c>
      <c r="C25" s="36">
        <f>D25+E25</f>
        <v>968</v>
      </c>
      <c r="D25" s="36">
        <v>469</v>
      </c>
      <c r="E25" s="36">
        <v>499</v>
      </c>
      <c r="F25" s="11" t="s">
        <v>221</v>
      </c>
      <c r="G25" s="36">
        <v>822</v>
      </c>
      <c r="H25" s="36">
        <f>I25+J25</f>
        <v>1989</v>
      </c>
      <c r="I25" s="36">
        <v>935</v>
      </c>
      <c r="J25" s="36">
        <v>1054</v>
      </c>
    </row>
    <row r="26" spans="1:10" ht="13.5">
      <c r="A26" s="9" t="s">
        <v>350</v>
      </c>
      <c r="B26" s="36">
        <f>B25</f>
        <v>424</v>
      </c>
      <c r="C26" s="36">
        <f>D26+E26</f>
        <v>968</v>
      </c>
      <c r="D26" s="36">
        <f>D25</f>
        <v>469</v>
      </c>
      <c r="E26" s="36">
        <f>E25</f>
        <v>499</v>
      </c>
      <c r="F26" s="11" t="s">
        <v>350</v>
      </c>
      <c r="G26" s="36">
        <f>SUM(G22:G25)</f>
        <v>2585</v>
      </c>
      <c r="H26" s="36">
        <f>SUM(H22:H25)</f>
        <v>6096</v>
      </c>
      <c r="I26" s="36">
        <f>SUM(I22:I25)</f>
        <v>2939</v>
      </c>
      <c r="J26" s="36">
        <f>SUM(J22:J25)</f>
        <v>3157</v>
      </c>
    </row>
    <row r="27" spans="1:10" ht="13.5">
      <c r="A27" s="14"/>
      <c r="B27" s="36"/>
      <c r="C27" s="36"/>
      <c r="D27" s="36"/>
      <c r="E27" s="36"/>
      <c r="F27" s="11"/>
      <c r="G27" s="36"/>
      <c r="H27" s="36"/>
      <c r="I27" s="36"/>
      <c r="J27" s="36"/>
    </row>
    <row r="28" spans="1:10" ht="13.5">
      <c r="A28" s="9" t="s">
        <v>213</v>
      </c>
      <c r="B28" s="36">
        <v>130</v>
      </c>
      <c r="C28" s="36">
        <f>D28+E28</f>
        <v>285</v>
      </c>
      <c r="D28" s="36">
        <v>153</v>
      </c>
      <c r="E28" s="36">
        <v>132</v>
      </c>
      <c r="F28" s="11" t="s">
        <v>72</v>
      </c>
      <c r="G28" s="36">
        <v>239</v>
      </c>
      <c r="H28" s="36">
        <f>I28+J28</f>
        <v>589</v>
      </c>
      <c r="I28" s="36">
        <v>301</v>
      </c>
      <c r="J28" s="36">
        <v>288</v>
      </c>
    </row>
    <row r="29" spans="1:10" ht="13.5">
      <c r="A29" s="9" t="s">
        <v>350</v>
      </c>
      <c r="B29" s="36">
        <f>B28</f>
        <v>130</v>
      </c>
      <c r="C29" s="36">
        <f>D29+E29</f>
        <v>285</v>
      </c>
      <c r="D29" s="36">
        <f>D28</f>
        <v>153</v>
      </c>
      <c r="E29" s="36">
        <f>E28</f>
        <v>132</v>
      </c>
      <c r="F29" s="11" t="s">
        <v>73</v>
      </c>
      <c r="G29" s="36">
        <v>373</v>
      </c>
      <c r="H29" s="36">
        <f>I29+J29</f>
        <v>873</v>
      </c>
      <c r="I29" s="36">
        <v>432</v>
      </c>
      <c r="J29" s="36">
        <v>441</v>
      </c>
    </row>
    <row r="30" spans="1:10" ht="13.5">
      <c r="A30" s="14"/>
      <c r="B30" s="36"/>
      <c r="C30" s="36"/>
      <c r="D30" s="36"/>
      <c r="E30" s="36"/>
      <c r="F30" s="11" t="s">
        <v>74</v>
      </c>
      <c r="G30" s="36">
        <v>389</v>
      </c>
      <c r="H30" s="36">
        <f>I30+J30</f>
        <v>869</v>
      </c>
      <c r="I30" s="36">
        <v>412</v>
      </c>
      <c r="J30" s="36">
        <v>457</v>
      </c>
    </row>
    <row r="31" spans="1:10" ht="13.5">
      <c r="A31" s="9" t="s">
        <v>214</v>
      </c>
      <c r="B31" s="36">
        <v>267</v>
      </c>
      <c r="C31" s="36">
        <f>D31+E31</f>
        <v>580</v>
      </c>
      <c r="D31" s="36">
        <v>292</v>
      </c>
      <c r="E31" s="36">
        <v>288</v>
      </c>
      <c r="F31" s="11" t="s">
        <v>350</v>
      </c>
      <c r="G31" s="36">
        <f>SUM(G28:G30)</f>
        <v>1001</v>
      </c>
      <c r="H31" s="36">
        <f>I31+J31</f>
        <v>2331</v>
      </c>
      <c r="I31" s="36">
        <f>SUM(I28:I30)</f>
        <v>1145</v>
      </c>
      <c r="J31" s="36">
        <f>SUM(J28:J30)</f>
        <v>1186</v>
      </c>
    </row>
    <row r="32" spans="1:10" ht="13.5">
      <c r="A32" s="9" t="s">
        <v>350</v>
      </c>
      <c r="B32" s="36">
        <f>B31</f>
        <v>267</v>
      </c>
      <c r="C32" s="36">
        <f>D32+E32</f>
        <v>580</v>
      </c>
      <c r="D32" s="36">
        <f>D31</f>
        <v>292</v>
      </c>
      <c r="E32" s="36">
        <f>E31</f>
        <v>288</v>
      </c>
      <c r="F32" s="12"/>
      <c r="G32" s="36"/>
      <c r="H32" s="36"/>
      <c r="I32" s="36"/>
      <c r="J32" s="36"/>
    </row>
    <row r="33" spans="1:10" ht="13.5">
      <c r="A33" s="14"/>
      <c r="B33" s="36"/>
      <c r="C33" s="36"/>
      <c r="D33" s="36"/>
      <c r="E33" s="36"/>
      <c r="F33" s="11" t="s">
        <v>287</v>
      </c>
      <c r="G33" s="36">
        <v>1043</v>
      </c>
      <c r="H33" s="36">
        <f>I33+J33</f>
        <v>2321</v>
      </c>
      <c r="I33" s="36">
        <v>1112</v>
      </c>
      <c r="J33" s="36">
        <v>1209</v>
      </c>
    </row>
    <row r="34" spans="1:10" ht="13.5">
      <c r="A34" s="9" t="s">
        <v>215</v>
      </c>
      <c r="B34" s="36">
        <v>135</v>
      </c>
      <c r="C34" s="36">
        <f>D34+E34</f>
        <v>245</v>
      </c>
      <c r="D34" s="36">
        <v>126</v>
      </c>
      <c r="E34" s="36">
        <v>119</v>
      </c>
      <c r="F34" s="11" t="s">
        <v>288</v>
      </c>
      <c r="G34" s="36">
        <v>939</v>
      </c>
      <c r="H34" s="36">
        <f>I34+J34</f>
        <v>2126</v>
      </c>
      <c r="I34" s="36">
        <v>1012</v>
      </c>
      <c r="J34" s="36">
        <v>1114</v>
      </c>
    </row>
    <row r="35" spans="1:10" ht="13.5">
      <c r="A35" s="9" t="s">
        <v>350</v>
      </c>
      <c r="B35" s="36">
        <f>B34</f>
        <v>135</v>
      </c>
      <c r="C35" s="36">
        <f>D35+E35</f>
        <v>245</v>
      </c>
      <c r="D35" s="36">
        <f>D34</f>
        <v>126</v>
      </c>
      <c r="E35" s="36">
        <f>E34</f>
        <v>119</v>
      </c>
      <c r="F35" s="11" t="s">
        <v>289</v>
      </c>
      <c r="G35" s="36">
        <v>589</v>
      </c>
      <c r="H35" s="36">
        <f>I35+J35</f>
        <v>1246</v>
      </c>
      <c r="I35" s="36">
        <v>627</v>
      </c>
      <c r="J35" s="36">
        <v>619</v>
      </c>
    </row>
    <row r="36" spans="1:10" ht="13.5">
      <c r="A36" s="14"/>
      <c r="B36" s="36"/>
      <c r="C36" s="36"/>
      <c r="D36" s="36"/>
      <c r="E36" s="36"/>
      <c r="F36" s="11" t="s">
        <v>290</v>
      </c>
      <c r="G36" s="36">
        <v>727</v>
      </c>
      <c r="H36" s="36">
        <f>I36+J36</f>
        <v>1511</v>
      </c>
      <c r="I36" s="36">
        <v>763</v>
      </c>
      <c r="J36" s="36">
        <v>748</v>
      </c>
    </row>
    <row r="37" spans="1:10" ht="13.5">
      <c r="A37" s="9" t="s">
        <v>216</v>
      </c>
      <c r="B37" s="36">
        <v>557</v>
      </c>
      <c r="C37" s="36">
        <f aca="true" t="shared" si="2" ref="C37:C42">D37+E37</f>
        <v>1330</v>
      </c>
      <c r="D37" s="36">
        <v>683</v>
      </c>
      <c r="E37" s="36">
        <v>647</v>
      </c>
      <c r="F37" s="11" t="s">
        <v>350</v>
      </c>
      <c r="G37" s="36">
        <f>SUM(G33:G36)</f>
        <v>3298</v>
      </c>
      <c r="H37" s="36">
        <f>I37+J37</f>
        <v>7204</v>
      </c>
      <c r="I37" s="36">
        <f>SUM(I33:I36)</f>
        <v>3514</v>
      </c>
      <c r="J37" s="36">
        <f>SUM(J33:J36)</f>
        <v>3690</v>
      </c>
    </row>
    <row r="38" spans="1:10" ht="13.5">
      <c r="A38" s="9" t="s">
        <v>217</v>
      </c>
      <c r="B38" s="36">
        <v>524</v>
      </c>
      <c r="C38" s="36">
        <f t="shared" si="2"/>
        <v>987</v>
      </c>
      <c r="D38" s="36">
        <v>544</v>
      </c>
      <c r="E38" s="36">
        <v>443</v>
      </c>
      <c r="F38" s="12"/>
      <c r="G38" s="36"/>
      <c r="H38" s="36"/>
      <c r="I38" s="36"/>
      <c r="J38" s="36"/>
    </row>
    <row r="39" spans="1:10" ht="13.5">
      <c r="A39" s="9" t="s">
        <v>218</v>
      </c>
      <c r="B39" s="36">
        <v>420</v>
      </c>
      <c r="C39" s="36">
        <f t="shared" si="2"/>
        <v>879</v>
      </c>
      <c r="D39" s="36">
        <v>452</v>
      </c>
      <c r="E39" s="36">
        <v>427</v>
      </c>
      <c r="F39" s="11" t="s">
        <v>222</v>
      </c>
      <c r="G39" s="36">
        <v>497</v>
      </c>
      <c r="H39" s="36">
        <f aca="true" t="shared" si="3" ref="H39:H44">I39+J39</f>
        <v>1207</v>
      </c>
      <c r="I39" s="36">
        <v>575</v>
      </c>
      <c r="J39" s="36">
        <v>632</v>
      </c>
    </row>
    <row r="40" spans="1:10" ht="13.5">
      <c r="A40" s="9" t="s">
        <v>219</v>
      </c>
      <c r="B40" s="36">
        <v>120</v>
      </c>
      <c r="C40" s="36">
        <f t="shared" si="2"/>
        <v>247</v>
      </c>
      <c r="D40" s="36">
        <v>130</v>
      </c>
      <c r="E40" s="36">
        <v>117</v>
      </c>
      <c r="F40" s="11" t="s">
        <v>223</v>
      </c>
      <c r="G40" s="36">
        <v>326</v>
      </c>
      <c r="H40" s="36">
        <f t="shared" si="3"/>
        <v>691</v>
      </c>
      <c r="I40" s="36">
        <v>341</v>
      </c>
      <c r="J40" s="36">
        <v>350</v>
      </c>
    </row>
    <row r="41" spans="1:10" ht="13.5">
      <c r="A41" s="9" t="s">
        <v>220</v>
      </c>
      <c r="B41" s="36">
        <v>181</v>
      </c>
      <c r="C41" s="36">
        <f t="shared" si="2"/>
        <v>398</v>
      </c>
      <c r="D41" s="36">
        <v>196</v>
      </c>
      <c r="E41" s="36">
        <v>202</v>
      </c>
      <c r="F41" s="11" t="s">
        <v>224</v>
      </c>
      <c r="G41" s="36">
        <v>635</v>
      </c>
      <c r="H41" s="36">
        <f t="shared" si="3"/>
        <v>1421</v>
      </c>
      <c r="I41" s="36">
        <v>667</v>
      </c>
      <c r="J41" s="36">
        <v>754</v>
      </c>
    </row>
    <row r="42" spans="1:10" ht="13.5">
      <c r="A42" s="9" t="s">
        <v>350</v>
      </c>
      <c r="B42" s="36">
        <f>SUM(B37:B41)</f>
        <v>1802</v>
      </c>
      <c r="C42" s="36">
        <f t="shared" si="2"/>
        <v>3841</v>
      </c>
      <c r="D42" s="36">
        <f>SUM(D37:D41)</f>
        <v>2005</v>
      </c>
      <c r="E42" s="36">
        <f>SUM(E37:E41)</f>
        <v>1836</v>
      </c>
      <c r="F42" s="11" t="s">
        <v>225</v>
      </c>
      <c r="G42" s="36">
        <v>629</v>
      </c>
      <c r="H42" s="36">
        <f t="shared" si="3"/>
        <v>1434</v>
      </c>
      <c r="I42" s="36">
        <v>699</v>
      </c>
      <c r="J42" s="36">
        <v>735</v>
      </c>
    </row>
    <row r="43" spans="1:10" ht="13.5">
      <c r="A43" s="9"/>
      <c r="B43" s="36"/>
      <c r="C43" s="36"/>
      <c r="D43" s="36"/>
      <c r="E43" s="36"/>
      <c r="F43" s="11" t="s">
        <v>226</v>
      </c>
      <c r="G43" s="36">
        <v>597</v>
      </c>
      <c r="H43" s="36">
        <f t="shared" si="3"/>
        <v>1282</v>
      </c>
      <c r="I43" s="36">
        <v>613</v>
      </c>
      <c r="J43" s="36">
        <v>669</v>
      </c>
    </row>
    <row r="44" spans="1:10" ht="13.5">
      <c r="A44" s="9" t="s">
        <v>46</v>
      </c>
      <c r="B44" s="36">
        <v>223</v>
      </c>
      <c r="C44" s="36">
        <f aca="true" t="shared" si="4" ref="C44:C51">D44+E44</f>
        <v>424</v>
      </c>
      <c r="D44" s="36">
        <v>230</v>
      </c>
      <c r="E44" s="36">
        <v>194</v>
      </c>
      <c r="F44" s="11" t="s">
        <v>350</v>
      </c>
      <c r="G44" s="36">
        <f>SUM(G39:G43)</f>
        <v>2684</v>
      </c>
      <c r="H44" s="36">
        <f t="shared" si="3"/>
        <v>6035</v>
      </c>
      <c r="I44" s="36">
        <f>SUM(I39:I43)</f>
        <v>2895</v>
      </c>
      <c r="J44" s="36">
        <f>SUM(J39:J43)</f>
        <v>3140</v>
      </c>
    </row>
    <row r="45" spans="1:10" ht="13.5">
      <c r="A45" s="9" t="s">
        <v>47</v>
      </c>
      <c r="B45" s="36">
        <v>148</v>
      </c>
      <c r="C45" s="36">
        <f t="shared" si="4"/>
        <v>245</v>
      </c>
      <c r="D45" s="36">
        <v>134</v>
      </c>
      <c r="E45" s="36">
        <v>111</v>
      </c>
      <c r="F45" s="11"/>
      <c r="G45" s="36"/>
      <c r="H45" s="36"/>
      <c r="I45" s="36"/>
      <c r="J45" s="36"/>
    </row>
    <row r="46" spans="1:10" ht="13.5">
      <c r="A46" s="9" t="s">
        <v>48</v>
      </c>
      <c r="B46" s="36">
        <v>206</v>
      </c>
      <c r="C46" s="36">
        <f t="shared" si="4"/>
        <v>389</v>
      </c>
      <c r="D46" s="36">
        <v>224</v>
      </c>
      <c r="E46" s="36">
        <v>165</v>
      </c>
      <c r="F46" s="11" t="s">
        <v>227</v>
      </c>
      <c r="G46" s="36">
        <v>837</v>
      </c>
      <c r="H46" s="36">
        <f>I46+J46</f>
        <v>1968</v>
      </c>
      <c r="I46" s="36">
        <v>973</v>
      </c>
      <c r="J46" s="36">
        <v>995</v>
      </c>
    </row>
    <row r="47" spans="1:10" ht="13.5">
      <c r="A47" s="9" t="s">
        <v>49</v>
      </c>
      <c r="B47" s="36">
        <v>276</v>
      </c>
      <c r="C47" s="36">
        <f t="shared" si="4"/>
        <v>511</v>
      </c>
      <c r="D47" s="36">
        <v>262</v>
      </c>
      <c r="E47" s="36">
        <v>249</v>
      </c>
      <c r="F47" s="11" t="s">
        <v>228</v>
      </c>
      <c r="G47" s="36">
        <v>674</v>
      </c>
      <c r="H47" s="36">
        <f>I47+J47</f>
        <v>1603</v>
      </c>
      <c r="I47" s="36">
        <v>785</v>
      </c>
      <c r="J47" s="36">
        <v>818</v>
      </c>
    </row>
    <row r="48" spans="1:10" ht="13.5">
      <c r="A48" s="9" t="s">
        <v>50</v>
      </c>
      <c r="B48" s="36">
        <v>269</v>
      </c>
      <c r="C48" s="36">
        <f t="shared" si="4"/>
        <v>562</v>
      </c>
      <c r="D48" s="36">
        <v>287</v>
      </c>
      <c r="E48" s="36">
        <v>275</v>
      </c>
      <c r="F48" s="11" t="s">
        <v>229</v>
      </c>
      <c r="G48" s="36">
        <v>617</v>
      </c>
      <c r="H48" s="36">
        <f>I48+J48</f>
        <v>1337</v>
      </c>
      <c r="I48" s="36">
        <v>653</v>
      </c>
      <c r="J48" s="36">
        <v>684</v>
      </c>
    </row>
    <row r="49" spans="1:10" ht="13.5">
      <c r="A49" s="9" t="s">
        <v>51</v>
      </c>
      <c r="B49" s="36">
        <v>941</v>
      </c>
      <c r="C49" s="36">
        <f t="shared" si="4"/>
        <v>2016</v>
      </c>
      <c r="D49" s="36">
        <v>1034</v>
      </c>
      <c r="E49" s="36">
        <v>982</v>
      </c>
      <c r="F49" s="11" t="s">
        <v>350</v>
      </c>
      <c r="G49" s="36">
        <f>SUM(G46:G48)</f>
        <v>2128</v>
      </c>
      <c r="H49" s="36">
        <f>I49+J49</f>
        <v>4908</v>
      </c>
      <c r="I49" s="36">
        <f>SUM(I46:I48)</f>
        <v>2411</v>
      </c>
      <c r="J49" s="36">
        <f>SUM(J46:J48)</f>
        <v>2497</v>
      </c>
    </row>
    <row r="50" spans="1:10" ht="13.5">
      <c r="A50" s="9" t="s">
        <v>52</v>
      </c>
      <c r="B50" s="36">
        <v>12</v>
      </c>
      <c r="C50" s="36">
        <f t="shared" si="4"/>
        <v>18</v>
      </c>
      <c r="D50" s="36">
        <v>13</v>
      </c>
      <c r="E50" s="36">
        <v>5</v>
      </c>
      <c r="F50" s="11"/>
      <c r="G50" s="36"/>
      <c r="H50" s="36"/>
      <c r="I50" s="36"/>
      <c r="J50" s="36"/>
    </row>
    <row r="51" spans="1:10" ht="13.5">
      <c r="A51" s="9" t="s">
        <v>372</v>
      </c>
      <c r="B51" s="36">
        <f>SUM(B44:B50)</f>
        <v>2075</v>
      </c>
      <c r="C51" s="36">
        <f t="shared" si="4"/>
        <v>4165</v>
      </c>
      <c r="D51" s="36">
        <f>SUM(D44:D50)</f>
        <v>2184</v>
      </c>
      <c r="E51" s="36">
        <f>SUM(E44:E50)</f>
        <v>1981</v>
      </c>
      <c r="F51" s="11" t="s">
        <v>423</v>
      </c>
      <c r="G51" s="34">
        <v>207</v>
      </c>
      <c r="H51" s="34">
        <f>I51+J51</f>
        <v>471</v>
      </c>
      <c r="I51" s="34">
        <v>228</v>
      </c>
      <c r="J51" s="36">
        <v>243</v>
      </c>
    </row>
    <row r="52" spans="1:10" ht="13.5">
      <c r="A52" s="9"/>
      <c r="B52" s="36"/>
      <c r="C52" s="36"/>
      <c r="D52" s="36"/>
      <c r="E52" s="36"/>
      <c r="F52" s="11" t="s">
        <v>75</v>
      </c>
      <c r="G52" s="34">
        <v>405</v>
      </c>
      <c r="H52" s="34">
        <f>I52+J52</f>
        <v>774</v>
      </c>
      <c r="I52" s="34">
        <v>366</v>
      </c>
      <c r="J52" s="36">
        <v>408</v>
      </c>
    </row>
    <row r="53" spans="1:10" ht="13.5">
      <c r="A53" s="9" t="s">
        <v>54</v>
      </c>
      <c r="B53" s="36">
        <v>141</v>
      </c>
      <c r="C53" s="36">
        <f>D53+E53</f>
        <v>306</v>
      </c>
      <c r="D53" s="36">
        <v>155</v>
      </c>
      <c r="E53" s="36">
        <v>151</v>
      </c>
      <c r="F53" s="11" t="s">
        <v>76</v>
      </c>
      <c r="G53" s="36">
        <v>530</v>
      </c>
      <c r="H53" s="36">
        <f>I53+J53</f>
        <v>1172</v>
      </c>
      <c r="I53" s="36">
        <v>586</v>
      </c>
      <c r="J53" s="36">
        <v>586</v>
      </c>
    </row>
    <row r="54" spans="1:10" ht="13.5">
      <c r="A54" s="9" t="s">
        <v>56</v>
      </c>
      <c r="B54" s="36">
        <v>345</v>
      </c>
      <c r="C54" s="36">
        <f>D54+E54</f>
        <v>699</v>
      </c>
      <c r="D54" s="36">
        <v>381</v>
      </c>
      <c r="E54" s="36">
        <v>318</v>
      </c>
      <c r="F54" s="11" t="s">
        <v>77</v>
      </c>
      <c r="G54" s="36">
        <v>165</v>
      </c>
      <c r="H54" s="36">
        <f>I54+J54</f>
        <v>369</v>
      </c>
      <c r="I54" s="36">
        <v>173</v>
      </c>
      <c r="J54" s="36">
        <v>196</v>
      </c>
    </row>
    <row r="55" spans="1:10" ht="13.5">
      <c r="A55" s="9" t="s">
        <v>58</v>
      </c>
      <c r="B55" s="36">
        <v>272</v>
      </c>
      <c r="C55" s="36">
        <f>D55+E55</f>
        <v>618</v>
      </c>
      <c r="D55" s="36">
        <v>297</v>
      </c>
      <c r="E55" s="36">
        <v>321</v>
      </c>
      <c r="F55" s="11" t="s">
        <v>350</v>
      </c>
      <c r="G55" s="36">
        <f>SUM(G51:G54)</f>
        <v>1307</v>
      </c>
      <c r="H55" s="36">
        <f>SUM(H51:H54)</f>
        <v>2786</v>
      </c>
      <c r="I55" s="36">
        <f>SUM(I51:I54)</f>
        <v>1353</v>
      </c>
      <c r="J55" s="36">
        <f>SUM(J51:J54)</f>
        <v>1433</v>
      </c>
    </row>
    <row r="56" spans="1:10" ht="13.5">
      <c r="A56" s="9" t="s">
        <v>59</v>
      </c>
      <c r="B56" s="36">
        <v>411</v>
      </c>
      <c r="C56" s="36">
        <f>D56+E56</f>
        <v>866</v>
      </c>
      <c r="D56" s="36">
        <v>460</v>
      </c>
      <c r="E56" s="36">
        <v>406</v>
      </c>
      <c r="F56" s="11"/>
      <c r="G56" s="36"/>
      <c r="H56" s="36"/>
      <c r="I56" s="36"/>
      <c r="J56" s="36"/>
    </row>
    <row r="57" spans="1:10" ht="13.5">
      <c r="A57" s="9" t="s">
        <v>350</v>
      </c>
      <c r="B57" s="36">
        <f>SUM(B53:B56)</f>
        <v>1169</v>
      </c>
      <c r="C57" s="36">
        <f>D57+E57</f>
        <v>2489</v>
      </c>
      <c r="D57" s="36">
        <f>SUM(D53:D56)</f>
        <v>1293</v>
      </c>
      <c r="E57" s="36">
        <f>SUM(E53:E56)</f>
        <v>1196</v>
      </c>
      <c r="F57" s="11"/>
      <c r="G57" s="36"/>
      <c r="H57" s="36"/>
      <c r="I57" s="36"/>
      <c r="J57" s="36"/>
    </row>
    <row r="58" spans="1:10" ht="13.5">
      <c r="A58" s="95"/>
      <c r="B58" s="80"/>
      <c r="C58" s="75"/>
      <c r="D58" s="75"/>
      <c r="E58" s="75"/>
      <c r="F58" s="11"/>
      <c r="G58" s="36"/>
      <c r="H58" s="36"/>
      <c r="I58" s="36"/>
      <c r="J58" s="36"/>
    </row>
    <row r="59" spans="1:10" ht="13.5">
      <c r="A59" s="26" t="s">
        <v>424</v>
      </c>
      <c r="B59" s="26"/>
      <c r="C59" s="26"/>
      <c r="D59" s="26"/>
      <c r="E59" s="26"/>
      <c r="F59" s="52"/>
      <c r="G59" s="100"/>
      <c r="H59" s="101"/>
      <c r="I59" s="101"/>
      <c r="J59" s="101"/>
    </row>
    <row r="60" spans="1:7" ht="13.5">
      <c r="A60" s="2"/>
      <c r="E60" s="3"/>
      <c r="F60" s="3"/>
      <c r="G60" s="1"/>
    </row>
    <row r="62" ht="13.5">
      <c r="E62" s="67">
        <v>6</v>
      </c>
    </row>
    <row r="63" ht="13.5">
      <c r="E63" s="67"/>
    </row>
    <row r="64" spans="1:10" ht="17.25">
      <c r="A64" s="89"/>
      <c r="B64" s="87"/>
      <c r="C64" s="87"/>
      <c r="D64" s="87"/>
      <c r="E64" s="87"/>
      <c r="F64" s="87"/>
      <c r="G64" s="89"/>
      <c r="H64" s="89"/>
      <c r="I64" s="89"/>
      <c r="J64" s="89"/>
    </row>
    <row r="65" spans="1:10" ht="13.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17.25">
      <c r="A66" s="87"/>
      <c r="B66" s="89"/>
      <c r="C66" s="89"/>
      <c r="D66" s="89"/>
      <c r="E66" s="89"/>
      <c r="F66" s="88"/>
      <c r="G66" s="88"/>
      <c r="H66" s="88"/>
      <c r="I66" s="88"/>
      <c r="J66" s="88"/>
    </row>
    <row r="67" spans="1:10" ht="13.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14.25">
      <c r="A68" s="91"/>
      <c r="B68" s="68"/>
      <c r="C68" s="68"/>
      <c r="D68" s="68"/>
      <c r="E68" s="68"/>
      <c r="F68" s="91"/>
      <c r="G68" s="68"/>
      <c r="H68" s="68"/>
      <c r="I68" s="68"/>
      <c r="J68" s="68"/>
    </row>
    <row r="69" spans="1:10" ht="14.25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3.5">
      <c r="A70" s="92"/>
      <c r="B70" s="93"/>
      <c r="C70" s="93"/>
      <c r="D70" s="93"/>
      <c r="E70" s="93"/>
      <c r="F70" s="92"/>
      <c r="G70" s="94"/>
      <c r="H70" s="92"/>
      <c r="I70" s="92"/>
      <c r="J70" s="89"/>
    </row>
    <row r="71" spans="1:10" ht="13.5">
      <c r="A71" s="92"/>
      <c r="B71" s="93"/>
      <c r="C71" s="93"/>
      <c r="D71" s="93"/>
      <c r="E71" s="93"/>
      <c r="F71" s="94"/>
      <c r="G71" s="94"/>
      <c r="H71" s="92"/>
      <c r="I71" s="92"/>
      <c r="J71" s="89"/>
    </row>
    <row r="72" spans="1:10" ht="13.5">
      <c r="A72" s="92"/>
      <c r="B72" s="93"/>
      <c r="C72" s="93"/>
      <c r="D72" s="93"/>
      <c r="E72" s="93"/>
      <c r="F72" s="94"/>
      <c r="G72" s="94"/>
      <c r="H72" s="92"/>
      <c r="I72" s="92"/>
      <c r="J72" s="89"/>
    </row>
    <row r="73" spans="1:10" ht="13.5">
      <c r="A73" s="89"/>
      <c r="B73" s="89"/>
      <c r="C73" s="89"/>
      <c r="D73" s="89"/>
      <c r="E73" s="89"/>
      <c r="F73" s="94"/>
      <c r="G73" s="94"/>
      <c r="H73" s="92"/>
      <c r="I73" s="92"/>
      <c r="J73" s="89"/>
    </row>
    <row r="74" spans="1:10" ht="13.5">
      <c r="A74" s="89"/>
      <c r="B74" s="89"/>
      <c r="C74" s="89"/>
      <c r="D74" s="89"/>
      <c r="E74" s="89"/>
      <c r="F74" s="94"/>
      <c r="G74" s="94"/>
      <c r="H74" s="92"/>
      <c r="I74" s="92"/>
      <c r="J74" s="89"/>
    </row>
    <row r="75" spans="1:10" ht="13.5">
      <c r="A75" s="94"/>
      <c r="B75" s="93"/>
      <c r="C75" s="93"/>
      <c r="D75" s="93"/>
      <c r="E75" s="93"/>
      <c r="F75" s="92"/>
      <c r="G75" s="94"/>
      <c r="H75" s="92"/>
      <c r="I75" s="92"/>
      <c r="J75" s="89"/>
    </row>
    <row r="76" spans="1:10" ht="13.5">
      <c r="A76" s="94"/>
      <c r="B76" s="93"/>
      <c r="C76" s="93"/>
      <c r="D76" s="93"/>
      <c r="E76" s="93"/>
      <c r="F76" s="94"/>
      <c r="G76" s="94"/>
      <c r="H76" s="92"/>
      <c r="I76" s="92"/>
      <c r="J76" s="89"/>
    </row>
    <row r="77" spans="1:10" ht="13.5">
      <c r="A77" s="92"/>
      <c r="B77" s="93"/>
      <c r="C77" s="93"/>
      <c r="D77" s="93"/>
      <c r="E77" s="93"/>
      <c r="F77" s="94"/>
      <c r="G77" s="94"/>
      <c r="H77" s="92"/>
      <c r="I77" s="92"/>
      <c r="J77" s="89"/>
    </row>
    <row r="78" spans="1:10" ht="13.5">
      <c r="A78" s="94"/>
      <c r="B78" s="92"/>
      <c r="C78" s="92"/>
      <c r="D78" s="92"/>
      <c r="E78" s="92"/>
      <c r="F78" s="94"/>
      <c r="G78" s="94"/>
      <c r="H78" s="92"/>
      <c r="I78" s="92"/>
      <c r="J78" s="89"/>
    </row>
    <row r="79" spans="1:10" ht="13.5">
      <c r="A79" s="94"/>
      <c r="B79" s="92"/>
      <c r="C79" s="92"/>
      <c r="D79" s="92"/>
      <c r="E79" s="92"/>
      <c r="F79" s="94"/>
      <c r="G79" s="94"/>
      <c r="H79" s="92"/>
      <c r="I79" s="92"/>
      <c r="J79" s="89"/>
    </row>
    <row r="80" spans="1:10" ht="13.5">
      <c r="A80" s="94"/>
      <c r="B80" s="92"/>
      <c r="C80" s="92"/>
      <c r="D80" s="92"/>
      <c r="E80" s="92"/>
      <c r="F80" s="94"/>
      <c r="G80" s="94"/>
      <c r="H80" s="92"/>
      <c r="I80" s="92"/>
      <c r="J80" s="89"/>
    </row>
    <row r="81" spans="1:10" ht="13.5">
      <c r="A81" s="94"/>
      <c r="B81" s="92"/>
      <c r="C81" s="92"/>
      <c r="D81" s="92"/>
      <c r="E81" s="92"/>
      <c r="F81" s="94"/>
      <c r="G81" s="94"/>
      <c r="H81" s="92"/>
      <c r="I81" s="92"/>
      <c r="J81" s="89"/>
    </row>
    <row r="82" spans="1:10" ht="13.5">
      <c r="A82" s="92"/>
      <c r="B82" s="92"/>
      <c r="C82" s="92"/>
      <c r="D82" s="92"/>
      <c r="E82" s="92"/>
      <c r="F82" s="94"/>
      <c r="G82" s="94"/>
      <c r="H82" s="92"/>
      <c r="I82" s="92"/>
      <c r="J82" s="89"/>
    </row>
    <row r="83" spans="1:10" ht="13.5">
      <c r="A83" s="94"/>
      <c r="B83" s="92"/>
      <c r="C83" s="92"/>
      <c r="D83" s="92"/>
      <c r="E83" s="92"/>
      <c r="F83" s="92"/>
      <c r="G83" s="94"/>
      <c r="H83" s="92"/>
      <c r="I83" s="92"/>
      <c r="J83" s="89"/>
    </row>
    <row r="84" spans="1:10" ht="13.5">
      <c r="A84" s="94"/>
      <c r="B84" s="92"/>
      <c r="C84" s="92"/>
      <c r="D84" s="92"/>
      <c r="E84" s="92"/>
      <c r="F84" s="94"/>
      <c r="G84" s="94"/>
      <c r="H84" s="92"/>
      <c r="I84" s="92"/>
      <c r="J84" s="89"/>
    </row>
    <row r="85" spans="1:10" ht="13.5">
      <c r="A85" s="94"/>
      <c r="B85" s="92"/>
      <c r="C85" s="92"/>
      <c r="D85" s="92"/>
      <c r="E85" s="92"/>
      <c r="F85" s="94"/>
      <c r="G85" s="94"/>
      <c r="H85" s="92"/>
      <c r="I85" s="92"/>
      <c r="J85" s="89"/>
    </row>
    <row r="86" spans="1:10" ht="13.5">
      <c r="A86" s="94"/>
      <c r="B86" s="92"/>
      <c r="C86" s="92"/>
      <c r="D86" s="92"/>
      <c r="E86" s="92"/>
      <c r="F86" s="94"/>
      <c r="G86" s="94"/>
      <c r="H86" s="92"/>
      <c r="I86" s="92"/>
      <c r="J86" s="89"/>
    </row>
    <row r="87" spans="1:10" ht="13.5">
      <c r="A87" s="94"/>
      <c r="B87" s="92"/>
      <c r="C87" s="92"/>
      <c r="D87" s="92"/>
      <c r="E87" s="92"/>
      <c r="F87" s="94"/>
      <c r="G87" s="94"/>
      <c r="H87" s="92"/>
      <c r="I87" s="92"/>
      <c r="J87" s="89"/>
    </row>
    <row r="88" spans="1:10" ht="13.5">
      <c r="A88" s="94"/>
      <c r="B88" s="92"/>
      <c r="C88" s="92"/>
      <c r="D88" s="92"/>
      <c r="E88" s="92"/>
      <c r="F88" s="94"/>
      <c r="G88" s="94"/>
      <c r="H88" s="92"/>
      <c r="I88" s="92"/>
      <c r="J88" s="89"/>
    </row>
    <row r="89" spans="1:10" ht="13.5">
      <c r="A89" s="94"/>
      <c r="B89" s="92"/>
      <c r="C89" s="92"/>
      <c r="D89" s="92"/>
      <c r="E89" s="92"/>
      <c r="F89" s="94"/>
      <c r="G89" s="94"/>
      <c r="H89" s="92"/>
      <c r="I89" s="92"/>
      <c r="J89" s="89"/>
    </row>
    <row r="90" spans="1:10" ht="13.5">
      <c r="A90" s="94"/>
      <c r="B90" s="92"/>
      <c r="C90" s="92"/>
      <c r="D90" s="92"/>
      <c r="E90" s="92"/>
      <c r="F90" s="94"/>
      <c r="G90" s="94"/>
      <c r="H90" s="92"/>
      <c r="I90" s="92"/>
      <c r="J90" s="89"/>
    </row>
    <row r="91" spans="1:10" ht="13.5">
      <c r="A91" s="94"/>
      <c r="B91" s="92"/>
      <c r="C91" s="92"/>
      <c r="D91" s="92"/>
      <c r="E91" s="92"/>
      <c r="F91" s="94"/>
      <c r="G91" s="94"/>
      <c r="H91" s="92"/>
      <c r="I91" s="92"/>
      <c r="J91" s="89"/>
    </row>
    <row r="92" spans="1:10" ht="13.5">
      <c r="A92" s="94"/>
      <c r="B92" s="92"/>
      <c r="C92" s="92"/>
      <c r="D92" s="92"/>
      <c r="E92" s="92"/>
      <c r="F92" s="94"/>
      <c r="G92" s="94"/>
      <c r="H92" s="92"/>
      <c r="I92" s="92"/>
      <c r="J92" s="89"/>
    </row>
    <row r="93" spans="1:10" ht="13.5">
      <c r="A93" s="94"/>
      <c r="B93" s="92"/>
      <c r="C93" s="92"/>
      <c r="D93" s="92"/>
      <c r="E93" s="92"/>
      <c r="F93" s="94"/>
      <c r="G93" s="94"/>
      <c r="H93" s="92"/>
      <c r="I93" s="92"/>
      <c r="J93" s="89"/>
    </row>
    <row r="94" spans="1:10" ht="13.5">
      <c r="A94" s="94"/>
      <c r="B94" s="92"/>
      <c r="C94" s="92"/>
      <c r="D94" s="92"/>
      <c r="E94" s="92"/>
      <c r="F94" s="92"/>
      <c r="G94" s="94"/>
      <c r="H94" s="92"/>
      <c r="I94" s="92"/>
      <c r="J94" s="89"/>
    </row>
    <row r="95" spans="1:10" ht="13.5">
      <c r="A95" s="94"/>
      <c r="B95" s="92"/>
      <c r="C95" s="92"/>
      <c r="D95" s="92"/>
      <c r="E95" s="92"/>
      <c r="F95" s="94"/>
      <c r="G95" s="94"/>
      <c r="H95" s="92"/>
      <c r="I95" s="92"/>
      <c r="J95" s="89"/>
    </row>
    <row r="96" spans="1:10" ht="13.5">
      <c r="A96" s="92"/>
      <c r="B96" s="93"/>
      <c r="C96" s="93"/>
      <c r="D96" s="93"/>
      <c r="E96" s="93"/>
      <c r="F96" s="94"/>
      <c r="G96" s="94"/>
      <c r="H96" s="92"/>
      <c r="I96" s="92"/>
      <c r="J96" s="89"/>
    </row>
    <row r="97" spans="1:10" ht="13.5">
      <c r="A97" s="92"/>
      <c r="B97" s="93"/>
      <c r="C97" s="93"/>
      <c r="D97" s="93"/>
      <c r="E97" s="93"/>
      <c r="F97" s="94"/>
      <c r="G97" s="94"/>
      <c r="H97" s="92"/>
      <c r="I97" s="92"/>
      <c r="J97" s="89"/>
    </row>
    <row r="98" spans="1:10" ht="13.5">
      <c r="A98" s="94"/>
      <c r="B98" s="93"/>
      <c r="C98" s="93"/>
      <c r="D98" s="93"/>
      <c r="E98" s="93"/>
      <c r="F98" s="94"/>
      <c r="G98" s="94"/>
      <c r="H98" s="92"/>
      <c r="I98" s="92"/>
      <c r="J98" s="89"/>
    </row>
    <row r="99" spans="1:10" ht="13.5">
      <c r="A99" s="94"/>
      <c r="B99" s="93"/>
      <c r="C99" s="93"/>
      <c r="D99" s="93"/>
      <c r="E99" s="93"/>
      <c r="F99" s="94"/>
      <c r="G99" s="94"/>
      <c r="H99" s="92"/>
      <c r="I99" s="92"/>
      <c r="J99" s="89"/>
    </row>
    <row r="100" spans="1:10" ht="13.5">
      <c r="A100" s="92"/>
      <c r="B100" s="93"/>
      <c r="C100" s="93"/>
      <c r="D100" s="93"/>
      <c r="E100" s="93"/>
      <c r="F100" s="94"/>
      <c r="G100" s="94"/>
      <c r="H100" s="92"/>
      <c r="I100" s="92"/>
      <c r="J100" s="89"/>
    </row>
    <row r="101" spans="1:10" ht="13.5">
      <c r="A101" s="94"/>
      <c r="B101" s="92"/>
      <c r="C101" s="92"/>
      <c r="D101" s="92"/>
      <c r="E101" s="92"/>
      <c r="F101" s="94"/>
      <c r="G101" s="94"/>
      <c r="H101" s="92"/>
      <c r="I101" s="92"/>
      <c r="J101" s="89"/>
    </row>
    <row r="102" spans="1:10" ht="13.5">
      <c r="A102" s="94"/>
      <c r="B102" s="92"/>
      <c r="C102" s="92"/>
      <c r="D102" s="92"/>
      <c r="E102" s="92"/>
      <c r="F102" s="94"/>
      <c r="G102" s="94"/>
      <c r="H102" s="92"/>
      <c r="I102" s="92"/>
      <c r="J102" s="89"/>
    </row>
    <row r="103" spans="1:10" ht="13.5">
      <c r="A103" s="94"/>
      <c r="B103" s="92"/>
      <c r="C103" s="92"/>
      <c r="D103" s="92"/>
      <c r="E103" s="92"/>
      <c r="F103" s="94"/>
      <c r="G103" s="94"/>
      <c r="H103" s="92"/>
      <c r="I103" s="92"/>
      <c r="J103" s="89"/>
    </row>
    <row r="104" spans="1:10" ht="13.5">
      <c r="A104" s="94"/>
      <c r="B104" s="92"/>
      <c r="C104" s="92"/>
      <c r="D104" s="92"/>
      <c r="E104" s="92"/>
      <c r="F104" s="94"/>
      <c r="G104" s="94"/>
      <c r="H104" s="92"/>
      <c r="I104" s="92"/>
      <c r="J104" s="89"/>
    </row>
    <row r="105" spans="1:10" ht="13.5">
      <c r="A105" s="92"/>
      <c r="B105" s="92"/>
      <c r="C105" s="92"/>
      <c r="D105" s="92"/>
      <c r="E105" s="92"/>
      <c r="F105" s="94"/>
      <c r="G105" s="94"/>
      <c r="H105" s="92"/>
      <c r="I105" s="92"/>
      <c r="J105" s="89"/>
    </row>
    <row r="106" spans="1:10" ht="13.5">
      <c r="A106" s="94"/>
      <c r="B106" s="92"/>
      <c r="C106" s="92"/>
      <c r="D106" s="92"/>
      <c r="E106" s="92"/>
      <c r="F106" s="94"/>
      <c r="G106" s="94"/>
      <c r="H106" s="92"/>
      <c r="I106" s="92"/>
      <c r="J106" s="89"/>
    </row>
    <row r="107" spans="1:10" ht="13.5">
      <c r="A107" s="94"/>
      <c r="B107" s="92"/>
      <c r="C107" s="92"/>
      <c r="D107" s="92"/>
      <c r="E107" s="92"/>
      <c r="F107" s="92"/>
      <c r="G107" s="94"/>
      <c r="H107" s="92"/>
      <c r="I107" s="92"/>
      <c r="J107" s="89"/>
    </row>
    <row r="108" spans="1:10" ht="13.5">
      <c r="A108" s="94"/>
      <c r="B108" s="92"/>
      <c r="C108" s="92"/>
      <c r="D108" s="92"/>
      <c r="E108" s="92"/>
      <c r="F108" s="92"/>
      <c r="G108" s="94"/>
      <c r="H108" s="92"/>
      <c r="I108" s="92"/>
      <c r="J108" s="89"/>
    </row>
    <row r="109" spans="1:10" ht="13.5">
      <c r="A109" s="94"/>
      <c r="B109" s="92"/>
      <c r="C109" s="92"/>
      <c r="D109" s="92"/>
      <c r="E109" s="92"/>
      <c r="F109" s="92"/>
      <c r="G109" s="94"/>
      <c r="H109" s="92"/>
      <c r="I109" s="92"/>
      <c r="J109" s="89"/>
    </row>
    <row r="110" spans="1:10" ht="13.5">
      <c r="A110" s="94"/>
      <c r="B110" s="92"/>
      <c r="C110" s="92"/>
      <c r="D110" s="92"/>
      <c r="E110" s="92"/>
      <c r="F110" s="92"/>
      <c r="G110" s="94"/>
      <c r="H110" s="92"/>
      <c r="I110" s="92"/>
      <c r="J110" s="89"/>
    </row>
    <row r="111" spans="1:10" ht="13.5">
      <c r="A111" s="94"/>
      <c r="B111" s="92"/>
      <c r="C111" s="92"/>
      <c r="D111" s="92"/>
      <c r="E111" s="92"/>
      <c r="F111" s="92"/>
      <c r="G111" s="94"/>
      <c r="H111" s="92"/>
      <c r="I111" s="92"/>
      <c r="J111" s="89"/>
    </row>
    <row r="112" spans="1:10" ht="13.5">
      <c r="A112" s="94"/>
      <c r="B112" s="92"/>
      <c r="C112" s="92"/>
      <c r="D112" s="92"/>
      <c r="E112" s="92"/>
      <c r="F112" s="92"/>
      <c r="G112" s="94"/>
      <c r="H112" s="92"/>
      <c r="I112" s="92"/>
      <c r="J112" s="89"/>
    </row>
    <row r="113" spans="1:10" ht="13.5">
      <c r="A113" s="94"/>
      <c r="B113" s="92"/>
      <c r="C113" s="92"/>
      <c r="D113" s="92"/>
      <c r="E113" s="92"/>
      <c r="F113" s="92"/>
      <c r="G113" s="94"/>
      <c r="H113" s="92"/>
      <c r="I113" s="92"/>
      <c r="J113" s="89"/>
    </row>
    <row r="114" spans="1:10" ht="13.5">
      <c r="A114" s="94"/>
      <c r="B114" s="92"/>
      <c r="C114" s="92"/>
      <c r="D114" s="92"/>
      <c r="E114" s="92"/>
      <c r="F114" s="92"/>
      <c r="G114" s="94"/>
      <c r="H114" s="92"/>
      <c r="I114" s="92"/>
      <c r="J114" s="89"/>
    </row>
    <row r="115" spans="1:10" ht="13.5">
      <c r="A115" s="94"/>
      <c r="B115" s="92"/>
      <c r="C115" s="92"/>
      <c r="D115" s="92"/>
      <c r="E115" s="92"/>
      <c r="F115" s="92"/>
      <c r="G115" s="94"/>
      <c r="H115" s="92"/>
      <c r="I115" s="92"/>
      <c r="J115" s="89"/>
    </row>
    <row r="116" spans="1:10" ht="13.5">
      <c r="A116" s="94"/>
      <c r="B116" s="92"/>
      <c r="C116" s="92"/>
      <c r="D116" s="92"/>
      <c r="E116" s="92"/>
      <c r="F116" s="92"/>
      <c r="G116" s="94"/>
      <c r="H116" s="92"/>
      <c r="I116" s="92"/>
      <c r="J116" s="89"/>
    </row>
    <row r="117" spans="1:10" ht="13.5">
      <c r="A117" s="94"/>
      <c r="B117" s="92"/>
      <c r="C117" s="92"/>
      <c r="D117" s="92"/>
      <c r="E117" s="92"/>
      <c r="F117" s="92"/>
      <c r="G117" s="94"/>
      <c r="H117" s="92"/>
      <c r="I117" s="92"/>
      <c r="J117" s="89"/>
    </row>
    <row r="118" spans="1:10" ht="13.5">
      <c r="A118" s="94"/>
      <c r="B118" s="92"/>
      <c r="C118" s="92"/>
      <c r="D118" s="92"/>
      <c r="E118" s="92"/>
      <c r="F118" s="92"/>
      <c r="G118" s="94"/>
      <c r="H118" s="92"/>
      <c r="I118" s="92"/>
      <c r="J118" s="89"/>
    </row>
    <row r="119" spans="1:10" ht="13.5">
      <c r="A119" s="94"/>
      <c r="B119" s="92"/>
      <c r="C119" s="92"/>
      <c r="D119" s="92"/>
      <c r="E119" s="92"/>
      <c r="F119" s="92"/>
      <c r="G119" s="94"/>
      <c r="H119" s="92"/>
      <c r="I119" s="92"/>
      <c r="J119" s="89"/>
    </row>
    <row r="120" spans="7:10" ht="13.5">
      <c r="G120" s="15"/>
      <c r="H120" s="26"/>
      <c r="I120" s="26"/>
      <c r="J120" s="3"/>
    </row>
    <row r="121" spans="7:10" ht="13.5">
      <c r="G121" s="15"/>
      <c r="H121" s="26"/>
      <c r="I121" s="26"/>
      <c r="J121" s="3"/>
    </row>
    <row r="122" spans="1:7" ht="14.25">
      <c r="A122" s="29"/>
      <c r="B122" s="28"/>
      <c r="C122" s="28"/>
      <c r="D122" s="28"/>
      <c r="E122" s="29"/>
      <c r="F122" s="48"/>
      <c r="G122" s="1"/>
    </row>
    <row r="123" spans="1:7" ht="14.25">
      <c r="A123" s="29"/>
      <c r="B123" s="28"/>
      <c r="C123" s="28"/>
      <c r="D123" s="28"/>
      <c r="E123" s="68"/>
      <c r="F123" s="48"/>
      <c r="G123" s="1"/>
    </row>
    <row r="124" spans="1:7" ht="13.5">
      <c r="A124" s="2"/>
      <c r="E124" s="46"/>
      <c r="F124" s="3"/>
      <c r="G124" s="1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>
      <c r="B2" s="102" t="s">
        <v>456</v>
      </c>
      <c r="C2" s="102"/>
      <c r="D2" s="102"/>
      <c r="E2" s="102"/>
      <c r="F2" s="102"/>
    </row>
    <row r="4" spans="1:10" ht="17.25">
      <c r="A4" s="4" t="s">
        <v>291</v>
      </c>
      <c r="F4" s="108" t="s">
        <v>468</v>
      </c>
      <c r="G4" s="108"/>
      <c r="H4" s="108"/>
      <c r="I4" s="108"/>
      <c r="J4" s="108"/>
    </row>
    <row r="6" spans="1:10" ht="14.25">
      <c r="A6" s="53"/>
      <c r="B6" s="105" t="s">
        <v>265</v>
      </c>
      <c r="C6" s="103" t="s">
        <v>266</v>
      </c>
      <c r="D6" s="104"/>
      <c r="E6" s="107"/>
      <c r="F6" s="44"/>
      <c r="G6" s="105" t="s">
        <v>265</v>
      </c>
      <c r="H6" s="103" t="s">
        <v>266</v>
      </c>
      <c r="I6" s="104"/>
      <c r="J6" s="104"/>
    </row>
    <row r="7" spans="1:10" ht="14.25">
      <c r="A7" s="54" t="s">
        <v>457</v>
      </c>
      <c r="B7" s="106"/>
      <c r="C7" s="58" t="s">
        <v>320</v>
      </c>
      <c r="D7" s="60" t="s">
        <v>267</v>
      </c>
      <c r="E7" s="60" t="s">
        <v>268</v>
      </c>
      <c r="F7" s="54" t="s">
        <v>458</v>
      </c>
      <c r="G7" s="106"/>
      <c r="H7" s="54" t="s">
        <v>320</v>
      </c>
      <c r="I7" s="60" t="s">
        <v>267</v>
      </c>
      <c r="J7" s="57" t="s">
        <v>268</v>
      </c>
    </row>
    <row r="8" spans="1:10" ht="13.5">
      <c r="A8" s="49" t="s">
        <v>79</v>
      </c>
      <c r="B8" s="32">
        <f>B16+B20+B25+B29+B35+B39+B44+B49+G9+G15+G21+G25+G28+G31+G37+G46+G51+B73+B77</f>
        <v>49096</v>
      </c>
      <c r="C8" s="32">
        <f>C16+C20+C25+C29+C35+C39+C44+C49+H9+H15+H21+H25+H28+H31+H37+H46+H51+C73+C77</f>
        <v>108852</v>
      </c>
      <c r="D8" s="32">
        <f>D16+D20+D25+D29+D35+D39+D44+D49+I9+I15+I21+I25+I28+I31+I37+I46+I51+D73+D77</f>
        <v>53221</v>
      </c>
      <c r="E8" s="32">
        <f>E16+E20+E25+E29+E35+E39+E44+E49+J9+J15+J21+J25+J28+J31+J37+J46+J51+E73+E77</f>
        <v>55631</v>
      </c>
      <c r="F8" s="97" t="s">
        <v>94</v>
      </c>
      <c r="G8" s="69">
        <v>991</v>
      </c>
      <c r="H8" s="69">
        <f>I8+J8</f>
        <v>2346</v>
      </c>
      <c r="I8" s="69">
        <v>1174</v>
      </c>
      <c r="J8" s="69">
        <v>1172</v>
      </c>
    </row>
    <row r="9" spans="1:10" ht="13.5" customHeight="1">
      <c r="A9" s="9"/>
      <c r="B9" s="32"/>
      <c r="C9" s="32"/>
      <c r="D9" s="32"/>
      <c r="E9" s="33"/>
      <c r="F9" s="9" t="s">
        <v>372</v>
      </c>
      <c r="G9" s="34">
        <f>B51+B52+G8</f>
        <v>3806</v>
      </c>
      <c r="H9" s="34">
        <f>C51+C52+H8</f>
        <v>9062</v>
      </c>
      <c r="I9" s="34">
        <f>D51+D52+I8</f>
        <v>4423</v>
      </c>
      <c r="J9" s="34">
        <f>E51+E52+J8</f>
        <v>4639</v>
      </c>
    </row>
    <row r="10" spans="1:10" ht="13.5" customHeight="1">
      <c r="A10" s="9" t="s">
        <v>80</v>
      </c>
      <c r="B10" s="34">
        <v>1035</v>
      </c>
      <c r="C10" s="34">
        <f aca="true" t="shared" si="0" ref="C10:C16">D10+E10</f>
        <v>2087</v>
      </c>
      <c r="D10" s="34">
        <v>958</v>
      </c>
      <c r="E10" s="39">
        <v>1129</v>
      </c>
      <c r="F10" s="9"/>
      <c r="G10" s="34"/>
      <c r="H10" s="34"/>
      <c r="I10" s="34"/>
      <c r="J10" s="34"/>
    </row>
    <row r="11" spans="1:10" ht="13.5" customHeight="1">
      <c r="A11" s="9" t="s">
        <v>81</v>
      </c>
      <c r="B11" s="34">
        <v>651</v>
      </c>
      <c r="C11" s="34">
        <f t="shared" si="0"/>
        <v>1536</v>
      </c>
      <c r="D11" s="34">
        <v>741</v>
      </c>
      <c r="E11" s="39">
        <v>795</v>
      </c>
      <c r="F11" s="9" t="s">
        <v>95</v>
      </c>
      <c r="G11" s="34">
        <v>1470</v>
      </c>
      <c r="H11" s="34">
        <f>I11+J11</f>
        <v>2611</v>
      </c>
      <c r="I11" s="34">
        <v>1295</v>
      </c>
      <c r="J11" s="34">
        <v>1316</v>
      </c>
    </row>
    <row r="12" spans="1:10" ht="13.5" customHeight="1">
      <c r="A12" s="9" t="s">
        <v>82</v>
      </c>
      <c r="B12" s="34">
        <v>808</v>
      </c>
      <c r="C12" s="34">
        <f t="shared" si="0"/>
        <v>1870</v>
      </c>
      <c r="D12" s="34">
        <v>869</v>
      </c>
      <c r="E12" s="39">
        <v>1001</v>
      </c>
      <c r="F12" s="9" t="s">
        <v>96</v>
      </c>
      <c r="G12" s="34">
        <v>1165</v>
      </c>
      <c r="H12" s="34">
        <f>I12+J12</f>
        <v>2448</v>
      </c>
      <c r="I12" s="34">
        <v>1219</v>
      </c>
      <c r="J12" s="34">
        <v>1229</v>
      </c>
    </row>
    <row r="13" spans="1:10" ht="13.5" customHeight="1">
      <c r="A13" s="9" t="s">
        <v>84</v>
      </c>
      <c r="B13" s="34">
        <v>951</v>
      </c>
      <c r="C13" s="34">
        <f t="shared" si="0"/>
        <v>2263</v>
      </c>
      <c r="D13" s="34">
        <v>1054</v>
      </c>
      <c r="E13" s="39">
        <v>1209</v>
      </c>
      <c r="F13" s="9" t="s">
        <v>97</v>
      </c>
      <c r="G13" s="34">
        <v>1151</v>
      </c>
      <c r="H13" s="34">
        <f>I13+J13</f>
        <v>2432</v>
      </c>
      <c r="I13" s="34">
        <v>1185</v>
      </c>
      <c r="J13" s="34">
        <v>1247</v>
      </c>
    </row>
    <row r="14" spans="1:10" ht="13.5" customHeight="1">
      <c r="A14" s="9" t="s">
        <v>86</v>
      </c>
      <c r="B14" s="34">
        <v>515</v>
      </c>
      <c r="C14" s="34">
        <f t="shared" si="0"/>
        <v>1215</v>
      </c>
      <c r="D14" s="34">
        <v>595</v>
      </c>
      <c r="E14" s="39">
        <v>620</v>
      </c>
      <c r="F14" s="9" t="s">
        <v>98</v>
      </c>
      <c r="G14" s="34">
        <v>1000</v>
      </c>
      <c r="H14" s="34">
        <f>I14+J14</f>
        <v>1847</v>
      </c>
      <c r="I14" s="34">
        <v>945</v>
      </c>
      <c r="J14" s="34">
        <v>902</v>
      </c>
    </row>
    <row r="15" spans="1:10" ht="13.5">
      <c r="A15" s="9" t="s">
        <v>88</v>
      </c>
      <c r="B15" s="34">
        <v>984</v>
      </c>
      <c r="C15" s="34">
        <f t="shared" si="0"/>
        <v>2371</v>
      </c>
      <c r="D15" s="34">
        <v>1132</v>
      </c>
      <c r="E15" s="39">
        <v>1239</v>
      </c>
      <c r="F15" s="9" t="s">
        <v>99</v>
      </c>
      <c r="G15" s="34">
        <f>SUM(G11:G14)</f>
        <v>4786</v>
      </c>
      <c r="H15" s="34">
        <f>I15+J15</f>
        <v>9338</v>
      </c>
      <c r="I15" s="34">
        <f>SUM(I11:I14)</f>
        <v>4644</v>
      </c>
      <c r="J15" s="34">
        <f>SUM(J11:J14)</f>
        <v>4694</v>
      </c>
    </row>
    <row r="16" spans="1:10" ht="13.5">
      <c r="A16" s="9" t="s">
        <v>350</v>
      </c>
      <c r="B16" s="34">
        <f>SUM(B10:B15)</f>
        <v>4944</v>
      </c>
      <c r="C16" s="34">
        <f t="shared" si="0"/>
        <v>11342</v>
      </c>
      <c r="D16" s="34">
        <f>SUM(D10:D15)</f>
        <v>5349</v>
      </c>
      <c r="E16" s="39">
        <f>SUM(E10:E15)</f>
        <v>5993</v>
      </c>
      <c r="F16" s="9"/>
      <c r="G16" s="34"/>
      <c r="H16" s="34"/>
      <c r="I16" s="34"/>
      <c r="J16" s="34"/>
    </row>
    <row r="17" spans="1:10" ht="13.5" customHeight="1">
      <c r="A17" s="9"/>
      <c r="B17" s="34"/>
      <c r="C17" s="34"/>
      <c r="D17" s="34"/>
      <c r="E17" s="39"/>
      <c r="F17" s="9" t="s">
        <v>100</v>
      </c>
      <c r="G17" s="34">
        <v>1367</v>
      </c>
      <c r="H17" s="34">
        <f>I17+J17</f>
        <v>3078</v>
      </c>
      <c r="I17" s="34">
        <v>1539</v>
      </c>
      <c r="J17" s="34">
        <v>1539</v>
      </c>
    </row>
    <row r="18" spans="1:10" ht="13.5" customHeight="1">
      <c r="A18" s="9" t="s">
        <v>230</v>
      </c>
      <c r="B18" s="34">
        <v>526</v>
      </c>
      <c r="C18" s="34">
        <f>D18+E18</f>
        <v>1070</v>
      </c>
      <c r="D18" s="34">
        <v>521</v>
      </c>
      <c r="E18" s="39">
        <v>549</v>
      </c>
      <c r="F18" s="9" t="s">
        <v>101</v>
      </c>
      <c r="G18" s="34">
        <v>1256</v>
      </c>
      <c r="H18" s="34">
        <f>I18+J18</f>
        <v>2628</v>
      </c>
      <c r="I18" s="34">
        <v>1346</v>
      </c>
      <c r="J18" s="34">
        <v>1282</v>
      </c>
    </row>
    <row r="19" spans="1:10" ht="13.5">
      <c r="A19" s="9" t="s">
        <v>231</v>
      </c>
      <c r="B19" s="34">
        <v>33</v>
      </c>
      <c r="C19" s="34">
        <f>D19+E19</f>
        <v>60</v>
      </c>
      <c r="D19" s="34">
        <v>27</v>
      </c>
      <c r="E19" s="39">
        <v>33</v>
      </c>
      <c r="F19" s="9" t="s">
        <v>102</v>
      </c>
      <c r="G19" s="34">
        <v>584</v>
      </c>
      <c r="H19" s="34">
        <f>I19+J19</f>
        <v>1267</v>
      </c>
      <c r="I19" s="34">
        <v>638</v>
      </c>
      <c r="J19" s="34">
        <v>629</v>
      </c>
    </row>
    <row r="20" spans="1:10" ht="13.5">
      <c r="A20" s="9" t="s">
        <v>350</v>
      </c>
      <c r="B20" s="34">
        <f>SUM(B18:B19)</f>
        <v>559</v>
      </c>
      <c r="C20" s="34">
        <f>D20+E20</f>
        <v>1130</v>
      </c>
      <c r="D20" s="34">
        <f>SUM(D18:D19)</f>
        <v>548</v>
      </c>
      <c r="E20" s="39">
        <f>SUM(E18:E19)</f>
        <v>582</v>
      </c>
      <c r="F20" s="9" t="s">
        <v>436</v>
      </c>
      <c r="G20" s="34">
        <v>47</v>
      </c>
      <c r="H20" s="34">
        <f>I20+J20</f>
        <v>91</v>
      </c>
      <c r="I20" s="34">
        <v>43</v>
      </c>
      <c r="J20" s="34">
        <v>48</v>
      </c>
    </row>
    <row r="21" spans="1:10" ht="13.5">
      <c r="A21" s="9"/>
      <c r="B21" s="34"/>
      <c r="C21" s="34"/>
      <c r="D21" s="34"/>
      <c r="E21" s="39"/>
      <c r="F21" s="9" t="s">
        <v>333</v>
      </c>
      <c r="G21" s="34">
        <f>SUM(G17:G20)</f>
        <v>3254</v>
      </c>
      <c r="H21" s="34">
        <f>I21+J21</f>
        <v>7064</v>
      </c>
      <c r="I21" s="34">
        <f>SUM(I17:I20)</f>
        <v>3566</v>
      </c>
      <c r="J21" s="34">
        <f>SUM(J17:J20)</f>
        <v>3498</v>
      </c>
    </row>
    <row r="22" spans="1:10" ht="13.5">
      <c r="A22" s="9" t="s">
        <v>232</v>
      </c>
      <c r="B22" s="34">
        <v>967</v>
      </c>
      <c r="C22" s="34">
        <f>D22+E22</f>
        <v>2007</v>
      </c>
      <c r="D22" s="34">
        <v>980</v>
      </c>
      <c r="E22" s="39">
        <v>1027</v>
      </c>
      <c r="F22" s="11"/>
      <c r="G22" s="34"/>
      <c r="H22" s="34"/>
      <c r="I22" s="34"/>
      <c r="J22" s="34"/>
    </row>
    <row r="23" spans="1:10" ht="13.5">
      <c r="A23" s="9" t="s">
        <v>103</v>
      </c>
      <c r="B23" s="34">
        <v>819</v>
      </c>
      <c r="C23" s="34">
        <f>D23+E23</f>
        <v>1690</v>
      </c>
      <c r="D23" s="34">
        <v>811</v>
      </c>
      <c r="E23" s="39">
        <v>879</v>
      </c>
      <c r="F23" s="11" t="s">
        <v>426</v>
      </c>
      <c r="G23" s="34">
        <v>1855</v>
      </c>
      <c r="H23" s="34">
        <f>I23+J23</f>
        <v>4008</v>
      </c>
      <c r="I23" s="34">
        <v>1931</v>
      </c>
      <c r="J23" s="34">
        <v>2077</v>
      </c>
    </row>
    <row r="24" spans="1:10" ht="13.5" customHeight="1">
      <c r="A24" s="9" t="s">
        <v>105</v>
      </c>
      <c r="B24" s="34">
        <v>850</v>
      </c>
      <c r="C24" s="34">
        <f>D24+E24</f>
        <v>1744</v>
      </c>
      <c r="D24" s="34">
        <v>842</v>
      </c>
      <c r="E24" s="39">
        <v>902</v>
      </c>
      <c r="F24" s="11" t="s">
        <v>104</v>
      </c>
      <c r="G24" s="34">
        <v>1549</v>
      </c>
      <c r="H24" s="34">
        <f>I24+J24</f>
        <v>3022</v>
      </c>
      <c r="I24" s="34">
        <v>1497</v>
      </c>
      <c r="J24" s="34">
        <v>1525</v>
      </c>
    </row>
    <row r="25" spans="1:10" ht="13.5" customHeight="1">
      <c r="A25" s="9" t="s">
        <v>350</v>
      </c>
      <c r="B25" s="34">
        <f>SUM(B22:B24)</f>
        <v>2636</v>
      </c>
      <c r="C25" s="34">
        <f>D25+E25</f>
        <v>5441</v>
      </c>
      <c r="D25" s="34">
        <f>SUM(D22:D24)</f>
        <v>2633</v>
      </c>
      <c r="E25" s="39">
        <f>SUM(E22:E24)</f>
        <v>2808</v>
      </c>
      <c r="F25" s="9" t="s">
        <v>333</v>
      </c>
      <c r="G25" s="34">
        <f>SUM(G23:G24)</f>
        <v>3404</v>
      </c>
      <c r="H25" s="34">
        <f>I25+J25</f>
        <v>7030</v>
      </c>
      <c r="I25" s="34">
        <f>SUM(I23:I24)</f>
        <v>3428</v>
      </c>
      <c r="J25" s="34">
        <f>SUM(J23:J24)</f>
        <v>3602</v>
      </c>
    </row>
    <row r="26" spans="1:10" ht="13.5" customHeight="1">
      <c r="A26" s="9"/>
      <c r="B26" s="34"/>
      <c r="C26" s="34"/>
      <c r="D26" s="34"/>
      <c r="E26" s="39"/>
      <c r="F26" s="11"/>
      <c r="G26" s="34"/>
      <c r="H26" s="34"/>
      <c r="I26" s="34"/>
      <c r="J26" s="34"/>
    </row>
    <row r="27" spans="1:10" ht="13.5">
      <c r="A27" s="9" t="s">
        <v>233</v>
      </c>
      <c r="B27" s="34">
        <v>628</v>
      </c>
      <c r="C27" s="34">
        <f>D27+E27</f>
        <v>1280</v>
      </c>
      <c r="D27" s="34">
        <v>616</v>
      </c>
      <c r="E27" s="39">
        <v>664</v>
      </c>
      <c r="F27" s="11" t="s">
        <v>427</v>
      </c>
      <c r="G27" s="34">
        <v>451</v>
      </c>
      <c r="H27" s="34">
        <f>I27+J27</f>
        <v>1256</v>
      </c>
      <c r="I27" s="34">
        <v>626</v>
      </c>
      <c r="J27" s="34">
        <v>630</v>
      </c>
    </row>
    <row r="28" spans="1:10" ht="13.5" customHeight="1">
      <c r="A28" s="9" t="s">
        <v>234</v>
      </c>
      <c r="B28" s="34">
        <v>244</v>
      </c>
      <c r="C28" s="34">
        <f>D28+E28</f>
        <v>595</v>
      </c>
      <c r="D28" s="34">
        <v>294</v>
      </c>
      <c r="E28" s="39">
        <v>301</v>
      </c>
      <c r="F28" s="9" t="s">
        <v>333</v>
      </c>
      <c r="G28" s="34">
        <f>G27</f>
        <v>451</v>
      </c>
      <c r="H28" s="34">
        <f>I28+J28</f>
        <v>1256</v>
      </c>
      <c r="I28" s="34">
        <f>I27</f>
        <v>626</v>
      </c>
      <c r="J28" s="34">
        <f>J27</f>
        <v>630</v>
      </c>
    </row>
    <row r="29" spans="1:10" ht="13.5" customHeight="1">
      <c r="A29" s="9" t="s">
        <v>350</v>
      </c>
      <c r="B29" s="34">
        <f>SUM(B27:B28)</f>
        <v>872</v>
      </c>
      <c r="C29" s="34">
        <f>D29+E29</f>
        <v>1875</v>
      </c>
      <c r="D29" s="34">
        <f>SUM(D27:D28)</f>
        <v>910</v>
      </c>
      <c r="E29" s="39">
        <f>SUM(E27:E28)</f>
        <v>965</v>
      </c>
      <c r="F29" s="11"/>
      <c r="G29" s="34"/>
      <c r="H29" s="34"/>
      <c r="I29" s="34"/>
      <c r="J29" s="34"/>
    </row>
    <row r="30" spans="1:10" ht="13.5" customHeight="1">
      <c r="A30" s="9"/>
      <c r="B30" s="34"/>
      <c r="C30" s="34"/>
      <c r="D30" s="34"/>
      <c r="E30" s="39"/>
      <c r="F30" s="11" t="s">
        <v>428</v>
      </c>
      <c r="G30" s="34">
        <v>937</v>
      </c>
      <c r="H30" s="34">
        <f>I30+J30</f>
        <v>2113</v>
      </c>
      <c r="I30" s="34">
        <v>1034</v>
      </c>
      <c r="J30" s="34">
        <v>1079</v>
      </c>
    </row>
    <row r="31" spans="1:10" ht="13.5" customHeight="1">
      <c r="A31" s="9" t="s">
        <v>438</v>
      </c>
      <c r="B31" s="34">
        <v>353</v>
      </c>
      <c r="C31" s="34">
        <f>D31+E31</f>
        <v>746</v>
      </c>
      <c r="D31" s="34">
        <v>375</v>
      </c>
      <c r="E31" s="39">
        <v>371</v>
      </c>
      <c r="F31" s="9" t="s">
        <v>106</v>
      </c>
      <c r="G31" s="34">
        <f>G30</f>
        <v>937</v>
      </c>
      <c r="H31" s="34">
        <f>I31+J31</f>
        <v>2113</v>
      </c>
      <c r="I31" s="34">
        <f>I30</f>
        <v>1034</v>
      </c>
      <c r="J31" s="34">
        <f>J30</f>
        <v>1079</v>
      </c>
    </row>
    <row r="32" spans="1:10" ht="13.5">
      <c r="A32" s="9" t="s">
        <v>107</v>
      </c>
      <c r="B32" s="34">
        <v>54</v>
      </c>
      <c r="C32" s="34">
        <f>D32+E32</f>
        <v>91</v>
      </c>
      <c r="D32" s="34">
        <v>41</v>
      </c>
      <c r="E32" s="39">
        <v>50</v>
      </c>
      <c r="F32" s="11"/>
      <c r="G32" s="34"/>
      <c r="H32" s="34"/>
      <c r="I32" s="34"/>
      <c r="J32" s="34"/>
    </row>
    <row r="33" spans="1:10" ht="13.5">
      <c r="A33" s="9" t="s">
        <v>109</v>
      </c>
      <c r="B33" s="34">
        <v>1026</v>
      </c>
      <c r="C33" s="34">
        <f>D33+E33</f>
        <v>2301</v>
      </c>
      <c r="D33" s="34">
        <v>1150</v>
      </c>
      <c r="E33" s="39">
        <v>1151</v>
      </c>
      <c r="F33" s="11" t="s">
        <v>108</v>
      </c>
      <c r="G33" s="34">
        <v>1358</v>
      </c>
      <c r="H33" s="34">
        <f>I33+J33</f>
        <v>3294</v>
      </c>
      <c r="I33" s="34">
        <v>1640</v>
      </c>
      <c r="J33" s="34">
        <v>1654</v>
      </c>
    </row>
    <row r="34" spans="1:10" ht="13.5">
      <c r="A34" s="9" t="s">
        <v>111</v>
      </c>
      <c r="B34" s="34">
        <v>2103</v>
      </c>
      <c r="C34" s="34">
        <f>D34+E34</f>
        <v>4253</v>
      </c>
      <c r="D34" s="34">
        <v>2088</v>
      </c>
      <c r="E34" s="39">
        <v>2165</v>
      </c>
      <c r="F34" s="11" t="s">
        <v>110</v>
      </c>
      <c r="G34" s="34">
        <v>896</v>
      </c>
      <c r="H34" s="34">
        <f>I34+J34</f>
        <v>2217</v>
      </c>
      <c r="I34" s="34">
        <v>1064</v>
      </c>
      <c r="J34" s="34">
        <v>1153</v>
      </c>
    </row>
    <row r="35" spans="1:10" ht="13.5">
      <c r="A35" s="9" t="s">
        <v>350</v>
      </c>
      <c r="B35" s="34">
        <f>SUM(B31:B34)</f>
        <v>3536</v>
      </c>
      <c r="C35" s="34">
        <f>D35+E35</f>
        <v>7391</v>
      </c>
      <c r="D35" s="34">
        <f>SUM(D31:D34)</f>
        <v>3654</v>
      </c>
      <c r="E35" s="39">
        <f>SUM(E31:E34)</f>
        <v>3737</v>
      </c>
      <c r="F35" s="9" t="s">
        <v>112</v>
      </c>
      <c r="G35" s="34">
        <v>1198</v>
      </c>
      <c r="H35" s="34">
        <f>I35+J35</f>
        <v>3026</v>
      </c>
      <c r="I35" s="34">
        <v>1471</v>
      </c>
      <c r="J35" s="34">
        <v>1555</v>
      </c>
    </row>
    <row r="36" spans="1:10" ht="13.5">
      <c r="A36" s="9"/>
      <c r="B36" s="36"/>
      <c r="C36" s="36"/>
      <c r="D36" s="36"/>
      <c r="E36" s="39"/>
      <c r="F36" s="9" t="s">
        <v>113</v>
      </c>
      <c r="G36" s="36">
        <v>759</v>
      </c>
      <c r="H36" s="36">
        <f>I36+J36</f>
        <v>2050</v>
      </c>
      <c r="I36" s="36">
        <v>963</v>
      </c>
      <c r="J36" s="36">
        <v>1087</v>
      </c>
    </row>
    <row r="37" spans="1:10" ht="13.5">
      <c r="A37" s="9" t="s">
        <v>437</v>
      </c>
      <c r="B37" s="36">
        <v>383</v>
      </c>
      <c r="C37" s="36">
        <f>D37+E37</f>
        <v>770</v>
      </c>
      <c r="D37" s="36">
        <v>386</v>
      </c>
      <c r="E37" s="36">
        <v>384</v>
      </c>
      <c r="F37" s="11" t="s">
        <v>350</v>
      </c>
      <c r="G37" s="36">
        <f>SUM(G33:G36)</f>
        <v>4211</v>
      </c>
      <c r="H37" s="36">
        <f>SUM(H33:H36)</f>
        <v>10587</v>
      </c>
      <c r="I37" s="36">
        <f>SUM(I33:I36)</f>
        <v>5138</v>
      </c>
      <c r="J37" s="36">
        <f>SUM(J33:J36)</f>
        <v>5449</v>
      </c>
    </row>
    <row r="38" spans="1:10" ht="13.5">
      <c r="A38" s="9" t="s">
        <v>292</v>
      </c>
      <c r="B38" s="36">
        <v>595</v>
      </c>
      <c r="C38" s="36">
        <f>D38+E38</f>
        <v>1344</v>
      </c>
      <c r="D38" s="36">
        <v>668</v>
      </c>
      <c r="E38" s="36">
        <v>676</v>
      </c>
      <c r="F38" s="11"/>
      <c r="G38" s="36"/>
      <c r="H38" s="36"/>
      <c r="I38" s="36"/>
      <c r="J38" s="36"/>
    </row>
    <row r="39" spans="1:10" ht="13.5">
      <c r="A39" s="9" t="s">
        <v>350</v>
      </c>
      <c r="B39" s="34">
        <f>B37+B38</f>
        <v>978</v>
      </c>
      <c r="C39" s="34">
        <f>C37+C38</f>
        <v>2114</v>
      </c>
      <c r="D39" s="34">
        <f>D37+D38</f>
        <v>1054</v>
      </c>
      <c r="E39" s="34">
        <f>E37+E38</f>
        <v>1060</v>
      </c>
      <c r="F39" s="11" t="s">
        <v>286</v>
      </c>
      <c r="G39" s="36">
        <v>713</v>
      </c>
      <c r="H39" s="36">
        <f aca="true" t="shared" si="1" ref="H39:H45">I39+J39</f>
        <v>1451</v>
      </c>
      <c r="I39" s="36">
        <v>681</v>
      </c>
      <c r="J39" s="36">
        <v>770</v>
      </c>
    </row>
    <row r="40" spans="1:10" ht="13.5">
      <c r="A40" s="9"/>
      <c r="B40" s="34"/>
      <c r="C40" s="34"/>
      <c r="D40" s="34"/>
      <c r="E40" s="34"/>
      <c r="F40" s="11" t="s">
        <v>280</v>
      </c>
      <c r="G40" s="36">
        <v>976</v>
      </c>
      <c r="H40" s="36">
        <f t="shared" si="1"/>
        <v>1933</v>
      </c>
      <c r="I40" s="36">
        <v>971</v>
      </c>
      <c r="J40" s="36">
        <v>962</v>
      </c>
    </row>
    <row r="41" spans="1:10" ht="13.5">
      <c r="A41" s="9" t="s">
        <v>83</v>
      </c>
      <c r="B41" s="34">
        <v>501</v>
      </c>
      <c r="C41" s="34">
        <f>D41+E41</f>
        <v>1129</v>
      </c>
      <c r="D41" s="34">
        <v>580</v>
      </c>
      <c r="E41" s="36">
        <v>549</v>
      </c>
      <c r="F41" s="11" t="s">
        <v>281</v>
      </c>
      <c r="G41" s="36">
        <v>846</v>
      </c>
      <c r="H41" s="36">
        <f t="shared" si="1"/>
        <v>1729</v>
      </c>
      <c r="I41" s="36">
        <v>856</v>
      </c>
      <c r="J41" s="36">
        <v>873</v>
      </c>
    </row>
    <row r="42" spans="1:10" ht="13.5">
      <c r="A42" s="9" t="s">
        <v>85</v>
      </c>
      <c r="B42" s="36">
        <v>311</v>
      </c>
      <c r="C42" s="36">
        <f>D42+E42</f>
        <v>756</v>
      </c>
      <c r="D42" s="36">
        <v>377</v>
      </c>
      <c r="E42" s="36">
        <v>379</v>
      </c>
      <c r="F42" s="11" t="s">
        <v>285</v>
      </c>
      <c r="G42" s="36">
        <v>134</v>
      </c>
      <c r="H42" s="36">
        <f t="shared" si="1"/>
        <v>288</v>
      </c>
      <c r="I42" s="36">
        <v>146</v>
      </c>
      <c r="J42" s="36">
        <v>142</v>
      </c>
    </row>
    <row r="43" spans="1:10" ht="13.5">
      <c r="A43" s="9" t="s">
        <v>87</v>
      </c>
      <c r="B43" s="34">
        <v>472</v>
      </c>
      <c r="C43" s="34">
        <f>D43+E43</f>
        <v>1119</v>
      </c>
      <c r="D43" s="34">
        <v>548</v>
      </c>
      <c r="E43" s="34">
        <v>571</v>
      </c>
      <c r="F43" s="11" t="s">
        <v>282</v>
      </c>
      <c r="G43" s="36">
        <v>280</v>
      </c>
      <c r="H43" s="36">
        <f t="shared" si="1"/>
        <v>660</v>
      </c>
      <c r="I43" s="36">
        <v>317</v>
      </c>
      <c r="J43" s="36">
        <v>343</v>
      </c>
    </row>
    <row r="44" spans="1:10" ht="13.5">
      <c r="A44" s="9" t="s">
        <v>333</v>
      </c>
      <c r="B44" s="34">
        <f>SUM(B41:B43)</f>
        <v>1284</v>
      </c>
      <c r="C44" s="34">
        <f>SUM(C41:C43)</f>
        <v>3004</v>
      </c>
      <c r="D44" s="34">
        <f>SUM(D41:D43)</f>
        <v>1505</v>
      </c>
      <c r="E44" s="34">
        <f>SUM(E41:E43)</f>
        <v>1499</v>
      </c>
      <c r="F44" s="11" t="s">
        <v>283</v>
      </c>
      <c r="G44" s="36">
        <v>724</v>
      </c>
      <c r="H44" s="36">
        <f t="shared" si="1"/>
        <v>1681</v>
      </c>
      <c r="I44" s="36">
        <v>863</v>
      </c>
      <c r="J44" s="36">
        <v>818</v>
      </c>
    </row>
    <row r="45" spans="1:10" ht="13.5">
      <c r="A45" s="9"/>
      <c r="B45" s="34"/>
      <c r="C45" s="34"/>
      <c r="D45" s="34"/>
      <c r="E45" s="36"/>
      <c r="F45" s="11" t="s">
        <v>284</v>
      </c>
      <c r="G45" s="36">
        <v>738</v>
      </c>
      <c r="H45" s="36">
        <f t="shared" si="1"/>
        <v>1598</v>
      </c>
      <c r="I45" s="36">
        <v>800</v>
      </c>
      <c r="J45" s="36">
        <v>798</v>
      </c>
    </row>
    <row r="46" spans="1:10" ht="13.5">
      <c r="A46" s="9" t="s">
        <v>89</v>
      </c>
      <c r="B46" s="34">
        <v>492</v>
      </c>
      <c r="C46" s="34">
        <f>D46+E46</f>
        <v>1148</v>
      </c>
      <c r="D46" s="34">
        <v>569</v>
      </c>
      <c r="E46" s="36">
        <v>579</v>
      </c>
      <c r="F46" s="11" t="s">
        <v>350</v>
      </c>
      <c r="G46" s="36">
        <f>SUM(G39:G45)</f>
        <v>4411</v>
      </c>
      <c r="H46" s="36">
        <f>SUM(H39:H45)</f>
        <v>9340</v>
      </c>
      <c r="I46" s="36">
        <f>SUM(I39:I45)</f>
        <v>4634</v>
      </c>
      <c r="J46" s="36">
        <f>SUM(J39:J45)</f>
        <v>4706</v>
      </c>
    </row>
    <row r="47" spans="1:10" ht="13.5">
      <c r="A47" s="9" t="s">
        <v>90</v>
      </c>
      <c r="B47" s="34">
        <v>1458</v>
      </c>
      <c r="C47" s="34">
        <f>D47+E47</f>
        <v>3573</v>
      </c>
      <c r="D47" s="34">
        <v>1743</v>
      </c>
      <c r="E47" s="36">
        <v>1830</v>
      </c>
      <c r="F47" s="11"/>
      <c r="G47" s="36"/>
      <c r="H47" s="36"/>
      <c r="I47" s="36"/>
      <c r="J47" s="36"/>
    </row>
    <row r="48" spans="1:10" ht="13.5">
      <c r="A48" s="9" t="s">
        <v>91</v>
      </c>
      <c r="B48" s="34">
        <v>261</v>
      </c>
      <c r="C48" s="34">
        <f>D48+E48</f>
        <v>610</v>
      </c>
      <c r="D48" s="34">
        <v>309</v>
      </c>
      <c r="E48" s="36">
        <v>301</v>
      </c>
      <c r="F48" s="11" t="s">
        <v>114</v>
      </c>
      <c r="G48" s="36">
        <v>676</v>
      </c>
      <c r="H48" s="36">
        <f>I48+J48</f>
        <v>1566</v>
      </c>
      <c r="I48" s="36">
        <v>771</v>
      </c>
      <c r="J48" s="36">
        <v>795</v>
      </c>
    </row>
    <row r="49" spans="1:10" ht="13.5">
      <c r="A49" s="9" t="s">
        <v>372</v>
      </c>
      <c r="B49" s="34">
        <f>SUM(B46:B48)</f>
        <v>2211</v>
      </c>
      <c r="C49" s="34">
        <f>D49+E49</f>
        <v>5331</v>
      </c>
      <c r="D49" s="34">
        <f>SUM(D46:D48)</f>
        <v>2621</v>
      </c>
      <c r="E49" s="36">
        <f>SUM(E46:E48)</f>
        <v>2710</v>
      </c>
      <c r="F49" s="11" t="s">
        <v>429</v>
      </c>
      <c r="G49" s="36">
        <v>869</v>
      </c>
      <c r="H49" s="36">
        <f>I49+J49</f>
        <v>1680</v>
      </c>
      <c r="I49" s="36">
        <v>849</v>
      </c>
      <c r="J49" s="36">
        <v>831</v>
      </c>
    </row>
    <row r="50" spans="1:10" ht="13.5">
      <c r="A50" s="9"/>
      <c r="B50" s="34"/>
      <c r="C50" s="34"/>
      <c r="D50" s="34"/>
      <c r="E50" s="36"/>
      <c r="F50" s="11" t="s">
        <v>115</v>
      </c>
      <c r="G50" s="36">
        <v>588</v>
      </c>
      <c r="H50" s="36">
        <f>I50+J50</f>
        <v>1069</v>
      </c>
      <c r="I50" s="36">
        <v>575</v>
      </c>
      <c r="J50" s="36">
        <v>494</v>
      </c>
    </row>
    <row r="51" spans="1:10" ht="13.5">
      <c r="A51" s="9" t="s">
        <v>92</v>
      </c>
      <c r="B51" s="36">
        <v>1032</v>
      </c>
      <c r="C51" s="36">
        <f>D51+E51</f>
        <v>2568</v>
      </c>
      <c r="D51" s="36">
        <v>1249</v>
      </c>
      <c r="E51" s="36">
        <v>1319</v>
      </c>
      <c r="F51" s="11" t="s">
        <v>350</v>
      </c>
      <c r="G51" s="36">
        <f>SUM(G48:G50)</f>
        <v>2133</v>
      </c>
      <c r="H51" s="36">
        <f>I51+J51</f>
        <v>4315</v>
      </c>
      <c r="I51" s="36">
        <f>SUM(I48:I50)</f>
        <v>2195</v>
      </c>
      <c r="J51" s="36">
        <f>SUM(J48:J50)</f>
        <v>2120</v>
      </c>
    </row>
    <row r="52" spans="1:10" ht="13.5">
      <c r="A52" s="9" t="s">
        <v>93</v>
      </c>
      <c r="B52" s="36">
        <v>1783</v>
      </c>
      <c r="C52" s="36">
        <f>D52+E52</f>
        <v>4148</v>
      </c>
      <c r="D52" s="36">
        <v>2000</v>
      </c>
      <c r="E52" s="39">
        <v>2148</v>
      </c>
      <c r="F52" s="11"/>
      <c r="G52" s="36"/>
      <c r="H52" s="36"/>
      <c r="I52" s="36"/>
      <c r="J52" s="36"/>
    </row>
    <row r="53" spans="1:10" ht="13.5" customHeight="1">
      <c r="A53" s="10"/>
      <c r="B53" s="42"/>
      <c r="C53" s="42"/>
      <c r="D53" s="42"/>
      <c r="E53" s="43"/>
      <c r="F53" s="13"/>
      <c r="G53" s="42"/>
      <c r="H53" s="42"/>
      <c r="I53" s="42"/>
      <c r="J53" s="42"/>
    </row>
    <row r="54" spans="1:7" ht="13.5" customHeight="1">
      <c r="A54" s="26" t="s">
        <v>444</v>
      </c>
      <c r="B54" s="7"/>
      <c r="C54" s="7"/>
      <c r="D54" s="7"/>
      <c r="E54" s="26"/>
      <c r="F54" s="26"/>
      <c r="G54" s="1"/>
    </row>
    <row r="55" spans="1:7" ht="13.5" customHeight="1">
      <c r="A55" s="26" t="s">
        <v>445</v>
      </c>
      <c r="B55" s="7"/>
      <c r="C55" s="7"/>
      <c r="D55" s="7"/>
      <c r="E55" s="26"/>
      <c r="F55" s="26"/>
      <c r="G55" s="1"/>
    </row>
    <row r="56" spans="1:7" ht="13.5" customHeight="1">
      <c r="A56" s="26" t="s">
        <v>446</v>
      </c>
      <c r="B56" s="7"/>
      <c r="C56" s="7"/>
      <c r="D56" s="7"/>
      <c r="E56" s="26"/>
      <c r="F56" s="26"/>
      <c r="G56" s="1"/>
    </row>
    <row r="57" spans="1:7" ht="13.5" customHeight="1">
      <c r="A57" s="26" t="s">
        <v>447</v>
      </c>
      <c r="B57" s="7"/>
      <c r="C57" s="7"/>
      <c r="D57" s="7"/>
      <c r="E57" s="26"/>
      <c r="F57" s="26"/>
      <c r="G57" s="1"/>
    </row>
    <row r="58" spans="1:7" ht="13.5" customHeight="1">
      <c r="A58" s="26" t="s">
        <v>448</v>
      </c>
      <c r="B58" s="7"/>
      <c r="C58" s="7"/>
      <c r="D58" s="7"/>
      <c r="E58" s="26"/>
      <c r="F58" s="26"/>
      <c r="G58" s="1"/>
    </row>
    <row r="59" spans="1:7" ht="13.5">
      <c r="A59" s="26" t="s">
        <v>425</v>
      </c>
      <c r="B59" s="7"/>
      <c r="C59" s="7"/>
      <c r="D59" s="7"/>
      <c r="E59" s="26"/>
      <c r="F59" s="7"/>
      <c r="G59" s="1"/>
    </row>
    <row r="60" spans="1:7" ht="13.5">
      <c r="A60" s="26" t="s">
        <v>449</v>
      </c>
      <c r="B60" s="26"/>
      <c r="C60" s="26"/>
      <c r="D60" s="26"/>
      <c r="E60" s="26"/>
      <c r="F60" s="7"/>
      <c r="G60" s="1"/>
    </row>
    <row r="62" ht="13.5">
      <c r="E62" s="67">
        <v>7</v>
      </c>
    </row>
    <row r="63" ht="13.5">
      <c r="E63" s="67"/>
    </row>
    <row r="64" spans="2:6" ht="17.25">
      <c r="B64" s="102" t="s">
        <v>456</v>
      </c>
      <c r="C64" s="102"/>
      <c r="D64" s="102"/>
      <c r="E64" s="102"/>
      <c r="F64" s="102"/>
    </row>
    <row r="66" spans="1:10" ht="17.25">
      <c r="A66" s="4" t="s">
        <v>401</v>
      </c>
      <c r="B66" s="4"/>
      <c r="F66" s="108" t="s">
        <v>468</v>
      </c>
      <c r="G66" s="108"/>
      <c r="H66" s="108"/>
      <c r="I66" s="108"/>
      <c r="J66" s="108"/>
    </row>
    <row r="68" spans="1:10" ht="14.25">
      <c r="A68" s="53"/>
      <c r="B68" s="105" t="s">
        <v>265</v>
      </c>
      <c r="C68" s="103" t="s">
        <v>266</v>
      </c>
      <c r="D68" s="104"/>
      <c r="E68" s="107"/>
      <c r="F68" s="44"/>
      <c r="G68" s="105" t="s">
        <v>265</v>
      </c>
      <c r="H68" s="103" t="s">
        <v>266</v>
      </c>
      <c r="I68" s="104"/>
      <c r="J68" s="104"/>
    </row>
    <row r="69" spans="1:10" ht="14.25">
      <c r="A69" s="54" t="s">
        <v>457</v>
      </c>
      <c r="B69" s="106"/>
      <c r="C69" s="58" t="s">
        <v>320</v>
      </c>
      <c r="D69" s="60" t="s">
        <v>267</v>
      </c>
      <c r="E69" s="60" t="s">
        <v>268</v>
      </c>
      <c r="F69" s="54" t="s">
        <v>458</v>
      </c>
      <c r="G69" s="106"/>
      <c r="H69" s="54" t="s">
        <v>320</v>
      </c>
      <c r="I69" s="60" t="s">
        <v>267</v>
      </c>
      <c r="J69" s="57" t="s">
        <v>268</v>
      </c>
    </row>
    <row r="70" spans="1:10" ht="13.5">
      <c r="A70" s="8" t="s">
        <v>235</v>
      </c>
      <c r="B70" s="69">
        <v>1222</v>
      </c>
      <c r="C70" s="69">
        <f>D70+E70</f>
        <v>2926</v>
      </c>
      <c r="D70" s="69">
        <v>1378</v>
      </c>
      <c r="E70" s="82">
        <v>1548</v>
      </c>
      <c r="F70" s="8"/>
      <c r="G70" s="62"/>
      <c r="H70" s="7"/>
      <c r="I70" s="7"/>
      <c r="J70" s="7"/>
    </row>
    <row r="71" spans="1:10" ht="13.5">
      <c r="A71" s="9" t="s">
        <v>236</v>
      </c>
      <c r="B71" s="36">
        <v>1072</v>
      </c>
      <c r="C71" s="36">
        <f>D71+E71</f>
        <v>2491</v>
      </c>
      <c r="D71" s="36">
        <v>1184</v>
      </c>
      <c r="E71" s="39">
        <v>1307</v>
      </c>
      <c r="F71" s="9"/>
      <c r="G71" s="62"/>
      <c r="H71" s="7"/>
      <c r="I71" s="7"/>
      <c r="J71" s="7"/>
    </row>
    <row r="72" spans="1:10" ht="13.5">
      <c r="A72" s="9" t="s">
        <v>237</v>
      </c>
      <c r="B72" s="34">
        <v>963</v>
      </c>
      <c r="C72" s="34">
        <f>D72+E72</f>
        <v>2224</v>
      </c>
      <c r="D72" s="34">
        <v>1020</v>
      </c>
      <c r="E72" s="39">
        <v>1204</v>
      </c>
      <c r="F72" s="9"/>
      <c r="G72" s="62"/>
      <c r="H72" s="7"/>
      <c r="I72" s="7"/>
      <c r="J72" s="7"/>
    </row>
    <row r="73" spans="1:10" ht="13.5">
      <c r="A73" s="9" t="s">
        <v>350</v>
      </c>
      <c r="B73" s="36">
        <f>SUM(B70:B72)</f>
        <v>3257</v>
      </c>
      <c r="C73" s="36">
        <f>SUM(C70:C72)</f>
        <v>7641</v>
      </c>
      <c r="D73" s="36">
        <f>SUM(D70:D72)</f>
        <v>3582</v>
      </c>
      <c r="E73" s="39">
        <f>SUM(E70:E72)</f>
        <v>4059</v>
      </c>
      <c r="F73" s="9"/>
      <c r="G73" s="62"/>
      <c r="H73" s="7"/>
      <c r="I73" s="7"/>
      <c r="J73" s="7"/>
    </row>
    <row r="74" spans="1:10" ht="13.5">
      <c r="A74" s="9"/>
      <c r="B74" s="34"/>
      <c r="C74" s="34"/>
      <c r="D74" s="34"/>
      <c r="E74" s="39"/>
      <c r="F74" s="9"/>
      <c r="G74" s="62"/>
      <c r="H74" s="7"/>
      <c r="I74" s="7"/>
      <c r="J74" s="7"/>
    </row>
    <row r="75" spans="1:10" ht="13.5">
      <c r="A75" s="9" t="s">
        <v>238</v>
      </c>
      <c r="B75" s="34">
        <v>794</v>
      </c>
      <c r="C75" s="34">
        <f>D75+E75</f>
        <v>1838</v>
      </c>
      <c r="D75" s="34">
        <v>880</v>
      </c>
      <c r="E75" s="39">
        <v>958</v>
      </c>
      <c r="F75" s="9"/>
      <c r="G75" s="62"/>
      <c r="H75" s="7"/>
      <c r="I75" s="7"/>
      <c r="J75" s="7"/>
    </row>
    <row r="76" spans="1:10" ht="13.5">
      <c r="A76" s="9" t="s">
        <v>239</v>
      </c>
      <c r="B76" s="34">
        <v>632</v>
      </c>
      <c r="C76" s="34">
        <f>D76+E76</f>
        <v>1640</v>
      </c>
      <c r="D76" s="34">
        <v>797</v>
      </c>
      <c r="E76" s="39">
        <v>843</v>
      </c>
      <c r="F76" s="9"/>
      <c r="G76" s="62"/>
      <c r="H76" s="7"/>
      <c r="I76" s="7"/>
      <c r="J76" s="7"/>
    </row>
    <row r="77" spans="1:10" ht="13.5">
      <c r="A77" s="9" t="s">
        <v>350</v>
      </c>
      <c r="B77" s="34">
        <f>SUM(B75:B76)</f>
        <v>1426</v>
      </c>
      <c r="C77" s="34">
        <f>D77+E77</f>
        <v>3478</v>
      </c>
      <c r="D77" s="34">
        <f>SUM(D75:D76)</f>
        <v>1677</v>
      </c>
      <c r="E77" s="39">
        <f>SUM(E75:E76)</f>
        <v>1801</v>
      </c>
      <c r="F77" s="9"/>
      <c r="G77" s="62"/>
      <c r="H77" s="7"/>
      <c r="I77" s="7"/>
      <c r="J77" s="7"/>
    </row>
    <row r="78" spans="1:10" ht="13.5">
      <c r="A78" s="9"/>
      <c r="B78" s="34"/>
      <c r="C78" s="34"/>
      <c r="D78" s="34"/>
      <c r="E78" s="39"/>
      <c r="F78" s="9"/>
      <c r="G78" s="62"/>
      <c r="H78" s="7"/>
      <c r="I78" s="7"/>
      <c r="J78" s="7"/>
    </row>
    <row r="79" spans="1:10" ht="13.5">
      <c r="A79" s="72"/>
      <c r="B79" s="73"/>
      <c r="C79" s="3"/>
      <c r="D79" s="3"/>
      <c r="E79" s="72"/>
      <c r="F79" s="9"/>
      <c r="G79" s="62"/>
      <c r="H79" s="7"/>
      <c r="I79" s="7"/>
      <c r="J79" s="7"/>
    </row>
    <row r="80" spans="1:10" ht="13.5">
      <c r="A80" s="9"/>
      <c r="B80" s="7"/>
      <c r="C80" s="7"/>
      <c r="D80" s="7"/>
      <c r="E80" s="9"/>
      <c r="F80" s="9"/>
      <c r="G80" s="62"/>
      <c r="H80" s="7"/>
      <c r="I80" s="7"/>
      <c r="J80" s="7"/>
    </row>
    <row r="81" spans="1:10" ht="13.5">
      <c r="A81" s="9"/>
      <c r="B81" s="7"/>
      <c r="C81" s="7"/>
      <c r="D81" s="7"/>
      <c r="E81" s="9"/>
      <c r="F81" s="9"/>
      <c r="G81" s="62"/>
      <c r="H81" s="7"/>
      <c r="I81" s="7"/>
      <c r="J81" s="7"/>
    </row>
    <row r="82" spans="1:10" ht="13.5">
      <c r="A82" s="9"/>
      <c r="B82" s="7"/>
      <c r="C82" s="7"/>
      <c r="D82" s="7"/>
      <c r="E82" s="9"/>
      <c r="F82" s="9"/>
      <c r="G82" s="62"/>
      <c r="H82" s="7"/>
      <c r="I82" s="7"/>
      <c r="J82" s="7"/>
    </row>
    <row r="83" spans="1:10" ht="13.5">
      <c r="A83" s="9"/>
      <c r="B83" s="7"/>
      <c r="C83" s="7"/>
      <c r="D83" s="7"/>
      <c r="E83" s="9"/>
      <c r="F83" s="9"/>
      <c r="G83" s="62"/>
      <c r="H83" s="7"/>
      <c r="I83" s="7"/>
      <c r="J83" s="7"/>
    </row>
    <row r="84" spans="1:10" ht="13.5">
      <c r="A84" s="9"/>
      <c r="B84" s="7"/>
      <c r="C84" s="7"/>
      <c r="D84" s="7"/>
      <c r="E84" s="9"/>
      <c r="F84" s="9"/>
      <c r="G84" s="62"/>
      <c r="H84" s="7"/>
      <c r="I84" s="7"/>
      <c r="J84" s="7"/>
    </row>
    <row r="85" spans="1:10" ht="13.5">
      <c r="A85" s="9"/>
      <c r="B85" s="34"/>
      <c r="C85" s="34"/>
      <c r="D85" s="34"/>
      <c r="E85" s="39"/>
      <c r="F85" s="9"/>
      <c r="G85" s="62"/>
      <c r="H85" s="7"/>
      <c r="I85" s="7"/>
      <c r="J85" s="7"/>
    </row>
    <row r="86" spans="1:10" ht="13.5">
      <c r="A86" s="9"/>
      <c r="B86" s="34"/>
      <c r="C86" s="34"/>
      <c r="D86" s="34"/>
      <c r="E86" s="39"/>
      <c r="F86" s="9"/>
      <c r="G86" s="62"/>
      <c r="H86" s="7"/>
      <c r="I86" s="7"/>
      <c r="J86" s="7"/>
    </row>
    <row r="87" spans="1:10" ht="13.5">
      <c r="A87" s="9"/>
      <c r="B87" s="34"/>
      <c r="C87" s="34"/>
      <c r="D87" s="34"/>
      <c r="E87" s="39"/>
      <c r="F87" s="9"/>
      <c r="G87" s="62"/>
      <c r="H87" s="7"/>
      <c r="I87" s="7"/>
      <c r="J87" s="7"/>
    </row>
    <row r="88" spans="1:10" ht="13.5">
      <c r="A88" s="72"/>
      <c r="B88" s="73"/>
      <c r="C88" s="3"/>
      <c r="D88" s="3"/>
      <c r="E88" s="72"/>
      <c r="F88" s="9"/>
      <c r="G88" s="62"/>
      <c r="H88" s="7"/>
      <c r="I88" s="7"/>
      <c r="J88" s="7"/>
    </row>
    <row r="89" spans="1:10" ht="13.5">
      <c r="A89" s="72"/>
      <c r="B89" s="73"/>
      <c r="C89" s="3"/>
      <c r="D89" s="3"/>
      <c r="E89" s="72"/>
      <c r="F89" s="9"/>
      <c r="G89" s="62"/>
      <c r="H89" s="7"/>
      <c r="I89" s="7"/>
      <c r="J89" s="7"/>
    </row>
    <row r="90" spans="1:10" ht="13.5">
      <c r="A90" s="9"/>
      <c r="B90" s="74"/>
      <c r="C90" s="26"/>
      <c r="D90" s="26"/>
      <c r="E90" s="9"/>
      <c r="F90" s="9"/>
      <c r="G90" s="62"/>
      <c r="H90" s="7"/>
      <c r="I90" s="7"/>
      <c r="J90" s="7"/>
    </row>
    <row r="91" spans="1:10" ht="13.5">
      <c r="A91" s="9"/>
      <c r="B91" s="7"/>
      <c r="C91" s="7"/>
      <c r="D91" s="7"/>
      <c r="E91" s="9"/>
      <c r="F91" s="9"/>
      <c r="G91" s="62"/>
      <c r="H91" s="7"/>
      <c r="I91" s="7"/>
      <c r="J91" s="7"/>
    </row>
    <row r="92" spans="1:10" ht="13.5">
      <c r="A92" s="9"/>
      <c r="B92" s="7"/>
      <c r="C92" s="7"/>
      <c r="D92" s="7"/>
      <c r="E92" s="9"/>
      <c r="F92" s="9"/>
      <c r="G92" s="62"/>
      <c r="H92" s="7"/>
      <c r="I92" s="7"/>
      <c r="J92" s="7"/>
    </row>
    <row r="93" spans="1:10" ht="13.5">
      <c r="A93" s="9"/>
      <c r="B93" s="7"/>
      <c r="C93" s="7"/>
      <c r="D93" s="7"/>
      <c r="E93" s="9"/>
      <c r="F93" s="11"/>
      <c r="G93" s="62"/>
      <c r="H93" s="7"/>
      <c r="I93" s="7"/>
      <c r="J93" s="7"/>
    </row>
    <row r="94" spans="1:10" ht="13.5">
      <c r="A94" s="9"/>
      <c r="B94" s="7"/>
      <c r="C94" s="7"/>
      <c r="D94" s="7"/>
      <c r="E94" s="9"/>
      <c r="F94" s="11"/>
      <c r="G94" s="62"/>
      <c r="H94" s="7"/>
      <c r="I94" s="7"/>
      <c r="J94" s="7"/>
    </row>
    <row r="95" spans="1:10" ht="13.5">
      <c r="A95" s="9"/>
      <c r="B95" s="7"/>
      <c r="C95" s="7"/>
      <c r="D95" s="7"/>
      <c r="E95" s="9"/>
      <c r="F95" s="11"/>
      <c r="G95" s="62"/>
      <c r="H95" s="7"/>
      <c r="I95" s="7"/>
      <c r="J95" s="7"/>
    </row>
    <row r="96" spans="1:10" ht="13.5">
      <c r="A96" s="9"/>
      <c r="B96" s="7"/>
      <c r="C96" s="7"/>
      <c r="D96" s="7"/>
      <c r="E96" s="9"/>
      <c r="F96" s="9"/>
      <c r="G96" s="62"/>
      <c r="H96" s="7"/>
      <c r="I96" s="7"/>
      <c r="J96" s="7"/>
    </row>
    <row r="97" spans="1:10" ht="13.5">
      <c r="A97" s="9"/>
      <c r="B97" s="7"/>
      <c r="C97" s="7"/>
      <c r="D97" s="7"/>
      <c r="E97" s="9"/>
      <c r="F97" s="11"/>
      <c r="G97" s="62"/>
      <c r="H97" s="7"/>
      <c r="I97" s="7"/>
      <c r="J97" s="7"/>
    </row>
    <row r="98" spans="1:10" ht="13.5">
      <c r="A98" s="9"/>
      <c r="B98" s="7"/>
      <c r="C98" s="7"/>
      <c r="D98" s="7"/>
      <c r="E98" s="9"/>
      <c r="F98" s="11"/>
      <c r="G98" s="62"/>
      <c r="H98" s="7"/>
      <c r="I98" s="7"/>
      <c r="J98" s="7"/>
    </row>
    <row r="99" spans="1:10" ht="13.5">
      <c r="A99" s="9"/>
      <c r="B99" s="7"/>
      <c r="C99" s="7"/>
      <c r="D99" s="7"/>
      <c r="E99" s="9"/>
      <c r="F99" s="11"/>
      <c r="G99" s="62"/>
      <c r="H99" s="7"/>
      <c r="I99" s="7"/>
      <c r="J99" s="7"/>
    </row>
    <row r="100" spans="1:10" ht="13.5">
      <c r="A100" s="9"/>
      <c r="B100" s="7"/>
      <c r="C100" s="7"/>
      <c r="D100" s="7"/>
      <c r="E100" s="9"/>
      <c r="F100" s="11"/>
      <c r="G100" s="62"/>
      <c r="H100" s="7"/>
      <c r="I100" s="7"/>
      <c r="J100" s="7"/>
    </row>
    <row r="101" spans="1:10" ht="13.5">
      <c r="A101" s="9"/>
      <c r="B101" s="7"/>
      <c r="C101" s="7"/>
      <c r="D101" s="7"/>
      <c r="E101" s="9"/>
      <c r="F101" s="11"/>
      <c r="G101" s="62"/>
      <c r="H101" s="7"/>
      <c r="I101" s="7"/>
      <c r="J101" s="7"/>
    </row>
    <row r="102" spans="1:10" ht="13.5">
      <c r="A102" s="9"/>
      <c r="B102" s="7"/>
      <c r="C102" s="7"/>
      <c r="D102" s="7"/>
      <c r="E102" s="9"/>
      <c r="F102" s="11"/>
      <c r="G102" s="62"/>
      <c r="H102" s="7"/>
      <c r="I102" s="7"/>
      <c r="J102" s="7"/>
    </row>
    <row r="103" spans="1:10" ht="13.5">
      <c r="A103" s="9"/>
      <c r="B103" s="7"/>
      <c r="C103" s="7"/>
      <c r="D103" s="7"/>
      <c r="E103" s="9"/>
      <c r="F103" s="11"/>
      <c r="G103" s="62"/>
      <c r="H103" s="7"/>
      <c r="I103" s="7"/>
      <c r="J103" s="7"/>
    </row>
    <row r="104" spans="1:10" ht="13.5">
      <c r="A104" s="9"/>
      <c r="B104" s="7"/>
      <c r="C104" s="7"/>
      <c r="D104" s="7"/>
      <c r="E104" s="9"/>
      <c r="F104" s="11"/>
      <c r="G104" s="62"/>
      <c r="H104" s="7"/>
      <c r="I104" s="7"/>
      <c r="J104" s="7"/>
    </row>
    <row r="105" spans="1:10" ht="13.5">
      <c r="A105" s="9"/>
      <c r="B105" s="7"/>
      <c r="C105" s="7"/>
      <c r="D105" s="7"/>
      <c r="E105" s="9"/>
      <c r="F105" s="11"/>
      <c r="G105" s="62"/>
      <c r="H105" s="7"/>
      <c r="I105" s="7"/>
      <c r="J105" s="7"/>
    </row>
    <row r="106" spans="1:10" ht="13.5">
      <c r="A106" s="9"/>
      <c r="B106" s="7"/>
      <c r="C106" s="7"/>
      <c r="D106" s="7"/>
      <c r="E106" s="9"/>
      <c r="F106" s="11"/>
      <c r="G106" s="62"/>
      <c r="H106" s="7"/>
      <c r="I106" s="7"/>
      <c r="J106" s="7"/>
    </row>
    <row r="107" spans="1:10" ht="13.5">
      <c r="A107" s="9"/>
      <c r="B107" s="7"/>
      <c r="C107" s="7"/>
      <c r="D107" s="7"/>
      <c r="E107" s="9"/>
      <c r="F107" s="11"/>
      <c r="G107" s="62"/>
      <c r="H107" s="7"/>
      <c r="I107" s="7"/>
      <c r="J107" s="7"/>
    </row>
    <row r="108" spans="1:10" ht="13.5">
      <c r="A108" s="9"/>
      <c r="B108" s="7"/>
      <c r="C108" s="7"/>
      <c r="D108" s="7"/>
      <c r="E108" s="9"/>
      <c r="F108" s="11"/>
      <c r="G108" s="62"/>
      <c r="H108" s="7"/>
      <c r="I108" s="7"/>
      <c r="J108" s="7"/>
    </row>
    <row r="109" spans="1:10" ht="13.5">
      <c r="A109" s="9"/>
      <c r="B109" s="7"/>
      <c r="C109" s="7"/>
      <c r="D109" s="7"/>
      <c r="E109" s="9"/>
      <c r="F109" s="11"/>
      <c r="G109" s="62"/>
      <c r="H109" s="7"/>
      <c r="I109" s="7"/>
      <c r="J109" s="7"/>
    </row>
    <row r="110" spans="1:10" ht="13.5">
      <c r="A110" s="9"/>
      <c r="B110" s="7"/>
      <c r="C110" s="7"/>
      <c r="D110" s="7"/>
      <c r="E110" s="9"/>
      <c r="F110" s="11"/>
      <c r="G110" s="62"/>
      <c r="H110" s="7"/>
      <c r="I110" s="7"/>
      <c r="J110" s="7"/>
    </row>
    <row r="111" spans="1:10" ht="13.5">
      <c r="A111" s="9"/>
      <c r="B111" s="7"/>
      <c r="C111" s="7"/>
      <c r="D111" s="7"/>
      <c r="E111" s="9"/>
      <c r="F111" s="11"/>
      <c r="G111" s="62"/>
      <c r="H111" s="7"/>
      <c r="I111" s="7"/>
      <c r="J111" s="7"/>
    </row>
    <row r="112" spans="1:10" ht="13.5">
      <c r="A112" s="9"/>
      <c r="B112" s="7"/>
      <c r="C112" s="7"/>
      <c r="D112" s="7"/>
      <c r="E112" s="9"/>
      <c r="F112" s="11"/>
      <c r="G112" s="62"/>
      <c r="H112" s="7"/>
      <c r="I112" s="7"/>
      <c r="J112" s="7"/>
    </row>
    <row r="113" spans="1:10" ht="13.5">
      <c r="A113" s="9"/>
      <c r="B113" s="7"/>
      <c r="C113" s="7"/>
      <c r="D113" s="7"/>
      <c r="E113" s="9"/>
      <c r="F113" s="11"/>
      <c r="G113" s="62"/>
      <c r="H113" s="7"/>
      <c r="I113" s="7"/>
      <c r="J113" s="7"/>
    </row>
    <row r="114" spans="1:10" ht="13.5">
      <c r="A114" s="9"/>
      <c r="B114" s="7"/>
      <c r="C114" s="7"/>
      <c r="D114" s="7"/>
      <c r="E114" s="9"/>
      <c r="F114" s="11"/>
      <c r="G114" s="62"/>
      <c r="H114" s="7"/>
      <c r="I114" s="7"/>
      <c r="J114" s="7"/>
    </row>
    <row r="115" spans="1:10" ht="13.5">
      <c r="A115" s="9"/>
      <c r="B115" s="7"/>
      <c r="C115" s="7"/>
      <c r="D115" s="7"/>
      <c r="E115" s="9"/>
      <c r="F115" s="11"/>
      <c r="G115" s="62"/>
      <c r="H115" s="7"/>
      <c r="I115" s="7"/>
      <c r="J115" s="7"/>
    </row>
    <row r="116" spans="1:10" ht="13.5">
      <c r="A116" s="9"/>
      <c r="B116" s="7"/>
      <c r="C116" s="7"/>
      <c r="D116" s="7"/>
      <c r="E116" s="9"/>
      <c r="F116" s="11"/>
      <c r="G116" s="62"/>
      <c r="H116" s="7"/>
      <c r="I116" s="7"/>
      <c r="J116" s="7"/>
    </row>
    <row r="117" spans="1:10" ht="13.5">
      <c r="A117" s="9"/>
      <c r="B117" s="7"/>
      <c r="C117" s="7"/>
      <c r="D117" s="7"/>
      <c r="E117" s="9"/>
      <c r="F117" s="11"/>
      <c r="G117" s="62"/>
      <c r="H117" s="7"/>
      <c r="I117" s="7"/>
      <c r="J117" s="7"/>
    </row>
    <row r="118" spans="1:10" ht="13.5">
      <c r="A118" s="9"/>
      <c r="B118" s="7"/>
      <c r="C118" s="7"/>
      <c r="D118" s="7"/>
      <c r="E118" s="9"/>
      <c r="F118" s="11"/>
      <c r="G118" s="62"/>
      <c r="H118" s="7"/>
      <c r="I118" s="7"/>
      <c r="J118" s="7"/>
    </row>
    <row r="119" spans="1:10" ht="13.5">
      <c r="A119" s="9"/>
      <c r="B119" s="7"/>
      <c r="C119" s="7"/>
      <c r="D119" s="7"/>
      <c r="E119" s="9"/>
      <c r="F119" s="11"/>
      <c r="G119" s="62"/>
      <c r="H119" s="7"/>
      <c r="I119" s="7"/>
      <c r="J119" s="7"/>
    </row>
    <row r="120" spans="1:10" ht="13.5">
      <c r="A120" s="10"/>
      <c r="B120" s="27"/>
      <c r="C120" s="27"/>
      <c r="D120" s="27"/>
      <c r="E120" s="10"/>
      <c r="F120" s="11"/>
      <c r="G120" s="62"/>
      <c r="H120" s="7"/>
      <c r="I120" s="7"/>
      <c r="J120" s="7"/>
    </row>
    <row r="121" spans="6:10" ht="13.5">
      <c r="F121" s="52"/>
      <c r="G121" s="45"/>
      <c r="H121" s="52"/>
      <c r="I121" s="52"/>
      <c r="J121" s="52"/>
    </row>
    <row r="122" ht="13.5">
      <c r="G122" s="1"/>
    </row>
    <row r="123" spans="1:7" ht="14.25">
      <c r="A123" s="29"/>
      <c r="B123" s="28"/>
      <c r="C123" s="28"/>
      <c r="D123" s="28"/>
      <c r="E123" s="47"/>
      <c r="F123" s="47"/>
      <c r="G123" s="1"/>
    </row>
    <row r="124" spans="5:7" ht="13.5">
      <c r="E124" s="67">
        <v>8</v>
      </c>
      <c r="G124" s="1"/>
    </row>
    <row r="125" ht="13.5">
      <c r="G125" s="1"/>
    </row>
  </sheetData>
  <mergeCells count="12">
    <mergeCell ref="B68:B69"/>
    <mergeCell ref="C68:E68"/>
    <mergeCell ref="G68:G69"/>
    <mergeCell ref="H68:J68"/>
    <mergeCell ref="B2:F2"/>
    <mergeCell ref="B64:F64"/>
    <mergeCell ref="F4:J4"/>
    <mergeCell ref="F66:J66"/>
    <mergeCell ref="B6:B7"/>
    <mergeCell ref="C6:E6"/>
    <mergeCell ref="G6:G7"/>
    <mergeCell ref="H6:J6"/>
  </mergeCells>
  <printOptions/>
  <pageMargins left="0.5118110236220472" right="0.5118110236220472" top="0.3937007874015748" bottom="0.35433070866141736" header="0.5118110236220472" footer="0.5118110236220472"/>
  <pageSetup horizontalDpi="98" verticalDpi="98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>
      <c r="B2" s="102" t="s">
        <v>456</v>
      </c>
      <c r="C2" s="102"/>
      <c r="D2" s="102"/>
      <c r="E2" s="102"/>
      <c r="F2" s="102"/>
    </row>
    <row r="4" spans="1:10" ht="17.25">
      <c r="A4" s="4" t="s">
        <v>296</v>
      </c>
      <c r="F4" s="108" t="s">
        <v>468</v>
      </c>
      <c r="G4" s="108"/>
      <c r="H4" s="108"/>
      <c r="I4" s="108"/>
      <c r="J4" s="108"/>
    </row>
    <row r="6" spans="1:10" ht="14.25">
      <c r="A6" s="53"/>
      <c r="B6" s="105" t="s">
        <v>265</v>
      </c>
      <c r="C6" s="103" t="s">
        <v>266</v>
      </c>
      <c r="D6" s="104"/>
      <c r="E6" s="107"/>
      <c r="F6" s="44"/>
      <c r="G6" s="105" t="s">
        <v>265</v>
      </c>
      <c r="H6" s="103" t="s">
        <v>266</v>
      </c>
      <c r="I6" s="104"/>
      <c r="J6" s="104"/>
    </row>
    <row r="7" spans="1:10" ht="14.25">
      <c r="A7" s="54" t="s">
        <v>457</v>
      </c>
      <c r="B7" s="106"/>
      <c r="C7" s="58" t="s">
        <v>116</v>
      </c>
      <c r="D7" s="60" t="s">
        <v>267</v>
      </c>
      <c r="E7" s="60" t="s">
        <v>268</v>
      </c>
      <c r="F7" s="54" t="s">
        <v>458</v>
      </c>
      <c r="G7" s="106"/>
      <c r="H7" s="54" t="s">
        <v>116</v>
      </c>
      <c r="I7" s="59" t="s">
        <v>267</v>
      </c>
      <c r="J7" s="56" t="s">
        <v>268</v>
      </c>
    </row>
    <row r="8" spans="1:10" ht="13.5">
      <c r="A8" s="66" t="s">
        <v>117</v>
      </c>
      <c r="B8" s="32">
        <f>B19+B24+B28+B34+B40+B44+B47+G13+G16+G21+G24+G28+G32</f>
        <v>32446</v>
      </c>
      <c r="C8" s="32">
        <f>C19+C24+C28+C34+C40+C44+C47+H13+H16+H21+H24+H28+H32</f>
        <v>75069</v>
      </c>
      <c r="D8" s="32">
        <f>D19+D24+D28+D34+D40+D44+D47+I13+I16+I21+I24+I28+I32</f>
        <v>36177</v>
      </c>
      <c r="E8" s="32">
        <f>E19+E24+E28+E34+E40+E44+E47+J13+J16+J21+J24+J28+J32</f>
        <v>38892</v>
      </c>
      <c r="F8" s="97" t="s">
        <v>194</v>
      </c>
      <c r="G8" s="69">
        <v>787</v>
      </c>
      <c r="H8" s="69">
        <f>I8+J8</f>
        <v>1868</v>
      </c>
      <c r="I8" s="69">
        <v>935</v>
      </c>
      <c r="J8" s="69">
        <v>933</v>
      </c>
    </row>
    <row r="9" spans="1:10" ht="13.5">
      <c r="A9" s="9"/>
      <c r="B9" s="32"/>
      <c r="C9" s="32"/>
      <c r="D9" s="32"/>
      <c r="E9" s="33"/>
      <c r="F9" s="11" t="s">
        <v>126</v>
      </c>
      <c r="G9" s="34">
        <v>715</v>
      </c>
      <c r="H9" s="34">
        <f>I9+J9</f>
        <v>1706</v>
      </c>
      <c r="I9" s="34">
        <v>888</v>
      </c>
      <c r="J9" s="34">
        <v>818</v>
      </c>
    </row>
    <row r="10" spans="1:10" ht="13.5">
      <c r="A10" s="9" t="s">
        <v>129</v>
      </c>
      <c r="B10" s="34">
        <v>1317</v>
      </c>
      <c r="C10" s="34">
        <f aca="true" t="shared" si="0" ref="C10:C19">D10+E10</f>
        <v>2623</v>
      </c>
      <c r="D10" s="34">
        <v>1231</v>
      </c>
      <c r="E10" s="39">
        <v>1392</v>
      </c>
      <c r="F10" s="11" t="s">
        <v>127</v>
      </c>
      <c r="G10" s="34">
        <v>658</v>
      </c>
      <c r="H10" s="34">
        <f>I10+J10</f>
        <v>1421</v>
      </c>
      <c r="I10" s="34">
        <v>695</v>
      </c>
      <c r="J10" s="34">
        <v>726</v>
      </c>
    </row>
    <row r="11" spans="1:10" ht="13.5">
      <c r="A11" s="9" t="s">
        <v>131</v>
      </c>
      <c r="B11" s="34">
        <v>831</v>
      </c>
      <c r="C11" s="34">
        <f t="shared" si="0"/>
        <v>1720</v>
      </c>
      <c r="D11" s="34">
        <v>776</v>
      </c>
      <c r="E11" s="39">
        <v>944</v>
      </c>
      <c r="F11" s="11" t="s">
        <v>128</v>
      </c>
      <c r="G11" s="34">
        <v>250</v>
      </c>
      <c r="H11" s="34">
        <f>I11+J11</f>
        <v>500</v>
      </c>
      <c r="I11" s="34">
        <v>249</v>
      </c>
      <c r="J11" s="34">
        <v>251</v>
      </c>
    </row>
    <row r="12" spans="1:10" ht="13.5">
      <c r="A12" s="9" t="s">
        <v>240</v>
      </c>
      <c r="B12" s="34">
        <v>585</v>
      </c>
      <c r="C12" s="34">
        <f t="shared" si="0"/>
        <v>1276</v>
      </c>
      <c r="D12" s="34">
        <v>607</v>
      </c>
      <c r="E12" s="39">
        <v>669</v>
      </c>
      <c r="F12" s="11" t="s">
        <v>130</v>
      </c>
      <c r="G12" s="34">
        <v>351</v>
      </c>
      <c r="H12" s="34">
        <f>I12+J12</f>
        <v>844</v>
      </c>
      <c r="I12" s="34">
        <v>401</v>
      </c>
      <c r="J12" s="34">
        <v>443</v>
      </c>
    </row>
    <row r="13" spans="1:10" ht="13.5">
      <c r="A13" s="9" t="s">
        <v>241</v>
      </c>
      <c r="B13" s="34">
        <v>638</v>
      </c>
      <c r="C13" s="34">
        <f t="shared" si="0"/>
        <v>1339</v>
      </c>
      <c r="D13" s="34">
        <v>612</v>
      </c>
      <c r="E13" s="39">
        <v>727</v>
      </c>
      <c r="F13" s="9" t="s">
        <v>372</v>
      </c>
      <c r="G13" s="34">
        <f>B49+B50+B51+B52+B53+B54+G8+G9+G10+G11+G12</f>
        <v>7358</v>
      </c>
      <c r="H13" s="34">
        <f>C49+C50+C51+C52+C53+C54+H8+H9+H10+H11+H12</f>
        <v>15989</v>
      </c>
      <c r="I13" s="34">
        <f>D49+D50+D51+D52+D53+D54+I8+I9+I10+I11+I12</f>
        <v>7846</v>
      </c>
      <c r="J13" s="34">
        <f>E49+E50+E51+E52+E53+E54+J8+J9+J10+J11+J12</f>
        <v>8143</v>
      </c>
    </row>
    <row r="14" spans="1:10" ht="13.5">
      <c r="A14" s="9" t="s">
        <v>133</v>
      </c>
      <c r="B14" s="34">
        <v>1199</v>
      </c>
      <c r="C14" s="34">
        <f t="shared" si="0"/>
        <v>3121</v>
      </c>
      <c r="D14" s="34">
        <v>1486</v>
      </c>
      <c r="E14" s="39">
        <v>1635</v>
      </c>
      <c r="F14" s="11"/>
      <c r="G14" s="34"/>
      <c r="H14" s="34"/>
      <c r="I14" s="34"/>
      <c r="J14" s="34"/>
    </row>
    <row r="15" spans="1:10" ht="13.5">
      <c r="A15" s="9" t="s">
        <v>242</v>
      </c>
      <c r="B15" s="34">
        <v>725</v>
      </c>
      <c r="C15" s="34">
        <f t="shared" si="0"/>
        <v>1949</v>
      </c>
      <c r="D15" s="34">
        <v>938</v>
      </c>
      <c r="E15" s="39">
        <v>1011</v>
      </c>
      <c r="F15" s="9" t="s">
        <v>132</v>
      </c>
      <c r="G15" s="34">
        <v>717</v>
      </c>
      <c r="H15" s="34">
        <f>I15+J15</f>
        <v>1441</v>
      </c>
      <c r="I15" s="34">
        <v>686</v>
      </c>
      <c r="J15" s="34">
        <v>755</v>
      </c>
    </row>
    <row r="16" spans="1:10" ht="13.5">
      <c r="A16" s="9" t="s">
        <v>243</v>
      </c>
      <c r="B16" s="34">
        <v>740</v>
      </c>
      <c r="C16" s="34">
        <f t="shared" si="0"/>
        <v>2007</v>
      </c>
      <c r="D16" s="34">
        <v>950</v>
      </c>
      <c r="E16" s="39">
        <v>1057</v>
      </c>
      <c r="F16" s="9" t="s">
        <v>310</v>
      </c>
      <c r="G16" s="34">
        <f>G15</f>
        <v>717</v>
      </c>
      <c r="H16" s="34">
        <f>I16+J16</f>
        <v>1441</v>
      </c>
      <c r="I16" s="34">
        <f>I15</f>
        <v>686</v>
      </c>
      <c r="J16" s="34">
        <f>J15</f>
        <v>755</v>
      </c>
    </row>
    <row r="17" spans="1:10" ht="13.5">
      <c r="A17" s="9" t="s">
        <v>135</v>
      </c>
      <c r="B17" s="34">
        <v>841</v>
      </c>
      <c r="C17" s="34">
        <f t="shared" si="0"/>
        <v>1889</v>
      </c>
      <c r="D17" s="34">
        <v>894</v>
      </c>
      <c r="E17" s="39">
        <v>995</v>
      </c>
      <c r="F17" s="11"/>
      <c r="G17" s="34"/>
      <c r="H17" s="34"/>
      <c r="I17" s="34"/>
      <c r="J17" s="34"/>
    </row>
    <row r="18" spans="1:10" ht="13.5">
      <c r="A18" s="9" t="s">
        <v>137</v>
      </c>
      <c r="B18" s="34">
        <v>849</v>
      </c>
      <c r="C18" s="34">
        <f t="shared" si="0"/>
        <v>2157</v>
      </c>
      <c r="D18" s="34">
        <v>1023</v>
      </c>
      <c r="E18" s="39">
        <v>1134</v>
      </c>
      <c r="F18" s="9" t="s">
        <v>134</v>
      </c>
      <c r="G18" s="34">
        <v>519</v>
      </c>
      <c r="H18" s="34">
        <f>I18+J18</f>
        <v>1333</v>
      </c>
      <c r="I18" s="34">
        <v>667</v>
      </c>
      <c r="J18" s="34">
        <v>666</v>
      </c>
    </row>
    <row r="19" spans="1:10" ht="13.5">
      <c r="A19" s="9" t="s">
        <v>350</v>
      </c>
      <c r="B19" s="34">
        <f>SUM(B10:B18)</f>
        <v>7725</v>
      </c>
      <c r="C19" s="34">
        <f t="shared" si="0"/>
        <v>18081</v>
      </c>
      <c r="D19" s="34">
        <f>SUM(D10:D18)</f>
        <v>8517</v>
      </c>
      <c r="E19" s="39">
        <f>SUM(E10:E18)</f>
        <v>9564</v>
      </c>
      <c r="F19" s="9" t="s">
        <v>136</v>
      </c>
      <c r="G19" s="34">
        <v>614</v>
      </c>
      <c r="H19" s="34">
        <f>I19+J19</f>
        <v>1570</v>
      </c>
      <c r="I19" s="34">
        <v>759</v>
      </c>
      <c r="J19" s="34">
        <v>811</v>
      </c>
    </row>
    <row r="20" spans="1:10" ht="13.5">
      <c r="A20" s="9"/>
      <c r="B20" s="34"/>
      <c r="C20" s="34"/>
      <c r="D20" s="34"/>
      <c r="E20" s="39"/>
      <c r="F20" s="9" t="s">
        <v>432</v>
      </c>
      <c r="G20" s="34">
        <v>482</v>
      </c>
      <c r="H20" s="34">
        <f>I20+J20</f>
        <v>1240</v>
      </c>
      <c r="I20" s="34">
        <v>599</v>
      </c>
      <c r="J20" s="34">
        <v>641</v>
      </c>
    </row>
    <row r="21" spans="1:10" ht="13.5">
      <c r="A21" s="9" t="s">
        <v>138</v>
      </c>
      <c r="B21" s="34">
        <v>1139</v>
      </c>
      <c r="C21" s="34">
        <f>D21+E21</f>
        <v>2758</v>
      </c>
      <c r="D21" s="34">
        <v>1321</v>
      </c>
      <c r="E21" s="39">
        <v>1437</v>
      </c>
      <c r="F21" s="9" t="s">
        <v>310</v>
      </c>
      <c r="G21" s="34">
        <f>SUM(G18:G20)</f>
        <v>1615</v>
      </c>
      <c r="H21" s="34">
        <f>I21+J21</f>
        <v>4143</v>
      </c>
      <c r="I21" s="34">
        <f>SUM(I18:I20)</f>
        <v>2025</v>
      </c>
      <c r="J21" s="34">
        <f>SUM(J18:J20)</f>
        <v>2118</v>
      </c>
    </row>
    <row r="22" spans="1:10" ht="13.5">
      <c r="A22" s="9" t="s">
        <v>139</v>
      </c>
      <c r="B22" s="34">
        <v>668</v>
      </c>
      <c r="C22" s="34">
        <f>D22+E22</f>
        <v>1584</v>
      </c>
      <c r="D22" s="34">
        <v>778</v>
      </c>
      <c r="E22" s="39">
        <v>806</v>
      </c>
      <c r="F22" s="9"/>
      <c r="G22" s="34"/>
      <c r="H22" s="34"/>
      <c r="I22" s="34"/>
      <c r="J22" s="34"/>
    </row>
    <row r="23" spans="1:10" ht="13.5">
      <c r="A23" s="9" t="s">
        <v>140</v>
      </c>
      <c r="B23" s="34">
        <v>661</v>
      </c>
      <c r="C23" s="34">
        <f>D23+E23</f>
        <v>1243</v>
      </c>
      <c r="D23" s="34">
        <v>566</v>
      </c>
      <c r="E23" s="39">
        <v>677</v>
      </c>
      <c r="F23" s="9" t="s">
        <v>433</v>
      </c>
      <c r="G23" s="34">
        <v>620</v>
      </c>
      <c r="H23" s="34">
        <f>I23+J23</f>
        <v>1489</v>
      </c>
      <c r="I23" s="34">
        <v>712</v>
      </c>
      <c r="J23" s="34">
        <v>777</v>
      </c>
    </row>
    <row r="24" spans="1:10" ht="13.5">
      <c r="A24" s="9" t="s">
        <v>350</v>
      </c>
      <c r="B24" s="34">
        <f>SUM(B21:B23)</f>
        <v>2468</v>
      </c>
      <c r="C24" s="34">
        <f>D24+E24</f>
        <v>5585</v>
      </c>
      <c r="D24" s="34">
        <f>SUM(D21:D23)</f>
        <v>2665</v>
      </c>
      <c r="E24" s="39">
        <f>SUM(E21:E23)</f>
        <v>2920</v>
      </c>
      <c r="F24" s="9" t="s">
        <v>342</v>
      </c>
      <c r="G24" s="34">
        <f>G23</f>
        <v>620</v>
      </c>
      <c r="H24" s="34">
        <f>I24+J24</f>
        <v>1489</v>
      </c>
      <c r="I24" s="34">
        <f>I23</f>
        <v>712</v>
      </c>
      <c r="J24" s="34">
        <f>J23</f>
        <v>777</v>
      </c>
    </row>
    <row r="25" spans="1:10" ht="13.5">
      <c r="A25" s="9"/>
      <c r="B25" s="34"/>
      <c r="C25" s="34"/>
      <c r="D25" s="34"/>
      <c r="E25" s="39"/>
      <c r="F25" s="9"/>
      <c r="G25" s="34"/>
      <c r="H25" s="34"/>
      <c r="I25" s="34"/>
      <c r="J25" s="34"/>
    </row>
    <row r="26" spans="1:10" ht="13.5">
      <c r="A26" s="9" t="s">
        <v>244</v>
      </c>
      <c r="B26" s="34">
        <v>571</v>
      </c>
      <c r="C26" s="34">
        <f>D26+E26</f>
        <v>1155</v>
      </c>
      <c r="D26" s="34">
        <v>545</v>
      </c>
      <c r="E26" s="39">
        <v>610</v>
      </c>
      <c r="F26" s="9" t="s">
        <v>246</v>
      </c>
      <c r="G26" s="34">
        <v>392</v>
      </c>
      <c r="H26" s="34">
        <f>I26+J26</f>
        <v>1090</v>
      </c>
      <c r="I26" s="34">
        <v>533</v>
      </c>
      <c r="J26" s="34">
        <v>557</v>
      </c>
    </row>
    <row r="27" spans="1:10" ht="13.5">
      <c r="A27" s="9" t="s">
        <v>245</v>
      </c>
      <c r="B27" s="34">
        <v>1010</v>
      </c>
      <c r="C27" s="34">
        <f>D27+E27</f>
        <v>2715</v>
      </c>
      <c r="D27" s="34">
        <v>1297</v>
      </c>
      <c r="E27" s="39">
        <v>1418</v>
      </c>
      <c r="F27" s="9" t="s">
        <v>247</v>
      </c>
      <c r="G27" s="34">
        <v>286</v>
      </c>
      <c r="H27" s="34">
        <f>I27+J27</f>
        <v>711</v>
      </c>
      <c r="I27" s="34">
        <v>360</v>
      </c>
      <c r="J27" s="34">
        <v>351</v>
      </c>
    </row>
    <row r="28" spans="1:10" ht="13.5">
      <c r="A28" s="9" t="s">
        <v>350</v>
      </c>
      <c r="B28" s="34">
        <f>SUM(B25:B27)</f>
        <v>1581</v>
      </c>
      <c r="C28" s="34">
        <f>D28+E28</f>
        <v>3870</v>
      </c>
      <c r="D28" s="34">
        <f>SUM(D25:D27)</f>
        <v>1842</v>
      </c>
      <c r="E28" s="39">
        <f>SUM(E25:E27)</f>
        <v>2028</v>
      </c>
      <c r="F28" s="9" t="s">
        <v>350</v>
      </c>
      <c r="G28" s="34">
        <f>SUM(G26:G27)</f>
        <v>678</v>
      </c>
      <c r="H28" s="34">
        <f>I28+J28</f>
        <v>1801</v>
      </c>
      <c r="I28" s="34">
        <f>SUM(I26:I27)</f>
        <v>893</v>
      </c>
      <c r="J28" s="34">
        <f>SUM(J26:J27)</f>
        <v>908</v>
      </c>
    </row>
    <row r="29" spans="1:10" ht="13.5">
      <c r="A29" s="9"/>
      <c r="B29" s="34"/>
      <c r="C29" s="34"/>
      <c r="D29" s="34"/>
      <c r="E29" s="39"/>
      <c r="F29" s="9"/>
      <c r="G29" s="34"/>
      <c r="H29" s="34"/>
      <c r="I29" s="34"/>
      <c r="J29" s="34"/>
    </row>
    <row r="30" spans="1:10" ht="13.5">
      <c r="A30" s="9" t="s">
        <v>143</v>
      </c>
      <c r="B30" s="34">
        <v>1142</v>
      </c>
      <c r="C30" s="34">
        <f>D30+E30</f>
        <v>2749</v>
      </c>
      <c r="D30" s="34">
        <v>1341</v>
      </c>
      <c r="E30" s="39">
        <v>1408</v>
      </c>
      <c r="F30" s="9" t="s">
        <v>141</v>
      </c>
      <c r="G30" s="34">
        <v>387</v>
      </c>
      <c r="H30" s="34">
        <f>I30+J30</f>
        <v>1000</v>
      </c>
      <c r="I30" s="34">
        <v>483</v>
      </c>
      <c r="J30" s="34">
        <v>517</v>
      </c>
    </row>
    <row r="31" spans="1:10" ht="13.5">
      <c r="A31" s="9" t="s">
        <v>144</v>
      </c>
      <c r="B31" s="34">
        <v>584</v>
      </c>
      <c r="C31" s="34">
        <f>D31+E31</f>
        <v>1482</v>
      </c>
      <c r="D31" s="34">
        <v>728</v>
      </c>
      <c r="E31" s="39">
        <v>754</v>
      </c>
      <c r="F31" s="9" t="s">
        <v>142</v>
      </c>
      <c r="G31" s="34">
        <v>414</v>
      </c>
      <c r="H31" s="34">
        <f>I31+J31</f>
        <v>1071</v>
      </c>
      <c r="I31" s="34">
        <v>535</v>
      </c>
      <c r="J31" s="34">
        <v>536</v>
      </c>
    </row>
    <row r="32" spans="1:10" ht="13.5">
      <c r="A32" s="9" t="s">
        <v>145</v>
      </c>
      <c r="B32" s="34">
        <v>778</v>
      </c>
      <c r="C32" s="34">
        <f>D32+E32</f>
        <v>1825</v>
      </c>
      <c r="D32" s="34">
        <v>929</v>
      </c>
      <c r="E32" s="39">
        <v>896</v>
      </c>
      <c r="F32" s="9" t="s">
        <v>342</v>
      </c>
      <c r="G32" s="34">
        <f>SUM(G30:G31)</f>
        <v>801</v>
      </c>
      <c r="H32" s="34">
        <f>I32+J32</f>
        <v>2071</v>
      </c>
      <c r="I32" s="34">
        <f>SUM(I30:I31)</f>
        <v>1018</v>
      </c>
      <c r="J32" s="34">
        <f>SUM(J30:J31)</f>
        <v>1053</v>
      </c>
    </row>
    <row r="33" spans="1:6" ht="13.5">
      <c r="A33" s="9" t="s">
        <v>146</v>
      </c>
      <c r="B33" s="34">
        <v>360</v>
      </c>
      <c r="C33" s="34">
        <f>D33+E33</f>
        <v>770</v>
      </c>
      <c r="D33" s="34">
        <v>359</v>
      </c>
      <c r="E33" s="39">
        <v>411</v>
      </c>
      <c r="F33" s="72"/>
    </row>
    <row r="34" spans="1:6" ht="13.5">
      <c r="A34" s="9" t="s">
        <v>350</v>
      </c>
      <c r="B34" s="36">
        <f>SUM(B30:B33)</f>
        <v>2864</v>
      </c>
      <c r="C34" s="36">
        <f>D34+E34</f>
        <v>6826</v>
      </c>
      <c r="D34" s="36">
        <f>SUM(D30:D33)</f>
        <v>3357</v>
      </c>
      <c r="E34" s="39">
        <f>SUM(E30:E33)</f>
        <v>3469</v>
      </c>
      <c r="F34" s="72"/>
    </row>
    <row r="35" spans="2:10" ht="13.5">
      <c r="B35" s="73"/>
      <c r="E35" s="72"/>
      <c r="F35" s="11"/>
      <c r="G35" s="34"/>
      <c r="H35" s="34"/>
      <c r="I35" s="34"/>
      <c r="J35" s="34"/>
    </row>
    <row r="36" spans="1:6" ht="13.5">
      <c r="A36" s="9" t="s">
        <v>293</v>
      </c>
      <c r="B36" s="34">
        <v>796</v>
      </c>
      <c r="C36" s="34">
        <f>D36+E36</f>
        <v>2024</v>
      </c>
      <c r="D36" s="34">
        <v>1005</v>
      </c>
      <c r="E36" s="39">
        <v>1019</v>
      </c>
      <c r="F36" s="76"/>
    </row>
    <row r="37" spans="1:6" ht="13.5">
      <c r="A37" s="9" t="s">
        <v>294</v>
      </c>
      <c r="B37" s="34">
        <v>1558</v>
      </c>
      <c r="C37" s="34">
        <f>D37+E37</f>
        <v>3825</v>
      </c>
      <c r="D37" s="34">
        <v>1852</v>
      </c>
      <c r="E37" s="39">
        <v>1973</v>
      </c>
      <c r="F37" s="76"/>
    </row>
    <row r="38" spans="1:10" ht="13.5">
      <c r="A38" s="9" t="s">
        <v>118</v>
      </c>
      <c r="B38" s="36">
        <v>1504</v>
      </c>
      <c r="C38" s="36">
        <f>D38+E38</f>
        <v>3432</v>
      </c>
      <c r="D38" s="36">
        <v>1631</v>
      </c>
      <c r="E38" s="39">
        <v>1801</v>
      </c>
      <c r="F38" s="11"/>
      <c r="G38" s="34"/>
      <c r="H38" s="34"/>
      <c r="I38" s="34"/>
      <c r="J38" s="34"/>
    </row>
    <row r="39" spans="1:10" ht="13.5">
      <c r="A39" s="9" t="s">
        <v>119</v>
      </c>
      <c r="B39" s="36">
        <v>143</v>
      </c>
      <c r="C39" s="36">
        <f>D39+E39</f>
        <v>146</v>
      </c>
      <c r="D39" s="36">
        <v>13</v>
      </c>
      <c r="E39" s="39">
        <v>133</v>
      </c>
      <c r="F39" s="11"/>
      <c r="G39" s="7"/>
      <c r="H39" s="7"/>
      <c r="I39" s="7"/>
      <c r="J39" s="7"/>
    </row>
    <row r="40" spans="1:10" ht="13.5">
      <c r="A40" s="9" t="s">
        <v>350</v>
      </c>
      <c r="B40" s="34">
        <f>B36+B37+B38+B39</f>
        <v>4001</v>
      </c>
      <c r="C40" s="34">
        <f>C36+C37+C38+C39</f>
        <v>9427</v>
      </c>
      <c r="D40" s="34">
        <f>D36+D37+D38+D39</f>
        <v>4501</v>
      </c>
      <c r="E40" s="39">
        <f>E36+E37+E38+E39</f>
        <v>4926</v>
      </c>
      <c r="F40" s="11"/>
      <c r="G40" s="7"/>
      <c r="H40" s="7"/>
      <c r="I40" s="7"/>
      <c r="J40" s="7"/>
    </row>
    <row r="41" spans="1:10" ht="13.5">
      <c r="A41" s="9"/>
      <c r="B41" s="36"/>
      <c r="C41" s="36"/>
      <c r="D41" s="36"/>
      <c r="E41" s="39"/>
      <c r="F41" s="11"/>
      <c r="G41" s="26"/>
      <c r="H41" s="26"/>
      <c r="I41" s="26"/>
      <c r="J41" s="26"/>
    </row>
    <row r="42" spans="1:10" ht="13.5">
      <c r="A42" s="9" t="s">
        <v>120</v>
      </c>
      <c r="B42" s="34">
        <v>1037</v>
      </c>
      <c r="C42" s="34">
        <f>D42+E42</f>
        <v>2500</v>
      </c>
      <c r="D42" s="34">
        <v>1203</v>
      </c>
      <c r="E42" s="39">
        <v>1297</v>
      </c>
      <c r="F42" s="11"/>
      <c r="G42" s="36"/>
      <c r="H42" s="36"/>
      <c r="I42" s="36"/>
      <c r="J42" s="36"/>
    </row>
    <row r="43" spans="1:10" ht="13.5">
      <c r="A43" s="9" t="s">
        <v>121</v>
      </c>
      <c r="B43" s="34">
        <v>213</v>
      </c>
      <c r="C43" s="34">
        <f>D43+E43</f>
        <v>608</v>
      </c>
      <c r="D43" s="34">
        <v>300</v>
      </c>
      <c r="E43" s="39">
        <v>308</v>
      </c>
      <c r="F43" s="11"/>
      <c r="G43" s="36"/>
      <c r="H43" s="36"/>
      <c r="I43" s="36"/>
      <c r="J43" s="36"/>
    </row>
    <row r="44" spans="1:10" ht="13.5">
      <c r="A44" s="9" t="s">
        <v>350</v>
      </c>
      <c r="B44" s="34">
        <f>SUM(B42:B43)</f>
        <v>1250</v>
      </c>
      <c r="C44" s="34">
        <f>D44+E44</f>
        <v>3108</v>
      </c>
      <c r="D44" s="34">
        <f>SUM(D42:D43)</f>
        <v>1503</v>
      </c>
      <c r="E44" s="39">
        <f>SUM(E42:E43)</f>
        <v>1605</v>
      </c>
      <c r="F44" s="11"/>
      <c r="G44" s="36"/>
      <c r="H44" s="36"/>
      <c r="I44" s="36"/>
      <c r="J44" s="36"/>
    </row>
    <row r="45" spans="1:6" ht="13.5">
      <c r="A45" s="9"/>
      <c r="B45" s="34"/>
      <c r="C45" s="34"/>
      <c r="D45" s="34"/>
      <c r="E45" s="39"/>
      <c r="F45" s="72"/>
    </row>
    <row r="46" spans="1:6" ht="13.5">
      <c r="A46" s="9" t="s">
        <v>430</v>
      </c>
      <c r="B46" s="34">
        <v>768</v>
      </c>
      <c r="C46" s="34">
        <f>D46+E46</f>
        <v>1238</v>
      </c>
      <c r="D46" s="34">
        <v>612</v>
      </c>
      <c r="E46" s="39">
        <v>626</v>
      </c>
      <c r="F46" s="72"/>
    </row>
    <row r="47" spans="1:6" ht="13.5">
      <c r="A47" s="9" t="s">
        <v>333</v>
      </c>
      <c r="B47" s="34">
        <f>SUM(B45:B46)</f>
        <v>768</v>
      </c>
      <c r="C47" s="34">
        <f>SUM(C45:C46)</f>
        <v>1238</v>
      </c>
      <c r="D47" s="34">
        <f>SUM(D45:D46)</f>
        <v>612</v>
      </c>
      <c r="E47" s="34">
        <f>SUM(E45:E46)</f>
        <v>626</v>
      </c>
      <c r="F47" s="76"/>
    </row>
    <row r="48" spans="1:10" ht="13.5">
      <c r="A48" s="72"/>
      <c r="B48" s="73"/>
      <c r="F48" s="11"/>
      <c r="G48" s="34"/>
      <c r="H48" s="34"/>
      <c r="I48" s="34"/>
      <c r="J48" s="34"/>
    </row>
    <row r="49" spans="1:6" ht="13.5">
      <c r="A49" s="9" t="s">
        <v>431</v>
      </c>
      <c r="B49" s="36">
        <v>1296</v>
      </c>
      <c r="C49" s="36">
        <f>D49+E49</f>
        <v>2468</v>
      </c>
      <c r="D49" s="36">
        <v>1131</v>
      </c>
      <c r="E49" s="39">
        <v>1337</v>
      </c>
      <c r="F49" s="76"/>
    </row>
    <row r="50" spans="1:6" ht="13.5">
      <c r="A50" s="9" t="s">
        <v>122</v>
      </c>
      <c r="B50" s="36">
        <v>852</v>
      </c>
      <c r="C50" s="36">
        <f>D50+E50</f>
        <v>1900</v>
      </c>
      <c r="D50" s="36">
        <v>958</v>
      </c>
      <c r="E50" s="39">
        <v>942</v>
      </c>
      <c r="F50" s="76"/>
    </row>
    <row r="51" spans="1:10" ht="13.5">
      <c r="A51" s="9" t="s">
        <v>123</v>
      </c>
      <c r="B51" s="36">
        <v>1009</v>
      </c>
      <c r="C51" s="36">
        <f>D51+E51</f>
        <v>2138</v>
      </c>
      <c r="D51" s="36">
        <v>1032</v>
      </c>
      <c r="E51" s="39">
        <v>1106</v>
      </c>
      <c r="F51" s="11"/>
      <c r="G51" s="34"/>
      <c r="H51" s="34"/>
      <c r="I51" s="34"/>
      <c r="J51" s="34"/>
    </row>
    <row r="52" spans="1:10" ht="13.5">
      <c r="A52" s="9" t="s">
        <v>124</v>
      </c>
      <c r="B52" s="36">
        <v>529</v>
      </c>
      <c r="C52" s="36">
        <f>D52+E52</f>
        <v>1114</v>
      </c>
      <c r="D52" s="36">
        <v>560</v>
      </c>
      <c r="E52" s="39">
        <v>554</v>
      </c>
      <c r="F52" s="11"/>
      <c r="G52" s="7"/>
      <c r="H52" s="7"/>
      <c r="I52" s="7"/>
      <c r="J52" s="7"/>
    </row>
    <row r="53" spans="1:10" ht="13.5">
      <c r="A53" s="9" t="s">
        <v>125</v>
      </c>
      <c r="B53" s="36">
        <v>911</v>
      </c>
      <c r="C53" s="36">
        <f>D53+E53</f>
        <v>2030</v>
      </c>
      <c r="D53" s="36">
        <v>997</v>
      </c>
      <c r="E53" s="39">
        <v>1033</v>
      </c>
      <c r="F53" s="11"/>
      <c r="G53" s="7"/>
      <c r="H53" s="7"/>
      <c r="I53" s="7"/>
      <c r="J53" s="7"/>
    </row>
    <row r="54" spans="1:10" ht="13.5">
      <c r="A54" s="10"/>
      <c r="B54" s="42"/>
      <c r="C54" s="42"/>
      <c r="D54" s="42"/>
      <c r="E54" s="43"/>
      <c r="F54" s="13"/>
      <c r="G54" s="27"/>
      <c r="H54" s="27"/>
      <c r="I54" s="27"/>
      <c r="J54" s="27"/>
    </row>
    <row r="55" spans="1:10" ht="13.5">
      <c r="A55" s="26" t="s">
        <v>450</v>
      </c>
      <c r="B55" s="34"/>
      <c r="C55" s="34"/>
      <c r="D55" s="34"/>
      <c r="E55" s="34"/>
      <c r="F55" s="7"/>
      <c r="G55" s="51"/>
      <c r="H55" s="51"/>
      <c r="I55" s="51"/>
      <c r="J55" s="51"/>
    </row>
    <row r="56" spans="1:10" ht="13.5">
      <c r="A56" s="26" t="s">
        <v>451</v>
      </c>
      <c r="B56" s="34"/>
      <c r="C56" s="34"/>
      <c r="D56" s="34"/>
      <c r="E56" s="34"/>
      <c r="F56" s="7"/>
      <c r="G56" s="21"/>
      <c r="H56" s="21"/>
      <c r="I56" s="21"/>
      <c r="J56" s="21"/>
    </row>
    <row r="57" spans="1:7" ht="13.5">
      <c r="A57" s="26" t="s">
        <v>452</v>
      </c>
      <c r="B57" s="34"/>
      <c r="C57" s="34"/>
      <c r="D57" s="34"/>
      <c r="E57" s="34"/>
      <c r="F57" s="7"/>
      <c r="G57" s="1"/>
    </row>
    <row r="58" spans="1:7" ht="13.5">
      <c r="A58" s="26" t="s">
        <v>453</v>
      </c>
      <c r="B58" s="34"/>
      <c r="C58" s="34"/>
      <c r="D58" s="34"/>
      <c r="E58" s="34"/>
      <c r="F58" s="7"/>
      <c r="G58" s="1"/>
    </row>
    <row r="59" ht="13.5">
      <c r="G59" s="1"/>
    </row>
    <row r="60" spans="1:7" ht="14.25">
      <c r="A60" s="29"/>
      <c r="B60" s="50"/>
      <c r="C60" s="50"/>
      <c r="D60" s="50"/>
      <c r="E60" s="35"/>
      <c r="F60" s="47"/>
      <c r="G60" s="1"/>
    </row>
    <row r="61" spans="2:7" ht="13.5">
      <c r="B61" s="25"/>
      <c r="C61" s="25"/>
      <c r="D61" s="25"/>
      <c r="G61" s="1"/>
    </row>
    <row r="62" spans="2:7" ht="13.5">
      <c r="B62" s="25"/>
      <c r="C62" s="25"/>
      <c r="D62" s="25"/>
      <c r="E62" s="70">
        <v>9</v>
      </c>
      <c r="G62" s="1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1">
      <selection activeCell="B2" sqref="B2:F2"/>
    </sheetView>
  </sheetViews>
  <sheetFormatPr defaultColWidth="9.00390625" defaultRowHeight="13.5"/>
  <cols>
    <col min="1" max="1" width="17.625" style="0" customWidth="1"/>
    <col min="2" max="5" width="7.25390625" style="0" customWidth="1"/>
    <col min="6" max="6" width="17.625" style="0" customWidth="1"/>
    <col min="7" max="10" width="7.25390625" style="0" customWidth="1"/>
  </cols>
  <sheetData>
    <row r="2" spans="2:6" ht="17.25">
      <c r="B2" s="102" t="s">
        <v>456</v>
      </c>
      <c r="C2" s="102"/>
      <c r="D2" s="102"/>
      <c r="E2" s="102"/>
      <c r="F2" s="102"/>
    </row>
    <row r="4" spans="1:10" ht="17.25">
      <c r="A4" s="4" t="s">
        <v>295</v>
      </c>
      <c r="F4" s="108" t="s">
        <v>468</v>
      </c>
      <c r="G4" s="108"/>
      <c r="H4" s="108"/>
      <c r="I4" s="108"/>
      <c r="J4" s="108"/>
    </row>
    <row r="6" spans="1:10" ht="14.25">
      <c r="A6" s="53"/>
      <c r="B6" s="105" t="s">
        <v>265</v>
      </c>
      <c r="C6" s="103" t="s">
        <v>266</v>
      </c>
      <c r="D6" s="104"/>
      <c r="E6" s="107"/>
      <c r="F6" s="44"/>
      <c r="G6" s="105" t="s">
        <v>265</v>
      </c>
      <c r="H6" s="103" t="s">
        <v>266</v>
      </c>
      <c r="I6" s="104"/>
      <c r="J6" s="104"/>
    </row>
    <row r="7" spans="1:10" ht="14.25">
      <c r="A7" s="54" t="s">
        <v>457</v>
      </c>
      <c r="B7" s="106"/>
      <c r="C7" s="58" t="s">
        <v>320</v>
      </c>
      <c r="D7" s="60" t="s">
        <v>267</v>
      </c>
      <c r="E7" s="60" t="s">
        <v>268</v>
      </c>
      <c r="F7" s="54" t="s">
        <v>458</v>
      </c>
      <c r="G7" s="106"/>
      <c r="H7" s="54" t="s">
        <v>320</v>
      </c>
      <c r="I7" s="60" t="s">
        <v>267</v>
      </c>
      <c r="J7" s="57" t="s">
        <v>268</v>
      </c>
    </row>
    <row r="8" spans="1:10" ht="13.5">
      <c r="A8" s="66" t="s">
        <v>297</v>
      </c>
      <c r="B8" s="32">
        <f>B19+B27+B31+B39+B44+B49+B54+G8+G16+G19+G24+G27+G32+G36+G40+G48</f>
        <v>40469</v>
      </c>
      <c r="C8" s="32">
        <f>C19+C27+C31+C39+C44+C49+C54+H8+H16+H19+H24+H27+H32+H36+H40+H48</f>
        <v>91775</v>
      </c>
      <c r="D8" s="32">
        <f>D19+D27+D31+D39+D44+D49+D54+I8+I16+I19+I24+I27+I32+I36+I40+I48</f>
        <v>45496</v>
      </c>
      <c r="E8" s="32">
        <f>E19+E27+E31+E39+E44+E49+E54+J8+J16+J19+J24+J27+J32+J36+J40+J48</f>
        <v>46279</v>
      </c>
      <c r="F8" s="97" t="s">
        <v>350</v>
      </c>
      <c r="G8" s="36">
        <f>B56</f>
        <v>129</v>
      </c>
      <c r="H8" s="36">
        <f>C56</f>
        <v>366</v>
      </c>
      <c r="I8" s="36">
        <f>D56</f>
        <v>198</v>
      </c>
      <c r="J8" s="36">
        <f>E56</f>
        <v>168</v>
      </c>
    </row>
    <row r="9" spans="1:10" ht="13.5">
      <c r="A9" s="9"/>
      <c r="B9" s="32"/>
      <c r="C9" s="32"/>
      <c r="D9" s="32"/>
      <c r="E9" s="33"/>
      <c r="F9" s="11"/>
      <c r="G9" s="36"/>
      <c r="H9" s="36"/>
      <c r="I9" s="36"/>
      <c r="J9" s="36"/>
    </row>
    <row r="10" spans="1:10" ht="13.5">
      <c r="A10" s="9" t="s">
        <v>248</v>
      </c>
      <c r="B10" s="34">
        <v>974</v>
      </c>
      <c r="C10" s="34">
        <f aca="true" t="shared" si="0" ref="C10:C19">D10+E10</f>
        <v>2235</v>
      </c>
      <c r="D10" s="34">
        <v>1151</v>
      </c>
      <c r="E10" s="39">
        <v>1084</v>
      </c>
      <c r="F10" s="11" t="s">
        <v>173</v>
      </c>
      <c r="G10" s="34">
        <v>327</v>
      </c>
      <c r="H10" s="34">
        <f aca="true" t="shared" si="1" ref="H10:H16">I10+J10</f>
        <v>851</v>
      </c>
      <c r="I10" s="34">
        <v>414</v>
      </c>
      <c r="J10" s="36">
        <v>437</v>
      </c>
    </row>
    <row r="11" spans="1:10" ht="13.5">
      <c r="A11" s="9" t="s">
        <v>249</v>
      </c>
      <c r="B11" s="34">
        <v>1227</v>
      </c>
      <c r="C11" s="34">
        <f t="shared" si="0"/>
        <v>2762</v>
      </c>
      <c r="D11" s="34">
        <v>1351</v>
      </c>
      <c r="E11" s="39">
        <v>1411</v>
      </c>
      <c r="F11" s="11" t="s">
        <v>174</v>
      </c>
      <c r="G11" s="34">
        <v>302</v>
      </c>
      <c r="H11" s="34">
        <f t="shared" si="1"/>
        <v>650</v>
      </c>
      <c r="I11" s="34">
        <v>371</v>
      </c>
      <c r="J11" s="36">
        <v>279</v>
      </c>
    </row>
    <row r="12" spans="1:10" ht="13.5">
      <c r="A12" s="9" t="s">
        <v>250</v>
      </c>
      <c r="B12" s="34">
        <v>1659</v>
      </c>
      <c r="C12" s="34">
        <f t="shared" si="0"/>
        <v>3870</v>
      </c>
      <c r="D12" s="34">
        <v>1842</v>
      </c>
      <c r="E12" s="39">
        <v>2028</v>
      </c>
      <c r="F12" s="11" t="s">
        <v>175</v>
      </c>
      <c r="G12" s="34">
        <v>863</v>
      </c>
      <c r="H12" s="34">
        <f t="shared" si="1"/>
        <v>2226</v>
      </c>
      <c r="I12" s="34">
        <v>1134</v>
      </c>
      <c r="J12" s="36">
        <v>1092</v>
      </c>
    </row>
    <row r="13" spans="1:10" ht="13.5">
      <c r="A13" s="9" t="s">
        <v>298</v>
      </c>
      <c r="B13" s="34">
        <v>1137</v>
      </c>
      <c r="C13" s="34">
        <f t="shared" si="0"/>
        <v>2589</v>
      </c>
      <c r="D13" s="34">
        <v>1246</v>
      </c>
      <c r="E13" s="39">
        <v>1343</v>
      </c>
      <c r="F13" s="11" t="s">
        <v>176</v>
      </c>
      <c r="G13" s="34">
        <v>769</v>
      </c>
      <c r="H13" s="34">
        <f t="shared" si="1"/>
        <v>2006</v>
      </c>
      <c r="I13" s="34">
        <v>963</v>
      </c>
      <c r="J13" s="36">
        <v>1043</v>
      </c>
    </row>
    <row r="14" spans="1:10" ht="13.5">
      <c r="A14" s="9" t="s">
        <v>251</v>
      </c>
      <c r="B14" s="34">
        <v>1621</v>
      </c>
      <c r="C14" s="34">
        <f t="shared" si="0"/>
        <v>2979</v>
      </c>
      <c r="D14" s="34">
        <v>1491</v>
      </c>
      <c r="E14" s="39">
        <v>1488</v>
      </c>
      <c r="F14" s="11" t="s">
        <v>177</v>
      </c>
      <c r="G14" s="34">
        <v>352</v>
      </c>
      <c r="H14" s="34">
        <f t="shared" si="1"/>
        <v>823</v>
      </c>
      <c r="I14" s="34">
        <v>411</v>
      </c>
      <c r="J14" s="36">
        <v>412</v>
      </c>
    </row>
    <row r="15" spans="1:10" ht="13.5">
      <c r="A15" s="9" t="s">
        <v>147</v>
      </c>
      <c r="B15" s="34">
        <v>1671</v>
      </c>
      <c r="C15" s="34">
        <f t="shared" si="0"/>
        <v>3897</v>
      </c>
      <c r="D15" s="34">
        <v>1935</v>
      </c>
      <c r="E15" s="39">
        <v>1962</v>
      </c>
      <c r="F15" s="11" t="s">
        <v>178</v>
      </c>
      <c r="G15" s="34">
        <v>9</v>
      </c>
      <c r="H15" s="34">
        <f t="shared" si="1"/>
        <v>12</v>
      </c>
      <c r="I15" s="34">
        <v>9</v>
      </c>
      <c r="J15" s="36">
        <v>3</v>
      </c>
    </row>
    <row r="16" spans="1:10" ht="13.5">
      <c r="A16" s="9" t="s">
        <v>252</v>
      </c>
      <c r="B16" s="34">
        <v>756</v>
      </c>
      <c r="C16" s="34">
        <f t="shared" si="0"/>
        <v>1558</v>
      </c>
      <c r="D16" s="34">
        <v>808</v>
      </c>
      <c r="E16" s="39">
        <v>750</v>
      </c>
      <c r="F16" s="11" t="s">
        <v>350</v>
      </c>
      <c r="G16" s="34">
        <f>SUM(G10:G15)</f>
        <v>2622</v>
      </c>
      <c r="H16" s="34">
        <f t="shared" si="1"/>
        <v>6568</v>
      </c>
      <c r="I16" s="34">
        <f>SUM(I10:I15)</f>
        <v>3302</v>
      </c>
      <c r="J16" s="36">
        <f>SUM(J10:J15)</f>
        <v>3266</v>
      </c>
    </row>
    <row r="17" spans="1:10" ht="13.5">
      <c r="A17" s="9" t="s">
        <v>148</v>
      </c>
      <c r="B17" s="34">
        <v>1083</v>
      </c>
      <c r="C17" s="34">
        <f t="shared" si="0"/>
        <v>2370</v>
      </c>
      <c r="D17" s="34">
        <v>1188</v>
      </c>
      <c r="E17" s="39">
        <v>1182</v>
      </c>
      <c r="F17" s="11"/>
      <c r="G17" s="34"/>
      <c r="H17" s="34"/>
      <c r="I17" s="34"/>
      <c r="J17" s="36"/>
    </row>
    <row r="18" spans="1:10" ht="13.5">
      <c r="A18" s="9" t="s">
        <v>149</v>
      </c>
      <c r="B18" s="34">
        <v>1064</v>
      </c>
      <c r="C18" s="34">
        <f t="shared" si="0"/>
        <v>1983</v>
      </c>
      <c r="D18" s="34">
        <v>983</v>
      </c>
      <c r="E18" s="39">
        <v>1000</v>
      </c>
      <c r="F18" s="11" t="s">
        <v>253</v>
      </c>
      <c r="G18" s="34">
        <v>937</v>
      </c>
      <c r="H18" s="34">
        <f>I18+J18</f>
        <v>2366</v>
      </c>
      <c r="I18" s="34">
        <v>1184</v>
      </c>
      <c r="J18" s="36">
        <v>1182</v>
      </c>
    </row>
    <row r="19" spans="1:10" ht="13.5">
      <c r="A19" s="9" t="s">
        <v>350</v>
      </c>
      <c r="B19" s="34">
        <f>SUM(B10:B18)</f>
        <v>11192</v>
      </c>
      <c r="C19" s="34">
        <f t="shared" si="0"/>
        <v>24243</v>
      </c>
      <c r="D19" s="34">
        <f>SUM(D10:D18)</f>
        <v>11995</v>
      </c>
      <c r="E19" s="34">
        <f>SUM(E10:E18)</f>
        <v>12248</v>
      </c>
      <c r="F19" s="11" t="s">
        <v>350</v>
      </c>
      <c r="G19" s="34">
        <f>G18</f>
        <v>937</v>
      </c>
      <c r="H19" s="34">
        <f>I19+J19</f>
        <v>2366</v>
      </c>
      <c r="I19" s="34">
        <f>I18</f>
        <v>1184</v>
      </c>
      <c r="J19" s="34">
        <f>J18</f>
        <v>1182</v>
      </c>
    </row>
    <row r="20" spans="1:10" ht="13.5">
      <c r="A20" s="9"/>
      <c r="B20" s="34"/>
      <c r="C20" s="34"/>
      <c r="D20" s="34"/>
      <c r="E20" s="36"/>
      <c r="F20" s="11"/>
      <c r="G20" s="34"/>
      <c r="H20" s="34"/>
      <c r="I20" s="34"/>
      <c r="J20" s="36"/>
    </row>
    <row r="21" spans="1:10" ht="13.5">
      <c r="A21" s="9" t="s">
        <v>150</v>
      </c>
      <c r="B21" s="34">
        <v>143</v>
      </c>
      <c r="C21" s="34">
        <f aca="true" t="shared" si="2" ref="C21:C27">D21+E21</f>
        <v>344</v>
      </c>
      <c r="D21" s="34">
        <v>184</v>
      </c>
      <c r="E21" s="34">
        <v>160</v>
      </c>
      <c r="F21" s="11" t="s">
        <v>254</v>
      </c>
      <c r="G21" s="36">
        <v>1070</v>
      </c>
      <c r="H21" s="36">
        <f>I21+J21</f>
        <v>2425</v>
      </c>
      <c r="I21" s="36">
        <v>1227</v>
      </c>
      <c r="J21" s="36">
        <v>1198</v>
      </c>
    </row>
    <row r="22" spans="1:10" ht="13.5">
      <c r="A22" s="9" t="s">
        <v>151</v>
      </c>
      <c r="B22" s="34">
        <v>293</v>
      </c>
      <c r="C22" s="34">
        <f t="shared" si="2"/>
        <v>655</v>
      </c>
      <c r="D22" s="34">
        <v>329</v>
      </c>
      <c r="E22" s="34">
        <v>326</v>
      </c>
      <c r="F22" s="11" t="s">
        <v>255</v>
      </c>
      <c r="G22" s="36">
        <v>411</v>
      </c>
      <c r="H22" s="36">
        <f>I22+J22</f>
        <v>831</v>
      </c>
      <c r="I22" s="36">
        <v>442</v>
      </c>
      <c r="J22" s="36">
        <v>389</v>
      </c>
    </row>
    <row r="23" spans="1:10" ht="13.5">
      <c r="A23" s="9" t="s">
        <v>152</v>
      </c>
      <c r="B23" s="34">
        <v>345</v>
      </c>
      <c r="C23" s="34">
        <f t="shared" si="2"/>
        <v>774</v>
      </c>
      <c r="D23" s="34">
        <v>421</v>
      </c>
      <c r="E23" s="34">
        <v>353</v>
      </c>
      <c r="F23" s="11" t="s">
        <v>256</v>
      </c>
      <c r="G23" s="36">
        <v>181</v>
      </c>
      <c r="H23" s="36">
        <f>I23+J23</f>
        <v>417</v>
      </c>
      <c r="I23" s="36">
        <v>183</v>
      </c>
      <c r="J23" s="36">
        <v>234</v>
      </c>
    </row>
    <row r="24" spans="1:10" ht="13.5">
      <c r="A24" s="9" t="s">
        <v>153</v>
      </c>
      <c r="B24" s="34">
        <v>32</v>
      </c>
      <c r="C24" s="34">
        <f t="shared" si="2"/>
        <v>74</v>
      </c>
      <c r="D24" s="34">
        <v>33</v>
      </c>
      <c r="E24" s="34">
        <v>41</v>
      </c>
      <c r="F24" s="11" t="s">
        <v>350</v>
      </c>
      <c r="G24" s="36">
        <f>SUM(G21:G23)</f>
        <v>1662</v>
      </c>
      <c r="H24" s="36">
        <f>I24+J24</f>
        <v>3673</v>
      </c>
      <c r="I24" s="36">
        <f>SUM(I21:I23)</f>
        <v>1852</v>
      </c>
      <c r="J24" s="36">
        <f>SUM(J21:J23)</f>
        <v>1821</v>
      </c>
    </row>
    <row r="25" spans="1:10" ht="13.5">
      <c r="A25" s="9" t="s">
        <v>154</v>
      </c>
      <c r="B25" s="34">
        <v>316</v>
      </c>
      <c r="C25" s="34">
        <f t="shared" si="2"/>
        <v>605</v>
      </c>
      <c r="D25" s="34">
        <v>322</v>
      </c>
      <c r="E25" s="34">
        <v>283</v>
      </c>
      <c r="F25" s="11"/>
      <c r="G25" s="36"/>
      <c r="H25" s="36"/>
      <c r="I25" s="36"/>
      <c r="J25" s="36"/>
    </row>
    <row r="26" spans="1:10" ht="13.5">
      <c r="A26" s="9" t="s">
        <v>155</v>
      </c>
      <c r="B26" s="34">
        <v>370</v>
      </c>
      <c r="C26" s="34">
        <f t="shared" si="2"/>
        <v>750</v>
      </c>
      <c r="D26" s="34">
        <v>375</v>
      </c>
      <c r="E26" s="34">
        <v>375</v>
      </c>
      <c r="F26" s="11" t="s">
        <v>179</v>
      </c>
      <c r="G26" s="36">
        <v>1021</v>
      </c>
      <c r="H26" s="36">
        <f>I26+J26</f>
        <v>2272</v>
      </c>
      <c r="I26" s="36">
        <v>1173</v>
      </c>
      <c r="J26" s="36">
        <v>1099</v>
      </c>
    </row>
    <row r="27" spans="1:10" ht="13.5">
      <c r="A27" s="9" t="s">
        <v>350</v>
      </c>
      <c r="B27" s="34">
        <f>SUM(B21:B26)</f>
        <v>1499</v>
      </c>
      <c r="C27" s="34">
        <f t="shared" si="2"/>
        <v>3202</v>
      </c>
      <c r="D27" s="34">
        <f>SUM(D21:D26)</f>
        <v>1664</v>
      </c>
      <c r="E27" s="34">
        <f>SUM(E21:E26)</f>
        <v>1538</v>
      </c>
      <c r="F27" s="11" t="s">
        <v>350</v>
      </c>
      <c r="G27" s="36">
        <f>G26</f>
        <v>1021</v>
      </c>
      <c r="H27" s="36">
        <f>I27+J27</f>
        <v>2272</v>
      </c>
      <c r="I27" s="36">
        <f>I26</f>
        <v>1173</v>
      </c>
      <c r="J27" s="36">
        <f>J26</f>
        <v>1099</v>
      </c>
    </row>
    <row r="28" spans="1:10" ht="13.5">
      <c r="A28" s="9"/>
      <c r="B28" s="34"/>
      <c r="C28" s="34"/>
      <c r="D28" s="34"/>
      <c r="E28" s="34"/>
      <c r="F28" s="11"/>
      <c r="G28" s="36"/>
      <c r="H28" s="36"/>
      <c r="I28" s="36"/>
      <c r="J28" s="36"/>
    </row>
    <row r="29" spans="1:10" ht="13.5">
      <c r="A29" s="9" t="s">
        <v>156</v>
      </c>
      <c r="B29" s="34">
        <v>1336</v>
      </c>
      <c r="C29" s="34">
        <f>D29+E29</f>
        <v>3053</v>
      </c>
      <c r="D29" s="34">
        <v>1470</v>
      </c>
      <c r="E29" s="34">
        <v>1583</v>
      </c>
      <c r="F29" s="11" t="s">
        <v>180</v>
      </c>
      <c r="G29" s="36">
        <v>732</v>
      </c>
      <c r="H29" s="36">
        <f>I29+J29</f>
        <v>1893</v>
      </c>
      <c r="I29" s="36">
        <v>933</v>
      </c>
      <c r="J29" s="36">
        <v>960</v>
      </c>
    </row>
    <row r="30" spans="1:10" ht="13.5">
      <c r="A30" s="9" t="s">
        <v>157</v>
      </c>
      <c r="B30" s="34">
        <v>10</v>
      </c>
      <c r="C30" s="34">
        <f>D30+E30</f>
        <v>26</v>
      </c>
      <c r="D30" s="34">
        <v>13</v>
      </c>
      <c r="E30" s="34">
        <v>13</v>
      </c>
      <c r="F30" s="11" t="s">
        <v>181</v>
      </c>
      <c r="G30" s="36">
        <v>572</v>
      </c>
      <c r="H30" s="36">
        <f>I30+J30</f>
        <v>1347</v>
      </c>
      <c r="I30" s="36">
        <v>636</v>
      </c>
      <c r="J30" s="36">
        <v>711</v>
      </c>
    </row>
    <row r="31" spans="1:10" ht="13.5">
      <c r="A31" s="9" t="s">
        <v>158</v>
      </c>
      <c r="B31" s="34">
        <f>SUM(B29:B30)</f>
        <v>1346</v>
      </c>
      <c r="C31" s="34">
        <f>D31+E31</f>
        <v>3079</v>
      </c>
      <c r="D31" s="34">
        <f>SUM(D29:D30)</f>
        <v>1483</v>
      </c>
      <c r="E31" s="34">
        <f>SUM(E29:E30)</f>
        <v>1596</v>
      </c>
      <c r="F31" s="11" t="s">
        <v>182</v>
      </c>
      <c r="G31" s="36">
        <v>744</v>
      </c>
      <c r="H31" s="36">
        <f>I31+J31</f>
        <v>1754</v>
      </c>
      <c r="I31" s="36">
        <v>874</v>
      </c>
      <c r="J31" s="36">
        <v>880</v>
      </c>
    </row>
    <row r="32" spans="1:10" ht="13.5">
      <c r="A32" s="9"/>
      <c r="B32" s="34"/>
      <c r="C32" s="34"/>
      <c r="D32" s="34"/>
      <c r="E32" s="34"/>
      <c r="F32" s="11" t="s">
        <v>350</v>
      </c>
      <c r="G32" s="36">
        <f>SUM(G29:G31)</f>
        <v>2048</v>
      </c>
      <c r="H32" s="36">
        <f>I32+J32</f>
        <v>4994</v>
      </c>
      <c r="I32" s="36">
        <f>SUM(I29:I31)</f>
        <v>2443</v>
      </c>
      <c r="J32" s="36">
        <f>SUM(J29:J31)</f>
        <v>2551</v>
      </c>
    </row>
    <row r="33" spans="1:10" ht="13.5">
      <c r="A33" s="9" t="s">
        <v>159</v>
      </c>
      <c r="B33" s="34">
        <v>936</v>
      </c>
      <c r="C33" s="34">
        <f aca="true" t="shared" si="3" ref="C33:C38">D33+E33</f>
        <v>1643</v>
      </c>
      <c r="D33" s="34">
        <v>770</v>
      </c>
      <c r="E33" s="34">
        <v>873</v>
      </c>
      <c r="F33" s="11"/>
      <c r="G33" s="36"/>
      <c r="H33" s="36"/>
      <c r="I33" s="36"/>
      <c r="J33" s="36"/>
    </row>
    <row r="34" spans="1:10" ht="13.5">
      <c r="A34" s="9" t="s">
        <v>160</v>
      </c>
      <c r="B34" s="34">
        <v>1394</v>
      </c>
      <c r="C34" s="34">
        <f t="shared" si="3"/>
        <v>2447</v>
      </c>
      <c r="D34" s="34">
        <v>1109</v>
      </c>
      <c r="E34" s="34">
        <v>1338</v>
      </c>
      <c r="F34" s="11" t="s">
        <v>183</v>
      </c>
      <c r="G34" s="36">
        <v>1202</v>
      </c>
      <c r="H34" s="36">
        <f>I34+J34</f>
        <v>2693</v>
      </c>
      <c r="I34" s="36">
        <v>1290</v>
      </c>
      <c r="J34" s="36">
        <v>1403</v>
      </c>
    </row>
    <row r="35" spans="1:10" ht="13.5">
      <c r="A35" s="9" t="s">
        <v>161</v>
      </c>
      <c r="B35" s="34">
        <v>1645</v>
      </c>
      <c r="C35" s="34">
        <f t="shared" si="3"/>
        <v>3011</v>
      </c>
      <c r="D35" s="34">
        <v>1518</v>
      </c>
      <c r="E35" s="34">
        <v>1493</v>
      </c>
      <c r="F35" s="11" t="s">
        <v>184</v>
      </c>
      <c r="G35" s="36">
        <v>81</v>
      </c>
      <c r="H35" s="36">
        <f>I35+J35</f>
        <v>182</v>
      </c>
      <c r="I35" s="36">
        <v>84</v>
      </c>
      <c r="J35" s="36">
        <v>98</v>
      </c>
    </row>
    <row r="36" spans="1:10" ht="13.5">
      <c r="A36" s="9" t="s">
        <v>162</v>
      </c>
      <c r="B36" s="34">
        <v>212</v>
      </c>
      <c r="C36" s="34">
        <f t="shared" si="3"/>
        <v>421</v>
      </c>
      <c r="D36" s="34">
        <v>200</v>
      </c>
      <c r="E36" s="34">
        <v>221</v>
      </c>
      <c r="F36" s="11" t="s">
        <v>350</v>
      </c>
      <c r="G36" s="36">
        <f>SUM(G34:G35)</f>
        <v>1283</v>
      </c>
      <c r="H36" s="36">
        <f>I36+J36</f>
        <v>2875</v>
      </c>
      <c r="I36" s="36">
        <f>SUM(I34:I35)</f>
        <v>1374</v>
      </c>
      <c r="J36" s="36">
        <f>SUM(J34:J35)</f>
        <v>1501</v>
      </c>
    </row>
    <row r="37" spans="1:10" ht="13.5">
      <c r="A37" s="9" t="s">
        <v>434</v>
      </c>
      <c r="B37" s="34">
        <v>486</v>
      </c>
      <c r="C37" s="34">
        <f t="shared" si="3"/>
        <v>1022</v>
      </c>
      <c r="D37" s="34">
        <v>518</v>
      </c>
      <c r="E37" s="34">
        <v>504</v>
      </c>
      <c r="F37" s="11"/>
      <c r="G37" s="36"/>
      <c r="H37" s="36"/>
      <c r="I37" s="36"/>
      <c r="J37" s="36"/>
    </row>
    <row r="38" spans="1:10" ht="13.5">
      <c r="A38" s="9" t="s">
        <v>163</v>
      </c>
      <c r="B38" s="34">
        <v>601</v>
      </c>
      <c r="C38" s="34">
        <f t="shared" si="3"/>
        <v>1360</v>
      </c>
      <c r="D38" s="34">
        <v>660</v>
      </c>
      <c r="E38" s="34">
        <v>700</v>
      </c>
      <c r="F38" s="11" t="s">
        <v>257</v>
      </c>
      <c r="G38" s="36">
        <v>462</v>
      </c>
      <c r="H38" s="36">
        <f>I38+J38</f>
        <v>1092</v>
      </c>
      <c r="I38" s="36">
        <v>560</v>
      </c>
      <c r="J38" s="36">
        <v>532</v>
      </c>
    </row>
    <row r="39" spans="1:10" ht="13.5">
      <c r="A39" s="9" t="s">
        <v>350</v>
      </c>
      <c r="B39" s="34">
        <f>SUM(B33:B38)</f>
        <v>5274</v>
      </c>
      <c r="C39" s="34">
        <f>SUM(C33:C38)</f>
        <v>9904</v>
      </c>
      <c r="D39" s="34">
        <f>SUM(D33:D38)</f>
        <v>4775</v>
      </c>
      <c r="E39" s="34">
        <f>SUM(E33:E38)</f>
        <v>5129</v>
      </c>
      <c r="F39" s="11" t="s">
        <v>258</v>
      </c>
      <c r="G39" s="36">
        <v>1026</v>
      </c>
      <c r="H39" s="36">
        <f>I39+J39</f>
        <v>2407</v>
      </c>
      <c r="I39" s="36">
        <v>1208</v>
      </c>
      <c r="J39" s="36">
        <v>1199</v>
      </c>
    </row>
    <row r="40" spans="1:10" ht="13.5">
      <c r="A40" s="9"/>
      <c r="B40" s="34"/>
      <c r="C40" s="34"/>
      <c r="D40" s="34"/>
      <c r="E40" s="34"/>
      <c r="F40" s="11" t="s">
        <v>350</v>
      </c>
      <c r="G40" s="36">
        <f>SUM(G38:G39)</f>
        <v>1488</v>
      </c>
      <c r="H40" s="36">
        <f>I40+J40</f>
        <v>3499</v>
      </c>
      <c r="I40" s="36">
        <f>SUM(I38:I39)</f>
        <v>1768</v>
      </c>
      <c r="J40" s="36">
        <f>SUM(J38:J39)</f>
        <v>1731</v>
      </c>
    </row>
    <row r="41" spans="1:10" ht="13.5">
      <c r="A41" s="9" t="s">
        <v>164</v>
      </c>
      <c r="B41" s="34">
        <v>200</v>
      </c>
      <c r="C41" s="34">
        <f>D41+E41</f>
        <v>494</v>
      </c>
      <c r="D41" s="34">
        <v>242</v>
      </c>
      <c r="E41" s="34">
        <v>252</v>
      </c>
      <c r="F41" s="11"/>
      <c r="G41" s="36"/>
      <c r="H41" s="36"/>
      <c r="I41" s="36"/>
      <c r="J41" s="36"/>
    </row>
    <row r="42" spans="1:10" ht="13.5">
      <c r="A42" s="9" t="s">
        <v>165</v>
      </c>
      <c r="B42" s="34">
        <v>1384</v>
      </c>
      <c r="C42" s="34">
        <f>D42+E42</f>
        <v>3560</v>
      </c>
      <c r="D42" s="34">
        <v>1763</v>
      </c>
      <c r="E42" s="34">
        <v>1797</v>
      </c>
      <c r="F42" s="11" t="s">
        <v>259</v>
      </c>
      <c r="G42" s="36">
        <v>335</v>
      </c>
      <c r="H42" s="36">
        <f aca="true" t="shared" si="4" ref="H42:H47">I42+J42</f>
        <v>885</v>
      </c>
      <c r="I42" s="36">
        <v>433</v>
      </c>
      <c r="J42" s="36">
        <v>452</v>
      </c>
    </row>
    <row r="43" spans="1:10" ht="13.5">
      <c r="A43" s="9" t="s">
        <v>166</v>
      </c>
      <c r="B43" s="34">
        <v>1066</v>
      </c>
      <c r="C43" s="34">
        <f>D43+E43</f>
        <v>2682</v>
      </c>
      <c r="D43" s="34">
        <v>1325</v>
      </c>
      <c r="E43" s="34">
        <v>1357</v>
      </c>
      <c r="F43" s="11" t="s">
        <v>260</v>
      </c>
      <c r="G43" s="36">
        <v>499</v>
      </c>
      <c r="H43" s="36">
        <f t="shared" si="4"/>
        <v>1238</v>
      </c>
      <c r="I43" s="36">
        <v>605</v>
      </c>
      <c r="J43" s="36">
        <v>633</v>
      </c>
    </row>
    <row r="44" spans="1:10" ht="13.5">
      <c r="A44" s="9" t="s">
        <v>17</v>
      </c>
      <c r="B44" s="36">
        <f>SUM(B41:B43)</f>
        <v>2650</v>
      </c>
      <c r="C44" s="36">
        <f>D44+E44</f>
        <v>6736</v>
      </c>
      <c r="D44" s="36">
        <f>SUM(D41:D43)</f>
        <v>3330</v>
      </c>
      <c r="E44" s="36">
        <f>SUM(E41:E43)</f>
        <v>3406</v>
      </c>
      <c r="F44" s="11" t="s">
        <v>261</v>
      </c>
      <c r="G44" s="36">
        <v>676</v>
      </c>
      <c r="H44" s="36">
        <f t="shared" si="4"/>
        <v>1886</v>
      </c>
      <c r="I44" s="36">
        <v>961</v>
      </c>
      <c r="J44" s="36">
        <v>925</v>
      </c>
    </row>
    <row r="45" spans="1:10" ht="13.5">
      <c r="A45" s="9"/>
      <c r="F45" s="11" t="s">
        <v>262</v>
      </c>
      <c r="G45" s="36">
        <v>733</v>
      </c>
      <c r="H45" s="36">
        <f t="shared" si="4"/>
        <v>1862</v>
      </c>
      <c r="I45" s="36">
        <v>911</v>
      </c>
      <c r="J45" s="36">
        <v>951</v>
      </c>
    </row>
    <row r="46" spans="1:10" ht="13.5">
      <c r="A46" s="9" t="s">
        <v>167</v>
      </c>
      <c r="B46" s="34">
        <v>494</v>
      </c>
      <c r="C46" s="34">
        <f>D46+E46</f>
        <v>1337</v>
      </c>
      <c r="D46" s="34">
        <v>654</v>
      </c>
      <c r="E46" s="36">
        <v>683</v>
      </c>
      <c r="F46" s="11" t="s">
        <v>263</v>
      </c>
      <c r="G46" s="36">
        <v>480</v>
      </c>
      <c r="H46" s="36">
        <f t="shared" si="4"/>
        <v>1281</v>
      </c>
      <c r="I46" s="36">
        <v>633</v>
      </c>
      <c r="J46" s="36">
        <v>648</v>
      </c>
    </row>
    <row r="47" spans="1:10" ht="13.5">
      <c r="A47" s="9" t="s">
        <v>168</v>
      </c>
      <c r="B47" s="34">
        <v>922</v>
      </c>
      <c r="C47" s="34">
        <f>D47+E47</f>
        <v>2326</v>
      </c>
      <c r="D47" s="34">
        <v>1131</v>
      </c>
      <c r="E47" s="36">
        <v>1195</v>
      </c>
      <c r="F47" s="11" t="s">
        <v>264</v>
      </c>
      <c r="G47" s="36">
        <v>688</v>
      </c>
      <c r="H47" s="36">
        <f t="shared" si="4"/>
        <v>1647</v>
      </c>
      <c r="I47" s="36">
        <v>823</v>
      </c>
      <c r="J47" s="36">
        <v>824</v>
      </c>
    </row>
    <row r="48" spans="1:10" ht="13.5">
      <c r="A48" s="9" t="s">
        <v>169</v>
      </c>
      <c r="B48" s="40">
        <v>851</v>
      </c>
      <c r="C48" s="36">
        <f>D48+E48</f>
        <v>1984</v>
      </c>
      <c r="D48" s="36">
        <v>1005</v>
      </c>
      <c r="E48" s="36">
        <v>979</v>
      </c>
      <c r="F48" s="11" t="s">
        <v>350</v>
      </c>
      <c r="G48" s="36">
        <f>G42+G43+G44+G45+G46+G47</f>
        <v>3411</v>
      </c>
      <c r="H48" s="36">
        <f>H42+H43+H44+H45+H46+H47</f>
        <v>8799</v>
      </c>
      <c r="I48" s="36">
        <f>I42+I43+I44+I45+I46+I47</f>
        <v>4366</v>
      </c>
      <c r="J48" s="36">
        <f>J42+J43+J44+J45+J46+J47</f>
        <v>4433</v>
      </c>
    </row>
    <row r="49" spans="1:10" ht="13.5">
      <c r="A49" s="9" t="s">
        <v>350</v>
      </c>
      <c r="B49" s="36">
        <f>SUM(B46:B48)</f>
        <v>2267</v>
      </c>
      <c r="C49" s="36">
        <f>SUM(C46:C48)</f>
        <v>5647</v>
      </c>
      <c r="D49" s="36">
        <f>SUM(D46:D48)</f>
        <v>2790</v>
      </c>
      <c r="E49" s="36">
        <f>SUM(E46:E48)</f>
        <v>2857</v>
      </c>
      <c r="F49" s="11"/>
      <c r="G49" s="36"/>
      <c r="H49" s="36"/>
      <c r="I49" s="36"/>
      <c r="J49" s="36"/>
    </row>
    <row r="50" spans="1:10" ht="13.5">
      <c r="A50" s="9"/>
      <c r="B50" s="34"/>
      <c r="C50" s="34"/>
      <c r="D50" s="34"/>
      <c r="E50" s="36"/>
      <c r="F50" s="11"/>
      <c r="G50" s="36"/>
      <c r="H50" s="36"/>
      <c r="I50" s="36"/>
      <c r="J50" s="36"/>
    </row>
    <row r="51" spans="1:10" ht="13.5">
      <c r="A51" s="9" t="s">
        <v>170</v>
      </c>
      <c r="B51" s="34">
        <v>537</v>
      </c>
      <c r="C51" s="34">
        <f>D51+E51</f>
        <v>1122</v>
      </c>
      <c r="D51" s="34">
        <v>534</v>
      </c>
      <c r="E51" s="36">
        <v>588</v>
      </c>
      <c r="F51" s="11"/>
      <c r="G51" s="36"/>
      <c r="H51" s="36"/>
      <c r="I51" s="36"/>
      <c r="J51" s="36"/>
    </row>
    <row r="52" spans="1:10" ht="13.5">
      <c r="A52" s="9" t="s">
        <v>171</v>
      </c>
      <c r="B52" s="34">
        <v>486</v>
      </c>
      <c r="C52" s="34">
        <f>D52+E52</f>
        <v>955</v>
      </c>
      <c r="D52" s="34">
        <v>495</v>
      </c>
      <c r="E52" s="36">
        <v>460</v>
      </c>
      <c r="F52" s="11"/>
      <c r="G52" s="36"/>
      <c r="H52" s="36"/>
      <c r="I52" s="36"/>
      <c r="J52" s="36"/>
    </row>
    <row r="53" spans="1:10" ht="13.5">
      <c r="A53" s="9" t="s">
        <v>172</v>
      </c>
      <c r="B53" s="34">
        <v>617</v>
      </c>
      <c r="C53" s="34">
        <f>D53+E53</f>
        <v>1475</v>
      </c>
      <c r="D53" s="34">
        <v>770</v>
      </c>
      <c r="E53" s="36">
        <v>705</v>
      </c>
      <c r="F53" s="11"/>
      <c r="G53" s="36"/>
      <c r="H53" s="36"/>
      <c r="I53" s="36"/>
      <c r="J53" s="36"/>
    </row>
    <row r="54" spans="1:10" ht="13.5">
      <c r="A54" s="9" t="s">
        <v>350</v>
      </c>
      <c r="B54" s="34">
        <f>SUM(B51:B53)</f>
        <v>1640</v>
      </c>
      <c r="C54" s="34">
        <f>D54+E54</f>
        <v>3552</v>
      </c>
      <c r="D54" s="34">
        <f>SUM(D51:D53)</f>
        <v>1799</v>
      </c>
      <c r="E54" s="36">
        <f>SUM(E51:E53)</f>
        <v>1753</v>
      </c>
      <c r="F54" s="11"/>
      <c r="G54" s="36"/>
      <c r="H54" s="36"/>
      <c r="I54" s="36"/>
      <c r="J54" s="36"/>
    </row>
    <row r="55" spans="1:10" ht="13.5">
      <c r="A55" s="9"/>
      <c r="B55" s="34"/>
      <c r="C55" s="34"/>
      <c r="D55" s="34"/>
      <c r="E55" s="36"/>
      <c r="F55" s="11"/>
      <c r="G55" s="36"/>
      <c r="H55" s="36"/>
      <c r="I55" s="36"/>
      <c r="J55" s="36"/>
    </row>
    <row r="56" spans="1:10" ht="13.5">
      <c r="A56" s="9" t="s">
        <v>435</v>
      </c>
      <c r="B56" s="34">
        <v>129</v>
      </c>
      <c r="C56" s="34">
        <f>D56+E56</f>
        <v>366</v>
      </c>
      <c r="D56" s="34">
        <v>198</v>
      </c>
      <c r="E56" s="36">
        <v>168</v>
      </c>
      <c r="F56" s="11"/>
      <c r="G56" s="36"/>
      <c r="H56" s="36"/>
      <c r="I56" s="36"/>
      <c r="J56" s="36"/>
    </row>
    <row r="57" spans="1:10" ht="13.5">
      <c r="A57" s="10"/>
      <c r="B57" s="42"/>
      <c r="C57" s="42"/>
      <c r="D57" s="42"/>
      <c r="E57" s="42"/>
      <c r="F57" s="13"/>
      <c r="G57" s="42"/>
      <c r="H57" s="42"/>
      <c r="I57" s="42"/>
      <c r="J57" s="42"/>
    </row>
    <row r="58" spans="1:6" ht="13.5">
      <c r="A58" s="26" t="s">
        <v>454</v>
      </c>
      <c r="B58" s="7"/>
      <c r="C58" s="7"/>
      <c r="D58" s="7"/>
      <c r="E58" s="7"/>
      <c r="F58" s="7"/>
    </row>
    <row r="59" spans="1:6" ht="13.5">
      <c r="A59" s="26" t="s">
        <v>455</v>
      </c>
      <c r="B59" s="7"/>
      <c r="C59" s="7"/>
      <c r="D59" s="7"/>
      <c r="E59" s="7"/>
      <c r="F59" s="7"/>
    </row>
    <row r="60" spans="1:6" ht="13.5">
      <c r="A60" s="7"/>
      <c r="B60" s="7"/>
      <c r="C60" s="7"/>
      <c r="D60" s="7"/>
      <c r="E60" s="7"/>
      <c r="F60" s="7"/>
    </row>
    <row r="62" ht="13.5">
      <c r="E62" s="67">
        <v>10</v>
      </c>
    </row>
    <row r="63" spans="1:10" ht="13.5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ht="17.25">
      <c r="A64" s="89"/>
      <c r="B64" s="87"/>
      <c r="C64" s="87"/>
      <c r="D64" s="87"/>
      <c r="E64" s="87"/>
      <c r="F64" s="87"/>
      <c r="G64" s="89"/>
      <c r="H64" s="89"/>
      <c r="I64" s="89"/>
      <c r="J64" s="89"/>
    </row>
    <row r="65" spans="1:10" ht="13.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17.25">
      <c r="A66" s="87"/>
      <c r="B66" s="87"/>
      <c r="C66" s="89"/>
      <c r="D66" s="89"/>
      <c r="E66" s="89"/>
      <c r="F66" s="88"/>
      <c r="G66" s="88"/>
      <c r="H66" s="88"/>
      <c r="I66" s="88"/>
      <c r="J66" s="88"/>
    </row>
    <row r="67" spans="1:10" ht="13.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14.25">
      <c r="A68" s="91"/>
      <c r="B68" s="91"/>
      <c r="C68" s="68"/>
      <c r="D68" s="68"/>
      <c r="E68" s="68"/>
      <c r="F68" s="91"/>
      <c r="G68" s="91"/>
      <c r="H68" s="68"/>
      <c r="I68" s="68"/>
      <c r="J68" s="68"/>
    </row>
    <row r="69" spans="1:10" ht="14.25">
      <c r="A69" s="68"/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3.5">
      <c r="A70" s="92"/>
      <c r="B70" s="93"/>
      <c r="C70" s="93"/>
      <c r="D70" s="93"/>
      <c r="E70" s="93"/>
      <c r="F70" s="92"/>
      <c r="G70" s="92"/>
      <c r="H70" s="92"/>
      <c r="I70" s="92"/>
      <c r="J70" s="92"/>
    </row>
    <row r="71" spans="1:10" ht="13.5">
      <c r="A71" s="92"/>
      <c r="B71" s="93"/>
      <c r="C71" s="93"/>
      <c r="D71" s="93"/>
      <c r="E71" s="93"/>
      <c r="F71" s="92"/>
      <c r="G71" s="92"/>
      <c r="H71" s="92"/>
      <c r="I71" s="92"/>
      <c r="J71" s="92"/>
    </row>
    <row r="72" spans="1:10" ht="13.5">
      <c r="A72" s="92"/>
      <c r="B72" s="93"/>
      <c r="C72" s="93"/>
      <c r="D72" s="93"/>
      <c r="E72" s="93"/>
      <c r="F72" s="92"/>
      <c r="G72" s="92"/>
      <c r="H72" s="92"/>
      <c r="I72" s="92"/>
      <c r="J72" s="92"/>
    </row>
    <row r="73" spans="1:10" ht="13.5">
      <c r="A73" s="92"/>
      <c r="B73" s="93"/>
      <c r="C73" s="93"/>
      <c r="D73" s="93"/>
      <c r="E73" s="93"/>
      <c r="F73" s="92"/>
      <c r="G73" s="92"/>
      <c r="H73" s="92"/>
      <c r="I73" s="92"/>
      <c r="J73" s="92"/>
    </row>
    <row r="74" spans="1:10" ht="13.5">
      <c r="A74" s="92"/>
      <c r="B74" s="93"/>
      <c r="C74" s="93"/>
      <c r="D74" s="93"/>
      <c r="E74" s="93"/>
      <c r="F74" s="92"/>
      <c r="G74" s="92"/>
      <c r="H74" s="92"/>
      <c r="I74" s="92"/>
      <c r="J74" s="92"/>
    </row>
    <row r="75" spans="1:10" ht="13.5">
      <c r="A75" s="92"/>
      <c r="B75" s="93"/>
      <c r="C75" s="93"/>
      <c r="D75" s="93"/>
      <c r="E75" s="93"/>
      <c r="F75" s="92"/>
      <c r="G75" s="92"/>
      <c r="H75" s="92"/>
      <c r="I75" s="92"/>
      <c r="J75" s="92"/>
    </row>
    <row r="76" spans="1:10" ht="13.5">
      <c r="A76" s="92"/>
      <c r="B76" s="93"/>
      <c r="C76" s="93"/>
      <c r="D76" s="93"/>
      <c r="E76" s="93"/>
      <c r="F76" s="92"/>
      <c r="G76" s="92"/>
      <c r="H76" s="92"/>
      <c r="I76" s="92"/>
      <c r="J76" s="92"/>
    </row>
    <row r="77" spans="1:10" ht="13.5">
      <c r="A77" s="92"/>
      <c r="B77" s="93"/>
      <c r="C77" s="93"/>
      <c r="D77" s="93"/>
      <c r="E77" s="93"/>
      <c r="F77" s="92"/>
      <c r="G77" s="92"/>
      <c r="H77" s="92"/>
      <c r="I77" s="92"/>
      <c r="J77" s="92"/>
    </row>
    <row r="78" spans="1:10" ht="13.5">
      <c r="A78" s="92"/>
      <c r="B78" s="93"/>
      <c r="C78" s="93"/>
      <c r="D78" s="93"/>
      <c r="E78" s="93"/>
      <c r="F78" s="92"/>
      <c r="G78" s="92"/>
      <c r="H78" s="92"/>
      <c r="I78" s="92"/>
      <c r="J78" s="92"/>
    </row>
    <row r="79" spans="1:10" ht="13.5">
      <c r="A79" s="92"/>
      <c r="B79" s="93"/>
      <c r="C79" s="93"/>
      <c r="D79" s="93"/>
      <c r="E79" s="93"/>
      <c r="F79" s="92"/>
      <c r="G79" s="92"/>
      <c r="H79" s="92"/>
      <c r="I79" s="92"/>
      <c r="J79" s="92"/>
    </row>
    <row r="80" spans="1:10" ht="13.5">
      <c r="A80" s="92"/>
      <c r="B80" s="93"/>
      <c r="C80" s="93"/>
      <c r="D80" s="93"/>
      <c r="E80" s="93"/>
      <c r="F80" s="92"/>
      <c r="G80" s="92"/>
      <c r="H80" s="92"/>
      <c r="I80" s="92"/>
      <c r="J80" s="92"/>
    </row>
    <row r="81" spans="1:10" ht="13.5">
      <c r="A81" s="92"/>
      <c r="B81" s="93"/>
      <c r="C81" s="93"/>
      <c r="D81" s="93"/>
      <c r="E81" s="93"/>
      <c r="F81" s="92"/>
      <c r="G81" s="92"/>
      <c r="H81" s="92"/>
      <c r="I81" s="92"/>
      <c r="J81" s="92"/>
    </row>
    <row r="82" spans="1:10" ht="13.5">
      <c r="A82" s="92"/>
      <c r="B82" s="93"/>
      <c r="C82" s="93"/>
      <c r="D82" s="93"/>
      <c r="E82" s="93"/>
      <c r="F82" s="92"/>
      <c r="G82" s="92"/>
      <c r="H82" s="92"/>
      <c r="I82" s="92"/>
      <c r="J82" s="92"/>
    </row>
    <row r="83" spans="1:10" ht="13.5">
      <c r="A83" s="92"/>
      <c r="B83" s="93"/>
      <c r="C83" s="93"/>
      <c r="D83" s="93"/>
      <c r="E83" s="93"/>
      <c r="F83" s="92"/>
      <c r="G83" s="92"/>
      <c r="H83" s="92"/>
      <c r="I83" s="92"/>
      <c r="J83" s="92"/>
    </row>
    <row r="84" spans="1:10" ht="13.5">
      <c r="A84" s="92"/>
      <c r="B84" s="93"/>
      <c r="C84" s="93"/>
      <c r="D84" s="93"/>
      <c r="E84" s="93"/>
      <c r="F84" s="92"/>
      <c r="G84" s="92"/>
      <c r="H84" s="92"/>
      <c r="I84" s="92"/>
      <c r="J84" s="92"/>
    </row>
    <row r="85" spans="1:10" ht="13.5">
      <c r="A85" s="92"/>
      <c r="B85" s="93"/>
      <c r="C85" s="93"/>
      <c r="D85" s="93"/>
      <c r="E85" s="93"/>
      <c r="F85" s="92"/>
      <c r="G85" s="92"/>
      <c r="H85" s="92"/>
      <c r="I85" s="92"/>
      <c r="J85" s="92"/>
    </row>
    <row r="86" spans="1:10" ht="13.5">
      <c r="A86" s="92"/>
      <c r="B86" s="93"/>
      <c r="C86" s="93"/>
      <c r="D86" s="93"/>
      <c r="E86" s="93"/>
      <c r="F86" s="92"/>
      <c r="G86" s="92"/>
      <c r="H86" s="92"/>
      <c r="I86" s="92"/>
      <c r="J86" s="92"/>
    </row>
    <row r="87" spans="1:10" ht="13.5">
      <c r="A87" s="92"/>
      <c r="B87" s="93"/>
      <c r="C87" s="93"/>
      <c r="D87" s="93"/>
      <c r="E87" s="93"/>
      <c r="F87" s="92"/>
      <c r="G87" s="92"/>
      <c r="H87" s="92"/>
      <c r="I87" s="92"/>
      <c r="J87" s="92"/>
    </row>
    <row r="88" spans="1:10" ht="13.5">
      <c r="A88" s="92"/>
      <c r="B88" s="93"/>
      <c r="C88" s="93"/>
      <c r="D88" s="93"/>
      <c r="E88" s="93"/>
      <c r="F88" s="92"/>
      <c r="G88" s="92"/>
      <c r="H88" s="92"/>
      <c r="I88" s="92"/>
      <c r="J88" s="92"/>
    </row>
    <row r="89" spans="1:10" ht="13.5">
      <c r="A89" s="92"/>
      <c r="B89" s="93"/>
      <c r="C89" s="93"/>
      <c r="D89" s="93"/>
      <c r="E89" s="93"/>
      <c r="F89" s="92"/>
      <c r="G89" s="92"/>
      <c r="H89" s="92"/>
      <c r="I89" s="92"/>
      <c r="J89" s="92"/>
    </row>
    <row r="90" spans="1:10" ht="13.5">
      <c r="A90" s="92"/>
      <c r="B90" s="93"/>
      <c r="C90" s="93"/>
      <c r="D90" s="93"/>
      <c r="E90" s="93"/>
      <c r="F90" s="92"/>
      <c r="G90" s="92"/>
      <c r="H90" s="92"/>
      <c r="I90" s="92"/>
      <c r="J90" s="92"/>
    </row>
    <row r="91" spans="1:10" ht="13.5">
      <c r="A91" s="92"/>
      <c r="B91" s="93"/>
      <c r="C91" s="93"/>
      <c r="D91" s="93"/>
      <c r="E91" s="93"/>
      <c r="F91" s="92"/>
      <c r="G91" s="92"/>
      <c r="H91" s="92"/>
      <c r="I91" s="92"/>
      <c r="J91" s="92"/>
    </row>
    <row r="92" spans="1:10" ht="13.5">
      <c r="A92" s="92"/>
      <c r="B92" s="93"/>
      <c r="C92" s="93"/>
      <c r="D92" s="93"/>
      <c r="E92" s="93"/>
      <c r="F92" s="92"/>
      <c r="G92" s="92"/>
      <c r="H92" s="92"/>
      <c r="I92" s="92"/>
      <c r="J92" s="92"/>
    </row>
    <row r="93" spans="1:10" ht="13.5">
      <c r="A93" s="92"/>
      <c r="B93" s="93"/>
      <c r="C93" s="93"/>
      <c r="D93" s="93"/>
      <c r="E93" s="93"/>
      <c r="F93" s="92"/>
      <c r="G93" s="92"/>
      <c r="H93" s="92"/>
      <c r="I93" s="92"/>
      <c r="J93" s="92"/>
    </row>
    <row r="94" spans="1:10" ht="13.5">
      <c r="A94" s="92"/>
      <c r="B94" s="93"/>
      <c r="C94" s="93"/>
      <c r="D94" s="93"/>
      <c r="E94" s="93"/>
      <c r="F94" s="92"/>
      <c r="G94" s="92"/>
      <c r="H94" s="92"/>
      <c r="I94" s="92"/>
      <c r="J94" s="92"/>
    </row>
    <row r="95" spans="1:10" ht="13.5">
      <c r="A95" s="92"/>
      <c r="B95" s="93"/>
      <c r="C95" s="93"/>
      <c r="D95" s="93"/>
      <c r="E95" s="93"/>
      <c r="F95" s="92"/>
      <c r="G95" s="92"/>
      <c r="H95" s="92"/>
      <c r="I95" s="92"/>
      <c r="J95" s="92"/>
    </row>
    <row r="96" spans="1:10" ht="13.5">
      <c r="A96" s="92"/>
      <c r="B96" s="93"/>
      <c r="C96" s="93"/>
      <c r="D96" s="93"/>
      <c r="E96" s="93"/>
      <c r="F96" s="92"/>
      <c r="G96" s="92"/>
      <c r="H96" s="92"/>
      <c r="I96" s="92"/>
      <c r="J96" s="92"/>
    </row>
    <row r="97" spans="1:10" ht="13.5">
      <c r="A97" s="92"/>
      <c r="B97" s="93"/>
      <c r="C97" s="93"/>
      <c r="D97" s="93"/>
      <c r="E97" s="93"/>
      <c r="F97" s="92"/>
      <c r="G97" s="92"/>
      <c r="H97" s="92"/>
      <c r="I97" s="92"/>
      <c r="J97" s="92"/>
    </row>
    <row r="98" spans="1:10" ht="13.5">
      <c r="A98" s="92"/>
      <c r="B98" s="93"/>
      <c r="C98" s="93"/>
      <c r="D98" s="93"/>
      <c r="E98" s="93"/>
      <c r="F98" s="92"/>
      <c r="G98" s="92"/>
      <c r="H98" s="92"/>
      <c r="I98" s="92"/>
      <c r="J98" s="92"/>
    </row>
    <row r="99" spans="1:10" ht="13.5">
      <c r="A99" s="92"/>
      <c r="B99" s="93"/>
      <c r="C99" s="93"/>
      <c r="D99" s="93"/>
      <c r="E99" s="93"/>
      <c r="F99" s="92"/>
      <c r="G99" s="92"/>
      <c r="H99" s="92"/>
      <c r="I99" s="92"/>
      <c r="J99" s="92"/>
    </row>
    <row r="100" spans="1:10" ht="13.5">
      <c r="A100" s="92"/>
      <c r="B100" s="93"/>
      <c r="C100" s="93"/>
      <c r="D100" s="93"/>
      <c r="E100" s="93"/>
      <c r="F100" s="92"/>
      <c r="G100" s="92"/>
      <c r="H100" s="92"/>
      <c r="I100" s="92"/>
      <c r="J100" s="92"/>
    </row>
    <row r="101" spans="1:10" ht="13.5">
      <c r="A101" s="92"/>
      <c r="B101" s="93"/>
      <c r="C101" s="93"/>
      <c r="D101" s="93"/>
      <c r="E101" s="93"/>
      <c r="F101" s="92"/>
      <c r="G101" s="92"/>
      <c r="H101" s="92"/>
      <c r="I101" s="92"/>
      <c r="J101" s="92"/>
    </row>
    <row r="102" spans="1:10" ht="13.5">
      <c r="A102" s="92"/>
      <c r="B102" s="93"/>
      <c r="C102" s="93"/>
      <c r="D102" s="93"/>
      <c r="E102" s="93"/>
      <c r="F102" s="92"/>
      <c r="G102" s="92"/>
      <c r="H102" s="92"/>
      <c r="I102" s="92"/>
      <c r="J102" s="92"/>
    </row>
    <row r="103" spans="1:10" ht="13.5">
      <c r="A103" s="92"/>
      <c r="B103" s="93"/>
      <c r="C103" s="93"/>
      <c r="D103" s="93"/>
      <c r="E103" s="93"/>
      <c r="F103" s="92"/>
      <c r="G103" s="92"/>
      <c r="H103" s="92"/>
      <c r="I103" s="92"/>
      <c r="J103" s="92"/>
    </row>
    <row r="104" spans="1:10" ht="13.5">
      <c r="A104" s="92"/>
      <c r="B104" s="93"/>
      <c r="C104" s="93"/>
      <c r="D104" s="93"/>
      <c r="E104" s="93"/>
      <c r="F104" s="92"/>
      <c r="G104" s="92"/>
      <c r="H104" s="92"/>
      <c r="I104" s="92"/>
      <c r="J104" s="92"/>
    </row>
    <row r="105" spans="1:10" ht="13.5">
      <c r="A105" s="92"/>
      <c r="B105" s="93"/>
      <c r="C105" s="93"/>
      <c r="D105" s="93"/>
      <c r="E105" s="93"/>
      <c r="F105" s="92"/>
      <c r="G105" s="92"/>
      <c r="H105" s="92"/>
      <c r="I105" s="92"/>
      <c r="J105" s="92"/>
    </row>
    <row r="106" spans="1:10" ht="13.5">
      <c r="A106" s="92"/>
      <c r="B106" s="93"/>
      <c r="C106" s="93"/>
      <c r="D106" s="93"/>
      <c r="E106" s="93"/>
      <c r="F106" s="92"/>
      <c r="G106" s="92"/>
      <c r="H106" s="92"/>
      <c r="I106" s="92"/>
      <c r="J106" s="92"/>
    </row>
    <row r="107" spans="1:10" ht="13.5">
      <c r="A107" s="92"/>
      <c r="B107" s="93"/>
      <c r="C107" s="93"/>
      <c r="D107" s="93"/>
      <c r="E107" s="93"/>
      <c r="F107" s="92"/>
      <c r="G107" s="92"/>
      <c r="H107" s="92"/>
      <c r="I107" s="92"/>
      <c r="J107" s="92"/>
    </row>
    <row r="108" spans="1:10" ht="13.5">
      <c r="A108" s="92"/>
      <c r="B108" s="93"/>
      <c r="C108" s="93"/>
      <c r="D108" s="93"/>
      <c r="E108" s="93"/>
      <c r="F108" s="92"/>
      <c r="G108" s="92"/>
      <c r="H108" s="92"/>
      <c r="I108" s="92"/>
      <c r="J108" s="92"/>
    </row>
    <row r="109" spans="1:10" ht="13.5">
      <c r="A109" s="92"/>
      <c r="B109" s="93"/>
      <c r="C109" s="93"/>
      <c r="D109" s="93"/>
      <c r="E109" s="93"/>
      <c r="F109" s="92"/>
      <c r="G109" s="92"/>
      <c r="H109" s="92"/>
      <c r="I109" s="92"/>
      <c r="J109" s="92"/>
    </row>
    <row r="110" spans="1:10" ht="13.5">
      <c r="A110" s="92"/>
      <c r="B110" s="93"/>
      <c r="C110" s="93"/>
      <c r="D110" s="93"/>
      <c r="E110" s="93"/>
      <c r="F110" s="92"/>
      <c r="G110" s="92"/>
      <c r="H110" s="92"/>
      <c r="I110" s="92"/>
      <c r="J110" s="92"/>
    </row>
    <row r="111" spans="1:10" ht="13.5">
      <c r="A111" s="92"/>
      <c r="B111" s="93"/>
      <c r="C111" s="93"/>
      <c r="D111" s="93"/>
      <c r="E111" s="93"/>
      <c r="F111" s="92"/>
      <c r="G111" s="92"/>
      <c r="H111" s="92"/>
      <c r="I111" s="92"/>
      <c r="J111" s="92"/>
    </row>
    <row r="112" spans="1:10" ht="13.5">
      <c r="A112" s="92"/>
      <c r="B112" s="93"/>
      <c r="C112" s="93"/>
      <c r="D112" s="93"/>
      <c r="E112" s="93"/>
      <c r="F112" s="92"/>
      <c r="G112" s="92"/>
      <c r="H112" s="92"/>
      <c r="I112" s="92"/>
      <c r="J112" s="92"/>
    </row>
    <row r="113" spans="1:10" ht="13.5">
      <c r="A113" s="92"/>
      <c r="B113" s="93"/>
      <c r="C113" s="93"/>
      <c r="D113" s="93"/>
      <c r="E113" s="93"/>
      <c r="F113" s="92"/>
      <c r="G113" s="92"/>
      <c r="H113" s="92"/>
      <c r="I113" s="92"/>
      <c r="J113" s="92"/>
    </row>
    <row r="114" spans="1:10" ht="13.5">
      <c r="A114" s="92"/>
      <c r="B114" s="93"/>
      <c r="C114" s="93"/>
      <c r="D114" s="93"/>
      <c r="E114" s="93"/>
      <c r="F114" s="92"/>
      <c r="G114" s="92"/>
      <c r="H114" s="92"/>
      <c r="I114" s="92"/>
      <c r="J114" s="92"/>
    </row>
    <row r="115" spans="1:10" ht="13.5">
      <c r="A115" s="92"/>
      <c r="B115" s="93"/>
      <c r="C115" s="93"/>
      <c r="D115" s="93"/>
      <c r="E115" s="93"/>
      <c r="F115" s="92"/>
      <c r="G115" s="92"/>
      <c r="H115" s="92"/>
      <c r="I115" s="92"/>
      <c r="J115" s="92"/>
    </row>
    <row r="116" spans="1:10" ht="13.5">
      <c r="A116" s="92"/>
      <c r="B116" s="93"/>
      <c r="C116" s="93"/>
      <c r="D116" s="93"/>
      <c r="E116" s="93"/>
      <c r="F116" s="92"/>
      <c r="G116" s="92"/>
      <c r="H116" s="92"/>
      <c r="I116" s="92"/>
      <c r="J116" s="92"/>
    </row>
    <row r="117" spans="1:10" ht="13.5">
      <c r="A117" s="92"/>
      <c r="B117" s="93"/>
      <c r="C117" s="93"/>
      <c r="D117" s="93"/>
      <c r="E117" s="93"/>
      <c r="F117" s="92"/>
      <c r="G117" s="92"/>
      <c r="H117" s="92"/>
      <c r="I117" s="92"/>
      <c r="J117" s="92"/>
    </row>
    <row r="118" spans="1:10" ht="13.5">
      <c r="A118" s="92"/>
      <c r="B118" s="93"/>
      <c r="C118" s="93"/>
      <c r="D118" s="93"/>
      <c r="E118" s="93"/>
      <c r="F118" s="92"/>
      <c r="G118" s="92"/>
      <c r="H118" s="92"/>
      <c r="I118" s="92"/>
      <c r="J118" s="92"/>
    </row>
    <row r="119" spans="1:10" ht="13.5">
      <c r="A119" s="92"/>
      <c r="B119" s="93"/>
      <c r="C119" s="93"/>
      <c r="D119" s="93"/>
      <c r="E119" s="93"/>
      <c r="F119" s="92"/>
      <c r="G119" s="92"/>
      <c r="H119" s="92"/>
      <c r="I119" s="92"/>
      <c r="J119" s="92"/>
    </row>
    <row r="120" spans="1:10" ht="13.5">
      <c r="A120" s="92"/>
      <c r="B120" s="93"/>
      <c r="C120" s="93"/>
      <c r="D120" s="93"/>
      <c r="E120" s="93"/>
      <c r="F120" s="92"/>
      <c r="G120" s="92"/>
      <c r="H120" s="92"/>
      <c r="I120" s="92"/>
      <c r="J120" s="92"/>
    </row>
    <row r="121" spans="1:10" ht="13.5">
      <c r="A121" s="92"/>
      <c r="B121" s="93"/>
      <c r="C121" s="93"/>
      <c r="D121" s="93"/>
      <c r="E121" s="93"/>
      <c r="F121" s="92"/>
      <c r="G121" s="92"/>
      <c r="H121" s="92"/>
      <c r="I121" s="92"/>
      <c r="J121" s="92"/>
    </row>
    <row r="122" spans="1:10" ht="13.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ht="14.25">
      <c r="A123" s="91"/>
      <c r="B123" s="91"/>
      <c r="C123" s="91"/>
      <c r="D123" s="91"/>
      <c r="E123" s="91"/>
      <c r="F123" s="96"/>
      <c r="G123" s="89"/>
      <c r="H123" s="89"/>
      <c r="I123" s="89"/>
      <c r="J123" s="89"/>
    </row>
    <row r="124" spans="1:10" ht="13.5">
      <c r="A124" s="89"/>
      <c r="B124" s="89"/>
      <c r="C124" s="89"/>
      <c r="D124" s="89"/>
      <c r="E124" s="17"/>
      <c r="F124" s="89"/>
      <c r="G124" s="89"/>
      <c r="H124" s="89"/>
      <c r="I124" s="89"/>
      <c r="J124" s="89"/>
    </row>
  </sheetData>
  <mergeCells count="6">
    <mergeCell ref="B2:F2"/>
    <mergeCell ref="F4:J4"/>
    <mergeCell ref="B6:B7"/>
    <mergeCell ref="C6:E6"/>
    <mergeCell ref="G6:G7"/>
    <mergeCell ref="H6:J6"/>
  </mergeCells>
  <printOptions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SICN152</cp:lastModifiedBy>
  <cp:lastPrinted>2006-04-19T01:45:06Z</cp:lastPrinted>
  <dcterms:created xsi:type="dcterms:W3CDTF">1999-07-01T01:49:41Z</dcterms:created>
  <dcterms:modified xsi:type="dcterms:W3CDTF">2006-05-16T06:38:21Z</dcterms:modified>
  <cp:category/>
  <cp:version/>
  <cp:contentType/>
  <cp:contentStatus/>
</cp:coreProperties>
</file>