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H26.03全市" sheetId="1" r:id="rId1"/>
    <sheet name="H26.03中央" sheetId="2" r:id="rId2"/>
    <sheet name="H26.03小田" sheetId="3" r:id="rId3"/>
    <sheet name="H26.03大庄" sheetId="4" r:id="rId4"/>
    <sheet name="H26.03立花" sheetId="5" r:id="rId5"/>
    <sheet name="H26.03武庫" sheetId="6" r:id="rId6"/>
    <sheet name="H26.03園田" sheetId="7" r:id="rId7"/>
  </sheets>
  <definedNames/>
  <calcPr calcMode="manual" fullCalcOnLoad="1"/>
</workbook>
</file>

<file path=xl/sharedStrings.xml><?xml version="1.0" encoding="utf-8"?>
<sst xmlns="http://schemas.openxmlformats.org/spreadsheetml/2006/main" count="399" uniqueCount="51">
  <si>
    <t>　    地区、年齢（各歳）　別人口</t>
  </si>
  <si>
    <t>年齢区分</t>
  </si>
  <si>
    <t>増減率</t>
  </si>
  <si>
    <t>総数</t>
  </si>
  <si>
    <t>男</t>
  </si>
  <si>
    <t>女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</si>
  <si>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</si>
  <si>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</si>
  <si>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</si>
  <si>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</si>
  <si>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</si>
  <si>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</si>
  <si>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</si>
  <si>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</si>
  <si>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</si>
  <si>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</si>
  <si>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</si>
  <si>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５０～５４歳</t>
  </si>
  <si>
    <t>７５～７９歳</t>
  </si>
  <si>
    <t>５５～５９歳</t>
  </si>
  <si>
    <t>８０～８４歳</t>
  </si>
  <si>
    <t>６０～６４歳</t>
  </si>
  <si>
    <t>８５～８９歳</t>
  </si>
  <si>
    <t>６５～６９歳</t>
  </si>
  <si>
    <t>９０～９４歳</t>
  </si>
  <si>
    <t>７０～７４歳</t>
  </si>
  <si>
    <t>９５～９９歳</t>
  </si>
  <si>
    <t>　</t>
  </si>
  <si>
    <t>１００歳以上</t>
  </si>
  <si>
    <t>（再掲）</t>
  </si>
  <si>
    <t>０～１４歳</t>
  </si>
  <si>
    <t>１５～６４歳</t>
  </si>
  <si>
    <t>６５歳以上</t>
  </si>
  <si>
    <t>７５歳以上</t>
  </si>
  <si>
    <t>（２）　中央地区</t>
  </si>
  <si>
    <t>（１）　全　　市</t>
  </si>
  <si>
    <t>（１）　全　　市　（続き）</t>
  </si>
  <si>
    <t>（２）　中央地区（続き）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</si>
  <si>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</si>
  <si>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</si>
  <si>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</si>
  <si>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</si>
  <si>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</si>
  <si>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</si>
  <si>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</si>
  <si>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（６）　武庫地区（続き）</t>
  </si>
  <si>
    <t>（７）　園田地区</t>
  </si>
  <si>
    <t>（７）　園田地区（続き）</t>
  </si>
  <si>
    <t>地　区　・　年　齢　（各　歳）　別　人　口</t>
  </si>
  <si>
    <t>*増減率は前年３月３１日における1歳若い年齢人口と比較している。</t>
  </si>
  <si>
    <t>(住民基本台帳人口　平成26年3月31日現在)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</si>
</sst>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;[Red]\-0\ "/>
    <numFmt numFmtId="178" formatCode="0;&quot;△ &quot;0"/>
    <numFmt numFmtId="179" formatCode="#,##0.0;[Red]\-#,##0.0"/>
    <numFmt numFmtId="180" formatCode="&quot;△&quot;\ #,##0;&quot;▲&quot;\ #,##0"/>
    <numFmt numFmtId="181" formatCode="#,##0;&quot;△ &quot;#,##0"/>
    <numFmt numFmtId="182" formatCode="0_);[Red]\(0\)"/>
    <numFmt numFmtId="183" formatCode="0.0%"/>
    <numFmt numFmtId="184" formatCode="#,##0_ "/>
    <numFmt numFmtId="185" formatCode="0.0"/>
    <numFmt numFmtId="186" formatCode="0.000"/>
    <numFmt numFmtId="187" formatCode="0.0000"/>
    <numFmt numFmtId="188" formatCode="0.00000"/>
    <numFmt numFmtId="189" formatCode="#,##0.000;[Red]\-#,##0.000"/>
    <numFmt numFmtId="190" formatCode="0.000000"/>
    <numFmt numFmtId="191" formatCode="0.0_);[Red]\(0.0\)"/>
    <numFmt numFmtId="192" formatCode="#,##0.0000;[Red]\-#,##0.0000"/>
    <numFmt numFmtId="193" formatCode="#,##0.00000;[Red]\-#,##0.00000"/>
    <numFmt numFmtId="194" formatCode="#,##0.000000;[Red]\-#,##0.000000"/>
    <numFmt numFmtId="195" formatCode="#,##0.0000000;[Red]\-#,##0.0000000"/>
    <numFmt numFmtId="196" formatCode="#,##0.00000000;[Red]\-#,##0.00000000"/>
    <numFmt numFmtId="197" formatCode="0.000000000"/>
    <numFmt numFmtId="198" formatCode="0.00000000"/>
    <numFmt numFmtId="199" formatCode="0.0000000"/>
    <numFmt numFmtId="200" formatCode="mmmmm\-yy"/>
    <numFmt numFmtId="201" formatCode="0.0000000000000_);[Red]\(0.0000000000000\)"/>
    <numFmt numFmtId="202" formatCode="0.00000000000000_);[Red]\(0.00000000000000\)"/>
    <numFmt numFmtId="203" formatCode="0.000000000000000_);[Red]\(0.000000000000000\)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0.000_);[Red]\(0.000\)"/>
    <numFmt numFmtId="214" formatCode="0.00_);[Red]\(0.00\)"/>
    <numFmt numFmtId="215" formatCode="#,##0_ ;[Red]\-#,##0\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0_ "/>
    <numFmt numFmtId="220" formatCode="_ * #,##0.0_ ;_ * \-#,##0.0_ ;_ * &quot;-&quot;?_ ;_ @_ "/>
    <numFmt numFmtId="221" formatCode="#,##0.00;&quot;△ &quot;#,##0.00"/>
    <numFmt numFmtId="222" formatCode="0.00;&quot;△ &quot;0.00"/>
    <numFmt numFmtId="223" formatCode="#,##0.0;&quot;△ &quot;#,##0.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7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0" xfId="17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83" fontId="6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4"/>
  </sheetPr>
  <dimension ref="A2:J122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35</v>
      </c>
      <c r="J4" s="5" t="s">
        <v>50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7" ht="13.5">
      <c r="A7" s="26"/>
      <c r="B7" s="27"/>
      <c r="F7" s="28"/>
      <c r="G7" s="27"/>
    </row>
    <row r="8" spans="1:10" ht="13.5">
      <c r="A8" s="9" t="s">
        <v>6</v>
      </c>
      <c r="B8" s="10"/>
      <c r="C8" s="11">
        <f>SUBTOTAL(9,C10:C48,H10:H48,C73:C111,H73:H113)</f>
        <v>466034</v>
      </c>
      <c r="D8" s="11">
        <f>SUBTOTAL(9,D10:D48,I10:I48,D73:D111,I73:I113)</f>
        <v>227275</v>
      </c>
      <c r="E8" s="11">
        <f>SUBTOTAL(9,E10:E48,J10:J48,E73:E111,J73:J113)</f>
        <v>238759</v>
      </c>
      <c r="F8" s="12"/>
      <c r="G8" s="10"/>
      <c r="H8" s="11"/>
      <c r="I8" s="11"/>
      <c r="J8" s="11"/>
    </row>
    <row r="9" spans="1:10" ht="13.5">
      <c r="A9" s="9"/>
      <c r="B9" s="10"/>
      <c r="C9" s="11"/>
      <c r="D9" s="11"/>
      <c r="E9" s="11"/>
      <c r="F9" s="12"/>
      <c r="G9" s="10"/>
      <c r="H9" s="11"/>
      <c r="I9" s="11"/>
      <c r="J9" s="11"/>
    </row>
    <row r="10" spans="1:10" ht="13.5">
      <c r="A10" s="9" t="s">
        <v>7</v>
      </c>
      <c r="B10" s="10"/>
      <c r="C10" s="11">
        <f>SUBTOTAL(9,C12:C16)</f>
        <v>19410</v>
      </c>
      <c r="D10" s="11">
        <f>SUBTOTAL(9,D12:D16)</f>
        <v>9921</v>
      </c>
      <c r="E10" s="11">
        <f>SUBTOTAL(9,E12:E16)</f>
        <v>9489</v>
      </c>
      <c r="F10" s="12" t="s">
        <v>8</v>
      </c>
      <c r="G10" s="10"/>
      <c r="H10" s="11">
        <f>SUBTOTAL(9,H12:H16)</f>
        <v>26881</v>
      </c>
      <c r="I10" s="11">
        <f>SUBTOTAL(9,I12:I16)</f>
        <v>13624</v>
      </c>
      <c r="J10" s="11">
        <f>SUBTOTAL(9,J12:J16)</f>
        <v>13257</v>
      </c>
    </row>
    <row r="11" spans="1:10" ht="13.5">
      <c r="A11" s="9"/>
      <c r="B11" s="10"/>
      <c r="C11" s="11"/>
      <c r="D11" s="11"/>
      <c r="E11" s="11"/>
      <c r="F11" s="12"/>
      <c r="G11" s="10"/>
      <c r="H11" s="11"/>
      <c r="I11" s="11"/>
      <c r="J11" s="11"/>
    </row>
    <row r="12" spans="1:10" ht="13.5">
      <c r="A12" s="13">
        <v>0</v>
      </c>
      <c r="B12" s="14"/>
      <c r="C12" s="15">
        <f>SUM('H26.03中央:H26.03園田'!C12)</f>
        <v>3910</v>
      </c>
      <c r="D12" s="15">
        <f>SUM('H26.03中央:H26.03園田'!D12)</f>
        <v>1982</v>
      </c>
      <c r="E12" s="15">
        <f>SUM('H26.03中央:H26.03園田'!E12)</f>
        <v>1928</v>
      </c>
      <c r="F12" s="16">
        <v>25</v>
      </c>
      <c r="G12" s="17">
        <v>1.005</v>
      </c>
      <c r="H12" s="15">
        <f>SUM('H26.03中央:H26.03園田'!H12)</f>
        <v>5049</v>
      </c>
      <c r="I12" s="15">
        <f>SUM('H26.03中央:H26.03園田'!I12)</f>
        <v>2581</v>
      </c>
      <c r="J12" s="15">
        <f>SUM('H26.03中央:H26.03園田'!J12)</f>
        <v>2468</v>
      </c>
    </row>
    <row r="13" spans="1:10" ht="13.5">
      <c r="A13" s="13">
        <v>1</v>
      </c>
      <c r="B13" s="17">
        <v>0.993</v>
      </c>
      <c r="C13" s="15">
        <f>SUM('H26.03中央:H26.03園田'!C13)</f>
        <v>3939</v>
      </c>
      <c r="D13" s="15">
        <f>SUM('H26.03中央:H26.03園田'!D13)</f>
        <v>2037</v>
      </c>
      <c r="E13" s="15">
        <f>SUM('H26.03中央:H26.03園田'!E13)</f>
        <v>1902</v>
      </c>
      <c r="F13" s="16">
        <v>26</v>
      </c>
      <c r="G13" s="17">
        <v>0.998</v>
      </c>
      <c r="H13" s="15">
        <f>SUM('H26.03中央:H26.03園田'!H13)</f>
        <v>5141</v>
      </c>
      <c r="I13" s="15">
        <f>SUM('H26.03中央:H26.03園田'!I13)</f>
        <v>2618</v>
      </c>
      <c r="J13" s="15">
        <f>SUM('H26.03中央:H26.03園田'!J13)</f>
        <v>2523</v>
      </c>
    </row>
    <row r="14" spans="1:10" ht="13.5">
      <c r="A14" s="13">
        <v>2</v>
      </c>
      <c r="B14" s="17">
        <v>0.965</v>
      </c>
      <c r="C14" s="15">
        <f>SUM('H26.03中央:H26.03園田'!C14)</f>
        <v>3898</v>
      </c>
      <c r="D14" s="15">
        <f>SUM('H26.03中央:H26.03園田'!D14)</f>
        <v>2016</v>
      </c>
      <c r="E14" s="15">
        <f>SUM('H26.03中央:H26.03園田'!E14)</f>
        <v>1882</v>
      </c>
      <c r="F14" s="16">
        <v>27</v>
      </c>
      <c r="G14" s="17">
        <v>1.005</v>
      </c>
      <c r="H14" s="15">
        <f>SUM('H26.03中央:H26.03園田'!H14)</f>
        <v>5385</v>
      </c>
      <c r="I14" s="15">
        <f>SUM('H26.03中央:H26.03園田'!I14)</f>
        <v>2668</v>
      </c>
      <c r="J14" s="15">
        <f>SUM('H26.03中央:H26.03園田'!J14)</f>
        <v>2717</v>
      </c>
    </row>
    <row r="15" spans="1:10" ht="13.5">
      <c r="A15" s="13">
        <v>3</v>
      </c>
      <c r="B15" s="17">
        <v>0.974</v>
      </c>
      <c r="C15" s="15">
        <f>SUM('H26.03中央:H26.03園田'!C15)</f>
        <v>3875</v>
      </c>
      <c r="D15" s="15">
        <f>SUM('H26.03中央:H26.03園田'!D15)</f>
        <v>1994</v>
      </c>
      <c r="E15" s="15">
        <f>SUM('H26.03中央:H26.03園田'!E15)</f>
        <v>1881</v>
      </c>
      <c r="F15" s="16">
        <v>28</v>
      </c>
      <c r="G15" s="17">
        <v>1.01</v>
      </c>
      <c r="H15" s="15">
        <f>SUM('H26.03中央:H26.03園田'!H15)</f>
        <v>5660</v>
      </c>
      <c r="I15" s="15">
        <f>SUM('H26.03中央:H26.03園田'!I15)</f>
        <v>2887</v>
      </c>
      <c r="J15" s="15">
        <f>SUM('H26.03中央:H26.03園田'!J15)</f>
        <v>2773</v>
      </c>
    </row>
    <row r="16" spans="1:10" ht="13.5">
      <c r="A16" s="13">
        <v>4</v>
      </c>
      <c r="B16" s="17">
        <v>0.983</v>
      </c>
      <c r="C16" s="15">
        <f>SUM('H26.03中央:H26.03園田'!C16)</f>
        <v>3788</v>
      </c>
      <c r="D16" s="15">
        <f>SUM('H26.03中央:H26.03園田'!D16)</f>
        <v>1892</v>
      </c>
      <c r="E16" s="15">
        <f>SUM('H26.03中央:H26.03園田'!E16)</f>
        <v>1896</v>
      </c>
      <c r="F16" s="16">
        <v>29</v>
      </c>
      <c r="G16" s="17">
        <v>0.984</v>
      </c>
      <c r="H16" s="15">
        <f>SUM('H26.03中央:H26.03園田'!H16)</f>
        <v>5646</v>
      </c>
      <c r="I16" s="15">
        <f>SUM('H26.03中央:H26.03園田'!I16)</f>
        <v>2870</v>
      </c>
      <c r="J16" s="15">
        <f>SUM('H26.03中央:H26.03園田'!J16)</f>
        <v>2776</v>
      </c>
    </row>
    <row r="17" spans="1:10" ht="13.5">
      <c r="A17" s="9"/>
      <c r="B17" s="10"/>
      <c r="C17" s="11"/>
      <c r="D17" s="11"/>
      <c r="E17" s="11"/>
      <c r="F17" s="12"/>
      <c r="G17" s="10"/>
      <c r="H17" s="11"/>
      <c r="I17" s="11"/>
      <c r="J17" s="11"/>
    </row>
    <row r="18" spans="1:10" ht="13.5">
      <c r="A18" s="9" t="s">
        <v>9</v>
      </c>
      <c r="B18" s="10"/>
      <c r="C18" s="11">
        <f>SUBTOTAL(9,C20:C24)</f>
        <v>18774</v>
      </c>
      <c r="D18" s="11">
        <f>SUBTOTAL(9,D20:D24)</f>
        <v>9629</v>
      </c>
      <c r="E18" s="11">
        <f>SUBTOTAL(9,E20:E24)</f>
        <v>9145</v>
      </c>
      <c r="F18" s="12" t="s">
        <v>10</v>
      </c>
      <c r="G18" s="10"/>
      <c r="H18" s="11">
        <f>SUBTOTAL(9,H20:H24)</f>
        <v>29936</v>
      </c>
      <c r="I18" s="11">
        <f>SUBTOTAL(9,I20:I24)</f>
        <v>15042</v>
      </c>
      <c r="J18" s="11">
        <f>SUBTOTAL(9,J20:J24)</f>
        <v>14894</v>
      </c>
    </row>
    <row r="19" spans="1:10" ht="13.5">
      <c r="A19" s="9"/>
      <c r="B19" s="10"/>
      <c r="C19" s="11"/>
      <c r="D19" s="11"/>
      <c r="E19" s="11"/>
      <c r="F19" s="12"/>
      <c r="G19" s="10"/>
      <c r="H19" s="11"/>
      <c r="I19" s="11"/>
      <c r="J19" s="11"/>
    </row>
    <row r="20" spans="1:10" ht="13.5">
      <c r="A20" s="13">
        <v>5</v>
      </c>
      <c r="B20" s="17">
        <v>0.993</v>
      </c>
      <c r="C20" s="15">
        <f>SUM('H26.03中央:H26.03園田'!C20)</f>
        <v>3874</v>
      </c>
      <c r="D20" s="15">
        <f>SUM('H26.03中央:H26.03園田'!D20)</f>
        <v>1931</v>
      </c>
      <c r="E20" s="15">
        <f>SUM('H26.03中央:H26.03園田'!E20)</f>
        <v>1943</v>
      </c>
      <c r="F20" s="16">
        <v>30</v>
      </c>
      <c r="G20" s="17">
        <v>1.001</v>
      </c>
      <c r="H20" s="15">
        <f>SUM('H26.03中央:H26.03園田'!H20)</f>
        <v>5890</v>
      </c>
      <c r="I20" s="15">
        <f>SUM('H26.03中央:H26.03園田'!I20)</f>
        <v>2909</v>
      </c>
      <c r="J20" s="15">
        <f>SUM('H26.03中央:H26.03園田'!J20)</f>
        <v>2981</v>
      </c>
    </row>
    <row r="21" spans="1:10" ht="13.5">
      <c r="A21" s="13">
        <v>6</v>
      </c>
      <c r="B21" s="17">
        <v>0.974</v>
      </c>
      <c r="C21" s="15">
        <f>SUM('H26.03中央:H26.03園田'!C21)</f>
        <v>3886</v>
      </c>
      <c r="D21" s="15">
        <f>SUM('H26.03中央:H26.03園田'!D21)</f>
        <v>1979</v>
      </c>
      <c r="E21" s="15">
        <f>SUM('H26.03中央:H26.03園田'!E21)</f>
        <v>1907</v>
      </c>
      <c r="F21" s="16">
        <v>31</v>
      </c>
      <c r="G21" s="17">
        <v>0.988</v>
      </c>
      <c r="H21" s="15">
        <f>SUM('H26.03中央:H26.03園田'!H21)</f>
        <v>5979</v>
      </c>
      <c r="I21" s="15">
        <f>SUM('H26.03中央:H26.03園田'!I21)</f>
        <v>3047</v>
      </c>
      <c r="J21" s="15">
        <f>SUM('H26.03中央:H26.03園田'!J21)</f>
        <v>2932</v>
      </c>
    </row>
    <row r="22" spans="1:10" ht="13.5">
      <c r="A22" s="13">
        <v>7</v>
      </c>
      <c r="B22" s="17">
        <v>0.995</v>
      </c>
      <c r="C22" s="15">
        <f>SUM('H26.03中央:H26.03園田'!C22)</f>
        <v>3645</v>
      </c>
      <c r="D22" s="15">
        <f>SUM('H26.03中央:H26.03園田'!D22)</f>
        <v>1872</v>
      </c>
      <c r="E22" s="15">
        <f>SUM('H26.03中央:H26.03園田'!E22)</f>
        <v>1773</v>
      </c>
      <c r="F22" s="16">
        <v>32</v>
      </c>
      <c r="G22" s="17">
        <v>0.988</v>
      </c>
      <c r="H22" s="15">
        <f>SUM('H26.03中央:H26.03園田'!H22)</f>
        <v>5720</v>
      </c>
      <c r="I22" s="15">
        <f>SUM('H26.03中央:H26.03園田'!I22)</f>
        <v>2842</v>
      </c>
      <c r="J22" s="15">
        <f>SUM('H26.03中央:H26.03園田'!J22)</f>
        <v>2878</v>
      </c>
    </row>
    <row r="23" spans="1:10" ht="13.5">
      <c r="A23" s="13">
        <v>8</v>
      </c>
      <c r="B23" s="17">
        <v>0.993</v>
      </c>
      <c r="C23" s="15">
        <f>SUM('H26.03中央:H26.03園田'!C23)</f>
        <v>3672</v>
      </c>
      <c r="D23" s="15">
        <f>SUM('H26.03中央:H26.03園田'!D23)</f>
        <v>1945</v>
      </c>
      <c r="E23" s="15">
        <f>SUM('H26.03中央:H26.03園田'!E23)</f>
        <v>1727</v>
      </c>
      <c r="F23" s="16">
        <v>33</v>
      </c>
      <c r="G23" s="17">
        <v>0.988</v>
      </c>
      <c r="H23" s="15">
        <f>SUM('H26.03中央:H26.03園田'!H23)</f>
        <v>6154</v>
      </c>
      <c r="I23" s="15">
        <f>SUM('H26.03中央:H26.03園田'!I23)</f>
        <v>3132</v>
      </c>
      <c r="J23" s="15">
        <f>SUM('H26.03中央:H26.03園田'!J23)</f>
        <v>3022</v>
      </c>
    </row>
    <row r="24" spans="1:10" ht="13.5">
      <c r="A24" s="13">
        <v>9</v>
      </c>
      <c r="B24" s="17">
        <v>0.988</v>
      </c>
      <c r="C24" s="15">
        <f>SUM('H26.03中央:H26.03園田'!C24)</f>
        <v>3697</v>
      </c>
      <c r="D24" s="15">
        <f>SUM('H26.03中央:H26.03園田'!D24)</f>
        <v>1902</v>
      </c>
      <c r="E24" s="15">
        <f>SUM('H26.03中央:H26.03園田'!E24)</f>
        <v>1795</v>
      </c>
      <c r="F24" s="16">
        <v>34</v>
      </c>
      <c r="G24" s="17">
        <v>0.974</v>
      </c>
      <c r="H24" s="15">
        <f>SUM('H26.03中央:H26.03園田'!H24)</f>
        <v>6193</v>
      </c>
      <c r="I24" s="15">
        <f>SUM('H26.03中央:H26.03園田'!I24)</f>
        <v>3112</v>
      </c>
      <c r="J24" s="15">
        <f>SUM('H26.03中央:H26.03園田'!J24)</f>
        <v>3081</v>
      </c>
    </row>
    <row r="25" spans="1:10" ht="13.5">
      <c r="A25" s="9"/>
      <c r="B25" s="10"/>
      <c r="C25" s="11"/>
      <c r="D25" s="11"/>
      <c r="E25" s="11"/>
      <c r="F25" s="12"/>
      <c r="G25" s="10"/>
      <c r="H25" s="11"/>
      <c r="I25" s="11"/>
      <c r="J25" s="11"/>
    </row>
    <row r="26" spans="1:10" ht="13.5">
      <c r="A26" s="9" t="s">
        <v>11</v>
      </c>
      <c r="B26" s="10"/>
      <c r="C26" s="11">
        <f>SUBTOTAL(9,C28:C32)</f>
        <v>19385</v>
      </c>
      <c r="D26" s="11">
        <f>SUBTOTAL(9,D28:D32)</f>
        <v>9894</v>
      </c>
      <c r="E26" s="11">
        <f>SUBTOTAL(9,E28:E32)</f>
        <v>9491</v>
      </c>
      <c r="F26" s="12" t="s">
        <v>12</v>
      </c>
      <c r="G26" s="10"/>
      <c r="H26" s="11">
        <f>SUBTOTAL(9,H28:H32)</f>
        <v>34713</v>
      </c>
      <c r="I26" s="11">
        <f>SUBTOTAL(9,I28:I32)</f>
        <v>17728</v>
      </c>
      <c r="J26" s="11">
        <f>SUBTOTAL(9,J28:J32)</f>
        <v>16985</v>
      </c>
    </row>
    <row r="27" spans="1:10" ht="13.5">
      <c r="A27" s="9"/>
      <c r="B27" s="10"/>
      <c r="C27" s="11"/>
      <c r="D27" s="11"/>
      <c r="E27" s="11"/>
      <c r="F27" s="12"/>
      <c r="G27" s="10"/>
      <c r="H27" s="11"/>
      <c r="I27" s="11"/>
      <c r="J27" s="11"/>
    </row>
    <row r="28" spans="1:10" ht="13.5">
      <c r="A28" s="13">
        <v>10</v>
      </c>
      <c r="B28" s="17">
        <v>1</v>
      </c>
      <c r="C28" s="15">
        <f>SUM('H26.03中央:H26.03園田'!C28)</f>
        <v>3712</v>
      </c>
      <c r="D28" s="15">
        <f>SUM('H26.03中央:H26.03園田'!D28)</f>
        <v>1898</v>
      </c>
      <c r="E28" s="15">
        <f>SUM('H26.03中央:H26.03園田'!E28)</f>
        <v>1814</v>
      </c>
      <c r="F28" s="16">
        <v>35</v>
      </c>
      <c r="G28" s="17">
        <v>0.987</v>
      </c>
      <c r="H28" s="15">
        <f>SUM('H26.03中央:H26.03園田'!H28)</f>
        <v>6326</v>
      </c>
      <c r="I28" s="15">
        <f>SUM('H26.03中央:H26.03園田'!I28)</f>
        <v>3238</v>
      </c>
      <c r="J28" s="15">
        <f>SUM('H26.03中央:H26.03園田'!J28)</f>
        <v>3088</v>
      </c>
    </row>
    <row r="29" spans="1:10" ht="13.5">
      <c r="A29" s="13">
        <v>11</v>
      </c>
      <c r="B29" s="17">
        <v>0.994</v>
      </c>
      <c r="C29" s="15">
        <f>SUM('H26.03中央:H26.03園田'!C29)</f>
        <v>3898</v>
      </c>
      <c r="D29" s="15">
        <f>SUM('H26.03中央:H26.03園田'!D29)</f>
        <v>1975</v>
      </c>
      <c r="E29" s="15">
        <f>SUM('H26.03中央:H26.03園田'!E29)</f>
        <v>1923</v>
      </c>
      <c r="F29" s="16">
        <v>36</v>
      </c>
      <c r="G29" s="17">
        <v>0.985</v>
      </c>
      <c r="H29" s="15">
        <f>SUM('H26.03中央:H26.03園田'!H29)</f>
        <v>6674</v>
      </c>
      <c r="I29" s="15">
        <f>SUM('H26.03中央:H26.03園田'!I29)</f>
        <v>3449</v>
      </c>
      <c r="J29" s="15">
        <f>SUM('H26.03中央:H26.03園田'!J29)</f>
        <v>3225</v>
      </c>
    </row>
    <row r="30" spans="1:10" ht="13.5">
      <c r="A30" s="13">
        <v>12</v>
      </c>
      <c r="B30" s="17">
        <v>0.992</v>
      </c>
      <c r="C30" s="15">
        <f>SUM('H26.03中央:H26.03園田'!C30)</f>
        <v>3905</v>
      </c>
      <c r="D30" s="15">
        <f>SUM('H26.03中央:H26.03園田'!D30)</f>
        <v>1995</v>
      </c>
      <c r="E30" s="15">
        <f>SUM('H26.03中央:H26.03園田'!E30)</f>
        <v>1910</v>
      </c>
      <c r="F30" s="16">
        <v>37</v>
      </c>
      <c r="G30" s="17">
        <v>0.988</v>
      </c>
      <c r="H30" s="15">
        <f>SUM('H26.03中央:H26.03園田'!H30)</f>
        <v>6755</v>
      </c>
      <c r="I30" s="15">
        <f>SUM('H26.03中央:H26.03園田'!I30)</f>
        <v>3428</v>
      </c>
      <c r="J30" s="15">
        <f>SUM('H26.03中央:H26.03園田'!J30)</f>
        <v>3327</v>
      </c>
    </row>
    <row r="31" spans="1:10" ht="13.5">
      <c r="A31" s="13">
        <v>13</v>
      </c>
      <c r="B31" s="17">
        <v>0.998</v>
      </c>
      <c r="C31" s="15">
        <f>SUM('H26.03中央:H26.03園田'!C31)</f>
        <v>3875</v>
      </c>
      <c r="D31" s="15">
        <f>SUM('H26.03中央:H26.03園田'!D31)</f>
        <v>2008</v>
      </c>
      <c r="E31" s="15">
        <f>SUM('H26.03中央:H26.03園田'!E31)</f>
        <v>1867</v>
      </c>
      <c r="F31" s="16">
        <v>38</v>
      </c>
      <c r="G31" s="17">
        <v>0.99</v>
      </c>
      <c r="H31" s="15">
        <f>SUM('H26.03中央:H26.03園田'!H31)</f>
        <v>7261</v>
      </c>
      <c r="I31" s="15">
        <f>SUM('H26.03中央:H26.03園田'!I31)</f>
        <v>3656</v>
      </c>
      <c r="J31" s="15">
        <f>SUM('H26.03中央:H26.03園田'!J31)</f>
        <v>3605</v>
      </c>
    </row>
    <row r="32" spans="1:10" ht="13.5">
      <c r="A32" s="13">
        <v>14</v>
      </c>
      <c r="B32" s="17">
        <v>0.992</v>
      </c>
      <c r="C32" s="15">
        <f>SUM('H26.03中央:H26.03園田'!C32)</f>
        <v>3995</v>
      </c>
      <c r="D32" s="15">
        <f>SUM('H26.03中央:H26.03園田'!D32)</f>
        <v>2018</v>
      </c>
      <c r="E32" s="15">
        <f>SUM('H26.03中央:H26.03園田'!E32)</f>
        <v>1977</v>
      </c>
      <c r="F32" s="16">
        <v>39</v>
      </c>
      <c r="G32" s="17">
        <v>0.99</v>
      </c>
      <c r="H32" s="15">
        <f>SUM('H26.03中央:H26.03園田'!H32)</f>
        <v>7697</v>
      </c>
      <c r="I32" s="15">
        <f>SUM('H26.03中央:H26.03園田'!I32)</f>
        <v>3957</v>
      </c>
      <c r="J32" s="15">
        <f>SUM('H26.03中央:H26.03園田'!J32)</f>
        <v>3740</v>
      </c>
    </row>
    <row r="33" spans="1:10" ht="13.5">
      <c r="A33" s="9"/>
      <c r="B33" s="10"/>
      <c r="C33" s="11"/>
      <c r="D33" s="11"/>
      <c r="E33" s="11"/>
      <c r="F33" s="12"/>
      <c r="G33" s="10"/>
      <c r="H33" s="11"/>
      <c r="I33" s="11"/>
      <c r="J33" s="11"/>
    </row>
    <row r="34" spans="1:10" ht="13.5">
      <c r="A34" s="9" t="s">
        <v>13</v>
      </c>
      <c r="B34" s="10"/>
      <c r="C34" s="11">
        <f>SUBTOTAL(9,C36:C40)</f>
        <v>20396</v>
      </c>
      <c r="D34" s="11">
        <f>SUBTOTAL(9,D36:D40)</f>
        <v>10382</v>
      </c>
      <c r="E34" s="11">
        <f>SUBTOTAL(9,E36:E40)</f>
        <v>10014</v>
      </c>
      <c r="F34" s="12" t="s">
        <v>14</v>
      </c>
      <c r="G34" s="10"/>
      <c r="H34" s="11">
        <f>SUBTOTAL(9,H36:H40)</f>
        <v>38933</v>
      </c>
      <c r="I34" s="11">
        <f>SUBTOTAL(9,I36:I40)</f>
        <v>20002</v>
      </c>
      <c r="J34" s="11">
        <f>SUBTOTAL(9,J36:J40)</f>
        <v>18931</v>
      </c>
    </row>
    <row r="35" spans="1:10" ht="13.5">
      <c r="A35" s="9"/>
      <c r="B35" s="10"/>
      <c r="C35" s="11"/>
      <c r="D35" s="11"/>
      <c r="E35" s="11"/>
      <c r="F35" s="12"/>
      <c r="G35" s="10"/>
      <c r="H35" s="11"/>
      <c r="I35" s="11"/>
      <c r="J35" s="11"/>
    </row>
    <row r="36" spans="1:10" ht="13.5">
      <c r="A36" s="13">
        <v>15</v>
      </c>
      <c r="B36" s="17">
        <v>1.004</v>
      </c>
      <c r="C36" s="15">
        <f>SUM('H26.03中央:H26.03園田'!C36)</f>
        <v>4068</v>
      </c>
      <c r="D36" s="15">
        <f>SUM('H26.03中央:H26.03園田'!D36)</f>
        <v>2044</v>
      </c>
      <c r="E36" s="15">
        <f>SUM('H26.03中央:H26.03園田'!E36)</f>
        <v>2024</v>
      </c>
      <c r="F36" s="16">
        <v>40</v>
      </c>
      <c r="G36" s="17">
        <v>0.988</v>
      </c>
      <c r="H36" s="15">
        <f>SUM('H26.03中央:H26.03園田'!H36)</f>
        <v>7859</v>
      </c>
      <c r="I36" s="15">
        <f>SUM('H26.03中央:H26.03園田'!I36)</f>
        <v>4067</v>
      </c>
      <c r="J36" s="15">
        <f>SUM('H26.03中央:H26.03園田'!J36)</f>
        <v>3792</v>
      </c>
    </row>
    <row r="37" spans="1:10" ht="13.5">
      <c r="A37" s="13">
        <v>16</v>
      </c>
      <c r="B37" s="17">
        <v>0.999</v>
      </c>
      <c r="C37" s="15">
        <f>SUM('H26.03中央:H26.03園田'!C37)</f>
        <v>4037</v>
      </c>
      <c r="D37" s="15">
        <f>SUM('H26.03中央:H26.03園田'!D37)</f>
        <v>2042</v>
      </c>
      <c r="E37" s="15">
        <f>SUM('H26.03中央:H26.03園田'!E37)</f>
        <v>1995</v>
      </c>
      <c r="F37" s="16">
        <v>41</v>
      </c>
      <c r="G37" s="17">
        <v>0.991</v>
      </c>
      <c r="H37" s="15">
        <f>SUM('H26.03中央:H26.03園田'!H37)</f>
        <v>7946</v>
      </c>
      <c r="I37" s="15">
        <f>SUM('H26.03中央:H26.03園田'!I37)</f>
        <v>4009</v>
      </c>
      <c r="J37" s="15">
        <f>SUM('H26.03中央:H26.03園田'!J37)</f>
        <v>3937</v>
      </c>
    </row>
    <row r="38" spans="1:10" ht="13.5">
      <c r="A38" s="13">
        <v>17</v>
      </c>
      <c r="B38" s="17">
        <v>1.003</v>
      </c>
      <c r="C38" s="15">
        <f>SUM('H26.03中央:H26.03園田'!C38)</f>
        <v>3992</v>
      </c>
      <c r="D38" s="15">
        <f>SUM('H26.03中央:H26.03園田'!D38)</f>
        <v>2043</v>
      </c>
      <c r="E38" s="15">
        <f>SUM('H26.03中央:H26.03園田'!E38)</f>
        <v>1949</v>
      </c>
      <c r="F38" s="16">
        <v>42</v>
      </c>
      <c r="G38" s="17">
        <v>0.995</v>
      </c>
      <c r="H38" s="15">
        <f>SUM('H26.03中央:H26.03園田'!H38)</f>
        <v>7876</v>
      </c>
      <c r="I38" s="15">
        <f>SUM('H26.03中央:H26.03園田'!I38)</f>
        <v>4067</v>
      </c>
      <c r="J38" s="15">
        <f>SUM('H26.03中央:H26.03園田'!J38)</f>
        <v>3809</v>
      </c>
    </row>
    <row r="39" spans="1:10" ht="13.5">
      <c r="A39" s="13">
        <v>18</v>
      </c>
      <c r="B39" s="17">
        <v>1.017</v>
      </c>
      <c r="C39" s="15">
        <f>SUM('H26.03中央:H26.03園田'!C39)</f>
        <v>4053</v>
      </c>
      <c r="D39" s="15">
        <f>SUM('H26.03中央:H26.03園田'!D39)</f>
        <v>2101</v>
      </c>
      <c r="E39" s="15">
        <f>SUM('H26.03中央:H26.03園田'!E39)</f>
        <v>1952</v>
      </c>
      <c r="F39" s="16">
        <v>43</v>
      </c>
      <c r="G39" s="17">
        <v>1.003</v>
      </c>
      <c r="H39" s="15">
        <f>SUM('H26.03中央:H26.03園田'!H39)</f>
        <v>7732</v>
      </c>
      <c r="I39" s="15">
        <f>SUM('H26.03中央:H26.03園田'!I39)</f>
        <v>3955</v>
      </c>
      <c r="J39" s="15">
        <f>SUM('H26.03中央:H26.03園田'!J39)</f>
        <v>3777</v>
      </c>
    </row>
    <row r="40" spans="1:10" ht="13.5">
      <c r="A40" s="13">
        <v>19</v>
      </c>
      <c r="B40" s="17">
        <v>1.036</v>
      </c>
      <c r="C40" s="15">
        <f>SUM('H26.03中央:H26.03園田'!C40)</f>
        <v>4246</v>
      </c>
      <c r="D40" s="15">
        <f>SUM('H26.03中央:H26.03園田'!D40)</f>
        <v>2152</v>
      </c>
      <c r="E40" s="15">
        <f>SUM('H26.03中央:H26.03園田'!E40)</f>
        <v>2094</v>
      </c>
      <c r="F40" s="16">
        <v>44</v>
      </c>
      <c r="G40" s="17">
        <v>0.997</v>
      </c>
      <c r="H40" s="15">
        <f>SUM('H26.03中央:H26.03園田'!H40)</f>
        <v>7520</v>
      </c>
      <c r="I40" s="15">
        <f>SUM('H26.03中央:H26.03園田'!I40)</f>
        <v>3904</v>
      </c>
      <c r="J40" s="15">
        <f>SUM('H26.03中央:H26.03園田'!J40)</f>
        <v>3616</v>
      </c>
    </row>
    <row r="41" spans="1:10" ht="13.5">
      <c r="A41" s="9"/>
      <c r="B41" s="10"/>
      <c r="C41" s="11"/>
      <c r="D41" s="11"/>
      <c r="E41" s="11"/>
      <c r="F41" s="12"/>
      <c r="G41" s="10"/>
      <c r="H41" s="11"/>
      <c r="I41" s="11"/>
      <c r="J41" s="11"/>
    </row>
    <row r="42" spans="1:10" ht="13.5">
      <c r="A42" s="9" t="s">
        <v>15</v>
      </c>
      <c r="B42" s="10"/>
      <c r="C42" s="11">
        <f>SUBTOTAL(9,C44:C48)</f>
        <v>22419</v>
      </c>
      <c r="D42" s="11">
        <f>SUBTOTAL(9,D44:D48)</f>
        <v>11227</v>
      </c>
      <c r="E42" s="11">
        <f>SUBTOTAL(9,E44:E48)</f>
        <v>11192</v>
      </c>
      <c r="F42" s="12" t="s">
        <v>16</v>
      </c>
      <c r="G42" s="10"/>
      <c r="H42" s="11">
        <f>SUBTOTAL(9,H44:H48)</f>
        <v>32873</v>
      </c>
      <c r="I42" s="11">
        <f>SUBTOTAL(9,I44:I48)</f>
        <v>16779</v>
      </c>
      <c r="J42" s="11">
        <f>SUBTOTAL(9,J44:J48)</f>
        <v>16094</v>
      </c>
    </row>
    <row r="43" spans="1:10" ht="13.5">
      <c r="A43" s="9"/>
      <c r="B43" s="10"/>
      <c r="C43" s="11"/>
      <c r="D43" s="11"/>
      <c r="E43" s="11"/>
      <c r="F43" s="12"/>
      <c r="G43" s="10"/>
      <c r="H43" s="11"/>
      <c r="I43" s="11"/>
      <c r="J43" s="11"/>
    </row>
    <row r="44" spans="1:10" ht="13.5">
      <c r="A44" s="13">
        <v>20</v>
      </c>
      <c r="B44" s="17">
        <v>1.024</v>
      </c>
      <c r="C44" s="15">
        <f>SUM('H26.03中央:H26.03園田'!C44)</f>
        <v>4247</v>
      </c>
      <c r="D44" s="15">
        <f>SUM('H26.03中央:H26.03園田'!D44)</f>
        <v>2200</v>
      </c>
      <c r="E44" s="15">
        <f>SUM('H26.03中央:H26.03園田'!E44)</f>
        <v>2047</v>
      </c>
      <c r="F44" s="16">
        <v>45</v>
      </c>
      <c r="G44" s="17">
        <v>0.994</v>
      </c>
      <c r="H44" s="15">
        <f>SUM('H26.03中央:H26.03園田'!H44)</f>
        <v>7256</v>
      </c>
      <c r="I44" s="15">
        <f>SUM('H26.03中央:H26.03園田'!I44)</f>
        <v>3656</v>
      </c>
      <c r="J44" s="15">
        <f>SUM('H26.03中央:H26.03園田'!J44)</f>
        <v>3600</v>
      </c>
    </row>
    <row r="45" spans="1:10" ht="13.5">
      <c r="A45" s="13">
        <v>21</v>
      </c>
      <c r="B45" s="17">
        <v>1.024</v>
      </c>
      <c r="C45" s="15">
        <f>SUM('H26.03中央:H26.03園田'!C45)</f>
        <v>4369</v>
      </c>
      <c r="D45" s="15">
        <f>SUM('H26.03中央:H26.03園田'!D45)</f>
        <v>2210</v>
      </c>
      <c r="E45" s="15">
        <f>SUM('H26.03中央:H26.03園田'!E45)</f>
        <v>2159</v>
      </c>
      <c r="F45" s="16">
        <v>46</v>
      </c>
      <c r="G45" s="17">
        <v>1.001</v>
      </c>
      <c r="H45" s="15">
        <f>SUM('H26.03中央:H26.03園田'!H45)</f>
        <v>7195</v>
      </c>
      <c r="I45" s="15">
        <f>SUM('H26.03中央:H26.03園田'!I45)</f>
        <v>3744</v>
      </c>
      <c r="J45" s="15">
        <f>SUM('H26.03中央:H26.03園田'!J45)</f>
        <v>3451</v>
      </c>
    </row>
    <row r="46" spans="1:10" ht="13.5">
      <c r="A46" s="13">
        <v>22</v>
      </c>
      <c r="B46" s="17">
        <v>1.03</v>
      </c>
      <c r="C46" s="15">
        <f>SUM('H26.03中央:H26.03園田'!C46)</f>
        <v>4467</v>
      </c>
      <c r="D46" s="15">
        <f>SUM('H26.03中央:H26.03園田'!D46)</f>
        <v>2220</v>
      </c>
      <c r="E46" s="15">
        <f>SUM('H26.03中央:H26.03園田'!E46)</f>
        <v>2247</v>
      </c>
      <c r="F46" s="16">
        <v>47</v>
      </c>
      <c r="G46" s="17">
        <v>1</v>
      </c>
      <c r="H46" s="15">
        <f>SUM('H26.03中央:H26.03園田'!H46)</f>
        <v>5759</v>
      </c>
      <c r="I46" s="15">
        <f>SUM('H26.03中央:H26.03園田'!I46)</f>
        <v>2914</v>
      </c>
      <c r="J46" s="15">
        <f>SUM('H26.03中央:H26.03園田'!J46)</f>
        <v>2845</v>
      </c>
    </row>
    <row r="47" spans="1:10" ht="13.5">
      <c r="A47" s="13">
        <v>23</v>
      </c>
      <c r="B47" s="17">
        <v>1.028</v>
      </c>
      <c r="C47" s="15">
        <f>SUM('H26.03中央:H26.03園田'!C47)</f>
        <v>4529</v>
      </c>
      <c r="D47" s="15">
        <f>SUM('H26.03中央:H26.03園田'!D47)</f>
        <v>2277</v>
      </c>
      <c r="E47" s="15">
        <f>SUM('H26.03中央:H26.03園田'!E47)</f>
        <v>2252</v>
      </c>
      <c r="F47" s="16">
        <v>48</v>
      </c>
      <c r="G47" s="17">
        <v>1.003</v>
      </c>
      <c r="H47" s="15">
        <f>SUM('H26.03中央:H26.03園田'!H47)</f>
        <v>6245</v>
      </c>
      <c r="I47" s="15">
        <f>SUM('H26.03中央:H26.03園田'!I47)</f>
        <v>3237</v>
      </c>
      <c r="J47" s="15">
        <f>SUM('H26.03中央:H26.03園田'!J47)</f>
        <v>3008</v>
      </c>
    </row>
    <row r="48" spans="1:10" ht="13.5">
      <c r="A48" s="13">
        <v>24</v>
      </c>
      <c r="B48" s="17">
        <v>1.028</v>
      </c>
      <c r="C48" s="15">
        <f>SUM('H26.03中央:H26.03園田'!C48)</f>
        <v>4807</v>
      </c>
      <c r="D48" s="15">
        <f>SUM('H26.03中央:H26.03園田'!D48)</f>
        <v>2320</v>
      </c>
      <c r="E48" s="15">
        <f>SUM('H26.03中央:H26.03園田'!E48)</f>
        <v>2487</v>
      </c>
      <c r="F48" s="16">
        <v>49</v>
      </c>
      <c r="G48" s="17">
        <v>1</v>
      </c>
      <c r="H48" s="15">
        <f>SUM('H26.03中央:H26.03園田'!H48)</f>
        <v>6418</v>
      </c>
      <c r="I48" s="15">
        <f>SUM('H26.03中央:H26.03園田'!I48)</f>
        <v>3228</v>
      </c>
      <c r="J48" s="15">
        <f>SUM('H26.03中央:H26.03園田'!J48)</f>
        <v>3190</v>
      </c>
    </row>
    <row r="49" spans="1:7" ht="13.5">
      <c r="A49" s="18"/>
      <c r="B49" s="19"/>
      <c r="F49" s="20"/>
      <c r="G49" s="19"/>
    </row>
    <row r="50" spans="1:7" ht="13.5">
      <c r="A50" s="18"/>
      <c r="B50" s="19"/>
      <c r="F50" s="20"/>
      <c r="G50" s="19"/>
    </row>
    <row r="51" spans="1:10" ht="13.5">
      <c r="A51" s="21"/>
      <c r="B51" s="22"/>
      <c r="C51" s="23"/>
      <c r="D51" s="23"/>
      <c r="E51" s="23"/>
      <c r="F51" s="24"/>
      <c r="G51" s="22"/>
      <c r="H51" s="23"/>
      <c r="I51" s="23"/>
      <c r="J51" s="23"/>
    </row>
    <row r="52" ht="13.5">
      <c r="A52" s="29" t="s">
        <v>49</v>
      </c>
    </row>
    <row r="63" spans="1:10" ht="17.25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</row>
    <row r="65" spans="1:10" ht="17.25">
      <c r="A65" s="4" t="s">
        <v>36</v>
      </c>
      <c r="J65" s="5" t="str">
        <f>J4</f>
        <v>(住民基本台帳人口　平成26年3月31日現在)</v>
      </c>
    </row>
    <row r="67" spans="1:10" ht="27" customHeight="1">
      <c r="A67" s="6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1</v>
      </c>
      <c r="G67" s="7" t="s">
        <v>2</v>
      </c>
      <c r="H67" s="7" t="s">
        <v>3</v>
      </c>
      <c r="I67" s="7" t="s">
        <v>4</v>
      </c>
      <c r="J67" s="8" t="s">
        <v>5</v>
      </c>
    </row>
    <row r="68" spans="1:7" ht="13.5">
      <c r="A68" s="26"/>
      <c r="B68" s="27"/>
      <c r="F68" s="28"/>
      <c r="G68" s="27"/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18"/>
      <c r="B70" s="19"/>
      <c r="C70" s="11"/>
      <c r="D70" s="11"/>
      <c r="E70" s="11"/>
      <c r="F70" s="20"/>
      <c r="G70" s="19"/>
      <c r="H70" s="11"/>
      <c r="I70" s="11"/>
      <c r="J70" s="11"/>
    </row>
    <row r="71" spans="1:10" ht="13.5">
      <c r="A71" s="9" t="s">
        <v>17</v>
      </c>
      <c r="B71" s="10"/>
      <c r="C71" s="11">
        <f>SUBTOTAL(9,C73:C77)</f>
        <v>27261</v>
      </c>
      <c r="D71" s="11">
        <f>SUBTOTAL(9,D73:D77)</f>
        <v>13744</v>
      </c>
      <c r="E71" s="11">
        <f>SUBTOTAL(9,E73:E77)</f>
        <v>13517</v>
      </c>
      <c r="F71" s="12" t="s">
        <v>18</v>
      </c>
      <c r="G71" s="10"/>
      <c r="H71" s="11">
        <f>SUBTOTAL(9,H73:H77)</f>
        <v>24036</v>
      </c>
      <c r="I71" s="11">
        <f>SUBTOTAL(9,I73:I77)</f>
        <v>10500</v>
      </c>
      <c r="J71" s="11">
        <f>SUBTOTAL(9,J73:J77)</f>
        <v>13536</v>
      </c>
    </row>
    <row r="72" spans="1:10" ht="13.5">
      <c r="A72" s="9"/>
      <c r="B72" s="10"/>
      <c r="C72" s="11"/>
      <c r="D72" s="11"/>
      <c r="E72" s="11"/>
      <c r="F72" s="12"/>
      <c r="G72" s="10"/>
      <c r="H72" s="11"/>
      <c r="I72" s="11"/>
      <c r="J72" s="11"/>
    </row>
    <row r="73" spans="1:10" ht="13.5">
      <c r="A73" s="13">
        <v>50</v>
      </c>
      <c r="B73" s="17">
        <v>0.998</v>
      </c>
      <c r="C73" s="15">
        <f>SUM('H26.03中央:H26.03園田'!C73)</f>
        <v>5834</v>
      </c>
      <c r="D73" s="15">
        <f>SUM('H26.03中央:H26.03園田'!D73)</f>
        <v>2947</v>
      </c>
      <c r="E73" s="15">
        <f>SUM('H26.03中央:H26.03園田'!E73)</f>
        <v>2887</v>
      </c>
      <c r="F73" s="16">
        <v>75</v>
      </c>
      <c r="G73" s="17">
        <v>0.976</v>
      </c>
      <c r="H73" s="15">
        <f>SUM('H26.03中央:H26.03園田'!H73)</f>
        <v>4796</v>
      </c>
      <c r="I73" s="15">
        <f>SUM('H26.03中央:H26.03園田'!I73)</f>
        <v>2145</v>
      </c>
      <c r="J73" s="15">
        <f>SUM('H26.03中央:H26.03園田'!J73)</f>
        <v>2651</v>
      </c>
    </row>
    <row r="74" spans="1:10" ht="13.5">
      <c r="A74" s="13">
        <v>51</v>
      </c>
      <c r="B74" s="17">
        <v>0.996</v>
      </c>
      <c r="C74" s="15">
        <f>SUM('H26.03中央:H26.03園田'!C74)</f>
        <v>5643</v>
      </c>
      <c r="D74" s="15">
        <f>SUM('H26.03中央:H26.03園田'!D74)</f>
        <v>2770</v>
      </c>
      <c r="E74" s="15">
        <f>SUM('H26.03中央:H26.03園田'!E74)</f>
        <v>2873</v>
      </c>
      <c r="F74" s="16">
        <v>76</v>
      </c>
      <c r="G74" s="17">
        <v>0.977</v>
      </c>
      <c r="H74" s="15">
        <f>SUM('H26.03中央:H26.03園田'!H74)</f>
        <v>5271</v>
      </c>
      <c r="I74" s="15">
        <f>SUM('H26.03中央:H26.03園田'!I74)</f>
        <v>2366</v>
      </c>
      <c r="J74" s="15">
        <f>SUM('H26.03中央:H26.03園田'!J74)</f>
        <v>2905</v>
      </c>
    </row>
    <row r="75" spans="1:10" ht="13.5">
      <c r="A75" s="13">
        <v>52</v>
      </c>
      <c r="B75" s="17">
        <v>0.998</v>
      </c>
      <c r="C75" s="15">
        <f>SUM('H26.03中央:H26.03園田'!C75)</f>
        <v>5462</v>
      </c>
      <c r="D75" s="15">
        <f>SUM('H26.03中央:H26.03園田'!D75)</f>
        <v>2762</v>
      </c>
      <c r="E75" s="15">
        <f>SUM('H26.03中央:H26.03園田'!E75)</f>
        <v>2700</v>
      </c>
      <c r="F75" s="16">
        <v>77</v>
      </c>
      <c r="G75" s="17">
        <v>0.979</v>
      </c>
      <c r="H75" s="15">
        <f>SUM('H26.03中央:H26.03園田'!H75)</f>
        <v>4880</v>
      </c>
      <c r="I75" s="15">
        <f>SUM('H26.03中央:H26.03園田'!I75)</f>
        <v>2130</v>
      </c>
      <c r="J75" s="15">
        <f>SUM('H26.03中央:H26.03園田'!J75)</f>
        <v>2750</v>
      </c>
    </row>
    <row r="76" spans="1:10" ht="13.5">
      <c r="A76" s="13">
        <v>53</v>
      </c>
      <c r="B76" s="17">
        <v>0.998</v>
      </c>
      <c r="C76" s="15">
        <f>SUM('H26.03中央:H26.03園田'!C76)</f>
        <v>5147</v>
      </c>
      <c r="D76" s="15">
        <f>SUM('H26.03中央:H26.03園田'!D76)</f>
        <v>2651</v>
      </c>
      <c r="E76" s="15">
        <f>SUM('H26.03中央:H26.03園田'!E76)</f>
        <v>2496</v>
      </c>
      <c r="F76" s="16">
        <v>78</v>
      </c>
      <c r="G76" s="17">
        <v>0.972</v>
      </c>
      <c r="H76" s="15">
        <f>SUM('H26.03中央:H26.03園田'!H76)</f>
        <v>4846</v>
      </c>
      <c r="I76" s="15">
        <f>SUM('H26.03中央:H26.03園田'!I76)</f>
        <v>2079</v>
      </c>
      <c r="J76" s="15">
        <f>SUM('H26.03中央:H26.03園田'!J76)</f>
        <v>2767</v>
      </c>
    </row>
    <row r="77" spans="1:10" ht="13.5">
      <c r="A77" s="13">
        <v>54</v>
      </c>
      <c r="B77" s="17">
        <v>0.99</v>
      </c>
      <c r="C77" s="15">
        <f>SUM('H26.03中央:H26.03園田'!C77)</f>
        <v>5175</v>
      </c>
      <c r="D77" s="15">
        <f>SUM('H26.03中央:H26.03園田'!D77)</f>
        <v>2614</v>
      </c>
      <c r="E77" s="15">
        <f>SUM('H26.03中央:H26.03園田'!E77)</f>
        <v>2561</v>
      </c>
      <c r="F77" s="16">
        <v>79</v>
      </c>
      <c r="G77" s="17">
        <v>0.965</v>
      </c>
      <c r="H77" s="15">
        <f>SUM('H26.03中央:H26.03園田'!H77)</f>
        <v>4243</v>
      </c>
      <c r="I77" s="15">
        <f>SUM('H26.03中央:H26.03園田'!I77)</f>
        <v>1780</v>
      </c>
      <c r="J77" s="15">
        <f>SUM('H26.03中央:H26.03園田'!J77)</f>
        <v>2463</v>
      </c>
    </row>
    <row r="78" spans="1:10" ht="13.5">
      <c r="A78" s="9"/>
      <c r="B78" s="10"/>
      <c r="C78" s="11"/>
      <c r="D78" s="11"/>
      <c r="E78" s="11"/>
      <c r="F78" s="12"/>
      <c r="G78" s="10"/>
      <c r="H78" s="11"/>
      <c r="I78" s="11"/>
      <c r="J78" s="11"/>
    </row>
    <row r="79" spans="1:10" ht="13.5">
      <c r="A79" s="9" t="s">
        <v>19</v>
      </c>
      <c r="B79" s="10"/>
      <c r="C79" s="11">
        <f>SUBTOTAL(9,C81:C85)</f>
        <v>25053</v>
      </c>
      <c r="D79" s="11">
        <f>SUBTOTAL(9,D81:D85)</f>
        <v>12727</v>
      </c>
      <c r="E79" s="11">
        <f>SUBTOTAL(9,E81:E85)</f>
        <v>12326</v>
      </c>
      <c r="F79" s="12" t="s">
        <v>20</v>
      </c>
      <c r="G79" s="10"/>
      <c r="H79" s="11">
        <f>SUBTOTAL(9,H81:H85)</f>
        <v>16199</v>
      </c>
      <c r="I79" s="11">
        <f>SUBTOTAL(9,I81:I85)</f>
        <v>6251</v>
      </c>
      <c r="J79" s="11">
        <f>SUBTOTAL(9,J81:J85)</f>
        <v>9948</v>
      </c>
    </row>
    <row r="80" spans="1:10" ht="13.5">
      <c r="A80" s="9"/>
      <c r="B80" s="10"/>
      <c r="C80" s="11"/>
      <c r="D80" s="11"/>
      <c r="E80" s="11"/>
      <c r="F80" s="12"/>
      <c r="G80" s="10"/>
      <c r="H80" s="11"/>
      <c r="I80" s="11"/>
      <c r="J80" s="11"/>
    </row>
    <row r="81" spans="1:10" ht="13.5">
      <c r="A81" s="13">
        <v>55</v>
      </c>
      <c r="B81" s="17">
        <v>0.996</v>
      </c>
      <c r="C81" s="15">
        <f>SUM('H26.03中央:H26.03園田'!C81)</f>
        <v>5110</v>
      </c>
      <c r="D81" s="15">
        <f>SUM('H26.03中央:H26.03園田'!D81)</f>
        <v>2588</v>
      </c>
      <c r="E81" s="15">
        <f>SUM('H26.03中央:H26.03園田'!E81)</f>
        <v>2522</v>
      </c>
      <c r="F81" s="16">
        <v>80</v>
      </c>
      <c r="G81" s="17">
        <v>0.961</v>
      </c>
      <c r="H81" s="15">
        <f>SUM('H26.03中央:H26.03園田'!H81)</f>
        <v>3768</v>
      </c>
      <c r="I81" s="15">
        <f>SUM('H26.03中央:H26.03園田'!I81)</f>
        <v>1530</v>
      </c>
      <c r="J81" s="15">
        <f>SUM('H26.03中央:H26.03園田'!J81)</f>
        <v>2238</v>
      </c>
    </row>
    <row r="82" spans="1:10" ht="13.5">
      <c r="A82" s="13">
        <v>56</v>
      </c>
      <c r="B82" s="17">
        <v>0.998</v>
      </c>
      <c r="C82" s="15">
        <f>SUM('H26.03中央:H26.03園田'!C82)</f>
        <v>4866</v>
      </c>
      <c r="D82" s="15">
        <f>SUM('H26.03中央:H26.03園田'!D82)</f>
        <v>2463</v>
      </c>
      <c r="E82" s="15">
        <f>SUM('H26.03中央:H26.03園田'!E82)</f>
        <v>2403</v>
      </c>
      <c r="F82" s="16">
        <v>81</v>
      </c>
      <c r="G82" s="17">
        <v>0.961</v>
      </c>
      <c r="H82" s="15">
        <f>SUM('H26.03中央:H26.03園田'!H82)</f>
        <v>3609</v>
      </c>
      <c r="I82" s="15">
        <f>SUM('H26.03中央:H26.03園田'!I82)</f>
        <v>1412</v>
      </c>
      <c r="J82" s="15">
        <f>SUM('H26.03中央:H26.03園田'!J82)</f>
        <v>2197</v>
      </c>
    </row>
    <row r="83" spans="1:10" ht="13.5">
      <c r="A83" s="13">
        <v>57</v>
      </c>
      <c r="B83" s="17">
        <v>0.997</v>
      </c>
      <c r="C83" s="15">
        <f>SUM('H26.03中央:H26.03園田'!C83)</f>
        <v>4968</v>
      </c>
      <c r="D83" s="15">
        <f>SUM('H26.03中央:H26.03園田'!D83)</f>
        <v>2514</v>
      </c>
      <c r="E83" s="15">
        <f>SUM('H26.03中央:H26.03園田'!E83)</f>
        <v>2454</v>
      </c>
      <c r="F83" s="16">
        <v>82</v>
      </c>
      <c r="G83" s="17">
        <v>0.947</v>
      </c>
      <c r="H83" s="15">
        <f>SUM('H26.03中央:H26.03園田'!H83)</f>
        <v>3296</v>
      </c>
      <c r="I83" s="15">
        <f>SUM('H26.03中央:H26.03園田'!I83)</f>
        <v>1264</v>
      </c>
      <c r="J83" s="15">
        <f>SUM('H26.03中央:H26.03園田'!J83)</f>
        <v>2032</v>
      </c>
    </row>
    <row r="84" spans="1:10" ht="13.5">
      <c r="A84" s="13">
        <v>58</v>
      </c>
      <c r="B84" s="17">
        <v>0.997</v>
      </c>
      <c r="C84" s="15">
        <f>SUM('H26.03中央:H26.03園田'!C84)</f>
        <v>4937</v>
      </c>
      <c r="D84" s="15">
        <f>SUM('H26.03中央:H26.03園田'!D84)</f>
        <v>2521</v>
      </c>
      <c r="E84" s="15">
        <f>SUM('H26.03中央:H26.03園田'!E84)</f>
        <v>2416</v>
      </c>
      <c r="F84" s="16">
        <v>83</v>
      </c>
      <c r="G84" s="17">
        <v>0.945</v>
      </c>
      <c r="H84" s="15">
        <f>SUM('H26.03中央:H26.03園田'!H84)</f>
        <v>2965</v>
      </c>
      <c r="I84" s="15">
        <f>SUM('H26.03中央:H26.03園田'!I84)</f>
        <v>1124</v>
      </c>
      <c r="J84" s="15">
        <f>SUM('H26.03中央:H26.03園田'!J84)</f>
        <v>1841</v>
      </c>
    </row>
    <row r="85" spans="1:10" ht="13.5">
      <c r="A85" s="13">
        <v>59</v>
      </c>
      <c r="B85" s="17">
        <v>0.993</v>
      </c>
      <c r="C85" s="15">
        <f>SUM('H26.03中央:H26.03園田'!C85)</f>
        <v>5172</v>
      </c>
      <c r="D85" s="15">
        <f>SUM('H26.03中央:H26.03園田'!D85)</f>
        <v>2641</v>
      </c>
      <c r="E85" s="15">
        <f>SUM('H26.03中央:H26.03園田'!E85)</f>
        <v>2531</v>
      </c>
      <c r="F85" s="16">
        <v>84</v>
      </c>
      <c r="G85" s="17">
        <v>0.928</v>
      </c>
      <c r="H85" s="15">
        <f>SUM('H26.03中央:H26.03園田'!H85)</f>
        <v>2561</v>
      </c>
      <c r="I85" s="15">
        <f>SUM('H26.03中央:H26.03園田'!I85)</f>
        <v>921</v>
      </c>
      <c r="J85" s="15">
        <f>SUM('H26.03中央:H26.03園田'!J85)</f>
        <v>1640</v>
      </c>
    </row>
    <row r="86" spans="1:10" ht="13.5">
      <c r="A86" s="9"/>
      <c r="B86" s="10"/>
      <c r="C86" s="11"/>
      <c r="D86" s="11"/>
      <c r="E86" s="11"/>
      <c r="F86" s="12"/>
      <c r="G86" s="10"/>
      <c r="H86" s="11"/>
      <c r="I86" s="11"/>
      <c r="J86" s="11"/>
    </row>
    <row r="87" spans="1:10" ht="13.5">
      <c r="A87" s="9" t="s">
        <v>21</v>
      </c>
      <c r="B87" s="10"/>
      <c r="C87" s="11">
        <f>SUBTOTAL(9,C89:C93)</f>
        <v>32222</v>
      </c>
      <c r="D87" s="11">
        <f>SUBTOTAL(9,D89:D93)</f>
        <v>15887</v>
      </c>
      <c r="E87" s="11">
        <f>SUBTOTAL(9,E89:E93)</f>
        <v>16335</v>
      </c>
      <c r="F87" s="12" t="s">
        <v>22</v>
      </c>
      <c r="G87" s="10"/>
      <c r="H87" s="11">
        <f>SUBTOTAL(9,H89:H93)</f>
        <v>8995</v>
      </c>
      <c r="I87" s="11">
        <f>SUBTOTAL(9,I89:I93)</f>
        <v>2862</v>
      </c>
      <c r="J87" s="11">
        <f>SUBTOTAL(9,J89:J93)</f>
        <v>6133</v>
      </c>
    </row>
    <row r="88" spans="1:10" ht="13.5">
      <c r="A88" s="9"/>
      <c r="B88" s="10"/>
      <c r="C88" s="11"/>
      <c r="D88" s="11"/>
      <c r="E88" s="11"/>
      <c r="F88" s="12"/>
      <c r="G88" s="10"/>
      <c r="H88" s="11"/>
      <c r="I88" s="11"/>
      <c r="J88" s="11"/>
    </row>
    <row r="89" spans="1:10" ht="13.5">
      <c r="A89" s="13">
        <v>60</v>
      </c>
      <c r="B89" s="17">
        <v>0.99</v>
      </c>
      <c r="C89" s="15">
        <f>SUM('H26.03中央:H26.03園田'!C89)</f>
        <v>5348</v>
      </c>
      <c r="D89" s="15">
        <f>SUM('H26.03中央:H26.03園田'!D89)</f>
        <v>2529</v>
      </c>
      <c r="E89" s="15">
        <f>SUM('H26.03中央:H26.03園田'!E89)</f>
        <v>2819</v>
      </c>
      <c r="F89" s="16">
        <v>85</v>
      </c>
      <c r="G89" s="17">
        <v>0.932</v>
      </c>
      <c r="H89" s="15">
        <f>SUM('H26.03中央:H26.03園田'!H89)</f>
        <v>2380</v>
      </c>
      <c r="I89" s="15">
        <f>SUM('H26.03中央:H26.03園田'!I89)</f>
        <v>819</v>
      </c>
      <c r="J89" s="15">
        <f>SUM('H26.03中央:H26.03園田'!J89)</f>
        <v>1561</v>
      </c>
    </row>
    <row r="90" spans="1:10" ht="13.5">
      <c r="A90" s="13">
        <v>61</v>
      </c>
      <c r="B90" s="17">
        <v>0.993</v>
      </c>
      <c r="C90" s="15">
        <f>SUM('H26.03中央:H26.03園田'!C90)</f>
        <v>5842</v>
      </c>
      <c r="D90" s="15">
        <f>SUM('H26.03中央:H26.03園田'!D90)</f>
        <v>2917</v>
      </c>
      <c r="E90" s="15">
        <f>SUM('H26.03中央:H26.03園田'!E90)</f>
        <v>2925</v>
      </c>
      <c r="F90" s="16">
        <v>86</v>
      </c>
      <c r="G90" s="17">
        <v>0.932</v>
      </c>
      <c r="H90" s="15">
        <f>SUM('H26.03中央:H26.03園田'!H90)</f>
        <v>1984</v>
      </c>
      <c r="I90" s="15">
        <f>SUM('H26.03中央:H26.03園田'!I90)</f>
        <v>657</v>
      </c>
      <c r="J90" s="15">
        <f>SUM('H26.03中央:H26.03園田'!J90)</f>
        <v>1327</v>
      </c>
    </row>
    <row r="91" spans="1:10" ht="13.5">
      <c r="A91" s="13">
        <v>62</v>
      </c>
      <c r="B91" s="17">
        <v>0.995</v>
      </c>
      <c r="C91" s="15">
        <f>SUM('H26.03中央:H26.03園田'!C91)</f>
        <v>6337</v>
      </c>
      <c r="D91" s="15">
        <f>SUM('H26.03中央:H26.03園田'!D91)</f>
        <v>3175</v>
      </c>
      <c r="E91" s="15">
        <f>SUM('H26.03中央:H26.03園田'!E91)</f>
        <v>3162</v>
      </c>
      <c r="F91" s="16">
        <v>87</v>
      </c>
      <c r="G91" s="17">
        <v>0.917</v>
      </c>
      <c r="H91" s="15">
        <f>SUM('H26.03中央:H26.03園田'!H91)</f>
        <v>1798</v>
      </c>
      <c r="I91" s="15">
        <f>SUM('H26.03中央:H26.03園田'!I91)</f>
        <v>599</v>
      </c>
      <c r="J91" s="15">
        <f>SUM('H26.03中央:H26.03園田'!J91)</f>
        <v>1199</v>
      </c>
    </row>
    <row r="92" spans="1:10" ht="13.5">
      <c r="A92" s="13">
        <v>63</v>
      </c>
      <c r="B92" s="17">
        <v>0.991</v>
      </c>
      <c r="C92" s="15">
        <f>SUM('H26.03中央:H26.03園田'!C92)</f>
        <v>6906</v>
      </c>
      <c r="D92" s="15">
        <f>SUM('H26.03中央:H26.03園田'!D92)</f>
        <v>3443</v>
      </c>
      <c r="E92" s="15">
        <f>SUM('H26.03中央:H26.03園田'!E92)</f>
        <v>3463</v>
      </c>
      <c r="F92" s="16">
        <v>88</v>
      </c>
      <c r="G92" s="17">
        <v>0.9</v>
      </c>
      <c r="H92" s="15">
        <f>SUM('H26.03中央:H26.03園田'!H92)</f>
        <v>1535</v>
      </c>
      <c r="I92" s="15">
        <f>SUM('H26.03中央:H26.03園田'!I92)</f>
        <v>439</v>
      </c>
      <c r="J92" s="15">
        <f>SUM('H26.03中央:H26.03園田'!J92)</f>
        <v>1096</v>
      </c>
    </row>
    <row r="93" spans="1:10" ht="13.5">
      <c r="A93" s="13">
        <v>64</v>
      </c>
      <c r="B93" s="17">
        <v>0.989</v>
      </c>
      <c r="C93" s="15">
        <f>SUM('H26.03中央:H26.03園田'!C93)</f>
        <v>7789</v>
      </c>
      <c r="D93" s="15">
        <f>SUM('H26.03中央:H26.03園田'!D93)</f>
        <v>3823</v>
      </c>
      <c r="E93" s="15">
        <f>SUM('H26.03中央:H26.03園田'!E93)</f>
        <v>3966</v>
      </c>
      <c r="F93" s="16">
        <v>89</v>
      </c>
      <c r="G93" s="17">
        <v>0.91</v>
      </c>
      <c r="H93" s="15">
        <f>SUM('H26.03中央:H26.03園田'!H93)</f>
        <v>1298</v>
      </c>
      <c r="I93" s="15">
        <f>SUM('H26.03中央:H26.03園田'!I93)</f>
        <v>348</v>
      </c>
      <c r="J93" s="15">
        <f>SUM('H26.03中央:H26.03園田'!J93)</f>
        <v>950</v>
      </c>
    </row>
    <row r="94" spans="1:10" ht="13.5">
      <c r="A94" s="9"/>
      <c r="B94" s="10"/>
      <c r="C94" s="11"/>
      <c r="D94" s="11"/>
      <c r="E94" s="11"/>
      <c r="F94" s="12"/>
      <c r="G94" s="10"/>
      <c r="H94" s="11"/>
      <c r="I94" s="11"/>
      <c r="J94" s="11"/>
    </row>
    <row r="95" spans="1:10" ht="13.5">
      <c r="A95" s="9" t="s">
        <v>23</v>
      </c>
      <c r="B95" s="10"/>
      <c r="C95" s="11">
        <f>SUBTOTAL(9,C97:C101)</f>
        <v>33449</v>
      </c>
      <c r="D95" s="11">
        <f>SUBTOTAL(9,D97:D101)</f>
        <v>16024</v>
      </c>
      <c r="E95" s="11">
        <f>SUBTOTAL(9,E97:E101)</f>
        <v>17425</v>
      </c>
      <c r="F95" s="12" t="s">
        <v>24</v>
      </c>
      <c r="G95" s="10"/>
      <c r="H95" s="11">
        <f>SUBTOTAL(9,H97:H101)</f>
        <v>3677</v>
      </c>
      <c r="I95" s="11">
        <f>SUBTOTAL(9,I97:I101)</f>
        <v>749</v>
      </c>
      <c r="J95" s="11">
        <f>SUBTOTAL(9,J97:J101)</f>
        <v>2928</v>
      </c>
    </row>
    <row r="96" spans="1:10" ht="13.5">
      <c r="A96" s="9"/>
      <c r="B96" s="10"/>
      <c r="C96" s="11"/>
      <c r="D96" s="11"/>
      <c r="E96" s="11"/>
      <c r="F96" s="12"/>
      <c r="G96" s="10"/>
      <c r="H96" s="11"/>
      <c r="I96" s="11"/>
      <c r="J96" s="11"/>
    </row>
    <row r="97" spans="1:10" ht="13.5">
      <c r="A97" s="13">
        <v>65</v>
      </c>
      <c r="B97" s="17">
        <v>0.986</v>
      </c>
      <c r="C97" s="15">
        <f>SUM('H26.03中央:H26.03園田'!C97)</f>
        <v>8341</v>
      </c>
      <c r="D97" s="15">
        <f>SUM('H26.03中央:H26.03園田'!D97)</f>
        <v>4043</v>
      </c>
      <c r="E97" s="15">
        <f>SUM('H26.03中央:H26.03園田'!E97)</f>
        <v>4298</v>
      </c>
      <c r="F97" s="16">
        <v>90</v>
      </c>
      <c r="G97" s="17">
        <v>0.867</v>
      </c>
      <c r="H97" s="15">
        <f>SUM('H26.03中央:H26.03園田'!H97)</f>
        <v>1027</v>
      </c>
      <c r="I97" s="15">
        <f>SUM('H26.03中央:H26.03園田'!I97)</f>
        <v>241</v>
      </c>
      <c r="J97" s="15">
        <f>SUM('H26.03中央:H26.03園田'!J97)</f>
        <v>786</v>
      </c>
    </row>
    <row r="98" spans="1:10" ht="13.5">
      <c r="A98" s="13">
        <v>66</v>
      </c>
      <c r="B98" s="17">
        <v>0.987</v>
      </c>
      <c r="C98" s="15">
        <f>SUM('H26.03中央:H26.03園田'!C98)</f>
        <v>8276</v>
      </c>
      <c r="D98" s="15">
        <f>SUM('H26.03中央:H26.03園田'!D98)</f>
        <v>3951</v>
      </c>
      <c r="E98" s="15">
        <f>SUM('H26.03中央:H26.03園田'!E98)</f>
        <v>4325</v>
      </c>
      <c r="F98" s="16">
        <v>91</v>
      </c>
      <c r="G98" s="17">
        <v>0.887</v>
      </c>
      <c r="H98" s="15">
        <f>SUM('H26.03中央:H26.03園田'!H98)</f>
        <v>889</v>
      </c>
      <c r="I98" s="15">
        <f>SUM('H26.03中央:H26.03園田'!I98)</f>
        <v>173</v>
      </c>
      <c r="J98" s="15">
        <f>SUM('H26.03中央:H26.03園田'!J98)</f>
        <v>716</v>
      </c>
    </row>
    <row r="99" spans="1:10" ht="13.5">
      <c r="A99" s="13">
        <v>67</v>
      </c>
      <c r="B99" s="17">
        <v>0.986</v>
      </c>
      <c r="C99" s="15">
        <f>SUM('H26.03中央:H26.03園田'!C99)</f>
        <v>6417</v>
      </c>
      <c r="D99" s="15">
        <f>SUM('H26.03中央:H26.03園田'!D99)</f>
        <v>3094</v>
      </c>
      <c r="E99" s="15">
        <f>SUM('H26.03中央:H26.03園田'!E99)</f>
        <v>3323</v>
      </c>
      <c r="F99" s="16">
        <v>92</v>
      </c>
      <c r="G99" s="17">
        <v>0.858</v>
      </c>
      <c r="H99" s="15">
        <f>SUM('H26.03中央:H26.03園田'!H99)</f>
        <v>728</v>
      </c>
      <c r="I99" s="15">
        <f>SUM('H26.03中央:H26.03園田'!I99)</f>
        <v>140</v>
      </c>
      <c r="J99" s="15">
        <f>SUM('H26.03中央:H26.03園田'!J99)</f>
        <v>588</v>
      </c>
    </row>
    <row r="100" spans="1:10" ht="13.5">
      <c r="A100" s="13">
        <v>68</v>
      </c>
      <c r="B100" s="17">
        <v>0.986</v>
      </c>
      <c r="C100" s="15">
        <f>SUM('H26.03中央:H26.03園田'!C100)</f>
        <v>4642</v>
      </c>
      <c r="D100" s="15">
        <f>SUM('H26.03中央:H26.03園田'!D100)</f>
        <v>2177</v>
      </c>
      <c r="E100" s="15">
        <f>SUM('H26.03中央:H26.03園田'!E100)</f>
        <v>2465</v>
      </c>
      <c r="F100" s="16">
        <v>93</v>
      </c>
      <c r="G100" s="17">
        <v>0.853</v>
      </c>
      <c r="H100" s="15">
        <f>SUM('H26.03中央:H26.03園田'!H100)</f>
        <v>604</v>
      </c>
      <c r="I100" s="15">
        <f>SUM('H26.03中央:H26.03園田'!I100)</f>
        <v>115</v>
      </c>
      <c r="J100" s="15">
        <f>SUM('H26.03中央:H26.03園田'!J100)</f>
        <v>489</v>
      </c>
    </row>
    <row r="101" spans="1:10" ht="13.5">
      <c r="A101" s="13">
        <v>69</v>
      </c>
      <c r="B101" s="17">
        <v>0.989</v>
      </c>
      <c r="C101" s="15">
        <f>SUM('H26.03中央:H26.03園田'!C101)</f>
        <v>5773</v>
      </c>
      <c r="D101" s="15">
        <f>SUM('H26.03中央:H26.03園田'!D101)</f>
        <v>2759</v>
      </c>
      <c r="E101" s="15">
        <f>SUM('H26.03中央:H26.03園田'!E101)</f>
        <v>3014</v>
      </c>
      <c r="F101" s="16">
        <v>94</v>
      </c>
      <c r="G101" s="17">
        <v>0.803</v>
      </c>
      <c r="H101" s="15">
        <f>SUM('H26.03中央:H26.03園田'!H101)</f>
        <v>429</v>
      </c>
      <c r="I101" s="15">
        <f>SUM('H26.03中央:H26.03園田'!I101)</f>
        <v>80</v>
      </c>
      <c r="J101" s="15">
        <f>SUM('H26.03中央:H26.03園田'!J101)</f>
        <v>349</v>
      </c>
    </row>
    <row r="102" spans="1:10" ht="13.5">
      <c r="A102" s="9"/>
      <c r="B102" s="10"/>
      <c r="C102" s="11"/>
      <c r="D102" s="11"/>
      <c r="E102" s="11"/>
      <c r="F102" s="12"/>
      <c r="G102" s="10"/>
      <c r="H102" s="11"/>
      <c r="I102" s="11"/>
      <c r="J102" s="11"/>
    </row>
    <row r="103" spans="1:10" ht="13.5">
      <c r="A103" s="9" t="s">
        <v>25</v>
      </c>
      <c r="B103" s="10"/>
      <c r="C103" s="11">
        <f>SUBTOTAL(9,C105:C109)</f>
        <v>30375</v>
      </c>
      <c r="D103" s="11">
        <f>SUBTOTAL(9,D105:D109)</f>
        <v>14128</v>
      </c>
      <c r="E103" s="11">
        <f>SUBTOTAL(9,E105:E109)</f>
        <v>16247</v>
      </c>
      <c r="F103" s="12" t="s">
        <v>26</v>
      </c>
      <c r="G103" s="10"/>
      <c r="H103" s="11">
        <f>SUBTOTAL(9,H105:H109)</f>
        <v>890</v>
      </c>
      <c r="I103" s="11">
        <f>SUBTOTAL(9,I105:I109)</f>
        <v>149</v>
      </c>
      <c r="J103" s="11">
        <f>SUBTOTAL(9,J105:J109)</f>
        <v>741</v>
      </c>
    </row>
    <row r="104" spans="1:10" ht="13.5">
      <c r="A104" s="9" t="s">
        <v>27</v>
      </c>
      <c r="B104" s="10"/>
      <c r="C104" s="11"/>
      <c r="D104" s="11"/>
      <c r="E104" s="11"/>
      <c r="F104" s="12"/>
      <c r="G104" s="10"/>
      <c r="H104" s="11"/>
      <c r="I104" s="11"/>
      <c r="J104" s="11"/>
    </row>
    <row r="105" spans="1:10" ht="13.5">
      <c r="A105" s="13">
        <v>70</v>
      </c>
      <c r="B105" s="17">
        <v>0.982</v>
      </c>
      <c r="C105" s="15">
        <f>SUM('H26.03中央:H26.03園田'!C105)</f>
        <v>6462</v>
      </c>
      <c r="D105" s="15">
        <f>SUM('H26.03中央:H26.03園田'!D105)</f>
        <v>2948</v>
      </c>
      <c r="E105" s="15">
        <f>SUM('H26.03中央:H26.03園田'!E105)</f>
        <v>3514</v>
      </c>
      <c r="F105" s="16">
        <v>95</v>
      </c>
      <c r="G105" s="17">
        <v>0.814</v>
      </c>
      <c r="H105" s="15">
        <f>SUM('H26.03中央:H26.03園田'!H105)</f>
        <v>289</v>
      </c>
      <c r="I105" s="15">
        <f>SUM('H26.03中央:H26.03園田'!I105)</f>
        <v>49</v>
      </c>
      <c r="J105" s="15">
        <f>SUM('H26.03中央:H26.03園田'!J105)</f>
        <v>240</v>
      </c>
    </row>
    <row r="106" spans="1:10" ht="13.5">
      <c r="A106" s="13">
        <v>71</v>
      </c>
      <c r="B106" s="17">
        <v>0.985</v>
      </c>
      <c r="C106" s="15">
        <f>SUM('H26.03中央:H26.03園田'!C106)</f>
        <v>6105</v>
      </c>
      <c r="D106" s="15">
        <f>SUM('H26.03中央:H26.03園田'!D106)</f>
        <v>2869</v>
      </c>
      <c r="E106" s="15">
        <f>SUM('H26.03中央:H26.03園田'!E106)</f>
        <v>3236</v>
      </c>
      <c r="F106" s="16">
        <v>96</v>
      </c>
      <c r="G106" s="17">
        <v>0.791</v>
      </c>
      <c r="H106" s="15">
        <f>SUM('H26.03中央:H26.03園田'!H106)</f>
        <v>253</v>
      </c>
      <c r="I106" s="15">
        <f>SUM('H26.03中央:H26.03園田'!I106)</f>
        <v>51</v>
      </c>
      <c r="J106" s="15">
        <f>SUM('H26.03中央:H26.03園田'!J106)</f>
        <v>202</v>
      </c>
    </row>
    <row r="107" spans="1:10" ht="13.5">
      <c r="A107" s="13">
        <v>72</v>
      </c>
      <c r="B107" s="17">
        <v>0.982</v>
      </c>
      <c r="C107" s="15">
        <f>SUM('H26.03中央:H26.03園田'!C107)</f>
        <v>6741</v>
      </c>
      <c r="D107" s="15">
        <f>SUM('H26.03中央:H26.03園田'!D107)</f>
        <v>3231</v>
      </c>
      <c r="E107" s="15">
        <f>SUM('H26.03中央:H26.03園田'!E107)</f>
        <v>3510</v>
      </c>
      <c r="F107" s="16">
        <v>97</v>
      </c>
      <c r="G107" s="17">
        <v>0.761</v>
      </c>
      <c r="H107" s="15">
        <f>SUM('H26.03中央:H26.03園田'!H107)</f>
        <v>159</v>
      </c>
      <c r="I107" s="15">
        <f>SUM('H26.03中央:H26.03園田'!I107)</f>
        <v>17</v>
      </c>
      <c r="J107" s="15">
        <f>SUM('H26.03中央:H26.03園田'!J107)</f>
        <v>142</v>
      </c>
    </row>
    <row r="108" spans="1:10" ht="13.5">
      <c r="A108" s="13">
        <v>73</v>
      </c>
      <c r="B108" s="17">
        <v>0.978</v>
      </c>
      <c r="C108" s="15">
        <f>SUM('H26.03中央:H26.03園田'!C108)</f>
        <v>5907</v>
      </c>
      <c r="D108" s="15">
        <f>SUM('H26.03中央:H26.03園田'!D108)</f>
        <v>2734</v>
      </c>
      <c r="E108" s="15">
        <f>SUM('H26.03中央:H26.03園田'!E108)</f>
        <v>3173</v>
      </c>
      <c r="F108" s="16">
        <v>98</v>
      </c>
      <c r="G108" s="17">
        <v>0.679</v>
      </c>
      <c r="H108" s="15">
        <f>SUM('H26.03中央:H26.03園田'!H108)</f>
        <v>108</v>
      </c>
      <c r="I108" s="15">
        <f>SUM('H26.03中央:H26.03園田'!I108)</f>
        <v>17</v>
      </c>
      <c r="J108" s="15">
        <f>SUM('H26.03中央:H26.03園田'!J108)</f>
        <v>91</v>
      </c>
    </row>
    <row r="109" spans="1:10" ht="13.5">
      <c r="A109" s="13">
        <v>74</v>
      </c>
      <c r="B109" s="17">
        <v>0.982</v>
      </c>
      <c r="C109" s="15">
        <f>SUM('H26.03中央:H26.03園田'!C109)</f>
        <v>5160</v>
      </c>
      <c r="D109" s="15">
        <f>SUM('H26.03中央:H26.03園田'!D109)</f>
        <v>2346</v>
      </c>
      <c r="E109" s="15">
        <f>SUM('H26.03中央:H26.03園田'!E109)</f>
        <v>2814</v>
      </c>
      <c r="F109" s="16">
        <v>99</v>
      </c>
      <c r="G109" s="17">
        <v>0.692</v>
      </c>
      <c r="H109" s="15">
        <f>SUM('H26.03中央:H26.03園田'!H109)</f>
        <v>81</v>
      </c>
      <c r="I109" s="15">
        <f>SUM('H26.03中央:H26.03園田'!I109)</f>
        <v>15</v>
      </c>
      <c r="J109" s="15">
        <f>SUM('H26.03中央:H26.03園田'!J109)</f>
        <v>66</v>
      </c>
    </row>
    <row r="110" spans="1:10" ht="13.5">
      <c r="A110" s="9"/>
      <c r="B110" s="10"/>
      <c r="C110" s="11"/>
      <c r="D110" s="11"/>
      <c r="E110" s="11"/>
      <c r="F110" s="12"/>
      <c r="G110" s="10"/>
      <c r="H110" s="11"/>
      <c r="I110" s="11"/>
      <c r="J110" s="11"/>
    </row>
    <row r="111" spans="1:10" ht="13.5">
      <c r="A111" s="9"/>
      <c r="B111" s="10"/>
      <c r="C111" s="11"/>
      <c r="D111" s="11"/>
      <c r="E111" s="11"/>
      <c r="F111" s="12" t="s">
        <v>28</v>
      </c>
      <c r="G111" s="10"/>
      <c r="H111" s="30">
        <f>SUM('H26.03中央:H26.03園田'!H111)</f>
        <v>157</v>
      </c>
      <c r="I111" s="30">
        <f>SUM('H26.03中央:H26.03園田'!I111)</f>
        <v>26</v>
      </c>
      <c r="J111" s="30">
        <f>SUM('H26.03中央:H26.03園田'!J111)</f>
        <v>131</v>
      </c>
    </row>
    <row r="112" spans="1:10" ht="13.5">
      <c r="A112" s="21"/>
      <c r="B112" s="22"/>
      <c r="C112" s="23"/>
      <c r="D112" s="23"/>
      <c r="E112" s="23"/>
      <c r="F112" s="24"/>
      <c r="G112" s="22"/>
      <c r="H112" s="23"/>
      <c r="I112" s="23"/>
      <c r="J112" s="23"/>
    </row>
    <row r="114" spans="1:7" ht="13.5">
      <c r="A114" s="31" t="s">
        <v>29</v>
      </c>
      <c r="B114" s="31"/>
      <c r="C114" s="25" t="s">
        <v>3</v>
      </c>
      <c r="E114" s="25" t="s">
        <v>4</v>
      </c>
      <c r="G114" s="25" t="s">
        <v>5</v>
      </c>
    </row>
    <row r="116" spans="1:7" ht="13.5">
      <c r="A116" s="31" t="s">
        <v>30</v>
      </c>
      <c r="B116" s="31"/>
      <c r="C116" s="15">
        <f>E116+G116</f>
        <v>57569</v>
      </c>
      <c r="E116" s="15">
        <f>D10+D18+D26</f>
        <v>29444</v>
      </c>
      <c r="G116" s="15">
        <f>E10+E18+E26</f>
        <v>28125</v>
      </c>
    </row>
    <row r="118" spans="1:7" ht="13.5">
      <c r="A118" s="31" t="s">
        <v>31</v>
      </c>
      <c r="B118" s="31"/>
      <c r="C118" s="15">
        <f>E118+G118</f>
        <v>290687</v>
      </c>
      <c r="E118" s="15">
        <f>D8-E116-E120</f>
        <v>147142</v>
      </c>
      <c r="G118" s="15">
        <f>E8-G116-G120</f>
        <v>143545</v>
      </c>
    </row>
    <row r="120" spans="1:7" ht="13.5">
      <c r="A120" s="31" t="s">
        <v>32</v>
      </c>
      <c r="B120" s="31"/>
      <c r="C120" s="15">
        <f>E120+G120</f>
        <v>117778</v>
      </c>
      <c r="E120" s="15">
        <f>D95+D103+E122</f>
        <v>50689</v>
      </c>
      <c r="G120" s="15">
        <f>E95+E103+G122</f>
        <v>67089</v>
      </c>
    </row>
    <row r="122" spans="1:7" ht="13.5">
      <c r="A122" s="31" t="s">
        <v>33</v>
      </c>
      <c r="B122" s="31"/>
      <c r="C122" s="15">
        <f>E122+G122</f>
        <v>53954</v>
      </c>
      <c r="E122" s="15">
        <f>I71+I79+I87+I95+I103+I111</f>
        <v>20537</v>
      </c>
      <c r="G122" s="15">
        <f>J71+J79+J87+J95+J103+J111</f>
        <v>33417</v>
      </c>
    </row>
  </sheetData>
  <mergeCells count="5">
    <mergeCell ref="A122:B122"/>
    <mergeCell ref="A114:B114"/>
    <mergeCell ref="A116:B116"/>
    <mergeCell ref="A118:B118"/>
    <mergeCell ref="A120:B120"/>
  </mergeCells>
  <printOptions/>
  <pageMargins left="0.5118110236220472" right="0.5118110236220472" top="0.3937007874015748" bottom="0.35433070866141736" header="0.1968503937007874" footer="0.1968503937007874"/>
  <pageSetup firstPageNumber="2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4"/>
  </sheetPr>
  <dimension ref="A2:J122"/>
  <sheetViews>
    <sheetView workbookViewId="0" topLeftCell="A1">
      <selection activeCell="A4" sqref="A4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34</v>
      </c>
      <c r="J4" s="5" t="s">
        <v>50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7" ht="13.5" customHeight="1">
      <c r="A7" s="26"/>
      <c r="B7" s="27"/>
      <c r="F7" s="28"/>
      <c r="G7" s="27"/>
    </row>
    <row r="8" spans="1:10" ht="13.5">
      <c r="A8" s="9" t="s">
        <v>6</v>
      </c>
      <c r="B8" s="10"/>
      <c r="C8" s="11">
        <f>SUBTOTAL(9,C10:C48,H10:H48,C72:C110,H72:H112)</f>
        <v>53741</v>
      </c>
      <c r="D8" s="11">
        <f>SUBTOTAL(9,D10:D48,I10:I48,D72:D110,I72:I112)</f>
        <v>26686</v>
      </c>
      <c r="E8" s="11">
        <f>SUBTOTAL(9,E10:E48,J10:J48,E72:E110,J72:J112)</f>
        <v>27055</v>
      </c>
      <c r="F8" s="12"/>
      <c r="G8" s="10"/>
      <c r="H8" s="11"/>
      <c r="I8" s="11"/>
      <c r="J8" s="11"/>
    </row>
    <row r="9" spans="1:10" ht="13.5">
      <c r="A9" s="9"/>
      <c r="B9" s="10"/>
      <c r="C9" s="11"/>
      <c r="D9" s="11"/>
      <c r="E9" s="11"/>
      <c r="F9" s="12"/>
      <c r="G9" s="10"/>
      <c r="H9" s="11"/>
      <c r="I9" s="11"/>
      <c r="J9" s="11"/>
    </row>
    <row r="10" spans="1:10" ht="13.5">
      <c r="A10" s="9" t="s">
        <v>7</v>
      </c>
      <c r="B10" s="10"/>
      <c r="C10" s="11">
        <f>SUBTOTAL(9,C12:C16)</f>
        <v>1701</v>
      </c>
      <c r="D10" s="11">
        <f>SUBTOTAL(9,D12:D16)</f>
        <v>834</v>
      </c>
      <c r="E10" s="11">
        <f>SUBTOTAL(9,E12:E16)</f>
        <v>867</v>
      </c>
      <c r="F10" s="12" t="s">
        <v>8</v>
      </c>
      <c r="G10" s="10"/>
      <c r="H10" s="11">
        <f>SUBTOTAL(9,H12:H16)</f>
        <v>2870</v>
      </c>
      <c r="I10" s="11">
        <f>SUBTOTAL(9,I12:I16)</f>
        <v>1501</v>
      </c>
      <c r="J10" s="11">
        <f>SUBTOTAL(9,J12:J16)</f>
        <v>1369</v>
      </c>
    </row>
    <row r="11" spans="1:10" ht="13.5">
      <c r="A11" s="9"/>
      <c r="B11" s="10"/>
      <c r="C11" s="11"/>
      <c r="D11" s="11"/>
      <c r="E11" s="11"/>
      <c r="F11" s="12"/>
      <c r="G11" s="10"/>
      <c r="H11" s="11"/>
      <c r="I11" s="11"/>
      <c r="J11" s="11"/>
    </row>
    <row r="12" spans="1:10" ht="13.5">
      <c r="A12" s="13">
        <v>0</v>
      </c>
      <c r="B12" s="14"/>
      <c r="C12" s="15">
        <f>D12+E12</f>
        <v>312</v>
      </c>
      <c r="D12" s="15">
        <v>146</v>
      </c>
      <c r="E12" s="15">
        <v>166</v>
      </c>
      <c r="F12" s="16">
        <v>25</v>
      </c>
      <c r="G12" s="17">
        <v>0.988</v>
      </c>
      <c r="H12" s="15">
        <f>I12+J12</f>
        <v>578</v>
      </c>
      <c r="I12" s="15">
        <v>288</v>
      </c>
      <c r="J12" s="15">
        <v>290</v>
      </c>
    </row>
    <row r="13" spans="1:10" ht="13.5">
      <c r="A13" s="13">
        <v>1</v>
      </c>
      <c r="B13" s="17">
        <v>1.021</v>
      </c>
      <c r="C13" s="15">
        <f>D13+E13</f>
        <v>347</v>
      </c>
      <c r="D13" s="15">
        <v>169</v>
      </c>
      <c r="E13" s="15">
        <v>178</v>
      </c>
      <c r="F13" s="16">
        <v>26</v>
      </c>
      <c r="G13" s="17">
        <v>1.009</v>
      </c>
      <c r="H13" s="15">
        <f>I13+J13</f>
        <v>583</v>
      </c>
      <c r="I13" s="15">
        <v>307</v>
      </c>
      <c r="J13" s="15">
        <v>276</v>
      </c>
    </row>
    <row r="14" spans="1:10" ht="13.5">
      <c r="A14" s="13">
        <v>2</v>
      </c>
      <c r="B14" s="17">
        <v>1.009</v>
      </c>
      <c r="C14" s="15">
        <f>D14+E14</f>
        <v>331</v>
      </c>
      <c r="D14" s="15">
        <v>174</v>
      </c>
      <c r="E14" s="15">
        <v>157</v>
      </c>
      <c r="F14" s="16">
        <v>27</v>
      </c>
      <c r="G14" s="17">
        <v>0.974</v>
      </c>
      <c r="H14" s="15">
        <f>I14+J14</f>
        <v>557</v>
      </c>
      <c r="I14" s="15">
        <v>291</v>
      </c>
      <c r="J14" s="15">
        <v>266</v>
      </c>
    </row>
    <row r="15" spans="1:10" ht="13.5">
      <c r="A15" s="13">
        <v>3</v>
      </c>
      <c r="B15" s="17">
        <v>0.98</v>
      </c>
      <c r="C15" s="15">
        <f>D15+E15</f>
        <v>335</v>
      </c>
      <c r="D15" s="15">
        <v>160</v>
      </c>
      <c r="E15" s="15">
        <v>175</v>
      </c>
      <c r="F15" s="16">
        <v>28</v>
      </c>
      <c r="G15" s="17">
        <v>0.983</v>
      </c>
      <c r="H15" s="15">
        <f>I15+J15</f>
        <v>579</v>
      </c>
      <c r="I15" s="15">
        <v>301</v>
      </c>
      <c r="J15" s="15">
        <v>278</v>
      </c>
    </row>
    <row r="16" spans="1:10" ht="13.5">
      <c r="A16" s="13">
        <v>4</v>
      </c>
      <c r="B16" s="17">
        <v>1.008</v>
      </c>
      <c r="C16" s="15">
        <f>D16+E16</f>
        <v>376</v>
      </c>
      <c r="D16" s="15">
        <v>185</v>
      </c>
      <c r="E16" s="15">
        <v>191</v>
      </c>
      <c r="F16" s="16">
        <v>29</v>
      </c>
      <c r="G16" s="17">
        <v>0.961</v>
      </c>
      <c r="H16" s="15">
        <f>I16+J16</f>
        <v>573</v>
      </c>
      <c r="I16" s="15">
        <v>314</v>
      </c>
      <c r="J16" s="15">
        <v>259</v>
      </c>
    </row>
    <row r="17" spans="1:10" ht="13.5">
      <c r="A17" s="9"/>
      <c r="B17" s="10"/>
      <c r="C17" s="11"/>
      <c r="D17" s="11"/>
      <c r="E17" s="11"/>
      <c r="F17" s="12"/>
      <c r="G17" s="10"/>
      <c r="H17" s="11"/>
      <c r="I17" s="11"/>
      <c r="J17" s="11"/>
    </row>
    <row r="18" spans="1:10" ht="13.5">
      <c r="A18" s="9" t="s">
        <v>9</v>
      </c>
      <c r="B18" s="10"/>
      <c r="C18" s="11">
        <f>SUBTOTAL(9,C20:C24)</f>
        <v>1899</v>
      </c>
      <c r="D18" s="11">
        <f>SUBTOTAL(9,D20:D24)</f>
        <v>1013</v>
      </c>
      <c r="E18" s="11">
        <f>SUBTOTAL(9,E20:E24)</f>
        <v>886</v>
      </c>
      <c r="F18" s="12" t="s">
        <v>10</v>
      </c>
      <c r="G18" s="10"/>
      <c r="H18" s="11">
        <f>SUBTOTAL(9,H20:H24)</f>
        <v>3039</v>
      </c>
      <c r="I18" s="11">
        <f>SUBTOTAL(9,I20:I24)</f>
        <v>1587</v>
      </c>
      <c r="J18" s="11">
        <f>SUBTOTAL(9,J20:J24)</f>
        <v>1452</v>
      </c>
    </row>
    <row r="19" spans="1:10" ht="13.5">
      <c r="A19" s="9"/>
      <c r="B19" s="10"/>
      <c r="C19" s="11"/>
      <c r="D19" s="11"/>
      <c r="E19" s="11"/>
      <c r="F19" s="12"/>
      <c r="G19" s="10"/>
      <c r="H19" s="11"/>
      <c r="I19" s="11"/>
      <c r="J19" s="11"/>
    </row>
    <row r="20" spans="1:10" ht="13.5">
      <c r="A20" s="13">
        <v>5</v>
      </c>
      <c r="B20" s="17">
        <v>1.016</v>
      </c>
      <c r="C20" s="15">
        <f>D20+E20</f>
        <v>370</v>
      </c>
      <c r="D20" s="15">
        <v>194</v>
      </c>
      <c r="E20" s="15">
        <v>176</v>
      </c>
      <c r="F20" s="16">
        <v>30</v>
      </c>
      <c r="G20" s="17">
        <v>1.025</v>
      </c>
      <c r="H20" s="15">
        <f>I20+J20</f>
        <v>583</v>
      </c>
      <c r="I20" s="15">
        <v>318</v>
      </c>
      <c r="J20" s="15">
        <v>265</v>
      </c>
    </row>
    <row r="21" spans="1:10" ht="13.5">
      <c r="A21" s="13">
        <v>6</v>
      </c>
      <c r="B21" s="17">
        <v>1.008</v>
      </c>
      <c r="C21" s="15">
        <f>D21+E21</f>
        <v>387</v>
      </c>
      <c r="D21" s="15">
        <v>180</v>
      </c>
      <c r="E21" s="15">
        <v>207</v>
      </c>
      <c r="F21" s="16">
        <v>31</v>
      </c>
      <c r="G21" s="17">
        <v>1.038</v>
      </c>
      <c r="H21" s="15">
        <f>I21+J21</f>
        <v>623</v>
      </c>
      <c r="I21" s="15">
        <v>314</v>
      </c>
      <c r="J21" s="15">
        <v>309</v>
      </c>
    </row>
    <row r="22" spans="1:10" ht="13.5">
      <c r="A22" s="13">
        <v>7</v>
      </c>
      <c r="B22" s="17">
        <v>1.013</v>
      </c>
      <c r="C22" s="15">
        <f>D22+E22</f>
        <v>401</v>
      </c>
      <c r="D22" s="15">
        <v>223</v>
      </c>
      <c r="E22" s="15">
        <v>178</v>
      </c>
      <c r="F22" s="16">
        <v>32</v>
      </c>
      <c r="G22" s="17">
        <v>1.014</v>
      </c>
      <c r="H22" s="15">
        <f>I22+J22</f>
        <v>571</v>
      </c>
      <c r="I22" s="15">
        <v>300</v>
      </c>
      <c r="J22" s="15">
        <v>271</v>
      </c>
    </row>
    <row r="23" spans="1:10" ht="13.5">
      <c r="A23" s="13">
        <v>8</v>
      </c>
      <c r="B23" s="17">
        <v>1.014</v>
      </c>
      <c r="C23" s="15">
        <f>D23+E23</f>
        <v>366</v>
      </c>
      <c r="D23" s="15">
        <v>222</v>
      </c>
      <c r="E23" s="15">
        <v>144</v>
      </c>
      <c r="F23" s="16">
        <v>33</v>
      </c>
      <c r="G23" s="17">
        <v>0.979</v>
      </c>
      <c r="H23" s="15">
        <f>I23+J23</f>
        <v>641</v>
      </c>
      <c r="I23" s="15">
        <v>335</v>
      </c>
      <c r="J23" s="15">
        <v>306</v>
      </c>
    </row>
    <row r="24" spans="1:10" ht="13.5">
      <c r="A24" s="13">
        <v>9</v>
      </c>
      <c r="B24" s="17">
        <v>0.987</v>
      </c>
      <c r="C24" s="15">
        <f>D24+E24</f>
        <v>375</v>
      </c>
      <c r="D24" s="15">
        <v>194</v>
      </c>
      <c r="E24" s="15">
        <v>181</v>
      </c>
      <c r="F24" s="16">
        <v>34</v>
      </c>
      <c r="G24" s="17">
        <v>1.025</v>
      </c>
      <c r="H24" s="15">
        <f>I24+J24</f>
        <v>621</v>
      </c>
      <c r="I24" s="15">
        <v>320</v>
      </c>
      <c r="J24" s="15">
        <v>301</v>
      </c>
    </row>
    <row r="25" spans="1:10" ht="13.5">
      <c r="A25" s="9"/>
      <c r="B25" s="10"/>
      <c r="C25" s="11"/>
      <c r="D25" s="11"/>
      <c r="E25" s="11"/>
      <c r="F25" s="12"/>
      <c r="G25" s="10"/>
      <c r="H25" s="11"/>
      <c r="I25" s="11"/>
      <c r="J25" s="11"/>
    </row>
    <row r="26" spans="1:10" ht="13.5">
      <c r="A26" s="9" t="s">
        <v>11</v>
      </c>
      <c r="B26" s="10"/>
      <c r="C26" s="11">
        <f>SUBTOTAL(9,C28:C32)</f>
        <v>2086</v>
      </c>
      <c r="D26" s="11">
        <f>SUBTOTAL(9,D28:D32)</f>
        <v>1012</v>
      </c>
      <c r="E26" s="11">
        <f>SUBTOTAL(9,E28:E32)</f>
        <v>1074</v>
      </c>
      <c r="F26" s="12" t="s">
        <v>12</v>
      </c>
      <c r="G26" s="10"/>
      <c r="H26" s="11">
        <f>SUBTOTAL(9,H28:H32)</f>
        <v>3699</v>
      </c>
      <c r="I26" s="11">
        <f>SUBTOTAL(9,I28:I32)</f>
        <v>1945</v>
      </c>
      <c r="J26" s="11">
        <f>SUBTOTAL(9,J28:J32)</f>
        <v>1754</v>
      </c>
    </row>
    <row r="27" spans="1:10" ht="13.5">
      <c r="A27" s="9"/>
      <c r="B27" s="10"/>
      <c r="C27" s="11"/>
      <c r="D27" s="11"/>
      <c r="E27" s="11"/>
      <c r="F27" s="12"/>
      <c r="G27" s="10"/>
      <c r="H27" s="11"/>
      <c r="I27" s="11"/>
      <c r="J27" s="11"/>
    </row>
    <row r="28" spans="1:10" ht="13.5">
      <c r="A28" s="13">
        <v>10</v>
      </c>
      <c r="B28" s="17">
        <v>0.997</v>
      </c>
      <c r="C28" s="15">
        <f>D28+E28</f>
        <v>381</v>
      </c>
      <c r="D28" s="15">
        <v>198</v>
      </c>
      <c r="E28" s="15">
        <v>183</v>
      </c>
      <c r="F28" s="16">
        <v>35</v>
      </c>
      <c r="G28" s="17">
        <v>1.006</v>
      </c>
      <c r="H28" s="15">
        <f>I28+J28</f>
        <v>688</v>
      </c>
      <c r="I28" s="15">
        <v>348</v>
      </c>
      <c r="J28" s="15">
        <v>340</v>
      </c>
    </row>
    <row r="29" spans="1:10" ht="13.5">
      <c r="A29" s="13">
        <v>11</v>
      </c>
      <c r="B29" s="17">
        <v>1.012</v>
      </c>
      <c r="C29" s="15">
        <f>D29+E29</f>
        <v>427</v>
      </c>
      <c r="D29" s="15">
        <v>203</v>
      </c>
      <c r="E29" s="15">
        <v>224</v>
      </c>
      <c r="F29" s="16">
        <v>36</v>
      </c>
      <c r="G29" s="17">
        <v>0.993</v>
      </c>
      <c r="H29" s="15">
        <f>I29+J29</f>
        <v>740</v>
      </c>
      <c r="I29" s="15">
        <v>415</v>
      </c>
      <c r="J29" s="15">
        <v>325</v>
      </c>
    </row>
    <row r="30" spans="1:10" ht="13.5">
      <c r="A30" s="13">
        <v>12</v>
      </c>
      <c r="B30" s="17">
        <v>1.017</v>
      </c>
      <c r="C30" s="15">
        <f>D30+E30</f>
        <v>431</v>
      </c>
      <c r="D30" s="15">
        <v>196</v>
      </c>
      <c r="E30" s="15">
        <v>235</v>
      </c>
      <c r="F30" s="16">
        <v>37</v>
      </c>
      <c r="G30" s="17">
        <v>1.026</v>
      </c>
      <c r="H30" s="15">
        <f>I30+J30</f>
        <v>672</v>
      </c>
      <c r="I30" s="15">
        <v>347</v>
      </c>
      <c r="J30" s="15">
        <v>325</v>
      </c>
    </row>
    <row r="31" spans="1:10" ht="13.5">
      <c r="A31" s="13">
        <v>13</v>
      </c>
      <c r="B31" s="17">
        <v>1.007</v>
      </c>
      <c r="C31" s="15">
        <f>D31+E31</f>
        <v>428</v>
      </c>
      <c r="D31" s="15">
        <v>220</v>
      </c>
      <c r="E31" s="15">
        <v>208</v>
      </c>
      <c r="F31" s="16">
        <v>38</v>
      </c>
      <c r="G31" s="17">
        <v>0.995</v>
      </c>
      <c r="H31" s="15">
        <f>I31+J31</f>
        <v>748</v>
      </c>
      <c r="I31" s="15">
        <v>394</v>
      </c>
      <c r="J31" s="15">
        <v>354</v>
      </c>
    </row>
    <row r="32" spans="1:10" ht="13.5">
      <c r="A32" s="13">
        <v>14</v>
      </c>
      <c r="B32" s="17">
        <v>1.005</v>
      </c>
      <c r="C32" s="15">
        <f>D32+E32</f>
        <v>419</v>
      </c>
      <c r="D32" s="15">
        <v>195</v>
      </c>
      <c r="E32" s="15">
        <v>224</v>
      </c>
      <c r="F32" s="16">
        <v>39</v>
      </c>
      <c r="G32" s="17">
        <v>1.002</v>
      </c>
      <c r="H32" s="15">
        <f>I32+J32</f>
        <v>851</v>
      </c>
      <c r="I32" s="15">
        <v>441</v>
      </c>
      <c r="J32" s="15">
        <v>410</v>
      </c>
    </row>
    <row r="33" spans="1:10" ht="13.5">
      <c r="A33" s="9"/>
      <c r="B33" s="10"/>
      <c r="C33" s="11"/>
      <c r="D33" s="11"/>
      <c r="E33" s="11"/>
      <c r="F33" s="12"/>
      <c r="G33" s="10"/>
      <c r="H33" s="11"/>
      <c r="I33" s="11"/>
      <c r="J33" s="11"/>
    </row>
    <row r="34" spans="1:10" ht="13.5">
      <c r="A34" s="9" t="s">
        <v>13</v>
      </c>
      <c r="B34" s="10"/>
      <c r="C34" s="11">
        <f>SUBTOTAL(9,C36:C40)</f>
        <v>2131</v>
      </c>
      <c r="D34" s="11">
        <f>SUBTOTAL(9,D36:D40)</f>
        <v>1120</v>
      </c>
      <c r="E34" s="11">
        <f>SUBTOTAL(9,E36:E40)</f>
        <v>1011</v>
      </c>
      <c r="F34" s="12" t="s">
        <v>14</v>
      </c>
      <c r="G34" s="10"/>
      <c r="H34" s="11">
        <f>SUBTOTAL(9,H36:H40)</f>
        <v>4412</v>
      </c>
      <c r="I34" s="11">
        <f>SUBTOTAL(9,I36:I40)</f>
        <v>2290</v>
      </c>
      <c r="J34" s="11">
        <f>SUBTOTAL(9,J36:J40)</f>
        <v>2122</v>
      </c>
    </row>
    <row r="35" spans="1:10" ht="13.5">
      <c r="A35" s="9"/>
      <c r="B35" s="10"/>
      <c r="C35" s="11"/>
      <c r="D35" s="11"/>
      <c r="E35" s="11"/>
      <c r="F35" s="12"/>
      <c r="G35" s="10"/>
      <c r="H35" s="11"/>
      <c r="I35" s="11"/>
      <c r="J35" s="11"/>
    </row>
    <row r="36" spans="1:10" ht="13.5">
      <c r="A36" s="13">
        <v>15</v>
      </c>
      <c r="B36" s="17">
        <v>1.012</v>
      </c>
      <c r="C36" s="15">
        <f>D36+E36</f>
        <v>409</v>
      </c>
      <c r="D36" s="15">
        <v>204</v>
      </c>
      <c r="E36" s="15">
        <v>205</v>
      </c>
      <c r="F36" s="16">
        <v>40</v>
      </c>
      <c r="G36" s="17">
        <v>0.993</v>
      </c>
      <c r="H36" s="15">
        <f>I36+J36</f>
        <v>854</v>
      </c>
      <c r="I36" s="15">
        <v>442</v>
      </c>
      <c r="J36" s="15">
        <v>412</v>
      </c>
    </row>
    <row r="37" spans="1:10" ht="13.5">
      <c r="A37" s="13">
        <v>16</v>
      </c>
      <c r="B37" s="17">
        <v>1.007</v>
      </c>
      <c r="C37" s="15">
        <f>D37+E37</f>
        <v>418</v>
      </c>
      <c r="D37" s="15">
        <v>233</v>
      </c>
      <c r="E37" s="15">
        <v>185</v>
      </c>
      <c r="F37" s="16">
        <v>41</v>
      </c>
      <c r="G37" s="17">
        <v>1.012</v>
      </c>
      <c r="H37" s="15">
        <f>I37+J37</f>
        <v>936</v>
      </c>
      <c r="I37" s="15">
        <v>488</v>
      </c>
      <c r="J37" s="15">
        <v>448</v>
      </c>
    </row>
    <row r="38" spans="1:10" ht="13.5">
      <c r="A38" s="13">
        <v>17</v>
      </c>
      <c r="B38" s="17">
        <v>1.023</v>
      </c>
      <c r="C38" s="15">
        <f>D38+E38</f>
        <v>405</v>
      </c>
      <c r="D38" s="15">
        <v>213</v>
      </c>
      <c r="E38" s="15">
        <v>192</v>
      </c>
      <c r="F38" s="16">
        <v>42</v>
      </c>
      <c r="G38" s="17">
        <v>1.008</v>
      </c>
      <c r="H38" s="15">
        <f>I38+J38</f>
        <v>908</v>
      </c>
      <c r="I38" s="15">
        <v>454</v>
      </c>
      <c r="J38" s="15">
        <v>454</v>
      </c>
    </row>
    <row r="39" spans="1:10" ht="13.5">
      <c r="A39" s="13">
        <v>18</v>
      </c>
      <c r="B39" s="17">
        <v>1.072</v>
      </c>
      <c r="C39" s="15">
        <f>D39+E39</f>
        <v>417</v>
      </c>
      <c r="D39" s="15">
        <v>234</v>
      </c>
      <c r="E39" s="15">
        <v>183</v>
      </c>
      <c r="F39" s="16">
        <v>43</v>
      </c>
      <c r="G39" s="17">
        <v>1.012</v>
      </c>
      <c r="H39" s="15">
        <f>I39+J39</f>
        <v>872</v>
      </c>
      <c r="I39" s="15">
        <v>462</v>
      </c>
      <c r="J39" s="15">
        <v>410</v>
      </c>
    </row>
    <row r="40" spans="1:10" ht="13.5">
      <c r="A40" s="13">
        <v>19</v>
      </c>
      <c r="B40" s="17">
        <v>1.095</v>
      </c>
      <c r="C40" s="15">
        <f>D40+E40</f>
        <v>482</v>
      </c>
      <c r="D40" s="15">
        <v>236</v>
      </c>
      <c r="E40" s="15">
        <v>246</v>
      </c>
      <c r="F40" s="16">
        <v>44</v>
      </c>
      <c r="G40" s="17">
        <v>0.999</v>
      </c>
      <c r="H40" s="15">
        <f>I40+J40</f>
        <v>842</v>
      </c>
      <c r="I40" s="15">
        <v>444</v>
      </c>
      <c r="J40" s="15">
        <v>398</v>
      </c>
    </row>
    <row r="41" spans="1:10" ht="13.5">
      <c r="A41" s="9"/>
      <c r="B41" s="10"/>
      <c r="C41" s="11"/>
      <c r="D41" s="11"/>
      <c r="E41" s="11"/>
      <c r="F41" s="12"/>
      <c r="G41" s="10"/>
      <c r="H41" s="11"/>
      <c r="I41" s="11"/>
      <c r="J41" s="11"/>
    </row>
    <row r="42" spans="1:10" ht="13.5">
      <c r="A42" s="9" t="s">
        <v>15</v>
      </c>
      <c r="B42" s="10"/>
      <c r="C42" s="11">
        <f>SUBTOTAL(9,C44:C48)</f>
        <v>2580</v>
      </c>
      <c r="D42" s="11">
        <f>SUBTOTAL(9,D44:D48)</f>
        <v>1352</v>
      </c>
      <c r="E42" s="11">
        <f>SUBTOTAL(9,E44:E48)</f>
        <v>1228</v>
      </c>
      <c r="F42" s="12" t="s">
        <v>16</v>
      </c>
      <c r="G42" s="10"/>
      <c r="H42" s="11">
        <f>SUBTOTAL(9,H44:H48)</f>
        <v>3703</v>
      </c>
      <c r="I42" s="11">
        <f>SUBTOTAL(9,I44:I48)</f>
        <v>1935</v>
      </c>
      <c r="J42" s="11">
        <f>SUBTOTAL(9,J44:J48)</f>
        <v>1768</v>
      </c>
    </row>
    <row r="43" spans="1:10" ht="13.5">
      <c r="A43" s="9"/>
      <c r="B43" s="10"/>
      <c r="C43" s="11"/>
      <c r="D43" s="11"/>
      <c r="E43" s="11"/>
      <c r="F43" s="12"/>
      <c r="G43" s="10"/>
      <c r="H43" s="11"/>
      <c r="I43" s="11"/>
      <c r="J43" s="11"/>
    </row>
    <row r="44" spans="1:10" ht="13.5">
      <c r="A44" s="13">
        <v>20</v>
      </c>
      <c r="B44" s="17">
        <v>1.043</v>
      </c>
      <c r="C44" s="15">
        <f>D44+E44</f>
        <v>488</v>
      </c>
      <c r="D44" s="15">
        <v>262</v>
      </c>
      <c r="E44" s="15">
        <v>226</v>
      </c>
      <c r="F44" s="16">
        <v>45</v>
      </c>
      <c r="G44" s="17">
        <v>1.009</v>
      </c>
      <c r="H44" s="15">
        <f>I44+J44</f>
        <v>821</v>
      </c>
      <c r="I44" s="15">
        <v>414</v>
      </c>
      <c r="J44" s="15">
        <v>407</v>
      </c>
    </row>
    <row r="45" spans="1:10" ht="13.5">
      <c r="A45" s="13">
        <v>21</v>
      </c>
      <c r="B45" s="17">
        <v>1.083</v>
      </c>
      <c r="C45" s="15">
        <f>D45+E45</f>
        <v>510</v>
      </c>
      <c r="D45" s="15">
        <v>266</v>
      </c>
      <c r="E45" s="15">
        <v>244</v>
      </c>
      <c r="F45" s="16">
        <v>46</v>
      </c>
      <c r="G45" s="17">
        <v>1.021</v>
      </c>
      <c r="H45" s="15">
        <f>I45+J45</f>
        <v>791</v>
      </c>
      <c r="I45" s="15">
        <v>444</v>
      </c>
      <c r="J45" s="15">
        <v>347</v>
      </c>
    </row>
    <row r="46" spans="1:10" ht="13.5">
      <c r="A46" s="13">
        <v>22</v>
      </c>
      <c r="B46" s="17">
        <v>1.072</v>
      </c>
      <c r="C46" s="15">
        <f>D46+E46</f>
        <v>518</v>
      </c>
      <c r="D46" s="15">
        <v>261</v>
      </c>
      <c r="E46" s="15">
        <v>257</v>
      </c>
      <c r="F46" s="16">
        <v>47</v>
      </c>
      <c r="G46" s="17">
        <v>1.025</v>
      </c>
      <c r="H46" s="15">
        <f>I46+J46</f>
        <v>647</v>
      </c>
      <c r="I46" s="15">
        <v>347</v>
      </c>
      <c r="J46" s="15">
        <v>300</v>
      </c>
    </row>
    <row r="47" spans="1:10" ht="13.5">
      <c r="A47" s="13">
        <v>23</v>
      </c>
      <c r="B47" s="17">
        <v>1.063</v>
      </c>
      <c r="C47" s="15">
        <f>D47+E47</f>
        <v>520</v>
      </c>
      <c r="D47" s="15">
        <v>277</v>
      </c>
      <c r="E47" s="15">
        <v>243</v>
      </c>
      <c r="F47" s="16">
        <v>48</v>
      </c>
      <c r="G47" s="17">
        <v>0.988</v>
      </c>
      <c r="H47" s="15">
        <f>I47+J47</f>
        <v>721</v>
      </c>
      <c r="I47" s="15">
        <v>373</v>
      </c>
      <c r="J47" s="15">
        <v>348</v>
      </c>
    </row>
    <row r="48" spans="1:10" ht="13.5">
      <c r="A48" s="13">
        <v>24</v>
      </c>
      <c r="B48" s="17">
        <v>1.046</v>
      </c>
      <c r="C48" s="15">
        <f>D48+E48</f>
        <v>544</v>
      </c>
      <c r="D48" s="15">
        <v>286</v>
      </c>
      <c r="E48" s="15">
        <v>258</v>
      </c>
      <c r="F48" s="16">
        <v>49</v>
      </c>
      <c r="G48" s="17">
        <v>0.997</v>
      </c>
      <c r="H48" s="15">
        <f>I48+J48</f>
        <v>723</v>
      </c>
      <c r="I48" s="15">
        <v>357</v>
      </c>
      <c r="J48" s="15">
        <v>366</v>
      </c>
    </row>
    <row r="49" spans="1:7" ht="13.5">
      <c r="A49" s="18"/>
      <c r="B49" s="19"/>
      <c r="F49" s="20"/>
      <c r="G49" s="19"/>
    </row>
    <row r="50" spans="1:7" ht="13.5">
      <c r="A50" s="18"/>
      <c r="B50" s="19"/>
      <c r="F50" s="20"/>
      <c r="G50" s="19"/>
    </row>
    <row r="51" spans="1:10" ht="13.5">
      <c r="A51" s="21"/>
      <c r="B51" s="22"/>
      <c r="C51" s="23"/>
      <c r="D51" s="23"/>
      <c r="E51" s="23"/>
      <c r="F51" s="24"/>
      <c r="G51" s="22"/>
      <c r="H51" s="23"/>
      <c r="I51" s="23"/>
      <c r="J51" s="23"/>
    </row>
    <row r="52" s="29" customFormat="1" ht="13.5">
      <c r="A52" s="29" t="s">
        <v>49</v>
      </c>
    </row>
    <row r="63" spans="1:10" ht="17.25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</row>
    <row r="65" spans="1:10" ht="17.25">
      <c r="A65" s="4" t="s">
        <v>37</v>
      </c>
      <c r="J65" s="5" t="str">
        <f>J4</f>
        <v>(住民基本台帳人口　平成26年3月31日現在)</v>
      </c>
    </row>
    <row r="67" spans="1:10" ht="27" customHeight="1">
      <c r="A67" s="6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1</v>
      </c>
      <c r="G67" s="7" t="s">
        <v>2</v>
      </c>
      <c r="H67" s="7" t="s">
        <v>3</v>
      </c>
      <c r="I67" s="7" t="s">
        <v>4</v>
      </c>
      <c r="J67" s="8" t="s">
        <v>5</v>
      </c>
    </row>
    <row r="68" spans="1:7" ht="13.5">
      <c r="A68" s="26"/>
      <c r="B68" s="27"/>
      <c r="F68" s="28"/>
      <c r="G68" s="27"/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18"/>
      <c r="B70" s="19"/>
      <c r="C70" s="11"/>
      <c r="D70" s="11"/>
      <c r="E70" s="11"/>
      <c r="F70" s="20"/>
      <c r="G70" s="19"/>
      <c r="H70" s="11"/>
      <c r="I70" s="11"/>
      <c r="J70" s="11"/>
    </row>
    <row r="71" spans="1:10" ht="13.5">
      <c r="A71" s="9" t="s">
        <v>17</v>
      </c>
      <c r="B71" s="10"/>
      <c r="C71" s="11">
        <f>SUBTOTAL(9,C73:C77)</f>
        <v>3237</v>
      </c>
      <c r="D71" s="11">
        <f>SUBTOTAL(9,D73:D77)</f>
        <v>1671</v>
      </c>
      <c r="E71" s="11">
        <f>SUBTOTAL(9,E73:E77)</f>
        <v>1566</v>
      </c>
      <c r="F71" s="12" t="s">
        <v>18</v>
      </c>
      <c r="G71" s="10"/>
      <c r="H71" s="11">
        <f>SUBTOTAL(9,H73:H77)</f>
        <v>2988</v>
      </c>
      <c r="I71" s="11">
        <f>SUBTOTAL(9,I73:I77)</f>
        <v>1274</v>
      </c>
      <c r="J71" s="11">
        <f>SUBTOTAL(9,J73:J77)</f>
        <v>1714</v>
      </c>
    </row>
    <row r="72" spans="1:10" ht="13.5">
      <c r="A72" s="9"/>
      <c r="B72" s="10"/>
      <c r="C72" s="11"/>
      <c r="D72" s="11"/>
      <c r="E72" s="11"/>
      <c r="F72" s="12"/>
      <c r="G72" s="10"/>
      <c r="H72" s="11"/>
      <c r="I72" s="11"/>
      <c r="J72" s="11"/>
    </row>
    <row r="73" spans="1:10" ht="13.5">
      <c r="A73" s="13">
        <v>50</v>
      </c>
      <c r="B73" s="17">
        <v>0.996</v>
      </c>
      <c r="C73" s="15">
        <f>D73+E73</f>
        <v>666</v>
      </c>
      <c r="D73" s="15">
        <v>339</v>
      </c>
      <c r="E73" s="15">
        <v>327</v>
      </c>
      <c r="F73" s="16">
        <v>75</v>
      </c>
      <c r="G73" s="17">
        <v>0.989</v>
      </c>
      <c r="H73" s="15">
        <f>I73+J73</f>
        <v>553</v>
      </c>
      <c r="I73" s="15">
        <v>239</v>
      </c>
      <c r="J73" s="15">
        <v>314</v>
      </c>
    </row>
    <row r="74" spans="1:10" ht="13.5">
      <c r="A74" s="13">
        <v>51</v>
      </c>
      <c r="B74" s="17">
        <v>1.018</v>
      </c>
      <c r="C74" s="15">
        <f>D74+E74</f>
        <v>684</v>
      </c>
      <c r="D74" s="15">
        <v>365</v>
      </c>
      <c r="E74" s="15">
        <v>319</v>
      </c>
      <c r="F74" s="16">
        <v>76</v>
      </c>
      <c r="G74" s="17">
        <v>0.981</v>
      </c>
      <c r="H74" s="15">
        <f>I74+J74</f>
        <v>628</v>
      </c>
      <c r="I74" s="15">
        <v>294</v>
      </c>
      <c r="J74" s="15">
        <v>334</v>
      </c>
    </row>
    <row r="75" spans="1:10" ht="13.5">
      <c r="A75" s="13">
        <v>52</v>
      </c>
      <c r="B75" s="17">
        <v>1.02</v>
      </c>
      <c r="C75" s="15">
        <f>D75+E75</f>
        <v>621</v>
      </c>
      <c r="D75" s="15">
        <v>311</v>
      </c>
      <c r="E75" s="15">
        <v>310</v>
      </c>
      <c r="F75" s="16">
        <v>77</v>
      </c>
      <c r="G75" s="17">
        <v>0.995</v>
      </c>
      <c r="H75" s="15">
        <f>I75+J75</f>
        <v>612</v>
      </c>
      <c r="I75" s="15">
        <v>260</v>
      </c>
      <c r="J75" s="15">
        <v>352</v>
      </c>
    </row>
    <row r="76" spans="1:10" ht="13.5">
      <c r="A76" s="13">
        <v>53</v>
      </c>
      <c r="B76" s="17">
        <v>0.995</v>
      </c>
      <c r="C76" s="15">
        <f>D76+E76</f>
        <v>658</v>
      </c>
      <c r="D76" s="15">
        <v>343</v>
      </c>
      <c r="E76" s="15">
        <v>315</v>
      </c>
      <c r="F76" s="16">
        <v>78</v>
      </c>
      <c r="G76" s="17">
        <v>0.96</v>
      </c>
      <c r="H76" s="15">
        <f>I76+J76</f>
        <v>627</v>
      </c>
      <c r="I76" s="15">
        <v>250</v>
      </c>
      <c r="J76" s="15">
        <v>377</v>
      </c>
    </row>
    <row r="77" spans="1:10" ht="13.5">
      <c r="A77" s="13">
        <v>54</v>
      </c>
      <c r="B77" s="17">
        <v>1.003</v>
      </c>
      <c r="C77" s="15">
        <f>D77+E77</f>
        <v>608</v>
      </c>
      <c r="D77" s="15">
        <v>313</v>
      </c>
      <c r="E77" s="15">
        <v>295</v>
      </c>
      <c r="F77" s="16">
        <v>79</v>
      </c>
      <c r="G77" s="17">
        <v>0.964</v>
      </c>
      <c r="H77" s="15">
        <f>I77+J77</f>
        <v>568</v>
      </c>
      <c r="I77" s="15">
        <v>231</v>
      </c>
      <c r="J77" s="15">
        <v>337</v>
      </c>
    </row>
    <row r="78" spans="1:10" ht="13.5">
      <c r="A78" s="9"/>
      <c r="B78" s="10"/>
      <c r="C78" s="11"/>
      <c r="D78" s="11"/>
      <c r="E78" s="11"/>
      <c r="F78" s="12"/>
      <c r="G78" s="10"/>
      <c r="H78" s="11"/>
      <c r="I78" s="11"/>
      <c r="J78" s="11"/>
    </row>
    <row r="79" spans="1:10" ht="13.5">
      <c r="A79" s="9" t="s">
        <v>19</v>
      </c>
      <c r="B79" s="10"/>
      <c r="C79" s="11">
        <f>SUBTOTAL(9,C81:C85)</f>
        <v>3111</v>
      </c>
      <c r="D79" s="11">
        <f>SUBTOTAL(9,D81:D85)</f>
        <v>1649</v>
      </c>
      <c r="E79" s="11">
        <f>SUBTOTAL(9,E81:E85)</f>
        <v>1462</v>
      </c>
      <c r="F79" s="12" t="s">
        <v>20</v>
      </c>
      <c r="G79" s="10"/>
      <c r="H79" s="11">
        <f>SUBTOTAL(9,H81:H85)</f>
        <v>2273</v>
      </c>
      <c r="I79" s="11">
        <f>SUBTOTAL(9,I81:I85)</f>
        <v>880</v>
      </c>
      <c r="J79" s="11">
        <f>SUBTOTAL(9,J81:J85)</f>
        <v>1393</v>
      </c>
    </row>
    <row r="80" spans="1:10" ht="13.5">
      <c r="A80" s="9"/>
      <c r="B80" s="10"/>
      <c r="C80" s="11"/>
      <c r="D80" s="11"/>
      <c r="E80" s="11"/>
      <c r="F80" s="12"/>
      <c r="G80" s="10"/>
      <c r="H80" s="11"/>
      <c r="I80" s="11"/>
      <c r="J80" s="11"/>
    </row>
    <row r="81" spans="1:10" ht="13.5">
      <c r="A81" s="13">
        <v>55</v>
      </c>
      <c r="B81" s="17">
        <v>1.026</v>
      </c>
      <c r="C81" s="15">
        <f>D81+E81</f>
        <v>620</v>
      </c>
      <c r="D81" s="15">
        <v>318</v>
      </c>
      <c r="E81" s="15">
        <v>302</v>
      </c>
      <c r="F81" s="16">
        <v>80</v>
      </c>
      <c r="G81" s="17">
        <v>0.957</v>
      </c>
      <c r="H81" s="15">
        <f>I81+J81</f>
        <v>518</v>
      </c>
      <c r="I81" s="15">
        <v>201</v>
      </c>
      <c r="J81" s="15">
        <v>317</v>
      </c>
    </row>
    <row r="82" spans="1:10" ht="13.5">
      <c r="A82" s="13">
        <v>56</v>
      </c>
      <c r="B82" s="17">
        <v>1.01</v>
      </c>
      <c r="C82" s="15">
        <f>D82+E82</f>
        <v>588</v>
      </c>
      <c r="D82" s="15">
        <v>309</v>
      </c>
      <c r="E82" s="15">
        <v>279</v>
      </c>
      <c r="F82" s="16">
        <v>81</v>
      </c>
      <c r="G82" s="17">
        <v>0.968</v>
      </c>
      <c r="H82" s="15">
        <f>I82+J82</f>
        <v>514</v>
      </c>
      <c r="I82" s="15">
        <v>200</v>
      </c>
      <c r="J82" s="15">
        <v>314</v>
      </c>
    </row>
    <row r="83" spans="1:10" ht="13.5">
      <c r="A83" s="13">
        <v>57</v>
      </c>
      <c r="B83" s="17">
        <v>1.002</v>
      </c>
      <c r="C83" s="15">
        <f>D83+E83</f>
        <v>608</v>
      </c>
      <c r="D83" s="15">
        <v>330</v>
      </c>
      <c r="E83" s="15">
        <v>278</v>
      </c>
      <c r="F83" s="16">
        <v>82</v>
      </c>
      <c r="G83" s="17">
        <v>0.934</v>
      </c>
      <c r="H83" s="15">
        <f>I83+J83</f>
        <v>442</v>
      </c>
      <c r="I83" s="15">
        <v>173</v>
      </c>
      <c r="J83" s="15">
        <v>269</v>
      </c>
    </row>
    <row r="84" spans="1:10" ht="13.5">
      <c r="A84" s="13">
        <v>58</v>
      </c>
      <c r="B84" s="17">
        <v>1.011</v>
      </c>
      <c r="C84" s="15">
        <f>D84+E84</f>
        <v>646</v>
      </c>
      <c r="D84" s="15">
        <v>350</v>
      </c>
      <c r="E84" s="15">
        <v>296</v>
      </c>
      <c r="F84" s="16">
        <v>83</v>
      </c>
      <c r="G84" s="17">
        <v>0.949</v>
      </c>
      <c r="H84" s="15">
        <f>I84+J84</f>
        <v>428</v>
      </c>
      <c r="I84" s="15">
        <v>161</v>
      </c>
      <c r="J84" s="15">
        <v>267</v>
      </c>
    </row>
    <row r="85" spans="1:10" ht="13.5">
      <c r="A85" s="13">
        <v>59</v>
      </c>
      <c r="B85" s="17">
        <v>0.989</v>
      </c>
      <c r="C85" s="15">
        <f>D85+E85</f>
        <v>649</v>
      </c>
      <c r="D85" s="15">
        <v>342</v>
      </c>
      <c r="E85" s="15">
        <v>307</v>
      </c>
      <c r="F85" s="16">
        <v>84</v>
      </c>
      <c r="G85" s="17">
        <v>0.921</v>
      </c>
      <c r="H85" s="15">
        <f>I85+J85</f>
        <v>371</v>
      </c>
      <c r="I85" s="15">
        <v>145</v>
      </c>
      <c r="J85" s="15">
        <v>226</v>
      </c>
    </row>
    <row r="86" spans="1:10" ht="13.5">
      <c r="A86" s="9"/>
      <c r="B86" s="10"/>
      <c r="C86" s="11"/>
      <c r="D86" s="11"/>
      <c r="E86" s="11"/>
      <c r="F86" s="12"/>
      <c r="G86" s="10"/>
      <c r="H86" s="11"/>
      <c r="I86" s="11"/>
      <c r="J86" s="11"/>
    </row>
    <row r="87" spans="1:10" ht="13.5">
      <c r="A87" s="9" t="s">
        <v>21</v>
      </c>
      <c r="B87" s="10"/>
      <c r="C87" s="11">
        <f>SUBTOTAL(9,C89:C93)</f>
        <v>4081</v>
      </c>
      <c r="D87" s="11">
        <f>SUBTOTAL(9,D89:D93)</f>
        <v>2139</v>
      </c>
      <c r="E87" s="11">
        <f>SUBTOTAL(9,E89:E93)</f>
        <v>1942</v>
      </c>
      <c r="F87" s="12" t="s">
        <v>22</v>
      </c>
      <c r="G87" s="10"/>
      <c r="H87" s="11">
        <f>SUBTOTAL(9,H89:H93)</f>
        <v>1266</v>
      </c>
      <c r="I87" s="11">
        <f>SUBTOTAL(9,I89:I93)</f>
        <v>405</v>
      </c>
      <c r="J87" s="11">
        <f>SUBTOTAL(9,J89:J93)</f>
        <v>861</v>
      </c>
    </row>
    <row r="88" spans="1:10" ht="13.5">
      <c r="A88" s="9"/>
      <c r="B88" s="10"/>
      <c r="C88" s="11"/>
      <c r="D88" s="11"/>
      <c r="E88" s="11"/>
      <c r="F88" s="12"/>
      <c r="G88" s="10"/>
      <c r="H88" s="11"/>
      <c r="I88" s="11"/>
      <c r="J88" s="11"/>
    </row>
    <row r="89" spans="1:10" ht="13.5">
      <c r="A89" s="13">
        <v>60</v>
      </c>
      <c r="B89" s="17">
        <v>0.986</v>
      </c>
      <c r="C89" s="15">
        <f>D89+E89</f>
        <v>688</v>
      </c>
      <c r="D89" s="15">
        <v>328</v>
      </c>
      <c r="E89" s="15">
        <v>360</v>
      </c>
      <c r="F89" s="16">
        <v>85</v>
      </c>
      <c r="G89" s="17">
        <v>0.943</v>
      </c>
      <c r="H89" s="15">
        <f>I89+J89</f>
        <v>313</v>
      </c>
      <c r="I89" s="15">
        <v>104</v>
      </c>
      <c r="J89" s="15">
        <v>209</v>
      </c>
    </row>
    <row r="90" spans="1:10" ht="13.5">
      <c r="A90" s="13">
        <v>61</v>
      </c>
      <c r="B90" s="17">
        <v>0.989</v>
      </c>
      <c r="C90" s="15">
        <f>D90+E90</f>
        <v>715</v>
      </c>
      <c r="D90" s="15">
        <v>380</v>
      </c>
      <c r="E90" s="15">
        <v>335</v>
      </c>
      <c r="F90" s="16">
        <v>86</v>
      </c>
      <c r="G90" s="17">
        <v>0.931</v>
      </c>
      <c r="H90" s="15">
        <f>I90+J90</f>
        <v>298</v>
      </c>
      <c r="I90" s="15">
        <v>98</v>
      </c>
      <c r="J90" s="15">
        <v>200</v>
      </c>
    </row>
    <row r="91" spans="1:10" ht="13.5">
      <c r="A91" s="13">
        <v>62</v>
      </c>
      <c r="B91" s="17">
        <v>0.989</v>
      </c>
      <c r="C91" s="15">
        <f>D91+E91</f>
        <v>814</v>
      </c>
      <c r="D91" s="15">
        <v>460</v>
      </c>
      <c r="E91" s="15">
        <v>354</v>
      </c>
      <c r="F91" s="16">
        <v>87</v>
      </c>
      <c r="G91" s="17">
        <v>0.899</v>
      </c>
      <c r="H91" s="15">
        <f>I91+J91</f>
        <v>259</v>
      </c>
      <c r="I91" s="15">
        <v>87</v>
      </c>
      <c r="J91" s="15">
        <v>172</v>
      </c>
    </row>
    <row r="92" spans="1:10" ht="13.5">
      <c r="A92" s="13">
        <v>63</v>
      </c>
      <c r="B92" s="17">
        <v>0.995</v>
      </c>
      <c r="C92" s="15">
        <f>D92+E92</f>
        <v>876</v>
      </c>
      <c r="D92" s="15">
        <v>465</v>
      </c>
      <c r="E92" s="15">
        <v>411</v>
      </c>
      <c r="F92" s="16">
        <v>88</v>
      </c>
      <c r="G92" s="17">
        <v>0.875</v>
      </c>
      <c r="H92" s="15">
        <f>I92+J92</f>
        <v>225</v>
      </c>
      <c r="I92" s="15">
        <v>71</v>
      </c>
      <c r="J92" s="15">
        <v>154</v>
      </c>
    </row>
    <row r="93" spans="1:10" ht="13.5">
      <c r="A93" s="13">
        <v>64</v>
      </c>
      <c r="B93" s="17">
        <v>0.987</v>
      </c>
      <c r="C93" s="15">
        <f>D93+E93</f>
        <v>988</v>
      </c>
      <c r="D93" s="15">
        <v>506</v>
      </c>
      <c r="E93" s="15">
        <v>482</v>
      </c>
      <c r="F93" s="16">
        <v>89</v>
      </c>
      <c r="G93" s="17">
        <v>0.881</v>
      </c>
      <c r="H93" s="15">
        <f>I93+J93</f>
        <v>171</v>
      </c>
      <c r="I93" s="15">
        <v>45</v>
      </c>
      <c r="J93" s="15">
        <v>126</v>
      </c>
    </row>
    <row r="94" spans="1:10" ht="13.5">
      <c r="A94" s="9"/>
      <c r="B94" s="10"/>
      <c r="C94" s="11"/>
      <c r="D94" s="11"/>
      <c r="E94" s="11"/>
      <c r="F94" s="12"/>
      <c r="G94" s="10"/>
      <c r="H94" s="11"/>
      <c r="I94" s="11"/>
      <c r="J94" s="11"/>
    </row>
    <row r="95" spans="1:10" ht="13.5">
      <c r="A95" s="9" t="s">
        <v>23</v>
      </c>
      <c r="B95" s="10"/>
      <c r="C95" s="11">
        <f>SUBTOTAL(9,C97:C101)</f>
        <v>4244</v>
      </c>
      <c r="D95" s="11">
        <f>SUBTOTAL(9,D97:D101)</f>
        <v>2127</v>
      </c>
      <c r="E95" s="11">
        <f>SUBTOTAL(9,E97:E101)</f>
        <v>2117</v>
      </c>
      <c r="F95" s="12" t="s">
        <v>24</v>
      </c>
      <c r="G95" s="10"/>
      <c r="H95" s="11">
        <f>SUBTOTAL(9,H97:H101)</f>
        <v>504</v>
      </c>
      <c r="I95" s="11">
        <f>SUBTOTAL(9,I97:I101)</f>
        <v>96</v>
      </c>
      <c r="J95" s="11">
        <f>SUBTOTAL(9,J97:J101)</f>
        <v>408</v>
      </c>
    </row>
    <row r="96" spans="1:10" ht="13.5">
      <c r="A96" s="9"/>
      <c r="B96" s="10"/>
      <c r="C96" s="11"/>
      <c r="D96" s="11"/>
      <c r="E96" s="11"/>
      <c r="F96" s="12"/>
      <c r="G96" s="10"/>
      <c r="H96" s="11"/>
      <c r="I96" s="11"/>
      <c r="J96" s="11"/>
    </row>
    <row r="97" spans="1:10" ht="13.5">
      <c r="A97" s="13">
        <v>65</v>
      </c>
      <c r="B97" s="17">
        <v>0.991</v>
      </c>
      <c r="C97" s="15">
        <f>D97+E97</f>
        <v>1084</v>
      </c>
      <c r="D97" s="15">
        <v>554</v>
      </c>
      <c r="E97" s="15">
        <v>530</v>
      </c>
      <c r="F97" s="16">
        <v>90</v>
      </c>
      <c r="G97" s="17">
        <v>0.845</v>
      </c>
      <c r="H97" s="15">
        <f>I97+J97</f>
        <v>147</v>
      </c>
      <c r="I97" s="15">
        <v>27</v>
      </c>
      <c r="J97" s="15">
        <v>120</v>
      </c>
    </row>
    <row r="98" spans="1:10" ht="13.5">
      <c r="A98" s="13">
        <v>66</v>
      </c>
      <c r="B98" s="17">
        <v>0.987</v>
      </c>
      <c r="C98" s="15">
        <f>D98+E98</f>
        <v>1102</v>
      </c>
      <c r="D98" s="15">
        <v>532</v>
      </c>
      <c r="E98" s="15">
        <v>570</v>
      </c>
      <c r="F98" s="16">
        <v>91</v>
      </c>
      <c r="G98" s="17">
        <v>0.909</v>
      </c>
      <c r="H98" s="15">
        <f>I98+J98</f>
        <v>130</v>
      </c>
      <c r="I98" s="15">
        <v>24</v>
      </c>
      <c r="J98" s="15">
        <v>106</v>
      </c>
    </row>
    <row r="99" spans="1:10" ht="13.5">
      <c r="A99" s="13">
        <v>67</v>
      </c>
      <c r="B99" s="17">
        <v>0.996</v>
      </c>
      <c r="C99" s="15">
        <f>D99+E99</f>
        <v>818</v>
      </c>
      <c r="D99" s="15">
        <v>421</v>
      </c>
      <c r="E99" s="15">
        <v>397</v>
      </c>
      <c r="F99" s="16">
        <v>92</v>
      </c>
      <c r="G99" s="17">
        <v>0.845</v>
      </c>
      <c r="H99" s="15">
        <f>I99+J99</f>
        <v>93</v>
      </c>
      <c r="I99" s="15">
        <v>23</v>
      </c>
      <c r="J99" s="15">
        <v>70</v>
      </c>
    </row>
    <row r="100" spans="1:10" ht="13.5">
      <c r="A100" s="13">
        <v>68</v>
      </c>
      <c r="B100" s="17">
        <v>0.989</v>
      </c>
      <c r="C100" s="15">
        <f>D100+E100</f>
        <v>549</v>
      </c>
      <c r="D100" s="15">
        <v>271</v>
      </c>
      <c r="E100" s="15">
        <v>278</v>
      </c>
      <c r="F100" s="16">
        <v>93</v>
      </c>
      <c r="G100" s="17">
        <v>0.755</v>
      </c>
      <c r="H100" s="15">
        <f>I100+J100</f>
        <v>80</v>
      </c>
      <c r="I100" s="15">
        <v>14</v>
      </c>
      <c r="J100" s="15">
        <v>66</v>
      </c>
    </row>
    <row r="101" spans="1:10" ht="13.5">
      <c r="A101" s="13">
        <v>69</v>
      </c>
      <c r="B101" s="17">
        <v>0.991</v>
      </c>
      <c r="C101" s="15">
        <f>D101+E101</f>
        <v>691</v>
      </c>
      <c r="D101" s="15">
        <v>349</v>
      </c>
      <c r="E101" s="15">
        <v>342</v>
      </c>
      <c r="F101" s="16">
        <v>94</v>
      </c>
      <c r="G101" s="17">
        <v>0.771</v>
      </c>
      <c r="H101" s="15">
        <f>I101+J101</f>
        <v>54</v>
      </c>
      <c r="I101" s="15">
        <v>8</v>
      </c>
      <c r="J101" s="15">
        <v>46</v>
      </c>
    </row>
    <row r="102" spans="1:10" ht="13.5">
      <c r="A102" s="9"/>
      <c r="B102" s="10"/>
      <c r="C102" s="11"/>
      <c r="D102" s="11"/>
      <c r="E102" s="11"/>
      <c r="F102" s="12"/>
      <c r="G102" s="10"/>
      <c r="H102" s="11"/>
      <c r="I102" s="11"/>
      <c r="J102" s="11"/>
    </row>
    <row r="103" spans="1:10" ht="13.5">
      <c r="A103" s="9" t="s">
        <v>25</v>
      </c>
      <c r="B103" s="10"/>
      <c r="C103" s="11">
        <f>SUBTOTAL(9,C105:C109)</f>
        <v>3768</v>
      </c>
      <c r="D103" s="11">
        <f>SUBTOTAL(9,D105:D109)</f>
        <v>1837</v>
      </c>
      <c r="E103" s="11">
        <f>SUBTOTAL(9,E105:E109)</f>
        <v>1931</v>
      </c>
      <c r="F103" s="12" t="s">
        <v>26</v>
      </c>
      <c r="G103" s="10"/>
      <c r="H103" s="11">
        <f>SUBTOTAL(9,H105:H109)</f>
        <v>126</v>
      </c>
      <c r="I103" s="11">
        <f>SUBTOTAL(9,I105:I109)</f>
        <v>16</v>
      </c>
      <c r="J103" s="11">
        <f>SUBTOTAL(9,J105:J109)</f>
        <v>110</v>
      </c>
    </row>
    <row r="104" spans="1:10" ht="13.5">
      <c r="A104" s="9" t="s">
        <v>27</v>
      </c>
      <c r="B104" s="10"/>
      <c r="C104" s="11"/>
      <c r="D104" s="11"/>
      <c r="E104" s="11"/>
      <c r="F104" s="12"/>
      <c r="G104" s="10"/>
      <c r="H104" s="11"/>
      <c r="I104" s="11"/>
      <c r="J104" s="11"/>
    </row>
    <row r="105" spans="1:10" ht="13.5">
      <c r="A105" s="13">
        <v>70</v>
      </c>
      <c r="B105" s="17">
        <v>0.987</v>
      </c>
      <c r="C105" s="15">
        <f>D105+E105</f>
        <v>783</v>
      </c>
      <c r="D105" s="15">
        <v>379</v>
      </c>
      <c r="E105" s="15">
        <v>404</v>
      </c>
      <c r="F105" s="16">
        <v>95</v>
      </c>
      <c r="G105" s="17">
        <v>0.707</v>
      </c>
      <c r="H105" s="15">
        <f>I105+J105</f>
        <v>29</v>
      </c>
      <c r="I105" s="15">
        <v>3</v>
      </c>
      <c r="J105" s="15">
        <v>26</v>
      </c>
    </row>
    <row r="106" spans="1:10" ht="13.5">
      <c r="A106" s="13">
        <v>71</v>
      </c>
      <c r="B106" s="17">
        <v>0.988</v>
      </c>
      <c r="C106" s="15">
        <f>D106+E106</f>
        <v>734</v>
      </c>
      <c r="D106" s="15">
        <v>359</v>
      </c>
      <c r="E106" s="15">
        <v>375</v>
      </c>
      <c r="F106" s="16">
        <v>96</v>
      </c>
      <c r="G106" s="17">
        <v>0.804</v>
      </c>
      <c r="H106" s="15">
        <f>I106+J106</f>
        <v>45</v>
      </c>
      <c r="I106" s="15">
        <v>7</v>
      </c>
      <c r="J106" s="15">
        <v>38</v>
      </c>
    </row>
    <row r="107" spans="1:10" ht="13.5">
      <c r="A107" s="13">
        <v>72</v>
      </c>
      <c r="B107" s="17">
        <v>0.983</v>
      </c>
      <c r="C107" s="15">
        <f>D107+E107</f>
        <v>843</v>
      </c>
      <c r="D107" s="15">
        <v>428</v>
      </c>
      <c r="E107" s="15">
        <v>415</v>
      </c>
      <c r="F107" s="16">
        <v>97</v>
      </c>
      <c r="G107" s="17">
        <v>0.649</v>
      </c>
      <c r="H107" s="15">
        <f>I107+J107</f>
        <v>24</v>
      </c>
      <c r="I107" s="15">
        <v>4</v>
      </c>
      <c r="J107" s="15">
        <v>20</v>
      </c>
    </row>
    <row r="108" spans="1:10" ht="13.5">
      <c r="A108" s="13">
        <v>73</v>
      </c>
      <c r="B108" s="17">
        <v>0.967</v>
      </c>
      <c r="C108" s="15">
        <f>D108+E108</f>
        <v>772</v>
      </c>
      <c r="D108" s="15">
        <v>364</v>
      </c>
      <c r="E108" s="15">
        <v>408</v>
      </c>
      <c r="F108" s="16">
        <v>98</v>
      </c>
      <c r="G108" s="17">
        <v>0.778</v>
      </c>
      <c r="H108" s="15">
        <f>I108+J108</f>
        <v>14</v>
      </c>
      <c r="I108" s="15">
        <v>1</v>
      </c>
      <c r="J108" s="15">
        <v>13</v>
      </c>
    </row>
    <row r="109" spans="1:10" ht="13.5">
      <c r="A109" s="13">
        <v>74</v>
      </c>
      <c r="B109" s="17">
        <v>0.971</v>
      </c>
      <c r="C109" s="15">
        <f>D109+E109</f>
        <v>636</v>
      </c>
      <c r="D109" s="15">
        <v>307</v>
      </c>
      <c r="E109" s="15">
        <v>329</v>
      </c>
      <c r="F109" s="16">
        <v>99</v>
      </c>
      <c r="G109" s="17">
        <v>0.737</v>
      </c>
      <c r="H109" s="15">
        <f>I109+J109</f>
        <v>14</v>
      </c>
      <c r="I109" s="15">
        <v>1</v>
      </c>
      <c r="J109" s="15">
        <v>13</v>
      </c>
    </row>
    <row r="110" spans="1:10" ht="13.5">
      <c r="A110" s="9"/>
      <c r="B110" s="10"/>
      <c r="C110" s="11"/>
      <c r="D110" s="11"/>
      <c r="E110" s="11"/>
      <c r="F110" s="12"/>
      <c r="G110" s="10"/>
      <c r="H110" s="11"/>
      <c r="I110" s="11"/>
      <c r="J110" s="11"/>
    </row>
    <row r="111" spans="1:10" ht="13.5">
      <c r="A111" s="9"/>
      <c r="B111" s="10"/>
      <c r="C111" s="11"/>
      <c r="D111" s="11"/>
      <c r="E111" s="11"/>
      <c r="F111" s="12" t="s">
        <v>28</v>
      </c>
      <c r="G111" s="10"/>
      <c r="H111" s="11">
        <f>I111+J111</f>
        <v>23</v>
      </c>
      <c r="I111" s="11">
        <v>3</v>
      </c>
      <c r="J111" s="11">
        <v>20</v>
      </c>
    </row>
    <row r="112" spans="1:10" ht="13.5">
      <c r="A112" s="21"/>
      <c r="B112" s="22"/>
      <c r="C112" s="23"/>
      <c r="D112" s="23"/>
      <c r="E112" s="23"/>
      <c r="F112" s="24"/>
      <c r="G112" s="22"/>
      <c r="H112" s="23"/>
      <c r="I112" s="23"/>
      <c r="J112" s="23"/>
    </row>
    <row r="114" spans="1:7" ht="13.5">
      <c r="A114" s="31" t="s">
        <v>29</v>
      </c>
      <c r="B114" s="31"/>
      <c r="C114" s="25" t="s">
        <v>3</v>
      </c>
      <c r="E114" s="25" t="s">
        <v>4</v>
      </c>
      <c r="G114" s="25" t="s">
        <v>5</v>
      </c>
    </row>
    <row r="116" spans="1:7" ht="13.5">
      <c r="A116" s="31" t="s">
        <v>30</v>
      </c>
      <c r="B116" s="31"/>
      <c r="C116" s="15">
        <f>SUBTOTAL(9,C10:C32)</f>
        <v>5686</v>
      </c>
      <c r="E116" s="15">
        <f>SUBTOTAL(9,D10:D32)</f>
        <v>2859</v>
      </c>
      <c r="G116" s="15">
        <f>SUBTOTAL(9,E10:E32)</f>
        <v>2827</v>
      </c>
    </row>
    <row r="118" spans="1:7" ht="13.5">
      <c r="A118" s="31" t="s">
        <v>31</v>
      </c>
      <c r="B118" s="31"/>
      <c r="C118" s="15">
        <f>SUBTOTAL(9,C34:C48,H9:H48,C71:C93)</f>
        <v>32863</v>
      </c>
      <c r="E118" s="15">
        <f>SUBTOTAL(9,D34:D48,I8:I48,D71:D93)</f>
        <v>17189</v>
      </c>
      <c r="G118" s="15">
        <f>SUBTOTAL(9,E34:E48,J8:J48,E71:E93)</f>
        <v>15674</v>
      </c>
    </row>
    <row r="120" spans="1:7" ht="13.5">
      <c r="A120" s="31" t="s">
        <v>32</v>
      </c>
      <c r="B120" s="31"/>
      <c r="C120" s="15">
        <f>SUBTOTAL(9,C95:C109,H71:H111)</f>
        <v>15192</v>
      </c>
      <c r="E120" s="15">
        <f>SUBTOTAL(9,D95:D109,I71:I111)</f>
        <v>6638</v>
      </c>
      <c r="G120" s="15">
        <f>SUBTOTAL(9,E95:E109,J71:J111)</f>
        <v>8554</v>
      </c>
    </row>
    <row r="122" spans="1:7" ht="13.5">
      <c r="A122" s="31" t="s">
        <v>33</v>
      </c>
      <c r="B122" s="31"/>
      <c r="C122" s="15">
        <f>SUBTOTAL(9,H71:H111)</f>
        <v>7180</v>
      </c>
      <c r="E122" s="15">
        <f>SUBTOTAL(9,I71:I111)</f>
        <v>2674</v>
      </c>
      <c r="G122" s="15">
        <f>SUBTOTAL(9,J71:J111)</f>
        <v>4506</v>
      </c>
    </row>
  </sheetData>
  <mergeCells count="5">
    <mergeCell ref="A122:B122"/>
    <mergeCell ref="A114:B114"/>
    <mergeCell ref="A116:B116"/>
    <mergeCell ref="A118:B118"/>
    <mergeCell ref="A120:B120"/>
  </mergeCells>
  <printOptions/>
  <pageMargins left="0.5118110236220472" right="0.5118110236220472" top="0.3937007874015748" bottom="0.35433070866141736" header="0.1968503937007874" footer="0.1968503937007874"/>
  <pageSetup firstPageNumber="3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A2:J122"/>
  <sheetViews>
    <sheetView workbookViewId="0" topLeftCell="A1">
      <selection activeCell="A4" sqref="A4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38</v>
      </c>
      <c r="J4" s="5" t="s">
        <v>50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7" ht="13.5">
      <c r="A7" s="26"/>
      <c r="B7" s="27"/>
      <c r="F7" s="28"/>
      <c r="G7" s="27"/>
    </row>
    <row r="8" spans="1:10" ht="13.5">
      <c r="A8" s="9" t="s">
        <v>6</v>
      </c>
      <c r="B8" s="10"/>
      <c r="C8" s="11">
        <f>SUBTOTAL(9,C10:C48,H10:H48,C72:C110,H72:H112)</f>
        <v>75417</v>
      </c>
      <c r="D8" s="11">
        <f>SUBTOTAL(9,D10:D48,I10:I48,D72:D110,I72:I112)</f>
        <v>36604</v>
      </c>
      <c r="E8" s="11">
        <f>SUBTOTAL(9,E10:E48,J10:J48,E72:E110,J72:J112)</f>
        <v>38813</v>
      </c>
      <c r="F8" s="12"/>
      <c r="G8" s="10"/>
      <c r="H8" s="11"/>
      <c r="I8" s="11"/>
      <c r="J8" s="11"/>
    </row>
    <row r="9" spans="1:10" ht="13.5">
      <c r="A9" s="9"/>
      <c r="B9" s="10"/>
      <c r="C9" s="11"/>
      <c r="D9" s="11"/>
      <c r="E9" s="11"/>
      <c r="F9" s="12"/>
      <c r="G9" s="10"/>
      <c r="H9" s="11"/>
      <c r="I9" s="11"/>
      <c r="J9" s="11"/>
    </row>
    <row r="10" spans="1:10" ht="13.5">
      <c r="A10" s="9" t="s">
        <v>7</v>
      </c>
      <c r="B10" s="10"/>
      <c r="C10" s="11">
        <f>SUBTOTAL(9,C12:C16)</f>
        <v>3043</v>
      </c>
      <c r="D10" s="11">
        <f>SUBTOTAL(9,D12:D16)</f>
        <v>1506</v>
      </c>
      <c r="E10" s="11">
        <f>SUBTOTAL(9,E12:E16)</f>
        <v>1537</v>
      </c>
      <c r="F10" s="12" t="s">
        <v>8</v>
      </c>
      <c r="G10" s="10"/>
      <c r="H10" s="11">
        <f>SUBTOTAL(9,H12:H16)</f>
        <v>4164</v>
      </c>
      <c r="I10" s="11">
        <f>SUBTOTAL(9,I12:I16)</f>
        <v>2107</v>
      </c>
      <c r="J10" s="11">
        <f>SUBTOTAL(9,J12:J16)</f>
        <v>2057</v>
      </c>
    </row>
    <row r="11" spans="1:10" ht="13.5">
      <c r="A11" s="9"/>
      <c r="B11" s="10"/>
      <c r="C11" s="11"/>
      <c r="D11" s="11"/>
      <c r="E11" s="11"/>
      <c r="F11" s="12"/>
      <c r="G11" s="10"/>
      <c r="H11" s="11"/>
      <c r="I11" s="11"/>
      <c r="J11" s="11"/>
    </row>
    <row r="12" spans="1:10" ht="13.5">
      <c r="A12" s="13">
        <v>0</v>
      </c>
      <c r="B12" s="14"/>
      <c r="C12" s="15">
        <f>D12+E12</f>
        <v>623</v>
      </c>
      <c r="D12" s="15">
        <v>306</v>
      </c>
      <c r="E12" s="15">
        <v>317</v>
      </c>
      <c r="F12" s="16">
        <v>25</v>
      </c>
      <c r="G12" s="17">
        <v>1.015</v>
      </c>
      <c r="H12" s="15">
        <f>I12+J12</f>
        <v>743</v>
      </c>
      <c r="I12" s="15">
        <v>382</v>
      </c>
      <c r="J12" s="15">
        <v>361</v>
      </c>
    </row>
    <row r="13" spans="1:10" ht="13.5">
      <c r="A13" s="13">
        <v>1</v>
      </c>
      <c r="B13" s="17">
        <v>1.069</v>
      </c>
      <c r="C13" s="15">
        <f>D13+E13</f>
        <v>635</v>
      </c>
      <c r="D13" s="15">
        <v>293</v>
      </c>
      <c r="E13" s="15">
        <v>342</v>
      </c>
      <c r="F13" s="16">
        <v>26</v>
      </c>
      <c r="G13" s="17">
        <v>0.999</v>
      </c>
      <c r="H13" s="15">
        <f>I13+J13</f>
        <v>805</v>
      </c>
      <c r="I13" s="15">
        <v>410</v>
      </c>
      <c r="J13" s="15">
        <v>395</v>
      </c>
    </row>
    <row r="14" spans="1:10" ht="13.5">
      <c r="A14" s="13">
        <v>2</v>
      </c>
      <c r="B14" s="17">
        <v>1.003</v>
      </c>
      <c r="C14" s="15">
        <f>D14+E14</f>
        <v>585</v>
      </c>
      <c r="D14" s="15">
        <v>288</v>
      </c>
      <c r="E14" s="15">
        <v>297</v>
      </c>
      <c r="F14" s="16">
        <v>27</v>
      </c>
      <c r="G14" s="17">
        <v>1.013</v>
      </c>
      <c r="H14" s="15">
        <f>I14+J14</f>
        <v>840</v>
      </c>
      <c r="I14" s="15">
        <v>397</v>
      </c>
      <c r="J14" s="15">
        <v>443</v>
      </c>
    </row>
    <row r="15" spans="1:10" ht="13.5">
      <c r="A15" s="13">
        <v>3</v>
      </c>
      <c r="B15" s="17">
        <v>1.021</v>
      </c>
      <c r="C15" s="15">
        <f>D15+E15</f>
        <v>587</v>
      </c>
      <c r="D15" s="15">
        <v>313</v>
      </c>
      <c r="E15" s="15">
        <v>274</v>
      </c>
      <c r="F15" s="16">
        <v>28</v>
      </c>
      <c r="G15" s="17">
        <v>1.05</v>
      </c>
      <c r="H15" s="15">
        <f>I15+J15</f>
        <v>879</v>
      </c>
      <c r="I15" s="15">
        <v>469</v>
      </c>
      <c r="J15" s="15">
        <v>410</v>
      </c>
    </row>
    <row r="16" spans="1:10" ht="13.5">
      <c r="A16" s="13">
        <v>4</v>
      </c>
      <c r="B16" s="17">
        <v>0.992</v>
      </c>
      <c r="C16" s="15">
        <f>D16+E16</f>
        <v>613</v>
      </c>
      <c r="D16" s="15">
        <v>306</v>
      </c>
      <c r="E16" s="15">
        <v>307</v>
      </c>
      <c r="F16" s="16">
        <v>29</v>
      </c>
      <c r="G16" s="17">
        <v>1.016</v>
      </c>
      <c r="H16" s="15">
        <f>I16+J16</f>
        <v>897</v>
      </c>
      <c r="I16" s="15">
        <v>449</v>
      </c>
      <c r="J16" s="15">
        <v>448</v>
      </c>
    </row>
    <row r="17" spans="1:10" ht="13.5">
      <c r="A17" s="9"/>
      <c r="B17" s="10"/>
      <c r="C17" s="11"/>
      <c r="D17" s="11"/>
      <c r="E17" s="11"/>
      <c r="F17" s="12"/>
      <c r="G17" s="10"/>
      <c r="H17" s="11"/>
      <c r="I17" s="11"/>
      <c r="J17" s="11"/>
    </row>
    <row r="18" spans="1:10" ht="13.5">
      <c r="A18" s="9" t="s">
        <v>9</v>
      </c>
      <c r="B18" s="10"/>
      <c r="C18" s="11">
        <f>SUBTOTAL(9,C20:C24)</f>
        <v>2903</v>
      </c>
      <c r="D18" s="11">
        <f>SUBTOTAL(9,D20:D24)</f>
        <v>1469</v>
      </c>
      <c r="E18" s="11">
        <f>SUBTOTAL(9,E20:E24)</f>
        <v>1434</v>
      </c>
      <c r="F18" s="12" t="s">
        <v>10</v>
      </c>
      <c r="G18" s="10"/>
      <c r="H18" s="11">
        <f>SUBTOTAL(9,H20:H24)</f>
        <v>4658</v>
      </c>
      <c r="I18" s="11">
        <f>SUBTOTAL(9,I20:I24)</f>
        <v>2424</v>
      </c>
      <c r="J18" s="11">
        <f>SUBTOTAL(9,J20:J24)</f>
        <v>2234</v>
      </c>
    </row>
    <row r="19" spans="1:10" ht="13.5">
      <c r="A19" s="9"/>
      <c r="B19" s="10"/>
      <c r="C19" s="11"/>
      <c r="D19" s="11"/>
      <c r="E19" s="11"/>
      <c r="F19" s="12"/>
      <c r="G19" s="10"/>
      <c r="H19" s="11"/>
      <c r="I19" s="11"/>
      <c r="J19" s="11"/>
    </row>
    <row r="20" spans="1:10" ht="13.5">
      <c r="A20" s="13">
        <v>5</v>
      </c>
      <c r="B20" s="17">
        <v>1.024</v>
      </c>
      <c r="C20" s="15">
        <f>D20+E20</f>
        <v>602</v>
      </c>
      <c r="D20" s="15">
        <v>289</v>
      </c>
      <c r="E20" s="15">
        <v>313</v>
      </c>
      <c r="F20" s="16">
        <v>30</v>
      </c>
      <c r="G20" s="17">
        <v>1.013</v>
      </c>
      <c r="H20" s="15">
        <f>I20+J20</f>
        <v>946</v>
      </c>
      <c r="I20" s="15">
        <v>504</v>
      </c>
      <c r="J20" s="15">
        <v>442</v>
      </c>
    </row>
    <row r="21" spans="1:10" ht="13.5">
      <c r="A21" s="13">
        <v>6</v>
      </c>
      <c r="B21" s="17">
        <v>1.02</v>
      </c>
      <c r="C21" s="15">
        <f>D21+E21</f>
        <v>599</v>
      </c>
      <c r="D21" s="15">
        <v>292</v>
      </c>
      <c r="E21" s="15">
        <v>307</v>
      </c>
      <c r="F21" s="16">
        <v>31</v>
      </c>
      <c r="G21" s="17">
        <v>1.009</v>
      </c>
      <c r="H21" s="15">
        <f>I21+J21</f>
        <v>939</v>
      </c>
      <c r="I21" s="15">
        <v>493</v>
      </c>
      <c r="J21" s="15">
        <v>446</v>
      </c>
    </row>
    <row r="22" spans="1:10" ht="13.5">
      <c r="A22" s="13">
        <v>7</v>
      </c>
      <c r="B22" s="17">
        <v>1.021</v>
      </c>
      <c r="C22" s="15">
        <f>D22+E22</f>
        <v>591</v>
      </c>
      <c r="D22" s="15">
        <v>289</v>
      </c>
      <c r="E22" s="15">
        <v>302</v>
      </c>
      <c r="F22" s="16">
        <v>32</v>
      </c>
      <c r="G22" s="17">
        <v>1.035</v>
      </c>
      <c r="H22" s="15">
        <f>I22+J22</f>
        <v>887</v>
      </c>
      <c r="I22" s="15">
        <v>441</v>
      </c>
      <c r="J22" s="15">
        <v>446</v>
      </c>
    </row>
    <row r="23" spans="1:10" ht="13.5">
      <c r="A23" s="13">
        <v>8</v>
      </c>
      <c r="B23" s="17">
        <v>1.013</v>
      </c>
      <c r="C23" s="15">
        <f>D23+E23</f>
        <v>552</v>
      </c>
      <c r="D23" s="15">
        <v>309</v>
      </c>
      <c r="E23" s="15">
        <v>243</v>
      </c>
      <c r="F23" s="16">
        <v>33</v>
      </c>
      <c r="G23" s="17">
        <v>1.032</v>
      </c>
      <c r="H23" s="15">
        <f>I23+J23</f>
        <v>959</v>
      </c>
      <c r="I23" s="15">
        <v>515</v>
      </c>
      <c r="J23" s="15">
        <v>444</v>
      </c>
    </row>
    <row r="24" spans="1:10" ht="13.5">
      <c r="A24" s="13">
        <v>9</v>
      </c>
      <c r="B24" s="17">
        <v>1.007</v>
      </c>
      <c r="C24" s="15">
        <f>D24+E24</f>
        <v>559</v>
      </c>
      <c r="D24" s="15">
        <v>290</v>
      </c>
      <c r="E24" s="15">
        <v>269</v>
      </c>
      <c r="F24" s="16">
        <v>34</v>
      </c>
      <c r="G24" s="17">
        <v>0.987</v>
      </c>
      <c r="H24" s="15">
        <f>I24+J24</f>
        <v>927</v>
      </c>
      <c r="I24" s="15">
        <v>471</v>
      </c>
      <c r="J24" s="15">
        <v>456</v>
      </c>
    </row>
    <row r="25" spans="1:10" ht="13.5">
      <c r="A25" s="9"/>
      <c r="B25" s="10"/>
      <c r="C25" s="11"/>
      <c r="D25" s="11"/>
      <c r="E25" s="11"/>
      <c r="F25" s="12"/>
      <c r="G25" s="10"/>
      <c r="H25" s="11"/>
      <c r="I25" s="11"/>
      <c r="J25" s="11"/>
    </row>
    <row r="26" spans="1:10" ht="13.5">
      <c r="A26" s="9" t="s">
        <v>11</v>
      </c>
      <c r="B26" s="10"/>
      <c r="C26" s="11">
        <f>SUBTOTAL(9,C28:C32)</f>
        <v>2947</v>
      </c>
      <c r="D26" s="11">
        <f>SUBTOTAL(9,D28:D32)</f>
        <v>1510</v>
      </c>
      <c r="E26" s="11">
        <f>SUBTOTAL(9,E28:E32)</f>
        <v>1437</v>
      </c>
      <c r="F26" s="12" t="s">
        <v>12</v>
      </c>
      <c r="G26" s="10"/>
      <c r="H26" s="11">
        <f>SUBTOTAL(9,H28:H32)</f>
        <v>5435</v>
      </c>
      <c r="I26" s="11">
        <f>SUBTOTAL(9,I28:I32)</f>
        <v>2830</v>
      </c>
      <c r="J26" s="11">
        <f>SUBTOTAL(9,J28:J32)</f>
        <v>2605</v>
      </c>
    </row>
    <row r="27" spans="1:10" ht="13.5">
      <c r="A27" s="9"/>
      <c r="B27" s="10"/>
      <c r="C27" s="11"/>
      <c r="D27" s="11"/>
      <c r="E27" s="11"/>
      <c r="F27" s="12"/>
      <c r="G27" s="10"/>
      <c r="H27" s="11"/>
      <c r="I27" s="11"/>
      <c r="J27" s="11"/>
    </row>
    <row r="28" spans="1:10" ht="13.5">
      <c r="A28" s="13">
        <v>10</v>
      </c>
      <c r="B28" s="17">
        <v>0.994</v>
      </c>
      <c r="C28" s="15">
        <f>D28+E28</f>
        <v>539</v>
      </c>
      <c r="D28" s="15">
        <v>281</v>
      </c>
      <c r="E28" s="15">
        <v>258</v>
      </c>
      <c r="F28" s="16">
        <v>35</v>
      </c>
      <c r="G28" s="17">
        <v>1.015</v>
      </c>
      <c r="H28" s="15">
        <f>I28+J28</f>
        <v>946</v>
      </c>
      <c r="I28" s="15">
        <v>497</v>
      </c>
      <c r="J28" s="15">
        <v>449</v>
      </c>
    </row>
    <row r="29" spans="1:10" ht="13.5">
      <c r="A29" s="13">
        <v>11</v>
      </c>
      <c r="B29" s="17">
        <v>1.007</v>
      </c>
      <c r="C29" s="15">
        <f>D29+E29</f>
        <v>602</v>
      </c>
      <c r="D29" s="15">
        <v>297</v>
      </c>
      <c r="E29" s="15">
        <v>305</v>
      </c>
      <c r="F29" s="16">
        <v>36</v>
      </c>
      <c r="G29" s="17">
        <v>1.002</v>
      </c>
      <c r="H29" s="15">
        <f>I29+J29</f>
        <v>1028</v>
      </c>
      <c r="I29" s="15">
        <v>525</v>
      </c>
      <c r="J29" s="15">
        <v>503</v>
      </c>
    </row>
    <row r="30" spans="1:10" ht="13.5">
      <c r="A30" s="13">
        <v>12</v>
      </c>
      <c r="B30" s="17">
        <v>0.99</v>
      </c>
      <c r="C30" s="15">
        <f>D30+E30</f>
        <v>610</v>
      </c>
      <c r="D30" s="15">
        <v>314</v>
      </c>
      <c r="E30" s="15">
        <v>296</v>
      </c>
      <c r="F30" s="16">
        <v>37</v>
      </c>
      <c r="G30" s="17">
        <v>1.003</v>
      </c>
      <c r="H30" s="15">
        <f>I30+J30</f>
        <v>1070</v>
      </c>
      <c r="I30" s="15">
        <v>565</v>
      </c>
      <c r="J30" s="15">
        <v>505</v>
      </c>
    </row>
    <row r="31" spans="1:10" ht="13.5">
      <c r="A31" s="13">
        <v>13</v>
      </c>
      <c r="B31" s="17">
        <v>1.002</v>
      </c>
      <c r="C31" s="15">
        <f>D31+E31</f>
        <v>603</v>
      </c>
      <c r="D31" s="15">
        <v>305</v>
      </c>
      <c r="E31" s="15">
        <v>298</v>
      </c>
      <c r="F31" s="16">
        <v>38</v>
      </c>
      <c r="G31" s="17">
        <v>1.029</v>
      </c>
      <c r="H31" s="15">
        <f>I31+J31</f>
        <v>1174</v>
      </c>
      <c r="I31" s="15">
        <v>606</v>
      </c>
      <c r="J31" s="15">
        <v>568</v>
      </c>
    </row>
    <row r="32" spans="1:10" ht="13.5">
      <c r="A32" s="13">
        <v>14</v>
      </c>
      <c r="B32" s="17">
        <v>0.987</v>
      </c>
      <c r="C32" s="15">
        <f>D32+E32</f>
        <v>593</v>
      </c>
      <c r="D32" s="15">
        <v>313</v>
      </c>
      <c r="E32" s="15">
        <v>280</v>
      </c>
      <c r="F32" s="16">
        <v>39</v>
      </c>
      <c r="G32" s="17">
        <v>1.004</v>
      </c>
      <c r="H32" s="15">
        <f>I32+J32</f>
        <v>1217</v>
      </c>
      <c r="I32" s="15">
        <v>637</v>
      </c>
      <c r="J32" s="15">
        <v>580</v>
      </c>
    </row>
    <row r="33" spans="1:10" ht="13.5">
      <c r="A33" s="9"/>
      <c r="B33" s="10"/>
      <c r="C33" s="11"/>
      <c r="D33" s="11"/>
      <c r="E33" s="11"/>
      <c r="F33" s="12"/>
      <c r="G33" s="10"/>
      <c r="H33" s="11"/>
      <c r="I33" s="11"/>
      <c r="J33" s="11"/>
    </row>
    <row r="34" spans="1:10" ht="13.5">
      <c r="A34" s="9" t="s">
        <v>13</v>
      </c>
      <c r="B34" s="10"/>
      <c r="C34" s="11">
        <f>SUBTOTAL(9,C36:C40)</f>
        <v>3216</v>
      </c>
      <c r="D34" s="11">
        <f>SUBTOTAL(9,D36:D40)</f>
        <v>1628</v>
      </c>
      <c r="E34" s="11">
        <f>SUBTOTAL(9,E36:E40)</f>
        <v>1588</v>
      </c>
      <c r="F34" s="12" t="s">
        <v>14</v>
      </c>
      <c r="G34" s="10"/>
      <c r="H34" s="11">
        <f>SUBTOTAL(9,H36:H40)</f>
        <v>6077</v>
      </c>
      <c r="I34" s="11">
        <f>SUBTOTAL(9,I36:I40)</f>
        <v>3168</v>
      </c>
      <c r="J34" s="11">
        <f>SUBTOTAL(9,J36:J40)</f>
        <v>2909</v>
      </c>
    </row>
    <row r="35" spans="1:10" ht="13.5">
      <c r="A35" s="9"/>
      <c r="B35" s="10"/>
      <c r="C35" s="11"/>
      <c r="D35" s="11"/>
      <c r="E35" s="11"/>
      <c r="F35" s="12"/>
      <c r="G35" s="10"/>
      <c r="H35" s="11"/>
      <c r="I35" s="11"/>
      <c r="J35" s="11"/>
    </row>
    <row r="36" spans="1:10" ht="13.5">
      <c r="A36" s="13">
        <v>15</v>
      </c>
      <c r="B36" s="17">
        <v>1.009</v>
      </c>
      <c r="C36" s="15">
        <f>D36+E36</f>
        <v>647</v>
      </c>
      <c r="D36" s="15">
        <v>322</v>
      </c>
      <c r="E36" s="15">
        <v>325</v>
      </c>
      <c r="F36" s="16">
        <v>40</v>
      </c>
      <c r="G36" s="17">
        <v>1.014</v>
      </c>
      <c r="H36" s="15">
        <f>I36+J36</f>
        <v>1195</v>
      </c>
      <c r="I36" s="15">
        <v>617</v>
      </c>
      <c r="J36" s="15">
        <v>578</v>
      </c>
    </row>
    <row r="37" spans="1:10" ht="13.5">
      <c r="A37" s="13">
        <v>16</v>
      </c>
      <c r="B37" s="17">
        <v>1.012</v>
      </c>
      <c r="C37" s="15">
        <f>D37+E37</f>
        <v>593</v>
      </c>
      <c r="D37" s="15">
        <v>290</v>
      </c>
      <c r="E37" s="15">
        <v>303</v>
      </c>
      <c r="F37" s="16">
        <v>41</v>
      </c>
      <c r="G37" s="17">
        <v>1.014</v>
      </c>
      <c r="H37" s="15">
        <f>I37+J37</f>
        <v>1263</v>
      </c>
      <c r="I37" s="15">
        <v>652</v>
      </c>
      <c r="J37" s="15">
        <v>611</v>
      </c>
    </row>
    <row r="38" spans="1:10" ht="13.5">
      <c r="A38" s="13">
        <v>17</v>
      </c>
      <c r="B38" s="17">
        <v>1.003</v>
      </c>
      <c r="C38" s="15">
        <f>D38+E38</f>
        <v>651</v>
      </c>
      <c r="D38" s="15">
        <v>339</v>
      </c>
      <c r="E38" s="15">
        <v>312</v>
      </c>
      <c r="F38" s="16">
        <v>42</v>
      </c>
      <c r="G38" s="17">
        <v>1.015</v>
      </c>
      <c r="H38" s="15">
        <f>I38+J38</f>
        <v>1233</v>
      </c>
      <c r="I38" s="15">
        <v>651</v>
      </c>
      <c r="J38" s="15">
        <v>582</v>
      </c>
    </row>
    <row r="39" spans="1:10" ht="13.5">
      <c r="A39" s="13">
        <v>18</v>
      </c>
      <c r="B39" s="17">
        <v>1.034</v>
      </c>
      <c r="C39" s="15">
        <f>D39+E39</f>
        <v>633</v>
      </c>
      <c r="D39" s="15">
        <v>324</v>
      </c>
      <c r="E39" s="15">
        <v>309</v>
      </c>
      <c r="F39" s="16">
        <v>43</v>
      </c>
      <c r="G39" s="17">
        <v>1.019</v>
      </c>
      <c r="H39" s="15">
        <f>I39+J39</f>
        <v>1206</v>
      </c>
      <c r="I39" s="15">
        <v>614</v>
      </c>
      <c r="J39" s="15">
        <v>592</v>
      </c>
    </row>
    <row r="40" spans="1:10" ht="13.5">
      <c r="A40" s="13">
        <v>19</v>
      </c>
      <c r="B40" s="17">
        <v>1.033</v>
      </c>
      <c r="C40" s="15">
        <f>D40+E40</f>
        <v>692</v>
      </c>
      <c r="D40" s="15">
        <v>353</v>
      </c>
      <c r="E40" s="15">
        <v>339</v>
      </c>
      <c r="F40" s="16">
        <v>44</v>
      </c>
      <c r="G40" s="17">
        <v>1.018</v>
      </c>
      <c r="H40" s="15">
        <f>I40+J40</f>
        <v>1180</v>
      </c>
      <c r="I40" s="15">
        <v>634</v>
      </c>
      <c r="J40" s="15">
        <v>546</v>
      </c>
    </row>
    <row r="41" spans="1:10" ht="13.5">
      <c r="A41" s="9"/>
      <c r="B41" s="10"/>
      <c r="C41" s="11"/>
      <c r="D41" s="11"/>
      <c r="E41" s="11"/>
      <c r="F41" s="12"/>
      <c r="G41" s="10"/>
      <c r="H41" s="11"/>
      <c r="I41" s="11"/>
      <c r="J41" s="11"/>
    </row>
    <row r="42" spans="1:10" ht="13.5">
      <c r="A42" s="9" t="s">
        <v>15</v>
      </c>
      <c r="B42" s="10"/>
      <c r="C42" s="11">
        <f>SUBTOTAL(9,C44:C48)</f>
        <v>3500</v>
      </c>
      <c r="D42" s="11">
        <f>SUBTOTAL(9,D44:D48)</f>
        <v>1766</v>
      </c>
      <c r="E42" s="11">
        <f>SUBTOTAL(9,E44:E48)</f>
        <v>1734</v>
      </c>
      <c r="F42" s="12" t="s">
        <v>16</v>
      </c>
      <c r="G42" s="10"/>
      <c r="H42" s="11">
        <f>SUBTOTAL(9,H44:H48)</f>
        <v>5187</v>
      </c>
      <c r="I42" s="11">
        <f>SUBTOTAL(9,I44:I48)</f>
        <v>2685</v>
      </c>
      <c r="J42" s="11">
        <f>SUBTOTAL(9,J44:J48)</f>
        <v>2502</v>
      </c>
    </row>
    <row r="43" spans="1:10" ht="13.5">
      <c r="A43" s="9"/>
      <c r="B43" s="10"/>
      <c r="C43" s="11"/>
      <c r="D43" s="11"/>
      <c r="E43" s="11"/>
      <c r="F43" s="12"/>
      <c r="G43" s="10"/>
      <c r="H43" s="11"/>
      <c r="I43" s="11"/>
      <c r="J43" s="11"/>
    </row>
    <row r="44" spans="1:10" ht="13.5">
      <c r="A44" s="13">
        <v>20</v>
      </c>
      <c r="B44" s="17">
        <v>1.042</v>
      </c>
      <c r="C44" s="15">
        <f>D44+E44</f>
        <v>675</v>
      </c>
      <c r="D44" s="15">
        <v>356</v>
      </c>
      <c r="E44" s="15">
        <v>319</v>
      </c>
      <c r="F44" s="16">
        <v>45</v>
      </c>
      <c r="G44" s="17">
        <v>1</v>
      </c>
      <c r="H44" s="15">
        <f>I44+J44</f>
        <v>1142</v>
      </c>
      <c r="I44" s="15">
        <v>616</v>
      </c>
      <c r="J44" s="15">
        <v>526</v>
      </c>
    </row>
    <row r="45" spans="1:10" ht="13.5">
      <c r="A45" s="13">
        <v>21</v>
      </c>
      <c r="B45" s="17">
        <v>0.98</v>
      </c>
      <c r="C45" s="15">
        <f>D45+E45</f>
        <v>678</v>
      </c>
      <c r="D45" s="15">
        <v>345</v>
      </c>
      <c r="E45" s="15">
        <v>333</v>
      </c>
      <c r="F45" s="16">
        <v>46</v>
      </c>
      <c r="G45" s="17">
        <v>1.017</v>
      </c>
      <c r="H45" s="15">
        <f>I45+J45</f>
        <v>1122</v>
      </c>
      <c r="I45" s="15">
        <v>573</v>
      </c>
      <c r="J45" s="15">
        <v>549</v>
      </c>
    </row>
    <row r="46" spans="1:10" ht="13.5">
      <c r="A46" s="13">
        <v>22</v>
      </c>
      <c r="B46" s="17">
        <v>1.02</v>
      </c>
      <c r="C46" s="15">
        <f>D46+E46</f>
        <v>698</v>
      </c>
      <c r="D46" s="15">
        <v>350</v>
      </c>
      <c r="E46" s="15">
        <v>348</v>
      </c>
      <c r="F46" s="16">
        <v>47</v>
      </c>
      <c r="G46" s="17">
        <v>1.011</v>
      </c>
      <c r="H46" s="15">
        <f>I46+J46</f>
        <v>920</v>
      </c>
      <c r="I46" s="15">
        <v>470</v>
      </c>
      <c r="J46" s="15">
        <v>450</v>
      </c>
    </row>
    <row r="47" spans="1:10" ht="13.5">
      <c r="A47" s="13">
        <v>23</v>
      </c>
      <c r="B47" s="17">
        <v>1.011</v>
      </c>
      <c r="C47" s="15">
        <f>D47+E47</f>
        <v>712</v>
      </c>
      <c r="D47" s="15">
        <v>348</v>
      </c>
      <c r="E47" s="15">
        <v>364</v>
      </c>
      <c r="F47" s="16">
        <v>48</v>
      </c>
      <c r="G47" s="17">
        <v>1.022</v>
      </c>
      <c r="H47" s="15">
        <f>I47+J47</f>
        <v>992</v>
      </c>
      <c r="I47" s="15">
        <v>524</v>
      </c>
      <c r="J47" s="15">
        <v>468</v>
      </c>
    </row>
    <row r="48" spans="1:10" ht="13.5">
      <c r="A48" s="13">
        <v>24</v>
      </c>
      <c r="B48" s="17">
        <v>1.029</v>
      </c>
      <c r="C48" s="15">
        <f>D48+E48</f>
        <v>737</v>
      </c>
      <c r="D48" s="15">
        <v>367</v>
      </c>
      <c r="E48" s="15">
        <v>370</v>
      </c>
      <c r="F48" s="16">
        <v>49</v>
      </c>
      <c r="G48" s="17">
        <v>1.012</v>
      </c>
      <c r="H48" s="15">
        <f>I48+J48</f>
        <v>1011</v>
      </c>
      <c r="I48" s="15">
        <v>502</v>
      </c>
      <c r="J48" s="15">
        <v>509</v>
      </c>
    </row>
    <row r="49" spans="1:7" ht="13.5">
      <c r="A49" s="18"/>
      <c r="B49" s="19"/>
      <c r="F49" s="20"/>
      <c r="G49" s="19"/>
    </row>
    <row r="50" spans="1:7" ht="13.5">
      <c r="A50" s="18"/>
      <c r="B50" s="19"/>
      <c r="F50" s="20"/>
      <c r="G50" s="19"/>
    </row>
    <row r="51" spans="1:10" ht="13.5">
      <c r="A51" s="21"/>
      <c r="B51" s="22"/>
      <c r="C51" s="23"/>
      <c r="D51" s="23"/>
      <c r="E51" s="23"/>
      <c r="F51" s="24"/>
      <c r="G51" s="22"/>
      <c r="H51" s="23"/>
      <c r="I51" s="23"/>
      <c r="J51" s="23"/>
    </row>
    <row r="52" ht="13.5">
      <c r="A52" s="29" t="s">
        <v>49</v>
      </c>
    </row>
    <row r="63" spans="1:10" ht="17.25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</row>
    <row r="65" spans="1:10" ht="17.25">
      <c r="A65" s="4" t="s">
        <v>39</v>
      </c>
      <c r="J65" s="5" t="str">
        <f>J4</f>
        <v>(住民基本台帳人口　平成26年3月31日現在)</v>
      </c>
    </row>
    <row r="67" spans="1:10" ht="27" customHeight="1">
      <c r="A67" s="6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1</v>
      </c>
      <c r="G67" s="7" t="s">
        <v>2</v>
      </c>
      <c r="H67" s="7" t="s">
        <v>3</v>
      </c>
      <c r="I67" s="7" t="s">
        <v>4</v>
      </c>
      <c r="J67" s="8" t="s">
        <v>5</v>
      </c>
    </row>
    <row r="68" spans="1:7" ht="13.5">
      <c r="A68" s="26"/>
      <c r="B68" s="27"/>
      <c r="F68" s="28"/>
      <c r="G68" s="27"/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18"/>
      <c r="B70" s="19"/>
      <c r="C70" s="11"/>
      <c r="D70" s="11"/>
      <c r="E70" s="11"/>
      <c r="F70" s="20"/>
      <c r="G70" s="19"/>
      <c r="H70" s="11"/>
      <c r="I70" s="11"/>
      <c r="J70" s="11"/>
    </row>
    <row r="71" spans="1:10" ht="13.5">
      <c r="A71" s="9" t="s">
        <v>17</v>
      </c>
      <c r="B71" s="10"/>
      <c r="C71" s="11">
        <f>SUBTOTAL(9,C73:C77)</f>
        <v>4352</v>
      </c>
      <c r="D71" s="11">
        <f>SUBTOTAL(9,D73:D77)</f>
        <v>2205</v>
      </c>
      <c r="E71" s="11">
        <f>SUBTOTAL(9,E73:E77)</f>
        <v>2147</v>
      </c>
      <c r="F71" s="12" t="s">
        <v>18</v>
      </c>
      <c r="G71" s="10"/>
      <c r="H71" s="11">
        <f>SUBTOTAL(9,H73:H77)</f>
        <v>4283</v>
      </c>
      <c r="I71" s="11">
        <f>SUBTOTAL(9,I73:I77)</f>
        <v>1851</v>
      </c>
      <c r="J71" s="11">
        <f>SUBTOTAL(9,J73:J77)</f>
        <v>2432</v>
      </c>
    </row>
    <row r="72" spans="1:10" ht="13.5">
      <c r="A72" s="9"/>
      <c r="B72" s="10"/>
      <c r="C72" s="11"/>
      <c r="D72" s="11"/>
      <c r="E72" s="11"/>
      <c r="F72" s="12"/>
      <c r="G72" s="10"/>
      <c r="H72" s="11"/>
      <c r="I72" s="11"/>
      <c r="J72" s="11"/>
    </row>
    <row r="73" spans="1:10" ht="13.5">
      <c r="A73" s="13">
        <v>50</v>
      </c>
      <c r="B73" s="17">
        <v>1.014</v>
      </c>
      <c r="C73" s="15">
        <f>D73+E73</f>
        <v>940</v>
      </c>
      <c r="D73" s="15">
        <v>471</v>
      </c>
      <c r="E73" s="15">
        <v>469</v>
      </c>
      <c r="F73" s="16">
        <v>75</v>
      </c>
      <c r="G73" s="17">
        <v>0.974</v>
      </c>
      <c r="H73" s="15">
        <f>I73+J73</f>
        <v>875</v>
      </c>
      <c r="I73" s="15">
        <v>382</v>
      </c>
      <c r="J73" s="15">
        <v>493</v>
      </c>
    </row>
    <row r="74" spans="1:10" ht="13.5">
      <c r="A74" s="13">
        <v>51</v>
      </c>
      <c r="B74" s="17">
        <v>1.001</v>
      </c>
      <c r="C74" s="15">
        <f>D74+E74</f>
        <v>865</v>
      </c>
      <c r="D74" s="15">
        <v>432</v>
      </c>
      <c r="E74" s="15">
        <v>433</v>
      </c>
      <c r="F74" s="16">
        <v>76</v>
      </c>
      <c r="G74" s="17">
        <v>0.98</v>
      </c>
      <c r="H74" s="15">
        <f>I74+J74</f>
        <v>952</v>
      </c>
      <c r="I74" s="15">
        <v>410</v>
      </c>
      <c r="J74" s="15">
        <v>542</v>
      </c>
    </row>
    <row r="75" spans="1:10" ht="13.5">
      <c r="A75" s="13">
        <v>52</v>
      </c>
      <c r="B75" s="17">
        <v>0.996</v>
      </c>
      <c r="C75" s="15">
        <f>D75+E75</f>
        <v>853</v>
      </c>
      <c r="D75" s="15">
        <v>451</v>
      </c>
      <c r="E75" s="15">
        <v>402</v>
      </c>
      <c r="F75" s="16">
        <v>77</v>
      </c>
      <c r="G75" s="17">
        <v>0.976</v>
      </c>
      <c r="H75" s="15">
        <f>I75+J75</f>
        <v>850</v>
      </c>
      <c r="I75" s="15">
        <v>368</v>
      </c>
      <c r="J75" s="15">
        <v>482</v>
      </c>
    </row>
    <row r="76" spans="1:10" ht="13.5">
      <c r="A76" s="13">
        <v>53</v>
      </c>
      <c r="B76" s="17">
        <v>1.014</v>
      </c>
      <c r="C76" s="15">
        <f>D76+E76</f>
        <v>844</v>
      </c>
      <c r="D76" s="15">
        <v>425</v>
      </c>
      <c r="E76" s="15">
        <v>419</v>
      </c>
      <c r="F76" s="16">
        <v>78</v>
      </c>
      <c r="G76" s="17">
        <v>0.969</v>
      </c>
      <c r="H76" s="15">
        <f>I76+J76</f>
        <v>870</v>
      </c>
      <c r="I76" s="15">
        <v>377</v>
      </c>
      <c r="J76" s="15">
        <v>493</v>
      </c>
    </row>
    <row r="77" spans="1:10" ht="13.5">
      <c r="A77" s="13">
        <v>54</v>
      </c>
      <c r="B77" s="17">
        <v>0.996</v>
      </c>
      <c r="C77" s="15">
        <f>D77+E77</f>
        <v>850</v>
      </c>
      <c r="D77" s="15">
        <v>426</v>
      </c>
      <c r="E77" s="15">
        <v>424</v>
      </c>
      <c r="F77" s="16">
        <v>79</v>
      </c>
      <c r="G77" s="17">
        <v>0.979</v>
      </c>
      <c r="H77" s="15">
        <f>I77+J77</f>
        <v>736</v>
      </c>
      <c r="I77" s="15">
        <v>314</v>
      </c>
      <c r="J77" s="15">
        <v>422</v>
      </c>
    </row>
    <row r="78" spans="1:10" ht="13.5">
      <c r="A78" s="9"/>
      <c r="B78" s="10"/>
      <c r="C78" s="11"/>
      <c r="D78" s="11"/>
      <c r="E78" s="11"/>
      <c r="F78" s="12"/>
      <c r="G78" s="10"/>
      <c r="H78" s="11"/>
      <c r="I78" s="11"/>
      <c r="J78" s="11"/>
    </row>
    <row r="79" spans="1:10" ht="13.5">
      <c r="A79" s="9" t="s">
        <v>19</v>
      </c>
      <c r="B79" s="10"/>
      <c r="C79" s="11">
        <f>SUBTOTAL(9,C81:C85)</f>
        <v>4123</v>
      </c>
      <c r="D79" s="11">
        <f>SUBTOTAL(9,D81:D85)</f>
        <v>2118</v>
      </c>
      <c r="E79" s="11">
        <f>SUBTOTAL(9,E81:E85)</f>
        <v>2005</v>
      </c>
      <c r="F79" s="12" t="s">
        <v>20</v>
      </c>
      <c r="G79" s="10"/>
      <c r="H79" s="11">
        <f>SUBTOTAL(9,H81:H85)</f>
        <v>2983</v>
      </c>
      <c r="I79" s="11">
        <f>SUBTOTAL(9,I81:I85)</f>
        <v>1084</v>
      </c>
      <c r="J79" s="11">
        <f>SUBTOTAL(9,J81:J85)</f>
        <v>1899</v>
      </c>
    </row>
    <row r="80" spans="1:10" ht="13.5">
      <c r="A80" s="9"/>
      <c r="B80" s="10"/>
      <c r="C80" s="11"/>
      <c r="D80" s="11"/>
      <c r="E80" s="11"/>
      <c r="F80" s="12"/>
      <c r="G80" s="10"/>
      <c r="H80" s="11"/>
      <c r="I80" s="11"/>
      <c r="J80" s="11"/>
    </row>
    <row r="81" spans="1:10" ht="13.5">
      <c r="A81" s="13">
        <v>55</v>
      </c>
      <c r="B81" s="17">
        <v>0.994</v>
      </c>
      <c r="C81" s="15">
        <f>D81+E81</f>
        <v>834</v>
      </c>
      <c r="D81" s="15">
        <v>421</v>
      </c>
      <c r="E81" s="15">
        <v>413</v>
      </c>
      <c r="F81" s="16">
        <v>80</v>
      </c>
      <c r="G81" s="17">
        <v>0.964</v>
      </c>
      <c r="H81" s="15">
        <f>I81+J81</f>
        <v>716</v>
      </c>
      <c r="I81" s="15">
        <v>270</v>
      </c>
      <c r="J81" s="15">
        <v>446</v>
      </c>
    </row>
    <row r="82" spans="1:10" ht="13.5">
      <c r="A82" s="13">
        <v>56</v>
      </c>
      <c r="B82" s="17">
        <v>0.996</v>
      </c>
      <c r="C82" s="15">
        <f>D82+E82</f>
        <v>819</v>
      </c>
      <c r="D82" s="15">
        <v>410</v>
      </c>
      <c r="E82" s="15">
        <v>409</v>
      </c>
      <c r="F82" s="16">
        <v>81</v>
      </c>
      <c r="G82" s="17">
        <v>0.954</v>
      </c>
      <c r="H82" s="15">
        <f>I82+J82</f>
        <v>644</v>
      </c>
      <c r="I82" s="15">
        <v>257</v>
      </c>
      <c r="J82" s="15">
        <v>387</v>
      </c>
    </row>
    <row r="83" spans="1:10" ht="13.5">
      <c r="A83" s="13">
        <v>57</v>
      </c>
      <c r="B83" s="17">
        <v>0.996</v>
      </c>
      <c r="C83" s="15">
        <f>D83+E83</f>
        <v>815</v>
      </c>
      <c r="D83" s="15">
        <v>424</v>
      </c>
      <c r="E83" s="15">
        <v>391</v>
      </c>
      <c r="F83" s="16">
        <v>82</v>
      </c>
      <c r="G83" s="17">
        <v>0.955</v>
      </c>
      <c r="H83" s="15">
        <f>I83+J83</f>
        <v>592</v>
      </c>
      <c r="I83" s="15">
        <v>211</v>
      </c>
      <c r="J83" s="15">
        <v>381</v>
      </c>
    </row>
    <row r="84" spans="1:10" ht="13.5">
      <c r="A84" s="13">
        <v>58</v>
      </c>
      <c r="B84" s="17">
        <v>1</v>
      </c>
      <c r="C84" s="15">
        <f>D84+E84</f>
        <v>811</v>
      </c>
      <c r="D84" s="15">
        <v>432</v>
      </c>
      <c r="E84" s="15">
        <v>379</v>
      </c>
      <c r="F84" s="16">
        <v>83</v>
      </c>
      <c r="G84" s="17">
        <v>0.94</v>
      </c>
      <c r="H84" s="15">
        <f>I84+J84</f>
        <v>567</v>
      </c>
      <c r="I84" s="15">
        <v>200</v>
      </c>
      <c r="J84" s="15">
        <v>367</v>
      </c>
    </row>
    <row r="85" spans="1:10" ht="13.5">
      <c r="A85" s="13">
        <v>59</v>
      </c>
      <c r="B85" s="17">
        <v>1.002</v>
      </c>
      <c r="C85" s="15">
        <f>D85+E85</f>
        <v>844</v>
      </c>
      <c r="D85" s="15">
        <v>431</v>
      </c>
      <c r="E85" s="15">
        <v>413</v>
      </c>
      <c r="F85" s="16">
        <v>84</v>
      </c>
      <c r="G85" s="17">
        <v>0.928</v>
      </c>
      <c r="H85" s="15">
        <f>I85+J85</f>
        <v>464</v>
      </c>
      <c r="I85" s="15">
        <v>146</v>
      </c>
      <c r="J85" s="15">
        <v>318</v>
      </c>
    </row>
    <row r="86" spans="1:10" ht="13.5">
      <c r="A86" s="9"/>
      <c r="B86" s="10"/>
      <c r="C86" s="11"/>
      <c r="D86" s="11"/>
      <c r="E86" s="11"/>
      <c r="F86" s="12"/>
      <c r="G86" s="10"/>
      <c r="H86" s="11"/>
      <c r="I86" s="11"/>
      <c r="J86" s="11"/>
    </row>
    <row r="87" spans="1:10" ht="13.5">
      <c r="A87" s="9" t="s">
        <v>21</v>
      </c>
      <c r="B87" s="10"/>
      <c r="C87" s="11">
        <f>SUBTOTAL(9,C89:C93)</f>
        <v>5371</v>
      </c>
      <c r="D87" s="11">
        <f>SUBTOTAL(9,D89:D93)</f>
        <v>2621</v>
      </c>
      <c r="E87" s="11">
        <f>SUBTOTAL(9,E89:E93)</f>
        <v>2750</v>
      </c>
      <c r="F87" s="12" t="s">
        <v>22</v>
      </c>
      <c r="G87" s="10"/>
      <c r="H87" s="11">
        <f>SUBTOTAL(9,H89:H93)</f>
        <v>1644</v>
      </c>
      <c r="I87" s="11">
        <f>SUBTOTAL(9,I89:I93)</f>
        <v>492</v>
      </c>
      <c r="J87" s="11">
        <f>SUBTOTAL(9,J89:J93)</f>
        <v>1152</v>
      </c>
    </row>
    <row r="88" spans="1:10" ht="13.5">
      <c r="A88" s="9"/>
      <c r="B88" s="10"/>
      <c r="C88" s="11"/>
      <c r="D88" s="11"/>
      <c r="E88" s="11"/>
      <c r="F88" s="12"/>
      <c r="G88" s="10"/>
      <c r="H88" s="11"/>
      <c r="I88" s="11"/>
      <c r="J88" s="11"/>
    </row>
    <row r="89" spans="1:10" ht="13.5">
      <c r="A89" s="13">
        <v>60</v>
      </c>
      <c r="B89" s="17">
        <v>0.989</v>
      </c>
      <c r="C89" s="15">
        <f>D89+E89</f>
        <v>892</v>
      </c>
      <c r="D89" s="15">
        <v>407</v>
      </c>
      <c r="E89" s="15">
        <v>485</v>
      </c>
      <c r="F89" s="16">
        <v>85</v>
      </c>
      <c r="G89" s="17">
        <v>0.926</v>
      </c>
      <c r="H89" s="15">
        <f>I89+J89</f>
        <v>440</v>
      </c>
      <c r="I89" s="15">
        <v>142</v>
      </c>
      <c r="J89" s="15">
        <v>298</v>
      </c>
    </row>
    <row r="90" spans="1:10" ht="13.5">
      <c r="A90" s="13">
        <v>61</v>
      </c>
      <c r="B90" s="17">
        <v>0.984</v>
      </c>
      <c r="C90" s="15">
        <f>D90+E90</f>
        <v>977</v>
      </c>
      <c r="D90" s="15">
        <v>474</v>
      </c>
      <c r="E90" s="15">
        <v>503</v>
      </c>
      <c r="F90" s="16">
        <v>86</v>
      </c>
      <c r="G90" s="17">
        <v>0.946</v>
      </c>
      <c r="H90" s="15">
        <f>I90+J90</f>
        <v>389</v>
      </c>
      <c r="I90" s="15">
        <v>132</v>
      </c>
      <c r="J90" s="15">
        <v>257</v>
      </c>
    </row>
    <row r="91" spans="1:10" ht="13.5">
      <c r="A91" s="13">
        <v>62</v>
      </c>
      <c r="B91" s="17">
        <v>0.996</v>
      </c>
      <c r="C91" s="15">
        <f>D91+E91</f>
        <v>1076</v>
      </c>
      <c r="D91" s="15">
        <v>534</v>
      </c>
      <c r="E91" s="15">
        <v>542</v>
      </c>
      <c r="F91" s="16">
        <v>87</v>
      </c>
      <c r="G91" s="17">
        <v>0.944</v>
      </c>
      <c r="H91" s="15">
        <f>I91+J91</f>
        <v>320</v>
      </c>
      <c r="I91" s="15">
        <v>99</v>
      </c>
      <c r="J91" s="15">
        <v>221</v>
      </c>
    </row>
    <row r="92" spans="1:10" ht="13.5">
      <c r="A92" s="13">
        <v>63</v>
      </c>
      <c r="B92" s="17">
        <v>1.009</v>
      </c>
      <c r="C92" s="15">
        <f>D92+E92</f>
        <v>1098</v>
      </c>
      <c r="D92" s="15">
        <v>561</v>
      </c>
      <c r="E92" s="15">
        <v>537</v>
      </c>
      <c r="F92" s="16">
        <v>88</v>
      </c>
      <c r="G92" s="17">
        <v>0.9</v>
      </c>
      <c r="H92" s="15">
        <f>I92+J92</f>
        <v>270</v>
      </c>
      <c r="I92" s="15">
        <v>67</v>
      </c>
      <c r="J92" s="15">
        <v>203</v>
      </c>
    </row>
    <row r="93" spans="1:10" ht="13.5">
      <c r="A93" s="13">
        <v>64</v>
      </c>
      <c r="B93" s="17">
        <v>0.987</v>
      </c>
      <c r="C93" s="15">
        <f>D93+E93</f>
        <v>1328</v>
      </c>
      <c r="D93" s="15">
        <v>645</v>
      </c>
      <c r="E93" s="15">
        <v>683</v>
      </c>
      <c r="F93" s="16">
        <v>89</v>
      </c>
      <c r="G93" s="17">
        <v>0.879</v>
      </c>
      <c r="H93" s="15">
        <f>I93+J93</f>
        <v>225</v>
      </c>
      <c r="I93" s="15">
        <v>52</v>
      </c>
      <c r="J93" s="15">
        <v>173</v>
      </c>
    </row>
    <row r="94" spans="1:10" ht="13.5">
      <c r="A94" s="9"/>
      <c r="B94" s="10"/>
      <c r="C94" s="11"/>
      <c r="D94" s="11"/>
      <c r="E94" s="11"/>
      <c r="F94" s="12"/>
      <c r="G94" s="10"/>
      <c r="H94" s="11"/>
      <c r="I94" s="11"/>
      <c r="J94" s="11"/>
    </row>
    <row r="95" spans="1:10" ht="13.5">
      <c r="A95" s="9" t="s">
        <v>23</v>
      </c>
      <c r="B95" s="10"/>
      <c r="C95" s="11">
        <f>SUBTOTAL(9,C97:C101)</f>
        <v>5491</v>
      </c>
      <c r="D95" s="11">
        <f>SUBTOTAL(9,D97:D101)</f>
        <v>2665</v>
      </c>
      <c r="E95" s="11">
        <f>SUBTOTAL(9,E97:E101)</f>
        <v>2826</v>
      </c>
      <c r="F95" s="12" t="s">
        <v>24</v>
      </c>
      <c r="G95" s="10"/>
      <c r="H95" s="11">
        <f>SUBTOTAL(9,H97:H101)</f>
        <v>728</v>
      </c>
      <c r="I95" s="11">
        <f>SUBTOTAL(9,I97:I101)</f>
        <v>140</v>
      </c>
      <c r="J95" s="11">
        <f>SUBTOTAL(9,J97:J101)</f>
        <v>588</v>
      </c>
    </row>
    <row r="96" spans="1:10" ht="13.5">
      <c r="A96" s="9"/>
      <c r="B96" s="10"/>
      <c r="C96" s="11"/>
      <c r="D96" s="11"/>
      <c r="E96" s="11"/>
      <c r="F96" s="12"/>
      <c r="G96" s="10"/>
      <c r="H96" s="11"/>
      <c r="I96" s="11"/>
      <c r="J96" s="11"/>
    </row>
    <row r="97" spans="1:10" ht="13.5">
      <c r="A97" s="13">
        <v>65</v>
      </c>
      <c r="B97" s="17">
        <v>0.998</v>
      </c>
      <c r="C97" s="15">
        <f>D97+E97</f>
        <v>1326</v>
      </c>
      <c r="D97" s="15">
        <v>670</v>
      </c>
      <c r="E97" s="15">
        <v>656</v>
      </c>
      <c r="F97" s="16">
        <v>90</v>
      </c>
      <c r="G97" s="17">
        <v>0.839</v>
      </c>
      <c r="H97" s="15">
        <f>I97+J97</f>
        <v>187</v>
      </c>
      <c r="I97" s="15">
        <v>40</v>
      </c>
      <c r="J97" s="15">
        <v>147</v>
      </c>
    </row>
    <row r="98" spans="1:10" ht="13.5">
      <c r="A98" s="13">
        <v>66</v>
      </c>
      <c r="B98" s="17">
        <v>0.996</v>
      </c>
      <c r="C98" s="15">
        <f>D98+E98</f>
        <v>1417</v>
      </c>
      <c r="D98" s="15">
        <v>688</v>
      </c>
      <c r="E98" s="15">
        <v>729</v>
      </c>
      <c r="F98" s="16">
        <v>91</v>
      </c>
      <c r="G98" s="17">
        <v>0.871</v>
      </c>
      <c r="H98" s="15">
        <f>I98+J98</f>
        <v>169</v>
      </c>
      <c r="I98" s="15">
        <v>32</v>
      </c>
      <c r="J98" s="15">
        <v>137</v>
      </c>
    </row>
    <row r="99" spans="1:10" ht="13.5">
      <c r="A99" s="13">
        <v>67</v>
      </c>
      <c r="B99" s="17">
        <v>0.992</v>
      </c>
      <c r="C99" s="15">
        <f>D99+E99</f>
        <v>1016</v>
      </c>
      <c r="D99" s="15">
        <v>506</v>
      </c>
      <c r="E99" s="15">
        <v>510</v>
      </c>
      <c r="F99" s="16">
        <v>92</v>
      </c>
      <c r="G99" s="17">
        <v>0.891</v>
      </c>
      <c r="H99" s="15">
        <f>I99+J99</f>
        <v>155</v>
      </c>
      <c r="I99" s="15">
        <v>31</v>
      </c>
      <c r="J99" s="15">
        <v>124</v>
      </c>
    </row>
    <row r="100" spans="1:10" ht="13.5">
      <c r="A100" s="13">
        <v>68</v>
      </c>
      <c r="B100" s="17">
        <v>0.986</v>
      </c>
      <c r="C100" s="15">
        <f>D100+E100</f>
        <v>765</v>
      </c>
      <c r="D100" s="15">
        <v>356</v>
      </c>
      <c r="E100" s="15">
        <v>409</v>
      </c>
      <c r="F100" s="16">
        <v>93</v>
      </c>
      <c r="G100" s="17">
        <v>0.891</v>
      </c>
      <c r="H100" s="15">
        <f>I100+J100</f>
        <v>123</v>
      </c>
      <c r="I100" s="15">
        <v>18</v>
      </c>
      <c r="J100" s="15">
        <v>105</v>
      </c>
    </row>
    <row r="101" spans="1:10" ht="13.5">
      <c r="A101" s="13">
        <v>69</v>
      </c>
      <c r="B101" s="17">
        <v>1.001</v>
      </c>
      <c r="C101" s="15">
        <f>D101+E101</f>
        <v>967</v>
      </c>
      <c r="D101" s="15">
        <v>445</v>
      </c>
      <c r="E101" s="15">
        <v>522</v>
      </c>
      <c r="F101" s="16">
        <v>94</v>
      </c>
      <c r="G101" s="17">
        <v>0.817</v>
      </c>
      <c r="H101" s="15">
        <f>I101+J101</f>
        <v>94</v>
      </c>
      <c r="I101" s="15">
        <v>19</v>
      </c>
      <c r="J101" s="15">
        <v>75</v>
      </c>
    </row>
    <row r="102" spans="1:10" ht="13.5">
      <c r="A102" s="9"/>
      <c r="B102" s="10"/>
      <c r="C102" s="11"/>
      <c r="D102" s="11"/>
      <c r="E102" s="11"/>
      <c r="F102" s="12"/>
      <c r="G102" s="10"/>
      <c r="H102" s="11"/>
      <c r="I102" s="11"/>
      <c r="J102" s="11"/>
    </row>
    <row r="103" spans="1:10" ht="13.5">
      <c r="A103" s="9" t="s">
        <v>25</v>
      </c>
      <c r="B103" s="10"/>
      <c r="C103" s="11">
        <f>SUBTOTAL(9,C105:C109)</f>
        <v>5147</v>
      </c>
      <c r="D103" s="11">
        <f>SUBTOTAL(9,D105:D109)</f>
        <v>2311</v>
      </c>
      <c r="E103" s="11">
        <f>SUBTOTAL(9,E105:E109)</f>
        <v>2836</v>
      </c>
      <c r="F103" s="12" t="s">
        <v>26</v>
      </c>
      <c r="G103" s="10"/>
      <c r="H103" s="11">
        <f>SUBTOTAL(9,H105:H109)</f>
        <v>143</v>
      </c>
      <c r="I103" s="11">
        <f>SUBTOTAL(9,I105:I109)</f>
        <v>20</v>
      </c>
      <c r="J103" s="11">
        <f>SUBTOTAL(9,J105:J109)</f>
        <v>123</v>
      </c>
    </row>
    <row r="104" spans="1:10" ht="13.5">
      <c r="A104" s="9" t="s">
        <v>27</v>
      </c>
      <c r="B104" s="10"/>
      <c r="C104" s="11"/>
      <c r="D104" s="11"/>
      <c r="E104" s="11"/>
      <c r="F104" s="12"/>
      <c r="G104" s="10"/>
      <c r="H104" s="11"/>
      <c r="I104" s="11"/>
      <c r="J104" s="11"/>
    </row>
    <row r="105" spans="1:10" ht="13.5">
      <c r="A105" s="13">
        <v>70</v>
      </c>
      <c r="B105" s="17">
        <v>0.993</v>
      </c>
      <c r="C105" s="15">
        <f>D105+E105</f>
        <v>1067</v>
      </c>
      <c r="D105" s="15">
        <v>487</v>
      </c>
      <c r="E105" s="15">
        <v>580</v>
      </c>
      <c r="F105" s="16">
        <v>95</v>
      </c>
      <c r="G105" s="17">
        <v>0.887</v>
      </c>
      <c r="H105" s="15">
        <f>I105+J105</f>
        <v>55</v>
      </c>
      <c r="I105" s="15">
        <v>8</v>
      </c>
      <c r="J105" s="15">
        <v>47</v>
      </c>
    </row>
    <row r="106" spans="1:10" ht="13.5">
      <c r="A106" s="13">
        <v>71</v>
      </c>
      <c r="B106" s="17">
        <v>0.983</v>
      </c>
      <c r="C106" s="15">
        <f>D106+E106</f>
        <v>1035</v>
      </c>
      <c r="D106" s="15">
        <v>451</v>
      </c>
      <c r="E106" s="15">
        <v>584</v>
      </c>
      <c r="F106" s="16">
        <v>96</v>
      </c>
      <c r="G106" s="17">
        <v>0.767</v>
      </c>
      <c r="H106" s="15">
        <f>I106+J106</f>
        <v>33</v>
      </c>
      <c r="I106" s="15">
        <v>6</v>
      </c>
      <c r="J106" s="15">
        <v>27</v>
      </c>
    </row>
    <row r="107" spans="1:10" ht="13.5">
      <c r="A107" s="13">
        <v>72</v>
      </c>
      <c r="B107" s="17">
        <v>0.997</v>
      </c>
      <c r="C107" s="15">
        <f>D107+E107</f>
        <v>1167</v>
      </c>
      <c r="D107" s="15">
        <v>580</v>
      </c>
      <c r="E107" s="15">
        <v>587</v>
      </c>
      <c r="F107" s="16">
        <v>97</v>
      </c>
      <c r="G107" s="17">
        <v>0.789</v>
      </c>
      <c r="H107" s="15">
        <f>I107+J107</f>
        <v>30</v>
      </c>
      <c r="I107" s="15">
        <v>3</v>
      </c>
      <c r="J107" s="15">
        <v>27</v>
      </c>
    </row>
    <row r="108" spans="1:10" ht="13.5">
      <c r="A108" s="13">
        <v>73</v>
      </c>
      <c r="B108" s="17">
        <v>0.988</v>
      </c>
      <c r="C108" s="15">
        <f>D108+E108</f>
        <v>986</v>
      </c>
      <c r="D108" s="15">
        <v>428</v>
      </c>
      <c r="E108" s="15">
        <v>558</v>
      </c>
      <c r="F108" s="16">
        <v>98</v>
      </c>
      <c r="G108" s="17">
        <v>0.704</v>
      </c>
      <c r="H108" s="15">
        <f>I108+J108</f>
        <v>19</v>
      </c>
      <c r="I108" s="15">
        <v>3</v>
      </c>
      <c r="J108" s="15">
        <v>16</v>
      </c>
    </row>
    <row r="109" spans="1:10" ht="13.5">
      <c r="A109" s="13">
        <v>74</v>
      </c>
      <c r="B109" s="17">
        <v>0.998</v>
      </c>
      <c r="C109" s="15">
        <f>D109+E109</f>
        <v>892</v>
      </c>
      <c r="D109" s="15">
        <v>365</v>
      </c>
      <c r="E109" s="15">
        <v>527</v>
      </c>
      <c r="F109" s="16">
        <v>99</v>
      </c>
      <c r="G109" s="17">
        <v>0.429</v>
      </c>
      <c r="H109" s="15">
        <f>I109+J109</f>
        <v>6</v>
      </c>
      <c r="I109" s="15">
        <v>0</v>
      </c>
      <c r="J109" s="15">
        <v>6</v>
      </c>
    </row>
    <row r="110" spans="1:10" ht="13.5">
      <c r="A110" s="9"/>
      <c r="B110" s="10"/>
      <c r="C110" s="11"/>
      <c r="D110" s="11"/>
      <c r="E110" s="11"/>
      <c r="F110" s="12"/>
      <c r="G110" s="10"/>
      <c r="H110" s="11"/>
      <c r="I110" s="11"/>
      <c r="J110" s="11"/>
    </row>
    <row r="111" spans="1:10" ht="13.5">
      <c r="A111" s="9"/>
      <c r="B111" s="10"/>
      <c r="C111" s="11"/>
      <c r="D111" s="11"/>
      <c r="E111" s="11"/>
      <c r="F111" s="12" t="s">
        <v>28</v>
      </c>
      <c r="G111" s="10"/>
      <c r="H111" s="11">
        <f>I111+J111</f>
        <v>22</v>
      </c>
      <c r="I111" s="11">
        <v>4</v>
      </c>
      <c r="J111" s="11">
        <v>18</v>
      </c>
    </row>
    <row r="112" spans="1:10" ht="13.5">
      <c r="A112" s="21"/>
      <c r="B112" s="22"/>
      <c r="C112" s="23"/>
      <c r="D112" s="23"/>
      <c r="E112" s="23"/>
      <c r="F112" s="24"/>
      <c r="G112" s="22"/>
      <c r="H112" s="23"/>
      <c r="I112" s="23"/>
      <c r="J112" s="23"/>
    </row>
    <row r="114" spans="1:7" ht="13.5">
      <c r="A114" s="31" t="s">
        <v>29</v>
      </c>
      <c r="B114" s="31"/>
      <c r="C114" s="25" t="s">
        <v>3</v>
      </c>
      <c r="E114" s="25" t="s">
        <v>4</v>
      </c>
      <c r="G114" s="25" t="s">
        <v>5</v>
      </c>
    </row>
    <row r="116" spans="1:7" ht="13.5">
      <c r="A116" s="31" t="s">
        <v>30</v>
      </c>
      <c r="B116" s="31"/>
      <c r="C116" s="15">
        <f>SUBTOTAL(9,C10:C32)</f>
        <v>8893</v>
      </c>
      <c r="E116" s="15">
        <f>SUBTOTAL(9,D9:D32)</f>
        <v>4485</v>
      </c>
      <c r="G116" s="15">
        <f>SUBTOTAL(9,E9:E32)</f>
        <v>4408</v>
      </c>
    </row>
    <row r="118" spans="1:7" ht="13.5">
      <c r="A118" s="31" t="s">
        <v>31</v>
      </c>
      <c r="B118" s="31"/>
      <c r="C118" s="15">
        <f>SUBTOTAL(9,C33:C48,H9:H48,C71:C93)</f>
        <v>46083</v>
      </c>
      <c r="E118" s="15">
        <f>SUBTOTAL(9,D33:D48,I8:I48,D71:D93)</f>
        <v>23552</v>
      </c>
      <c r="G118" s="15">
        <f>SUBTOTAL(9,E33:E48,J8:J48,E71:E93)</f>
        <v>22531</v>
      </c>
    </row>
    <row r="120" spans="1:7" ht="13.5">
      <c r="A120" s="31" t="s">
        <v>32</v>
      </c>
      <c r="B120" s="31"/>
      <c r="C120" s="15">
        <f>SUBTOTAL(9,C95:C109,H71:H111)</f>
        <v>20441</v>
      </c>
      <c r="E120" s="15">
        <f>SUBTOTAL(9,D95:D109,I71:I111)</f>
        <v>8567</v>
      </c>
      <c r="G120" s="15">
        <f>SUBTOTAL(9,E95:E109,J71:J111)</f>
        <v>11874</v>
      </c>
    </row>
    <row r="122" spans="1:7" ht="13.5">
      <c r="A122" s="31" t="s">
        <v>33</v>
      </c>
      <c r="B122" s="31"/>
      <c r="C122" s="15">
        <f>SUBTOTAL(9,H71:H111)</f>
        <v>9803</v>
      </c>
      <c r="E122" s="15">
        <f>SUBTOTAL(9,I71:I111)</f>
        <v>3591</v>
      </c>
      <c r="G122" s="15">
        <f>SUBTOTAL(9,J71:J111)</f>
        <v>6212</v>
      </c>
    </row>
  </sheetData>
  <mergeCells count="5">
    <mergeCell ref="A122:B122"/>
    <mergeCell ref="A114:B114"/>
    <mergeCell ref="A116:B116"/>
    <mergeCell ref="A118:B118"/>
    <mergeCell ref="A120:B120"/>
  </mergeCells>
  <printOptions/>
  <pageMargins left="0.5118110236220472" right="0.5118110236220472" top="0.3937007874015748" bottom="0.35433070866141736" header="0.1968503937007874" footer="0.1968503937007874"/>
  <pageSetup firstPageNumber="3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4"/>
  </sheetPr>
  <dimension ref="A2:J122"/>
  <sheetViews>
    <sheetView workbookViewId="0" topLeftCell="A1">
      <selection activeCell="A4" sqref="A4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40</v>
      </c>
      <c r="J4" s="5" t="s">
        <v>50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7" ht="13.5">
      <c r="A7" s="26"/>
      <c r="B7" s="27"/>
      <c r="F7" s="28"/>
      <c r="G7" s="27"/>
    </row>
    <row r="8" spans="1:10" ht="13.5">
      <c r="A8" s="9" t="s">
        <v>6</v>
      </c>
      <c r="B8" s="10"/>
      <c r="C8" s="11">
        <f>SUBTOTAL(9,C10:C48,H10:H48,C72:C110,H72:H112)</f>
        <v>56006</v>
      </c>
      <c r="D8" s="11">
        <f>SUBTOTAL(9,D10:D48,I10:I48,D72:D110,I72:I112)</f>
        <v>27746</v>
      </c>
      <c r="E8" s="11">
        <f>SUBTOTAL(9,E10:E48,J10:J48,E72:E110,J72:J112)</f>
        <v>28260</v>
      </c>
      <c r="F8" s="12"/>
      <c r="G8" s="10"/>
      <c r="H8" s="11"/>
      <c r="I8" s="11"/>
      <c r="J8" s="11"/>
    </row>
    <row r="9" spans="1:10" ht="13.5">
      <c r="A9" s="9"/>
      <c r="B9" s="10"/>
      <c r="C9" s="11"/>
      <c r="D9" s="11"/>
      <c r="E9" s="11"/>
      <c r="F9" s="12"/>
      <c r="G9" s="10"/>
      <c r="H9" s="11"/>
      <c r="I9" s="11"/>
      <c r="J9" s="11"/>
    </row>
    <row r="10" spans="1:10" ht="13.5">
      <c r="A10" s="9" t="s">
        <v>7</v>
      </c>
      <c r="B10" s="10"/>
      <c r="C10" s="11">
        <f>SUBTOTAL(9,C12:C16)</f>
        <v>2064</v>
      </c>
      <c r="D10" s="11">
        <f>SUBTOTAL(9,D12:D16)</f>
        <v>1086</v>
      </c>
      <c r="E10" s="11">
        <f>SUBTOTAL(9,E12:E16)</f>
        <v>978</v>
      </c>
      <c r="F10" s="12" t="s">
        <v>8</v>
      </c>
      <c r="G10" s="10"/>
      <c r="H10" s="11">
        <f>SUBTOTAL(9,H12:H16)</f>
        <v>2929</v>
      </c>
      <c r="I10" s="11">
        <f>SUBTOTAL(9,I12:I16)</f>
        <v>1532</v>
      </c>
      <c r="J10" s="11">
        <f>SUBTOTAL(9,J12:J16)</f>
        <v>1397</v>
      </c>
    </row>
    <row r="11" spans="1:10" ht="13.5">
      <c r="A11" s="9"/>
      <c r="B11" s="10"/>
      <c r="C11" s="11"/>
      <c r="D11" s="11"/>
      <c r="E11" s="11"/>
      <c r="F11" s="12"/>
      <c r="G11" s="10"/>
      <c r="H11" s="11"/>
      <c r="I11" s="11"/>
      <c r="J11" s="11"/>
    </row>
    <row r="12" spans="1:10" ht="13.5">
      <c r="A12" s="13">
        <v>0</v>
      </c>
      <c r="B12" s="14"/>
      <c r="C12" s="15">
        <f>D12+E12</f>
        <v>404</v>
      </c>
      <c r="D12" s="15">
        <v>228</v>
      </c>
      <c r="E12" s="15">
        <v>176</v>
      </c>
      <c r="F12" s="16">
        <v>25</v>
      </c>
      <c r="G12" s="17">
        <v>1.027</v>
      </c>
      <c r="H12" s="15">
        <f>I12+J12</f>
        <v>577</v>
      </c>
      <c r="I12" s="15">
        <v>310</v>
      </c>
      <c r="J12" s="15">
        <v>267</v>
      </c>
    </row>
    <row r="13" spans="1:10" ht="13.5">
      <c r="A13" s="13">
        <v>1</v>
      </c>
      <c r="B13" s="17">
        <v>0.968</v>
      </c>
      <c r="C13" s="15">
        <f>D13+E13</f>
        <v>392</v>
      </c>
      <c r="D13" s="15">
        <v>206</v>
      </c>
      <c r="E13" s="15">
        <v>186</v>
      </c>
      <c r="F13" s="16">
        <v>26</v>
      </c>
      <c r="G13" s="17">
        <v>0.98</v>
      </c>
      <c r="H13" s="15">
        <f>I13+J13</f>
        <v>580</v>
      </c>
      <c r="I13" s="15">
        <v>314</v>
      </c>
      <c r="J13" s="15">
        <v>266</v>
      </c>
    </row>
    <row r="14" spans="1:10" ht="13.5">
      <c r="A14" s="13">
        <v>2</v>
      </c>
      <c r="B14" s="17">
        <v>0.935</v>
      </c>
      <c r="C14" s="15">
        <f>D14+E14</f>
        <v>434</v>
      </c>
      <c r="D14" s="15">
        <v>222</v>
      </c>
      <c r="E14" s="15">
        <v>212</v>
      </c>
      <c r="F14" s="16">
        <v>27</v>
      </c>
      <c r="G14" s="17">
        <v>1.01</v>
      </c>
      <c r="H14" s="15">
        <f>I14+J14</f>
        <v>580</v>
      </c>
      <c r="I14" s="15">
        <v>297</v>
      </c>
      <c r="J14" s="15">
        <v>283</v>
      </c>
    </row>
    <row r="15" spans="1:10" ht="13.5">
      <c r="A15" s="13">
        <v>3</v>
      </c>
      <c r="B15" s="17">
        <v>0.942</v>
      </c>
      <c r="C15" s="15">
        <f>D15+E15</f>
        <v>407</v>
      </c>
      <c r="D15" s="15">
        <v>210</v>
      </c>
      <c r="E15" s="15">
        <v>197</v>
      </c>
      <c r="F15" s="16">
        <v>28</v>
      </c>
      <c r="G15" s="17">
        <v>0.972</v>
      </c>
      <c r="H15" s="15">
        <f>I15+J15</f>
        <v>595</v>
      </c>
      <c r="I15" s="15">
        <v>310</v>
      </c>
      <c r="J15" s="15">
        <v>285</v>
      </c>
    </row>
    <row r="16" spans="1:10" ht="13.5">
      <c r="A16" s="13">
        <v>4</v>
      </c>
      <c r="B16" s="17">
        <v>0.975</v>
      </c>
      <c r="C16" s="15">
        <f>D16+E16</f>
        <v>427</v>
      </c>
      <c r="D16" s="15">
        <v>220</v>
      </c>
      <c r="E16" s="15">
        <v>207</v>
      </c>
      <c r="F16" s="16">
        <v>29</v>
      </c>
      <c r="G16" s="17">
        <v>0.924</v>
      </c>
      <c r="H16" s="15">
        <f>I16+J16</f>
        <v>597</v>
      </c>
      <c r="I16" s="15">
        <v>301</v>
      </c>
      <c r="J16" s="15">
        <v>296</v>
      </c>
    </row>
    <row r="17" spans="1:10" ht="13.5">
      <c r="A17" s="9"/>
      <c r="B17" s="10"/>
      <c r="C17" s="11"/>
      <c r="D17" s="11"/>
      <c r="E17" s="11"/>
      <c r="F17" s="12"/>
      <c r="G17" s="10"/>
      <c r="H17" s="11"/>
      <c r="I17" s="11"/>
      <c r="J17" s="11"/>
    </row>
    <row r="18" spans="1:10" ht="13.5">
      <c r="A18" s="9" t="s">
        <v>9</v>
      </c>
      <c r="B18" s="10"/>
      <c r="C18" s="11">
        <f>SUBTOTAL(9,C20:C24)</f>
        <v>2135</v>
      </c>
      <c r="D18" s="11">
        <f>SUBTOTAL(9,D20:D24)</f>
        <v>1093</v>
      </c>
      <c r="E18" s="11">
        <f>SUBTOTAL(9,E20:E24)</f>
        <v>1042</v>
      </c>
      <c r="F18" s="12" t="s">
        <v>10</v>
      </c>
      <c r="G18" s="10"/>
      <c r="H18" s="11">
        <f>SUBTOTAL(9,H20:H24)</f>
        <v>3243</v>
      </c>
      <c r="I18" s="11">
        <f>SUBTOTAL(9,I20:I24)</f>
        <v>1679</v>
      </c>
      <c r="J18" s="11">
        <f>SUBTOTAL(9,J20:J24)</f>
        <v>1564</v>
      </c>
    </row>
    <row r="19" spans="1:10" ht="13.5">
      <c r="A19" s="9"/>
      <c r="B19" s="10"/>
      <c r="C19" s="11"/>
      <c r="D19" s="11"/>
      <c r="E19" s="11"/>
      <c r="F19" s="12"/>
      <c r="G19" s="10"/>
      <c r="H19" s="11"/>
      <c r="I19" s="11"/>
      <c r="J19" s="11"/>
    </row>
    <row r="20" spans="1:10" ht="13.5">
      <c r="A20" s="13">
        <v>5</v>
      </c>
      <c r="B20" s="17">
        <v>0.977</v>
      </c>
      <c r="C20" s="15">
        <f>D20+E20</f>
        <v>430</v>
      </c>
      <c r="D20" s="15">
        <v>219</v>
      </c>
      <c r="E20" s="15">
        <v>211</v>
      </c>
      <c r="F20" s="16">
        <v>30</v>
      </c>
      <c r="G20" s="17">
        <v>0.989</v>
      </c>
      <c r="H20" s="15">
        <f>I20+J20</f>
        <v>618</v>
      </c>
      <c r="I20" s="15">
        <v>312</v>
      </c>
      <c r="J20" s="15">
        <v>306</v>
      </c>
    </row>
    <row r="21" spans="1:10" ht="13.5">
      <c r="A21" s="13">
        <v>6</v>
      </c>
      <c r="B21" s="17">
        <v>0.942</v>
      </c>
      <c r="C21" s="15">
        <f>D21+E21</f>
        <v>424</v>
      </c>
      <c r="D21" s="15">
        <v>219</v>
      </c>
      <c r="E21" s="15">
        <v>205</v>
      </c>
      <c r="F21" s="16">
        <v>31</v>
      </c>
      <c r="G21" s="17">
        <v>0.988</v>
      </c>
      <c r="H21" s="15">
        <f>I21+J21</f>
        <v>660</v>
      </c>
      <c r="I21" s="15">
        <v>339</v>
      </c>
      <c r="J21" s="15">
        <v>321</v>
      </c>
    </row>
    <row r="22" spans="1:10" ht="13.5">
      <c r="A22" s="13">
        <v>7</v>
      </c>
      <c r="B22" s="17">
        <v>0.978</v>
      </c>
      <c r="C22" s="15">
        <f>D22+E22</f>
        <v>399</v>
      </c>
      <c r="D22" s="15">
        <v>199</v>
      </c>
      <c r="E22" s="15">
        <v>200</v>
      </c>
      <c r="F22" s="16">
        <v>32</v>
      </c>
      <c r="G22" s="17">
        <v>0.944</v>
      </c>
      <c r="H22" s="15">
        <f>I22+J22</f>
        <v>607</v>
      </c>
      <c r="I22" s="15">
        <v>299</v>
      </c>
      <c r="J22" s="15">
        <v>308</v>
      </c>
    </row>
    <row r="23" spans="1:10" ht="13.5">
      <c r="A23" s="13">
        <v>8</v>
      </c>
      <c r="B23" s="17">
        <v>0.991</v>
      </c>
      <c r="C23" s="15">
        <f>D23+E23</f>
        <v>443</v>
      </c>
      <c r="D23" s="15">
        <v>226</v>
      </c>
      <c r="E23" s="15">
        <v>217</v>
      </c>
      <c r="F23" s="16">
        <v>33</v>
      </c>
      <c r="G23" s="17">
        <v>0.971</v>
      </c>
      <c r="H23" s="15">
        <f>I23+J23</f>
        <v>698</v>
      </c>
      <c r="I23" s="15">
        <v>382</v>
      </c>
      <c r="J23" s="15">
        <v>316</v>
      </c>
    </row>
    <row r="24" spans="1:10" ht="13.5">
      <c r="A24" s="13">
        <v>9</v>
      </c>
      <c r="B24" s="17">
        <v>0.989</v>
      </c>
      <c r="C24" s="15">
        <f>D24+E24</f>
        <v>439</v>
      </c>
      <c r="D24" s="15">
        <v>230</v>
      </c>
      <c r="E24" s="15">
        <v>209</v>
      </c>
      <c r="F24" s="16">
        <v>34</v>
      </c>
      <c r="G24" s="17">
        <v>0.966</v>
      </c>
      <c r="H24" s="15">
        <f>I24+J24</f>
        <v>660</v>
      </c>
      <c r="I24" s="15">
        <v>347</v>
      </c>
      <c r="J24" s="15">
        <v>313</v>
      </c>
    </row>
    <row r="25" spans="1:10" ht="13.5">
      <c r="A25" s="9"/>
      <c r="B25" s="10"/>
      <c r="C25" s="11"/>
      <c r="D25" s="11"/>
      <c r="E25" s="11"/>
      <c r="F25" s="12"/>
      <c r="G25" s="10"/>
      <c r="H25" s="11"/>
      <c r="I25" s="11"/>
      <c r="J25" s="11"/>
    </row>
    <row r="26" spans="1:10" ht="13.5">
      <c r="A26" s="9" t="s">
        <v>11</v>
      </c>
      <c r="B26" s="10"/>
      <c r="C26" s="11">
        <f>SUBTOTAL(9,C28:C32)</f>
        <v>2192</v>
      </c>
      <c r="D26" s="11">
        <f>SUBTOTAL(9,D28:D32)</f>
        <v>1149</v>
      </c>
      <c r="E26" s="11">
        <f>SUBTOTAL(9,E28:E32)</f>
        <v>1043</v>
      </c>
      <c r="F26" s="12" t="s">
        <v>12</v>
      </c>
      <c r="G26" s="10"/>
      <c r="H26" s="11">
        <f>SUBTOTAL(9,H28:H32)</f>
        <v>3739</v>
      </c>
      <c r="I26" s="11">
        <f>SUBTOTAL(9,I28:I32)</f>
        <v>1957</v>
      </c>
      <c r="J26" s="11">
        <f>SUBTOTAL(9,J28:J32)</f>
        <v>1782</v>
      </c>
    </row>
    <row r="27" spans="1:10" ht="13.5">
      <c r="A27" s="9"/>
      <c r="B27" s="10"/>
      <c r="C27" s="11"/>
      <c r="D27" s="11"/>
      <c r="E27" s="11"/>
      <c r="F27" s="12"/>
      <c r="G27" s="10"/>
      <c r="H27" s="11"/>
      <c r="I27" s="11"/>
      <c r="J27" s="11"/>
    </row>
    <row r="28" spans="1:10" ht="13.5">
      <c r="A28" s="13">
        <v>10</v>
      </c>
      <c r="B28" s="17">
        <v>1</v>
      </c>
      <c r="C28" s="15">
        <f>D28+E28</f>
        <v>441</v>
      </c>
      <c r="D28" s="15">
        <v>242</v>
      </c>
      <c r="E28" s="15">
        <v>199</v>
      </c>
      <c r="F28" s="16">
        <v>35</v>
      </c>
      <c r="G28" s="17">
        <v>0.97</v>
      </c>
      <c r="H28" s="15">
        <f>I28+J28</f>
        <v>681</v>
      </c>
      <c r="I28" s="15">
        <v>350</v>
      </c>
      <c r="J28" s="15">
        <v>331</v>
      </c>
    </row>
    <row r="29" spans="1:10" ht="13.5">
      <c r="A29" s="13">
        <v>11</v>
      </c>
      <c r="B29" s="17">
        <v>0.993</v>
      </c>
      <c r="C29" s="15">
        <f>D29+E29</f>
        <v>433</v>
      </c>
      <c r="D29" s="15">
        <v>219</v>
      </c>
      <c r="E29" s="15">
        <v>214</v>
      </c>
      <c r="F29" s="16">
        <v>36</v>
      </c>
      <c r="G29" s="17">
        <v>0.968</v>
      </c>
      <c r="H29" s="15">
        <f>I29+J29</f>
        <v>705</v>
      </c>
      <c r="I29" s="15">
        <v>382</v>
      </c>
      <c r="J29" s="15">
        <v>323</v>
      </c>
    </row>
    <row r="30" spans="1:10" ht="13.5">
      <c r="A30" s="13">
        <v>12</v>
      </c>
      <c r="B30" s="17">
        <v>0.989</v>
      </c>
      <c r="C30" s="15">
        <f>D30+E30</f>
        <v>433</v>
      </c>
      <c r="D30" s="15">
        <v>221</v>
      </c>
      <c r="E30" s="15">
        <v>212</v>
      </c>
      <c r="F30" s="16">
        <v>37</v>
      </c>
      <c r="G30" s="17">
        <v>0.976</v>
      </c>
      <c r="H30" s="15">
        <f>I30+J30</f>
        <v>762</v>
      </c>
      <c r="I30" s="15">
        <v>392</v>
      </c>
      <c r="J30" s="15">
        <v>370</v>
      </c>
    </row>
    <row r="31" spans="1:10" ht="13.5">
      <c r="A31" s="13">
        <v>13</v>
      </c>
      <c r="B31" s="17">
        <v>0.993</v>
      </c>
      <c r="C31" s="15">
        <f>D31+E31</f>
        <v>435</v>
      </c>
      <c r="D31" s="15">
        <v>231</v>
      </c>
      <c r="E31" s="15">
        <v>204</v>
      </c>
      <c r="F31" s="16">
        <v>38</v>
      </c>
      <c r="G31" s="17">
        <v>0.988</v>
      </c>
      <c r="H31" s="15">
        <f>I31+J31</f>
        <v>795</v>
      </c>
      <c r="I31" s="15">
        <v>403</v>
      </c>
      <c r="J31" s="15">
        <v>392</v>
      </c>
    </row>
    <row r="32" spans="1:10" ht="13.5">
      <c r="A32" s="13">
        <v>14</v>
      </c>
      <c r="B32" s="17">
        <v>0.996</v>
      </c>
      <c r="C32" s="15">
        <f>D32+E32</f>
        <v>450</v>
      </c>
      <c r="D32" s="15">
        <v>236</v>
      </c>
      <c r="E32" s="15">
        <v>214</v>
      </c>
      <c r="F32" s="16">
        <v>39</v>
      </c>
      <c r="G32" s="17">
        <v>0.971</v>
      </c>
      <c r="H32" s="15">
        <f>I32+J32</f>
        <v>796</v>
      </c>
      <c r="I32" s="15">
        <v>430</v>
      </c>
      <c r="J32" s="15">
        <v>366</v>
      </c>
    </row>
    <row r="33" spans="1:10" ht="13.5">
      <c r="A33" s="9"/>
      <c r="B33" s="10"/>
      <c r="C33" s="11"/>
      <c r="D33" s="11"/>
      <c r="E33" s="11"/>
      <c r="F33" s="12"/>
      <c r="G33" s="10"/>
      <c r="H33" s="11"/>
      <c r="I33" s="11"/>
      <c r="J33" s="11"/>
    </row>
    <row r="34" spans="1:10" ht="13.5">
      <c r="A34" s="9" t="s">
        <v>13</v>
      </c>
      <c r="B34" s="10"/>
      <c r="C34" s="11">
        <f>SUBTOTAL(9,C36:C40)</f>
        <v>2431</v>
      </c>
      <c r="D34" s="11">
        <f>SUBTOTAL(9,D36:D40)</f>
        <v>1227</v>
      </c>
      <c r="E34" s="11">
        <f>SUBTOTAL(9,E36:E40)</f>
        <v>1204</v>
      </c>
      <c r="F34" s="12" t="s">
        <v>14</v>
      </c>
      <c r="G34" s="10"/>
      <c r="H34" s="11">
        <f>SUBTOTAL(9,H36:H40)</f>
        <v>4333</v>
      </c>
      <c r="I34" s="11">
        <f>SUBTOTAL(9,I36:I40)</f>
        <v>2299</v>
      </c>
      <c r="J34" s="11">
        <f>SUBTOTAL(9,J36:J40)</f>
        <v>2034</v>
      </c>
    </row>
    <row r="35" spans="1:10" ht="13.5">
      <c r="A35" s="9"/>
      <c r="B35" s="10"/>
      <c r="C35" s="11"/>
      <c r="D35" s="11"/>
      <c r="E35" s="11"/>
      <c r="F35" s="12"/>
      <c r="G35" s="10"/>
      <c r="H35" s="11"/>
      <c r="I35" s="11"/>
      <c r="J35" s="11"/>
    </row>
    <row r="36" spans="1:10" ht="13.5">
      <c r="A36" s="13">
        <v>15</v>
      </c>
      <c r="B36" s="17">
        <v>1.006</v>
      </c>
      <c r="C36" s="15">
        <f>D36+E36</f>
        <v>494</v>
      </c>
      <c r="D36" s="15">
        <v>251</v>
      </c>
      <c r="E36" s="15">
        <v>243</v>
      </c>
      <c r="F36" s="16">
        <v>40</v>
      </c>
      <c r="G36" s="17">
        <v>0.971</v>
      </c>
      <c r="H36" s="15">
        <f>I36+J36</f>
        <v>898</v>
      </c>
      <c r="I36" s="15">
        <v>455</v>
      </c>
      <c r="J36" s="15">
        <v>443</v>
      </c>
    </row>
    <row r="37" spans="1:10" ht="13.5">
      <c r="A37" s="13">
        <v>16</v>
      </c>
      <c r="B37" s="17">
        <v>1</v>
      </c>
      <c r="C37" s="15">
        <f>D37+E37</f>
        <v>483</v>
      </c>
      <c r="D37" s="15">
        <v>232</v>
      </c>
      <c r="E37" s="15">
        <v>251</v>
      </c>
      <c r="F37" s="16">
        <v>41</v>
      </c>
      <c r="G37" s="17">
        <v>0.983</v>
      </c>
      <c r="H37" s="15">
        <f>I37+J37</f>
        <v>851</v>
      </c>
      <c r="I37" s="15">
        <v>452</v>
      </c>
      <c r="J37" s="15">
        <v>399</v>
      </c>
    </row>
    <row r="38" spans="1:10" ht="13.5">
      <c r="A38" s="13">
        <v>17</v>
      </c>
      <c r="B38" s="17">
        <v>0.994</v>
      </c>
      <c r="C38" s="15">
        <f>D38+E38</f>
        <v>461</v>
      </c>
      <c r="D38" s="15">
        <v>231</v>
      </c>
      <c r="E38" s="15">
        <v>230</v>
      </c>
      <c r="F38" s="16">
        <v>42</v>
      </c>
      <c r="G38" s="17">
        <v>1.003</v>
      </c>
      <c r="H38" s="15">
        <f>I38+J38</f>
        <v>899</v>
      </c>
      <c r="I38" s="15">
        <v>500</v>
      </c>
      <c r="J38" s="15">
        <v>399</v>
      </c>
    </row>
    <row r="39" spans="1:10" ht="13.5">
      <c r="A39" s="13">
        <v>18</v>
      </c>
      <c r="B39" s="17">
        <v>1.014</v>
      </c>
      <c r="C39" s="15">
        <f>D39+E39</f>
        <v>502</v>
      </c>
      <c r="D39" s="15">
        <v>248</v>
      </c>
      <c r="E39" s="15">
        <v>254</v>
      </c>
      <c r="F39" s="16">
        <v>43</v>
      </c>
      <c r="G39" s="17">
        <v>0.997</v>
      </c>
      <c r="H39" s="15">
        <f>I39+J39</f>
        <v>860</v>
      </c>
      <c r="I39" s="15">
        <v>440</v>
      </c>
      <c r="J39" s="15">
        <v>420</v>
      </c>
    </row>
    <row r="40" spans="1:10" ht="13.5">
      <c r="A40" s="13">
        <v>19</v>
      </c>
      <c r="B40" s="17">
        <v>1.103</v>
      </c>
      <c r="C40" s="15">
        <f>D40+E40</f>
        <v>491</v>
      </c>
      <c r="D40" s="15">
        <v>265</v>
      </c>
      <c r="E40" s="15">
        <v>226</v>
      </c>
      <c r="F40" s="16">
        <v>44</v>
      </c>
      <c r="G40" s="17">
        <v>0.99</v>
      </c>
      <c r="H40" s="15">
        <f>I40+J40</f>
        <v>825</v>
      </c>
      <c r="I40" s="15">
        <v>452</v>
      </c>
      <c r="J40" s="15">
        <v>373</v>
      </c>
    </row>
    <row r="41" spans="1:10" ht="13.5">
      <c r="A41" s="9"/>
      <c r="B41" s="10"/>
      <c r="C41" s="11"/>
      <c r="D41" s="11"/>
      <c r="E41" s="11"/>
      <c r="F41" s="12"/>
      <c r="G41" s="10"/>
      <c r="H41" s="11"/>
      <c r="I41" s="11"/>
      <c r="J41" s="11"/>
    </row>
    <row r="42" spans="1:10" ht="13.5">
      <c r="A42" s="9" t="s">
        <v>15</v>
      </c>
      <c r="B42" s="10"/>
      <c r="C42" s="11">
        <f>SUBTOTAL(9,C44:C48)</f>
        <v>2678</v>
      </c>
      <c r="D42" s="11">
        <f>SUBTOTAL(9,D44:D48)</f>
        <v>1412</v>
      </c>
      <c r="E42" s="11">
        <f>SUBTOTAL(9,E44:E48)</f>
        <v>1266</v>
      </c>
      <c r="F42" s="12" t="s">
        <v>16</v>
      </c>
      <c r="G42" s="10"/>
      <c r="H42" s="11">
        <f>SUBTOTAL(9,H44:H48)</f>
        <v>3692</v>
      </c>
      <c r="I42" s="11">
        <f>SUBTOTAL(9,I44:I48)</f>
        <v>1948</v>
      </c>
      <c r="J42" s="11">
        <f>SUBTOTAL(9,J44:J48)</f>
        <v>1744</v>
      </c>
    </row>
    <row r="43" spans="1:10" ht="13.5">
      <c r="A43" s="9"/>
      <c r="B43" s="10"/>
      <c r="C43" s="11"/>
      <c r="D43" s="11"/>
      <c r="E43" s="11"/>
      <c r="F43" s="12"/>
      <c r="G43" s="10"/>
      <c r="H43" s="11"/>
      <c r="I43" s="11"/>
      <c r="J43" s="11"/>
    </row>
    <row r="44" spans="1:10" ht="13.5">
      <c r="A44" s="13">
        <v>20</v>
      </c>
      <c r="B44" s="17">
        <v>1.009</v>
      </c>
      <c r="C44" s="15">
        <f>D44+E44</f>
        <v>535</v>
      </c>
      <c r="D44" s="15">
        <v>301</v>
      </c>
      <c r="E44" s="15">
        <v>234</v>
      </c>
      <c r="F44" s="16">
        <v>45</v>
      </c>
      <c r="G44" s="17">
        <v>0.995</v>
      </c>
      <c r="H44" s="15">
        <f>I44+J44</f>
        <v>803</v>
      </c>
      <c r="I44" s="15">
        <v>397</v>
      </c>
      <c r="J44" s="15">
        <v>406</v>
      </c>
    </row>
    <row r="45" spans="1:10" ht="13.5">
      <c r="A45" s="13">
        <v>21</v>
      </c>
      <c r="B45" s="17">
        <v>0.989</v>
      </c>
      <c r="C45" s="15">
        <f>D45+E45</f>
        <v>557</v>
      </c>
      <c r="D45" s="15">
        <v>284</v>
      </c>
      <c r="E45" s="15">
        <v>273</v>
      </c>
      <c r="F45" s="16">
        <v>46</v>
      </c>
      <c r="G45" s="17">
        <v>0.995</v>
      </c>
      <c r="H45" s="15">
        <f>I45+J45</f>
        <v>822</v>
      </c>
      <c r="I45" s="15">
        <v>463</v>
      </c>
      <c r="J45" s="15">
        <v>359</v>
      </c>
    </row>
    <row r="46" spans="1:10" ht="13.5">
      <c r="A46" s="13">
        <v>22</v>
      </c>
      <c r="B46" s="17">
        <v>1.012</v>
      </c>
      <c r="C46" s="15">
        <f>D46+E46</f>
        <v>508</v>
      </c>
      <c r="D46" s="15">
        <v>266</v>
      </c>
      <c r="E46" s="15">
        <v>242</v>
      </c>
      <c r="F46" s="16">
        <v>47</v>
      </c>
      <c r="G46" s="17">
        <v>0.998</v>
      </c>
      <c r="H46" s="15">
        <f>I46+J46</f>
        <v>643</v>
      </c>
      <c r="I46" s="15">
        <v>352</v>
      </c>
      <c r="J46" s="15">
        <v>291</v>
      </c>
    </row>
    <row r="47" spans="1:10" ht="13.5">
      <c r="A47" s="13">
        <v>23</v>
      </c>
      <c r="B47" s="17">
        <v>1.013</v>
      </c>
      <c r="C47" s="15">
        <f>D47+E47</f>
        <v>537</v>
      </c>
      <c r="D47" s="15">
        <v>301</v>
      </c>
      <c r="E47" s="15">
        <v>236</v>
      </c>
      <c r="F47" s="16">
        <v>48</v>
      </c>
      <c r="G47" s="17">
        <v>1.002</v>
      </c>
      <c r="H47" s="15">
        <f>I47+J47</f>
        <v>655</v>
      </c>
      <c r="I47" s="15">
        <v>355</v>
      </c>
      <c r="J47" s="15">
        <v>300</v>
      </c>
    </row>
    <row r="48" spans="1:10" ht="13.5">
      <c r="A48" s="13">
        <v>24</v>
      </c>
      <c r="B48" s="17">
        <v>1.029</v>
      </c>
      <c r="C48" s="15">
        <f>D48+E48</f>
        <v>541</v>
      </c>
      <c r="D48" s="15">
        <v>260</v>
      </c>
      <c r="E48" s="15">
        <v>281</v>
      </c>
      <c r="F48" s="16">
        <v>49</v>
      </c>
      <c r="G48" s="17">
        <v>1.004</v>
      </c>
      <c r="H48" s="15">
        <f>I48+J48</f>
        <v>769</v>
      </c>
      <c r="I48" s="15">
        <v>381</v>
      </c>
      <c r="J48" s="15">
        <v>388</v>
      </c>
    </row>
    <row r="49" spans="1:7" ht="13.5">
      <c r="A49" s="18"/>
      <c r="B49" s="19"/>
      <c r="F49" s="20"/>
      <c r="G49" s="19"/>
    </row>
    <row r="50" spans="1:7" ht="13.5">
      <c r="A50" s="18"/>
      <c r="B50" s="19"/>
      <c r="F50" s="20"/>
      <c r="G50" s="19"/>
    </row>
    <row r="51" spans="1:10" ht="13.5">
      <c r="A51" s="21"/>
      <c r="B51" s="22"/>
      <c r="C51" s="23"/>
      <c r="D51" s="23"/>
      <c r="E51" s="23"/>
      <c r="F51" s="24"/>
      <c r="G51" s="22"/>
      <c r="H51" s="23"/>
      <c r="I51" s="23"/>
      <c r="J51" s="23"/>
    </row>
    <row r="52" ht="13.5">
      <c r="A52" s="29" t="s">
        <v>49</v>
      </c>
    </row>
    <row r="63" spans="1:10" ht="17.25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</row>
    <row r="65" spans="1:10" ht="17.25">
      <c r="A65" s="4" t="s">
        <v>41</v>
      </c>
      <c r="J65" s="5" t="str">
        <f>J4</f>
        <v>(住民基本台帳人口　平成26年3月31日現在)</v>
      </c>
    </row>
    <row r="67" spans="1:10" ht="27" customHeight="1">
      <c r="A67" s="6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1</v>
      </c>
      <c r="G67" s="7" t="s">
        <v>2</v>
      </c>
      <c r="H67" s="7" t="s">
        <v>3</v>
      </c>
      <c r="I67" s="7" t="s">
        <v>4</v>
      </c>
      <c r="J67" s="8" t="s">
        <v>5</v>
      </c>
    </row>
    <row r="68" spans="1:7" ht="13.5">
      <c r="A68" s="26"/>
      <c r="B68" s="27"/>
      <c r="F68" s="28"/>
      <c r="G68" s="27"/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18"/>
      <c r="B70" s="19"/>
      <c r="C70" s="11"/>
      <c r="D70" s="11"/>
      <c r="E70" s="11"/>
      <c r="F70" s="20"/>
      <c r="G70" s="19"/>
      <c r="H70" s="11"/>
      <c r="I70" s="11"/>
      <c r="J70" s="11"/>
    </row>
    <row r="71" spans="1:10" ht="13.5">
      <c r="A71" s="9" t="s">
        <v>17</v>
      </c>
      <c r="B71" s="10"/>
      <c r="C71" s="11">
        <f>SUBTOTAL(9,C73:C77)</f>
        <v>3126</v>
      </c>
      <c r="D71" s="11">
        <f>SUBTOTAL(9,D73:D77)</f>
        <v>1604</v>
      </c>
      <c r="E71" s="11">
        <f>SUBTOTAL(9,E73:E77)</f>
        <v>1522</v>
      </c>
      <c r="F71" s="12" t="s">
        <v>18</v>
      </c>
      <c r="G71" s="10"/>
      <c r="H71" s="11">
        <f>SUBTOTAL(9,H73:H77)</f>
        <v>3496</v>
      </c>
      <c r="I71" s="11">
        <f>SUBTOTAL(9,I73:I77)</f>
        <v>1585</v>
      </c>
      <c r="J71" s="11">
        <f>SUBTOTAL(9,J73:J77)</f>
        <v>1911</v>
      </c>
    </row>
    <row r="72" spans="1:10" ht="13.5">
      <c r="A72" s="9"/>
      <c r="B72" s="10"/>
      <c r="C72" s="11"/>
      <c r="D72" s="11"/>
      <c r="E72" s="11"/>
      <c r="F72" s="12"/>
      <c r="G72" s="10"/>
      <c r="H72" s="11"/>
      <c r="I72" s="11"/>
      <c r="J72" s="11"/>
    </row>
    <row r="73" spans="1:10" ht="13.5">
      <c r="A73" s="13">
        <v>50</v>
      </c>
      <c r="B73" s="17">
        <v>0.998</v>
      </c>
      <c r="C73" s="15">
        <f>D73+E73</f>
        <v>636</v>
      </c>
      <c r="D73" s="15">
        <v>344</v>
      </c>
      <c r="E73" s="15">
        <v>292</v>
      </c>
      <c r="F73" s="16">
        <v>75</v>
      </c>
      <c r="G73" s="17">
        <v>0.949</v>
      </c>
      <c r="H73" s="15">
        <f>I73+J73</f>
        <v>676</v>
      </c>
      <c r="I73" s="15">
        <v>318</v>
      </c>
      <c r="J73" s="15">
        <v>358</v>
      </c>
    </row>
    <row r="74" spans="1:10" ht="13.5">
      <c r="A74" s="13">
        <v>51</v>
      </c>
      <c r="B74" s="17">
        <v>0.985</v>
      </c>
      <c r="C74" s="15">
        <f>D74+E74</f>
        <v>671</v>
      </c>
      <c r="D74" s="15">
        <v>324</v>
      </c>
      <c r="E74" s="15">
        <v>347</v>
      </c>
      <c r="F74" s="16">
        <v>76</v>
      </c>
      <c r="G74" s="17">
        <v>0.97</v>
      </c>
      <c r="H74" s="15">
        <f>I74+J74</f>
        <v>748</v>
      </c>
      <c r="I74" s="15">
        <v>364</v>
      </c>
      <c r="J74" s="15">
        <v>384</v>
      </c>
    </row>
    <row r="75" spans="1:10" ht="13.5">
      <c r="A75" s="13">
        <v>52</v>
      </c>
      <c r="B75" s="17">
        <v>0.993</v>
      </c>
      <c r="C75" s="15">
        <f>D75+E75</f>
        <v>611</v>
      </c>
      <c r="D75" s="15">
        <v>311</v>
      </c>
      <c r="E75" s="15">
        <v>300</v>
      </c>
      <c r="F75" s="16">
        <v>77</v>
      </c>
      <c r="G75" s="17">
        <v>0.989</v>
      </c>
      <c r="H75" s="15">
        <f>I75+J75</f>
        <v>716</v>
      </c>
      <c r="I75" s="15">
        <v>314</v>
      </c>
      <c r="J75" s="15">
        <v>402</v>
      </c>
    </row>
    <row r="76" spans="1:10" ht="13.5">
      <c r="A76" s="13">
        <v>53</v>
      </c>
      <c r="B76" s="17">
        <v>0.995</v>
      </c>
      <c r="C76" s="15">
        <f>D76+E76</f>
        <v>605</v>
      </c>
      <c r="D76" s="15">
        <v>338</v>
      </c>
      <c r="E76" s="15">
        <v>267</v>
      </c>
      <c r="F76" s="16">
        <v>78</v>
      </c>
      <c r="G76" s="17">
        <v>0.962</v>
      </c>
      <c r="H76" s="15">
        <f>I76+J76</f>
        <v>710</v>
      </c>
      <c r="I76" s="15">
        <v>300</v>
      </c>
      <c r="J76" s="15">
        <v>410</v>
      </c>
    </row>
    <row r="77" spans="1:10" ht="13.5">
      <c r="A77" s="13">
        <v>54</v>
      </c>
      <c r="B77" s="17">
        <v>0.984</v>
      </c>
      <c r="C77" s="15">
        <f>D77+E77</f>
        <v>603</v>
      </c>
      <c r="D77" s="15">
        <v>287</v>
      </c>
      <c r="E77" s="15">
        <v>316</v>
      </c>
      <c r="F77" s="16">
        <v>79</v>
      </c>
      <c r="G77" s="17">
        <v>0.958</v>
      </c>
      <c r="H77" s="15">
        <f>I77+J77</f>
        <v>646</v>
      </c>
      <c r="I77" s="15">
        <v>289</v>
      </c>
      <c r="J77" s="15">
        <v>357</v>
      </c>
    </row>
    <row r="78" spans="1:10" ht="13.5">
      <c r="A78" s="9"/>
      <c r="B78" s="10"/>
      <c r="C78" s="11"/>
      <c r="D78" s="11"/>
      <c r="E78" s="11"/>
      <c r="F78" s="12"/>
      <c r="G78" s="10"/>
      <c r="H78" s="11"/>
      <c r="I78" s="11"/>
      <c r="J78" s="11"/>
    </row>
    <row r="79" spans="1:10" ht="13.5">
      <c r="A79" s="9" t="s">
        <v>19</v>
      </c>
      <c r="B79" s="10"/>
      <c r="C79" s="11">
        <f>SUBTOTAL(9,C81:C85)</f>
        <v>3034</v>
      </c>
      <c r="D79" s="11">
        <f>SUBTOTAL(9,D81:D85)</f>
        <v>1537</v>
      </c>
      <c r="E79" s="11">
        <f>SUBTOTAL(9,E81:E85)</f>
        <v>1497</v>
      </c>
      <c r="F79" s="12" t="s">
        <v>20</v>
      </c>
      <c r="G79" s="10"/>
      <c r="H79" s="11">
        <f>SUBTOTAL(9,H81:H85)</f>
        <v>2355</v>
      </c>
      <c r="I79" s="11">
        <f>SUBTOTAL(9,I81:I85)</f>
        <v>937</v>
      </c>
      <c r="J79" s="11">
        <f>SUBTOTAL(9,J81:J85)</f>
        <v>1418</v>
      </c>
    </row>
    <row r="80" spans="1:10" ht="13.5">
      <c r="A80" s="9"/>
      <c r="B80" s="10"/>
      <c r="C80" s="11"/>
      <c r="D80" s="11"/>
      <c r="E80" s="11"/>
      <c r="F80" s="12"/>
      <c r="G80" s="10"/>
      <c r="H80" s="11"/>
      <c r="I80" s="11"/>
      <c r="J80" s="11"/>
    </row>
    <row r="81" spans="1:10" ht="13.5">
      <c r="A81" s="13">
        <v>55</v>
      </c>
      <c r="B81" s="17">
        <v>1.007</v>
      </c>
      <c r="C81" s="15">
        <f>D81+E81</f>
        <v>597</v>
      </c>
      <c r="D81" s="15">
        <v>306</v>
      </c>
      <c r="E81" s="15">
        <v>291</v>
      </c>
      <c r="F81" s="16">
        <v>80</v>
      </c>
      <c r="G81" s="17">
        <v>0.97</v>
      </c>
      <c r="H81" s="15">
        <f>I81+J81</f>
        <v>546</v>
      </c>
      <c r="I81" s="15">
        <v>236</v>
      </c>
      <c r="J81" s="15">
        <v>310</v>
      </c>
    </row>
    <row r="82" spans="1:10" ht="13.5">
      <c r="A82" s="13">
        <v>56</v>
      </c>
      <c r="B82" s="17">
        <v>0.998</v>
      </c>
      <c r="C82" s="15">
        <f>D82+E82</f>
        <v>583</v>
      </c>
      <c r="D82" s="15">
        <v>291</v>
      </c>
      <c r="E82" s="15">
        <v>292</v>
      </c>
      <c r="F82" s="16">
        <v>81</v>
      </c>
      <c r="G82" s="17">
        <v>0.958</v>
      </c>
      <c r="H82" s="15">
        <f>I82+J82</f>
        <v>550</v>
      </c>
      <c r="I82" s="15">
        <v>208</v>
      </c>
      <c r="J82" s="15">
        <v>342</v>
      </c>
    </row>
    <row r="83" spans="1:10" ht="13.5">
      <c r="A83" s="13">
        <v>57</v>
      </c>
      <c r="B83" s="17">
        <v>1.003</v>
      </c>
      <c r="C83" s="15">
        <f>D83+E83</f>
        <v>631</v>
      </c>
      <c r="D83" s="15">
        <v>318</v>
      </c>
      <c r="E83" s="15">
        <v>313</v>
      </c>
      <c r="F83" s="16">
        <v>82</v>
      </c>
      <c r="G83" s="17">
        <v>0.945</v>
      </c>
      <c r="H83" s="15">
        <f>I83+J83</f>
        <v>464</v>
      </c>
      <c r="I83" s="15">
        <v>177</v>
      </c>
      <c r="J83" s="15">
        <v>287</v>
      </c>
    </row>
    <row r="84" spans="1:10" ht="13.5">
      <c r="A84" s="13">
        <v>58</v>
      </c>
      <c r="B84" s="17">
        <v>0.995</v>
      </c>
      <c r="C84" s="15">
        <f>D84+E84</f>
        <v>583</v>
      </c>
      <c r="D84" s="15">
        <v>287</v>
      </c>
      <c r="E84" s="15">
        <v>296</v>
      </c>
      <c r="F84" s="16">
        <v>83</v>
      </c>
      <c r="G84" s="17">
        <v>0.94</v>
      </c>
      <c r="H84" s="15">
        <f>I84+J84</f>
        <v>420</v>
      </c>
      <c r="I84" s="15">
        <v>175</v>
      </c>
      <c r="J84" s="15">
        <v>245</v>
      </c>
    </row>
    <row r="85" spans="1:10" ht="13.5">
      <c r="A85" s="13">
        <v>59</v>
      </c>
      <c r="B85" s="17">
        <v>0.988</v>
      </c>
      <c r="C85" s="15">
        <f>D85+E85</f>
        <v>640</v>
      </c>
      <c r="D85" s="15">
        <v>335</v>
      </c>
      <c r="E85" s="15">
        <v>305</v>
      </c>
      <c r="F85" s="16">
        <v>84</v>
      </c>
      <c r="G85" s="17">
        <v>0.915</v>
      </c>
      <c r="H85" s="15">
        <f>I85+J85</f>
        <v>375</v>
      </c>
      <c r="I85" s="15">
        <v>141</v>
      </c>
      <c r="J85" s="15">
        <v>234</v>
      </c>
    </row>
    <row r="86" spans="1:10" ht="13.5">
      <c r="A86" s="9"/>
      <c r="B86" s="10"/>
      <c r="C86" s="11"/>
      <c r="D86" s="11"/>
      <c r="E86" s="11"/>
      <c r="F86" s="12"/>
      <c r="G86" s="10"/>
      <c r="H86" s="11"/>
      <c r="I86" s="11"/>
      <c r="J86" s="11"/>
    </row>
    <row r="87" spans="1:10" ht="13.5">
      <c r="A87" s="9" t="s">
        <v>21</v>
      </c>
      <c r="B87" s="10"/>
      <c r="C87" s="11">
        <f>SUBTOTAL(9,C89:C93)</f>
        <v>4100</v>
      </c>
      <c r="D87" s="11">
        <f>SUBTOTAL(9,D89:D93)</f>
        <v>2073</v>
      </c>
      <c r="E87" s="11">
        <f>SUBTOTAL(9,E89:E93)</f>
        <v>2027</v>
      </c>
      <c r="F87" s="12" t="s">
        <v>22</v>
      </c>
      <c r="G87" s="10"/>
      <c r="H87" s="11">
        <f>SUBTOTAL(9,H89:H93)</f>
        <v>1293</v>
      </c>
      <c r="I87" s="11">
        <f>SUBTOTAL(9,I89:I93)</f>
        <v>401</v>
      </c>
      <c r="J87" s="11">
        <f>SUBTOTAL(9,J89:J93)</f>
        <v>892</v>
      </c>
    </row>
    <row r="88" spans="1:10" ht="13.5">
      <c r="A88" s="9"/>
      <c r="B88" s="10"/>
      <c r="C88" s="11"/>
      <c r="D88" s="11"/>
      <c r="E88" s="11"/>
      <c r="F88" s="12"/>
      <c r="G88" s="10"/>
      <c r="H88" s="11"/>
      <c r="I88" s="11"/>
      <c r="J88" s="11"/>
    </row>
    <row r="89" spans="1:10" ht="13.5">
      <c r="A89" s="13">
        <v>60</v>
      </c>
      <c r="B89" s="17">
        <v>0.999</v>
      </c>
      <c r="C89" s="15">
        <f>D89+E89</f>
        <v>672</v>
      </c>
      <c r="D89" s="15">
        <v>353</v>
      </c>
      <c r="E89" s="15">
        <v>319</v>
      </c>
      <c r="F89" s="16">
        <v>85</v>
      </c>
      <c r="G89" s="17">
        <v>0.921</v>
      </c>
      <c r="H89" s="15">
        <f>I89+J89</f>
        <v>340</v>
      </c>
      <c r="I89" s="15">
        <v>119</v>
      </c>
      <c r="J89" s="15">
        <v>221</v>
      </c>
    </row>
    <row r="90" spans="1:10" ht="13.5">
      <c r="A90" s="13">
        <v>61</v>
      </c>
      <c r="B90" s="17">
        <v>1.004</v>
      </c>
      <c r="C90" s="15">
        <f>D90+E90</f>
        <v>712</v>
      </c>
      <c r="D90" s="15">
        <v>361</v>
      </c>
      <c r="E90" s="15">
        <v>351</v>
      </c>
      <c r="F90" s="16">
        <v>86</v>
      </c>
      <c r="G90" s="17">
        <v>0.929</v>
      </c>
      <c r="H90" s="15">
        <f>I90+J90</f>
        <v>275</v>
      </c>
      <c r="I90" s="15">
        <v>86</v>
      </c>
      <c r="J90" s="15">
        <v>189</v>
      </c>
    </row>
    <row r="91" spans="1:10" ht="13.5">
      <c r="A91" s="13">
        <v>62</v>
      </c>
      <c r="B91" s="17">
        <v>0.994</v>
      </c>
      <c r="C91" s="15">
        <f>D91+E91</f>
        <v>795</v>
      </c>
      <c r="D91" s="15">
        <v>391</v>
      </c>
      <c r="E91" s="15">
        <v>404</v>
      </c>
      <c r="F91" s="16">
        <v>87</v>
      </c>
      <c r="G91" s="17">
        <v>0.903</v>
      </c>
      <c r="H91" s="15">
        <f>I91+J91</f>
        <v>252</v>
      </c>
      <c r="I91" s="15">
        <v>87</v>
      </c>
      <c r="J91" s="15">
        <v>165</v>
      </c>
    </row>
    <row r="92" spans="1:10" ht="13.5">
      <c r="A92" s="13">
        <v>63</v>
      </c>
      <c r="B92" s="17">
        <v>0.987</v>
      </c>
      <c r="C92" s="15">
        <f>D92+E92</f>
        <v>908</v>
      </c>
      <c r="D92" s="15">
        <v>474</v>
      </c>
      <c r="E92" s="15">
        <v>434</v>
      </c>
      <c r="F92" s="16">
        <v>88</v>
      </c>
      <c r="G92" s="17">
        <v>0.898</v>
      </c>
      <c r="H92" s="15">
        <f>I92+J92</f>
        <v>228</v>
      </c>
      <c r="I92" s="15">
        <v>63</v>
      </c>
      <c r="J92" s="15">
        <v>165</v>
      </c>
    </row>
    <row r="93" spans="1:10" ht="13.5">
      <c r="A93" s="13">
        <v>64</v>
      </c>
      <c r="B93" s="17">
        <v>0.995</v>
      </c>
      <c r="C93" s="15">
        <f>D93+E93</f>
        <v>1013</v>
      </c>
      <c r="D93" s="15">
        <v>494</v>
      </c>
      <c r="E93" s="15">
        <v>519</v>
      </c>
      <c r="F93" s="16">
        <v>89</v>
      </c>
      <c r="G93" s="17">
        <v>0.934</v>
      </c>
      <c r="H93" s="15">
        <f>I93+J93</f>
        <v>198</v>
      </c>
      <c r="I93" s="15">
        <v>46</v>
      </c>
      <c r="J93" s="15">
        <v>152</v>
      </c>
    </row>
    <row r="94" spans="1:10" ht="13.5">
      <c r="A94" s="9"/>
      <c r="B94" s="10"/>
      <c r="C94" s="11"/>
      <c r="D94" s="11"/>
      <c r="E94" s="11"/>
      <c r="F94" s="12"/>
      <c r="G94" s="10"/>
      <c r="H94" s="11"/>
      <c r="I94" s="11"/>
      <c r="J94" s="11"/>
    </row>
    <row r="95" spans="1:10" ht="13.5">
      <c r="A95" s="9" t="s">
        <v>23</v>
      </c>
      <c r="B95" s="10"/>
      <c r="C95" s="11">
        <f>SUBTOTAL(9,C97:C101)</f>
        <v>4324</v>
      </c>
      <c r="D95" s="11">
        <f>SUBTOTAL(9,D97:D101)</f>
        <v>2101</v>
      </c>
      <c r="E95" s="11">
        <f>SUBTOTAL(9,E97:E101)</f>
        <v>2223</v>
      </c>
      <c r="F95" s="12" t="s">
        <v>24</v>
      </c>
      <c r="G95" s="10"/>
      <c r="H95" s="11">
        <f>SUBTOTAL(9,H97:H101)</f>
        <v>530</v>
      </c>
      <c r="I95" s="11">
        <f>SUBTOTAL(9,I97:I101)</f>
        <v>114</v>
      </c>
      <c r="J95" s="11">
        <f>SUBTOTAL(9,J97:J101)</f>
        <v>416</v>
      </c>
    </row>
    <row r="96" spans="1:10" ht="13.5">
      <c r="A96" s="9"/>
      <c r="B96" s="10"/>
      <c r="C96" s="11"/>
      <c r="D96" s="11"/>
      <c r="E96" s="11"/>
      <c r="F96" s="12"/>
      <c r="G96" s="10"/>
      <c r="H96" s="11"/>
      <c r="I96" s="11"/>
      <c r="J96" s="11"/>
    </row>
    <row r="97" spans="1:10" ht="13.5">
      <c r="A97" s="13">
        <v>65</v>
      </c>
      <c r="B97" s="17">
        <v>0.989</v>
      </c>
      <c r="C97" s="15">
        <f>D97+E97</f>
        <v>1062</v>
      </c>
      <c r="D97" s="15">
        <v>531</v>
      </c>
      <c r="E97" s="15">
        <v>531</v>
      </c>
      <c r="F97" s="16">
        <v>90</v>
      </c>
      <c r="G97" s="17">
        <v>0.868</v>
      </c>
      <c r="H97" s="15">
        <f>I97+J97</f>
        <v>145</v>
      </c>
      <c r="I97" s="15">
        <v>44</v>
      </c>
      <c r="J97" s="15">
        <v>101</v>
      </c>
    </row>
    <row r="98" spans="1:10" ht="13.5">
      <c r="A98" s="13">
        <v>66</v>
      </c>
      <c r="B98" s="17">
        <v>0.976</v>
      </c>
      <c r="C98" s="15">
        <f>D98+E98</f>
        <v>1024</v>
      </c>
      <c r="D98" s="15">
        <v>494</v>
      </c>
      <c r="E98" s="15">
        <v>530</v>
      </c>
      <c r="F98" s="16">
        <v>91</v>
      </c>
      <c r="G98" s="17">
        <v>0.876</v>
      </c>
      <c r="H98" s="15">
        <f>I98+J98</f>
        <v>127</v>
      </c>
      <c r="I98" s="15">
        <v>23</v>
      </c>
      <c r="J98" s="15">
        <v>104</v>
      </c>
    </row>
    <row r="99" spans="1:10" ht="13.5">
      <c r="A99" s="13">
        <v>67</v>
      </c>
      <c r="B99" s="17">
        <v>0.98</v>
      </c>
      <c r="C99" s="15">
        <f>D99+E99</f>
        <v>822</v>
      </c>
      <c r="D99" s="15">
        <v>417</v>
      </c>
      <c r="E99" s="15">
        <v>405</v>
      </c>
      <c r="F99" s="16">
        <v>92</v>
      </c>
      <c r="G99" s="17">
        <v>0.806</v>
      </c>
      <c r="H99" s="15">
        <f>I99+J99</f>
        <v>104</v>
      </c>
      <c r="I99" s="15">
        <v>19</v>
      </c>
      <c r="J99" s="15">
        <v>85</v>
      </c>
    </row>
    <row r="100" spans="1:10" ht="13.5">
      <c r="A100" s="13">
        <v>68</v>
      </c>
      <c r="B100" s="17">
        <v>0.983</v>
      </c>
      <c r="C100" s="15">
        <f>D100+E100</f>
        <v>618</v>
      </c>
      <c r="D100" s="15">
        <v>283</v>
      </c>
      <c r="E100" s="15">
        <v>335</v>
      </c>
      <c r="F100" s="16">
        <v>93</v>
      </c>
      <c r="G100" s="17">
        <v>0.892</v>
      </c>
      <c r="H100" s="15">
        <f>I100+J100</f>
        <v>99</v>
      </c>
      <c r="I100" s="15">
        <v>20</v>
      </c>
      <c r="J100" s="15">
        <v>79</v>
      </c>
    </row>
    <row r="101" spans="1:10" ht="13.5">
      <c r="A101" s="13">
        <v>69</v>
      </c>
      <c r="B101" s="17">
        <v>0.988</v>
      </c>
      <c r="C101" s="15">
        <f>D101+E101</f>
        <v>798</v>
      </c>
      <c r="D101" s="15">
        <v>376</v>
      </c>
      <c r="E101" s="15">
        <v>422</v>
      </c>
      <c r="F101" s="16">
        <v>94</v>
      </c>
      <c r="G101" s="17">
        <v>0.743</v>
      </c>
      <c r="H101" s="15">
        <f>I101+J101</f>
        <v>55</v>
      </c>
      <c r="I101" s="15">
        <v>8</v>
      </c>
      <c r="J101" s="15">
        <v>47</v>
      </c>
    </row>
    <row r="102" spans="1:10" ht="13.5">
      <c r="A102" s="9"/>
      <c r="B102" s="10"/>
      <c r="C102" s="11"/>
      <c r="D102" s="11"/>
      <c r="E102" s="11"/>
      <c r="F102" s="12"/>
      <c r="G102" s="10"/>
      <c r="H102" s="11"/>
      <c r="I102" s="11"/>
      <c r="J102" s="11"/>
    </row>
    <row r="103" spans="1:10" ht="13.5">
      <c r="A103" s="9" t="s">
        <v>25</v>
      </c>
      <c r="B103" s="10"/>
      <c r="C103" s="11">
        <f>SUBTOTAL(9,C105:C109)</f>
        <v>4158</v>
      </c>
      <c r="D103" s="11">
        <f>SUBTOTAL(9,D105:D109)</f>
        <v>1983</v>
      </c>
      <c r="E103" s="11">
        <f>SUBTOTAL(9,E105:E109)</f>
        <v>2175</v>
      </c>
      <c r="F103" s="12" t="s">
        <v>26</v>
      </c>
      <c r="G103" s="10"/>
      <c r="H103" s="11">
        <f>SUBTOTAL(9,H105:H109)</f>
        <v>130</v>
      </c>
      <c r="I103" s="11">
        <f>SUBTOTAL(9,I105:I109)</f>
        <v>26</v>
      </c>
      <c r="J103" s="11">
        <f>SUBTOTAL(9,J105:J109)</f>
        <v>104</v>
      </c>
    </row>
    <row r="104" spans="1:10" ht="13.5">
      <c r="A104" s="9" t="s">
        <v>27</v>
      </c>
      <c r="B104" s="10"/>
      <c r="C104" s="11"/>
      <c r="D104" s="11"/>
      <c r="E104" s="11"/>
      <c r="F104" s="12"/>
      <c r="G104" s="10"/>
      <c r="H104" s="11"/>
      <c r="I104" s="11"/>
      <c r="J104" s="11"/>
    </row>
    <row r="105" spans="1:10" ht="13.5">
      <c r="A105" s="13">
        <v>70</v>
      </c>
      <c r="B105" s="17">
        <v>0.984</v>
      </c>
      <c r="C105" s="15">
        <f>D105+E105</f>
        <v>849</v>
      </c>
      <c r="D105" s="15">
        <v>416</v>
      </c>
      <c r="E105" s="15">
        <v>433</v>
      </c>
      <c r="F105" s="16">
        <v>95</v>
      </c>
      <c r="G105" s="17">
        <v>0.807</v>
      </c>
      <c r="H105" s="15">
        <f>I105+J105</f>
        <v>46</v>
      </c>
      <c r="I105" s="15">
        <v>11</v>
      </c>
      <c r="J105" s="15">
        <v>35</v>
      </c>
    </row>
    <row r="106" spans="1:10" ht="13.5">
      <c r="A106" s="13">
        <v>71</v>
      </c>
      <c r="B106" s="17">
        <v>0.986</v>
      </c>
      <c r="C106" s="15">
        <f>D106+E106</f>
        <v>775</v>
      </c>
      <c r="D106" s="15">
        <v>379</v>
      </c>
      <c r="E106" s="15">
        <v>396</v>
      </c>
      <c r="F106" s="16">
        <v>96</v>
      </c>
      <c r="G106" s="17">
        <v>0.723</v>
      </c>
      <c r="H106" s="15">
        <f>I106+J106</f>
        <v>34</v>
      </c>
      <c r="I106" s="15">
        <v>8</v>
      </c>
      <c r="J106" s="15">
        <v>26</v>
      </c>
    </row>
    <row r="107" spans="1:10" ht="13.5">
      <c r="A107" s="13">
        <v>72</v>
      </c>
      <c r="B107" s="17">
        <v>0.973</v>
      </c>
      <c r="C107" s="15">
        <f>D107+E107</f>
        <v>928</v>
      </c>
      <c r="D107" s="15">
        <v>443</v>
      </c>
      <c r="E107" s="15">
        <v>485</v>
      </c>
      <c r="F107" s="16">
        <v>97</v>
      </c>
      <c r="G107" s="17">
        <v>0.926</v>
      </c>
      <c r="H107" s="15">
        <f>I107+J107</f>
        <v>25</v>
      </c>
      <c r="I107" s="15">
        <v>1</v>
      </c>
      <c r="J107" s="15">
        <v>24</v>
      </c>
    </row>
    <row r="108" spans="1:10" ht="13.5">
      <c r="A108" s="13">
        <v>73</v>
      </c>
      <c r="B108" s="17">
        <v>0.973</v>
      </c>
      <c r="C108" s="15">
        <f>D108+E108</f>
        <v>837</v>
      </c>
      <c r="D108" s="15">
        <v>395</v>
      </c>
      <c r="E108" s="15">
        <v>442</v>
      </c>
      <c r="F108" s="16">
        <v>98</v>
      </c>
      <c r="G108" s="17">
        <v>0.75</v>
      </c>
      <c r="H108" s="15">
        <f>I108+J108</f>
        <v>18</v>
      </c>
      <c r="I108" s="15">
        <v>4</v>
      </c>
      <c r="J108" s="15">
        <v>14</v>
      </c>
    </row>
    <row r="109" spans="1:10" ht="13.5">
      <c r="A109" s="13">
        <v>74</v>
      </c>
      <c r="B109" s="17">
        <v>0.981</v>
      </c>
      <c r="C109" s="15">
        <f>D109+E109</f>
        <v>769</v>
      </c>
      <c r="D109" s="15">
        <v>350</v>
      </c>
      <c r="E109" s="15">
        <v>419</v>
      </c>
      <c r="F109" s="16">
        <v>99</v>
      </c>
      <c r="G109" s="17">
        <v>0.7</v>
      </c>
      <c r="H109" s="15">
        <f>I109+J109</f>
        <v>7</v>
      </c>
      <c r="I109" s="15">
        <v>2</v>
      </c>
      <c r="J109" s="15">
        <v>5</v>
      </c>
    </row>
    <row r="110" spans="1:10" ht="13.5">
      <c r="A110" s="9"/>
      <c r="B110" s="10"/>
      <c r="C110" s="11"/>
      <c r="D110" s="11"/>
      <c r="E110" s="11"/>
      <c r="F110" s="12"/>
      <c r="G110" s="10"/>
      <c r="H110" s="11"/>
      <c r="I110" s="11"/>
      <c r="J110" s="11"/>
    </row>
    <row r="111" spans="1:10" ht="13.5">
      <c r="A111" s="9"/>
      <c r="B111" s="10"/>
      <c r="C111" s="11"/>
      <c r="D111" s="11"/>
      <c r="E111" s="11"/>
      <c r="F111" s="12" t="s">
        <v>28</v>
      </c>
      <c r="G111" s="10"/>
      <c r="H111" s="11">
        <f>I111+J111</f>
        <v>24</v>
      </c>
      <c r="I111" s="11">
        <v>3</v>
      </c>
      <c r="J111" s="11">
        <v>21</v>
      </c>
    </row>
    <row r="112" spans="1:10" ht="13.5">
      <c r="A112" s="21"/>
      <c r="B112" s="22"/>
      <c r="C112" s="23"/>
      <c r="D112" s="23"/>
      <c r="E112" s="23"/>
      <c r="F112" s="24"/>
      <c r="G112" s="22"/>
      <c r="H112" s="23"/>
      <c r="I112" s="23"/>
      <c r="J112" s="23"/>
    </row>
    <row r="114" spans="1:7" ht="13.5">
      <c r="A114" s="31" t="s">
        <v>29</v>
      </c>
      <c r="B114" s="31"/>
      <c r="C114" s="25" t="s">
        <v>3</v>
      </c>
      <c r="E114" s="25" t="s">
        <v>4</v>
      </c>
      <c r="G114" s="25" t="s">
        <v>5</v>
      </c>
    </row>
    <row r="116" spans="1:7" ht="13.5">
      <c r="A116" s="31" t="s">
        <v>30</v>
      </c>
      <c r="B116" s="31"/>
      <c r="C116" s="15">
        <f>SUBTOTAL(9,C10:C32)</f>
        <v>6391</v>
      </c>
      <c r="E116" s="15">
        <f>SUBTOTAL(9,D10:D32)</f>
        <v>3328</v>
      </c>
      <c r="G116" s="15">
        <f>SUBTOTAL(9,E10:E32)</f>
        <v>3063</v>
      </c>
    </row>
    <row r="118" spans="1:7" ht="13.5">
      <c r="A118" s="31" t="s">
        <v>31</v>
      </c>
      <c r="B118" s="31"/>
      <c r="C118" s="15">
        <f>SUBTOTAL(9,C33:C48,H9:H48,C71:C93)</f>
        <v>33305</v>
      </c>
      <c r="E118" s="15">
        <f>SUBTOTAL(9,D34:D48,I10:I48,D71:D93)</f>
        <v>17268</v>
      </c>
      <c r="G118" s="15">
        <f>SUBTOTAL(9,E34:E48,J10:J48,E71:E93)</f>
        <v>16037</v>
      </c>
    </row>
    <row r="120" spans="1:7" ht="13.5">
      <c r="A120" s="31" t="s">
        <v>32</v>
      </c>
      <c r="B120" s="31"/>
      <c r="C120" s="15">
        <f>SUBTOTAL(9,C95:C109,H71:H111)</f>
        <v>16310</v>
      </c>
      <c r="E120" s="15">
        <f>SUBTOTAL(9,D95:D109,I71:I111)</f>
        <v>7150</v>
      </c>
      <c r="G120" s="15">
        <f>SUBTOTAL(9,E95:E109,J71:J111)</f>
        <v>9160</v>
      </c>
    </row>
    <row r="122" spans="1:7" ht="13.5">
      <c r="A122" s="31" t="s">
        <v>33</v>
      </c>
      <c r="B122" s="31"/>
      <c r="C122" s="15">
        <f>SUBTOTAL(9,H71:H111)</f>
        <v>7828</v>
      </c>
      <c r="E122" s="15">
        <f>SUBTOTAL(9,I71:I111)</f>
        <v>3066</v>
      </c>
      <c r="G122" s="15">
        <f>SUBTOTAL(9,J71:J111)</f>
        <v>4762</v>
      </c>
    </row>
  </sheetData>
  <mergeCells count="5">
    <mergeCell ref="A122:B122"/>
    <mergeCell ref="A114:B114"/>
    <mergeCell ref="A116:B116"/>
    <mergeCell ref="A118:B118"/>
    <mergeCell ref="A120:B120"/>
  </mergeCells>
  <printOptions/>
  <pageMargins left="0.5118110236220472" right="0.5118110236220472" top="0.3937007874015748" bottom="0.35433070866141736" header="0.1968503937007874" footer="0.1968503937007874"/>
  <pageSetup firstPageNumber="3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2:J122"/>
  <sheetViews>
    <sheetView workbookViewId="0" topLeftCell="A1">
      <selection activeCell="A4" sqref="A4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42</v>
      </c>
      <c r="J4" s="5" t="s">
        <v>50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7" ht="13.5">
      <c r="A7" s="26"/>
      <c r="B7" s="27"/>
      <c r="F7" s="28"/>
      <c r="G7" s="27"/>
    </row>
    <row r="8" spans="1:10" ht="13.5">
      <c r="A8" s="9" t="s">
        <v>6</v>
      </c>
      <c r="B8" s="10"/>
      <c r="C8" s="11">
        <f>SUBTOTAL(9,C10:C48,H10:H48,C72:C110,H72:H112)</f>
        <v>109548</v>
      </c>
      <c r="D8" s="11">
        <f>SUBTOTAL(9,D10:D48,I10:I48,D72:D110,I72:I112)</f>
        <v>53043</v>
      </c>
      <c r="E8" s="11">
        <f>SUBTOTAL(9,E10:E48,J10:J48,E72:E110,J72:J112)</f>
        <v>56505</v>
      </c>
      <c r="F8" s="12"/>
      <c r="G8" s="10"/>
      <c r="H8" s="11"/>
      <c r="I8" s="11"/>
      <c r="J8" s="11"/>
    </row>
    <row r="9" spans="1:10" ht="13.5">
      <c r="A9" s="9"/>
      <c r="B9" s="10"/>
      <c r="C9" s="11"/>
      <c r="D9" s="11"/>
      <c r="E9" s="11"/>
      <c r="F9" s="12"/>
      <c r="G9" s="10"/>
      <c r="H9" s="11"/>
      <c r="I9" s="11"/>
      <c r="J9" s="11"/>
    </row>
    <row r="10" spans="1:10" ht="13.5">
      <c r="A10" s="9" t="s">
        <v>7</v>
      </c>
      <c r="B10" s="10"/>
      <c r="C10" s="11">
        <f>SUBTOTAL(9,C12:C16)</f>
        <v>4482</v>
      </c>
      <c r="D10" s="11">
        <f>SUBTOTAL(9,D12:D16)</f>
        <v>2314</v>
      </c>
      <c r="E10" s="11">
        <f>SUBTOTAL(9,E12:E16)</f>
        <v>2168</v>
      </c>
      <c r="F10" s="12" t="s">
        <v>8</v>
      </c>
      <c r="G10" s="10"/>
      <c r="H10" s="11">
        <f>SUBTOTAL(9,H12:H16)</f>
        <v>6424</v>
      </c>
      <c r="I10" s="11">
        <f>SUBTOTAL(9,I12:I16)</f>
        <v>3203</v>
      </c>
      <c r="J10" s="11">
        <f>SUBTOTAL(9,J12:J16)</f>
        <v>3221</v>
      </c>
    </row>
    <row r="11" spans="1:10" ht="13.5">
      <c r="A11" s="9"/>
      <c r="B11" s="10"/>
      <c r="C11" s="11"/>
      <c r="D11" s="11"/>
      <c r="E11" s="11"/>
      <c r="F11" s="12"/>
      <c r="G11" s="10"/>
      <c r="H11" s="11"/>
      <c r="I11" s="11"/>
      <c r="J11" s="11"/>
    </row>
    <row r="12" spans="1:10" ht="13.5">
      <c r="A12" s="13">
        <v>0</v>
      </c>
      <c r="B12" s="14"/>
      <c r="C12" s="15">
        <f>D12+E12</f>
        <v>895</v>
      </c>
      <c r="D12" s="15">
        <v>461</v>
      </c>
      <c r="E12" s="15">
        <v>434</v>
      </c>
      <c r="F12" s="16">
        <v>25</v>
      </c>
      <c r="G12" s="17">
        <v>0.991</v>
      </c>
      <c r="H12" s="15">
        <f>I12+J12</f>
        <v>1243</v>
      </c>
      <c r="I12" s="15">
        <v>629</v>
      </c>
      <c r="J12" s="15">
        <v>614</v>
      </c>
    </row>
    <row r="13" spans="1:10" ht="13.5">
      <c r="A13" s="13">
        <v>1</v>
      </c>
      <c r="B13" s="17">
        <v>1.002</v>
      </c>
      <c r="C13" s="15">
        <f>D13+E13</f>
        <v>916</v>
      </c>
      <c r="D13" s="15">
        <v>499</v>
      </c>
      <c r="E13" s="15">
        <v>417</v>
      </c>
      <c r="F13" s="16">
        <v>26</v>
      </c>
      <c r="G13" s="17">
        <v>1.003</v>
      </c>
      <c r="H13" s="15">
        <f>I13+J13</f>
        <v>1176</v>
      </c>
      <c r="I13" s="15">
        <v>568</v>
      </c>
      <c r="J13" s="15">
        <v>608</v>
      </c>
    </row>
    <row r="14" spans="1:10" ht="13.5">
      <c r="A14" s="13">
        <v>2</v>
      </c>
      <c r="B14" s="17">
        <v>0.99</v>
      </c>
      <c r="C14" s="15">
        <f>D14+E14</f>
        <v>885</v>
      </c>
      <c r="D14" s="15">
        <v>453</v>
      </c>
      <c r="E14" s="15">
        <v>432</v>
      </c>
      <c r="F14" s="16">
        <v>27</v>
      </c>
      <c r="G14" s="17">
        <v>0.995</v>
      </c>
      <c r="H14" s="15">
        <f>I14+J14</f>
        <v>1299</v>
      </c>
      <c r="I14" s="15">
        <v>623</v>
      </c>
      <c r="J14" s="15">
        <v>676</v>
      </c>
    </row>
    <row r="15" spans="1:10" ht="13.5">
      <c r="A15" s="13">
        <v>3</v>
      </c>
      <c r="B15" s="17">
        <v>0.99</v>
      </c>
      <c r="C15" s="15">
        <f>D15+E15</f>
        <v>925</v>
      </c>
      <c r="D15" s="15">
        <v>478</v>
      </c>
      <c r="E15" s="15">
        <v>447</v>
      </c>
      <c r="F15" s="16">
        <v>28</v>
      </c>
      <c r="G15" s="17">
        <v>0.987</v>
      </c>
      <c r="H15" s="15">
        <f>I15+J15</f>
        <v>1378</v>
      </c>
      <c r="I15" s="15">
        <v>701</v>
      </c>
      <c r="J15" s="15">
        <v>677</v>
      </c>
    </row>
    <row r="16" spans="1:10" ht="13.5">
      <c r="A16" s="13">
        <v>4</v>
      </c>
      <c r="B16" s="17">
        <v>0.984</v>
      </c>
      <c r="C16" s="15">
        <f>D16+E16</f>
        <v>861</v>
      </c>
      <c r="D16" s="15">
        <v>423</v>
      </c>
      <c r="E16" s="15">
        <v>438</v>
      </c>
      <c r="F16" s="16">
        <v>29</v>
      </c>
      <c r="G16" s="17">
        <v>0.994</v>
      </c>
      <c r="H16" s="15">
        <f>I16+J16</f>
        <v>1328</v>
      </c>
      <c r="I16" s="15">
        <v>682</v>
      </c>
      <c r="J16" s="15">
        <v>646</v>
      </c>
    </row>
    <row r="17" spans="1:10" ht="13.5">
      <c r="A17" s="9"/>
      <c r="B17" s="10"/>
      <c r="C17" s="11"/>
      <c r="D17" s="11"/>
      <c r="E17" s="11"/>
      <c r="F17" s="12"/>
      <c r="G17" s="10"/>
      <c r="H17" s="11"/>
      <c r="I17" s="11"/>
      <c r="J17" s="11"/>
    </row>
    <row r="18" spans="1:10" ht="13.5">
      <c r="A18" s="9" t="s">
        <v>9</v>
      </c>
      <c r="B18" s="10"/>
      <c r="C18" s="11">
        <f>SUBTOTAL(9,C20:C24)</f>
        <v>4470</v>
      </c>
      <c r="D18" s="11">
        <f>SUBTOTAL(9,D20:D24)</f>
        <v>2273</v>
      </c>
      <c r="E18" s="11">
        <f>SUBTOTAL(9,E20:E24)</f>
        <v>2197</v>
      </c>
      <c r="F18" s="12" t="s">
        <v>10</v>
      </c>
      <c r="G18" s="10"/>
      <c r="H18" s="11">
        <f>SUBTOTAL(9,H20:H24)</f>
        <v>7202</v>
      </c>
      <c r="I18" s="11">
        <f>SUBTOTAL(9,I20:I24)</f>
        <v>3563</v>
      </c>
      <c r="J18" s="11">
        <f>SUBTOTAL(9,J20:J24)</f>
        <v>3639</v>
      </c>
    </row>
    <row r="19" spans="1:10" ht="13.5">
      <c r="A19" s="9"/>
      <c r="B19" s="10"/>
      <c r="C19" s="11"/>
      <c r="D19" s="11"/>
      <c r="E19" s="11"/>
      <c r="F19" s="12"/>
      <c r="G19" s="10"/>
      <c r="H19" s="11"/>
      <c r="I19" s="11"/>
      <c r="J19" s="11"/>
    </row>
    <row r="20" spans="1:10" ht="13.5">
      <c r="A20" s="13">
        <v>5</v>
      </c>
      <c r="B20" s="17">
        <v>0.985</v>
      </c>
      <c r="C20" s="15">
        <f>D20+E20</f>
        <v>918</v>
      </c>
      <c r="D20" s="15">
        <v>441</v>
      </c>
      <c r="E20" s="15">
        <v>477</v>
      </c>
      <c r="F20" s="16">
        <v>30</v>
      </c>
      <c r="G20" s="17">
        <v>1.003</v>
      </c>
      <c r="H20" s="15">
        <f>I20+J20</f>
        <v>1449</v>
      </c>
      <c r="I20" s="15">
        <v>693</v>
      </c>
      <c r="J20" s="15">
        <v>756</v>
      </c>
    </row>
    <row r="21" spans="1:10" ht="13.5">
      <c r="A21" s="13">
        <v>6</v>
      </c>
      <c r="B21" s="17">
        <v>0.988</v>
      </c>
      <c r="C21" s="15">
        <f>D21+E21</f>
        <v>965</v>
      </c>
      <c r="D21" s="15">
        <v>504</v>
      </c>
      <c r="E21" s="15">
        <v>461</v>
      </c>
      <c r="F21" s="16">
        <v>31</v>
      </c>
      <c r="G21" s="17">
        <v>0.962</v>
      </c>
      <c r="H21" s="15">
        <f>I21+J21</f>
        <v>1377</v>
      </c>
      <c r="I21" s="15">
        <v>694</v>
      </c>
      <c r="J21" s="15">
        <v>683</v>
      </c>
    </row>
    <row r="22" spans="1:10" ht="13.5">
      <c r="A22" s="13">
        <v>7</v>
      </c>
      <c r="B22" s="17">
        <v>0.995</v>
      </c>
      <c r="C22" s="15">
        <f>D22+E22</f>
        <v>842</v>
      </c>
      <c r="D22" s="15">
        <v>436</v>
      </c>
      <c r="E22" s="15">
        <v>406</v>
      </c>
      <c r="F22" s="16">
        <v>32</v>
      </c>
      <c r="G22" s="17">
        <v>0.978</v>
      </c>
      <c r="H22" s="15">
        <f>I22+J22</f>
        <v>1348</v>
      </c>
      <c r="I22" s="15">
        <v>660</v>
      </c>
      <c r="J22" s="15">
        <v>688</v>
      </c>
    </row>
    <row r="23" spans="1:10" ht="13.5">
      <c r="A23" s="13">
        <v>8</v>
      </c>
      <c r="B23" s="17">
        <v>0.992</v>
      </c>
      <c r="C23" s="15">
        <f>D23+E23</f>
        <v>876</v>
      </c>
      <c r="D23" s="15">
        <v>447</v>
      </c>
      <c r="E23" s="15">
        <v>429</v>
      </c>
      <c r="F23" s="16">
        <v>33</v>
      </c>
      <c r="G23" s="17">
        <v>0.969</v>
      </c>
      <c r="H23" s="15">
        <f>I23+J23</f>
        <v>1438</v>
      </c>
      <c r="I23" s="15">
        <v>737</v>
      </c>
      <c r="J23" s="15">
        <v>701</v>
      </c>
    </row>
    <row r="24" spans="1:10" ht="13.5">
      <c r="A24" s="13">
        <v>9</v>
      </c>
      <c r="B24" s="17">
        <v>0.984</v>
      </c>
      <c r="C24" s="15">
        <f>D24+E24</f>
        <v>869</v>
      </c>
      <c r="D24" s="15">
        <v>445</v>
      </c>
      <c r="E24" s="15">
        <v>424</v>
      </c>
      <c r="F24" s="16">
        <v>34</v>
      </c>
      <c r="G24" s="17">
        <v>0.988</v>
      </c>
      <c r="H24" s="15">
        <f>I24+J24</f>
        <v>1590</v>
      </c>
      <c r="I24" s="15">
        <v>779</v>
      </c>
      <c r="J24" s="15">
        <v>811</v>
      </c>
    </row>
    <row r="25" spans="1:10" ht="13.5">
      <c r="A25" s="9"/>
      <c r="B25" s="10"/>
      <c r="C25" s="11"/>
      <c r="D25" s="11"/>
      <c r="E25" s="11"/>
      <c r="F25" s="12"/>
      <c r="G25" s="10"/>
      <c r="H25" s="11"/>
      <c r="I25" s="11"/>
      <c r="J25" s="11"/>
    </row>
    <row r="26" spans="1:10" ht="13.5">
      <c r="A26" s="9" t="s">
        <v>11</v>
      </c>
      <c r="B26" s="10"/>
      <c r="C26" s="11">
        <f>SUBTOTAL(9,C28:C32)</f>
        <v>4545</v>
      </c>
      <c r="D26" s="11">
        <f>SUBTOTAL(9,D28:D32)</f>
        <v>2344</v>
      </c>
      <c r="E26" s="11">
        <f>SUBTOTAL(9,E28:E32)</f>
        <v>2201</v>
      </c>
      <c r="F26" s="12" t="s">
        <v>12</v>
      </c>
      <c r="G26" s="10"/>
      <c r="H26" s="11">
        <f>SUBTOTAL(9,H28:H32)</f>
        <v>8446</v>
      </c>
      <c r="I26" s="11">
        <f>SUBTOTAL(9,I28:I32)</f>
        <v>4276</v>
      </c>
      <c r="J26" s="11">
        <f>SUBTOTAL(9,J28:J32)</f>
        <v>4170</v>
      </c>
    </row>
    <row r="27" spans="1:10" ht="13.5">
      <c r="A27" s="9"/>
      <c r="B27" s="10"/>
      <c r="C27" s="11"/>
      <c r="D27" s="11"/>
      <c r="E27" s="11"/>
      <c r="F27" s="12"/>
      <c r="G27" s="10"/>
      <c r="H27" s="11"/>
      <c r="I27" s="11"/>
      <c r="J27" s="11"/>
    </row>
    <row r="28" spans="1:10" ht="13.5">
      <c r="A28" s="13">
        <v>10</v>
      </c>
      <c r="B28" s="17">
        <v>1.006</v>
      </c>
      <c r="C28" s="15">
        <f>D28+E28</f>
        <v>867</v>
      </c>
      <c r="D28" s="15">
        <v>423</v>
      </c>
      <c r="E28" s="15">
        <v>444</v>
      </c>
      <c r="F28" s="16">
        <v>35</v>
      </c>
      <c r="G28" s="17">
        <v>0.987</v>
      </c>
      <c r="H28" s="15">
        <f>I28+J28</f>
        <v>1555</v>
      </c>
      <c r="I28" s="15">
        <v>788</v>
      </c>
      <c r="J28" s="15">
        <v>767</v>
      </c>
    </row>
    <row r="29" spans="1:10" ht="13.5">
      <c r="A29" s="13">
        <v>11</v>
      </c>
      <c r="B29" s="17">
        <v>1</v>
      </c>
      <c r="C29" s="15">
        <f>D29+E29</f>
        <v>937</v>
      </c>
      <c r="D29" s="15">
        <v>494</v>
      </c>
      <c r="E29" s="15">
        <v>443</v>
      </c>
      <c r="F29" s="16">
        <v>36</v>
      </c>
      <c r="G29" s="17">
        <v>0.999</v>
      </c>
      <c r="H29" s="15">
        <f>I29+J29</f>
        <v>1629</v>
      </c>
      <c r="I29" s="15">
        <v>830</v>
      </c>
      <c r="J29" s="15">
        <v>799</v>
      </c>
    </row>
    <row r="30" spans="1:10" ht="13.5">
      <c r="A30" s="13">
        <v>12</v>
      </c>
      <c r="B30" s="17">
        <v>0.987</v>
      </c>
      <c r="C30" s="15">
        <f>D30+E30</f>
        <v>923</v>
      </c>
      <c r="D30" s="15">
        <v>466</v>
      </c>
      <c r="E30" s="15">
        <v>457</v>
      </c>
      <c r="F30" s="16">
        <v>37</v>
      </c>
      <c r="G30" s="17">
        <v>0.976</v>
      </c>
      <c r="H30" s="15">
        <f>I30+J30</f>
        <v>1640</v>
      </c>
      <c r="I30" s="15">
        <v>830</v>
      </c>
      <c r="J30" s="15">
        <v>810</v>
      </c>
    </row>
    <row r="31" spans="1:10" ht="13.5">
      <c r="A31" s="13">
        <v>13</v>
      </c>
      <c r="B31" s="17">
        <v>0.998</v>
      </c>
      <c r="C31" s="15">
        <f>D31+E31</f>
        <v>888</v>
      </c>
      <c r="D31" s="15">
        <v>472</v>
      </c>
      <c r="E31" s="15">
        <v>416</v>
      </c>
      <c r="F31" s="16">
        <v>38</v>
      </c>
      <c r="G31" s="17">
        <v>0.994</v>
      </c>
      <c r="H31" s="15">
        <f>I31+J31</f>
        <v>1724</v>
      </c>
      <c r="I31" s="15">
        <v>875</v>
      </c>
      <c r="J31" s="15">
        <v>849</v>
      </c>
    </row>
    <row r="32" spans="1:10" ht="13.5">
      <c r="A32" s="13">
        <v>14</v>
      </c>
      <c r="B32" s="17">
        <v>0.994</v>
      </c>
      <c r="C32" s="15">
        <f>D32+E32</f>
        <v>930</v>
      </c>
      <c r="D32" s="15">
        <v>489</v>
      </c>
      <c r="E32" s="15">
        <v>441</v>
      </c>
      <c r="F32" s="16">
        <v>39</v>
      </c>
      <c r="G32" s="17">
        <v>0.997</v>
      </c>
      <c r="H32" s="15">
        <f>I32+J32</f>
        <v>1898</v>
      </c>
      <c r="I32" s="15">
        <v>953</v>
      </c>
      <c r="J32" s="15">
        <v>945</v>
      </c>
    </row>
    <row r="33" spans="1:10" ht="13.5">
      <c r="A33" s="9"/>
      <c r="B33" s="10"/>
      <c r="C33" s="11"/>
      <c r="D33" s="11"/>
      <c r="E33" s="11"/>
      <c r="F33" s="12"/>
      <c r="G33" s="10"/>
      <c r="H33" s="11"/>
      <c r="I33" s="11"/>
      <c r="J33" s="11"/>
    </row>
    <row r="34" spans="1:10" ht="13.5">
      <c r="A34" s="9" t="s">
        <v>13</v>
      </c>
      <c r="B34" s="10"/>
      <c r="C34" s="11">
        <f>SUBTOTAL(9,C36:C40)</f>
        <v>4676</v>
      </c>
      <c r="D34" s="11">
        <f>SUBTOTAL(9,D36:D40)</f>
        <v>2350</v>
      </c>
      <c r="E34" s="11">
        <f>SUBTOTAL(9,E36:E40)</f>
        <v>2326</v>
      </c>
      <c r="F34" s="12" t="s">
        <v>14</v>
      </c>
      <c r="G34" s="10"/>
      <c r="H34" s="11">
        <f>SUBTOTAL(9,H36:H40)</f>
        <v>9209</v>
      </c>
      <c r="I34" s="11">
        <f>SUBTOTAL(9,I36:I40)</f>
        <v>4680</v>
      </c>
      <c r="J34" s="11">
        <f>SUBTOTAL(9,J36:J40)</f>
        <v>4529</v>
      </c>
    </row>
    <row r="35" spans="1:10" ht="13.5">
      <c r="A35" s="9"/>
      <c r="B35" s="10"/>
      <c r="C35" s="11"/>
      <c r="D35" s="11"/>
      <c r="E35" s="11"/>
      <c r="F35" s="12"/>
      <c r="G35" s="10"/>
      <c r="H35" s="11"/>
      <c r="I35" s="11"/>
      <c r="J35" s="11"/>
    </row>
    <row r="36" spans="1:10" ht="13.5">
      <c r="A36" s="13">
        <v>15</v>
      </c>
      <c r="B36" s="17">
        <v>1.011</v>
      </c>
      <c r="C36" s="15">
        <f>D36+E36</f>
        <v>937</v>
      </c>
      <c r="D36" s="15">
        <v>457</v>
      </c>
      <c r="E36" s="15">
        <v>480</v>
      </c>
      <c r="F36" s="16">
        <v>40</v>
      </c>
      <c r="G36" s="17">
        <v>0.983</v>
      </c>
      <c r="H36" s="15">
        <f>I36+J36</f>
        <v>1888</v>
      </c>
      <c r="I36" s="15">
        <v>984</v>
      </c>
      <c r="J36" s="15">
        <v>904</v>
      </c>
    </row>
    <row r="37" spans="1:10" ht="13.5">
      <c r="A37" s="13">
        <v>16</v>
      </c>
      <c r="B37" s="17">
        <v>0.997</v>
      </c>
      <c r="C37" s="15">
        <f>D37+E37</f>
        <v>937</v>
      </c>
      <c r="D37" s="15">
        <v>467</v>
      </c>
      <c r="E37" s="15">
        <v>470</v>
      </c>
      <c r="F37" s="16">
        <v>41</v>
      </c>
      <c r="G37" s="17">
        <v>0.994</v>
      </c>
      <c r="H37" s="15">
        <f>I37+J37</f>
        <v>1874</v>
      </c>
      <c r="I37" s="15">
        <v>936</v>
      </c>
      <c r="J37" s="15">
        <v>938</v>
      </c>
    </row>
    <row r="38" spans="1:10" ht="13.5">
      <c r="A38" s="13">
        <v>17</v>
      </c>
      <c r="B38" s="17">
        <v>1.004</v>
      </c>
      <c r="C38" s="15">
        <f>D38+E38</f>
        <v>923</v>
      </c>
      <c r="D38" s="15">
        <v>461</v>
      </c>
      <c r="E38" s="15">
        <v>462</v>
      </c>
      <c r="F38" s="16">
        <v>42</v>
      </c>
      <c r="G38" s="17">
        <v>0.994</v>
      </c>
      <c r="H38" s="15">
        <f>I38+J38</f>
        <v>1789</v>
      </c>
      <c r="I38" s="15">
        <v>894</v>
      </c>
      <c r="J38" s="15">
        <v>895</v>
      </c>
    </row>
    <row r="39" spans="1:10" ht="13.5">
      <c r="A39" s="13">
        <v>18</v>
      </c>
      <c r="B39" s="17">
        <v>0.992</v>
      </c>
      <c r="C39" s="15">
        <f>D39+E39</f>
        <v>873</v>
      </c>
      <c r="D39" s="15">
        <v>458</v>
      </c>
      <c r="E39" s="15">
        <v>415</v>
      </c>
      <c r="F39" s="16">
        <v>43</v>
      </c>
      <c r="G39" s="17">
        <v>0.995</v>
      </c>
      <c r="H39" s="15">
        <f>I39+J39</f>
        <v>1832</v>
      </c>
      <c r="I39" s="15">
        <v>931</v>
      </c>
      <c r="J39" s="15">
        <v>901</v>
      </c>
    </row>
    <row r="40" spans="1:10" ht="13.5">
      <c r="A40" s="13">
        <v>19</v>
      </c>
      <c r="B40" s="17">
        <v>1.03</v>
      </c>
      <c r="C40" s="15">
        <f>D40+E40</f>
        <v>1006</v>
      </c>
      <c r="D40" s="15">
        <v>507</v>
      </c>
      <c r="E40" s="15">
        <v>499</v>
      </c>
      <c r="F40" s="16">
        <v>44</v>
      </c>
      <c r="G40" s="17">
        <v>0.99</v>
      </c>
      <c r="H40" s="15">
        <f>I40+J40</f>
        <v>1826</v>
      </c>
      <c r="I40" s="15">
        <v>935</v>
      </c>
      <c r="J40" s="15">
        <v>891</v>
      </c>
    </row>
    <row r="41" spans="1:10" ht="13.5">
      <c r="A41" s="9"/>
      <c r="B41" s="10"/>
      <c r="C41" s="11"/>
      <c r="D41" s="11"/>
      <c r="E41" s="11"/>
      <c r="F41" s="12"/>
      <c r="G41" s="10"/>
      <c r="H41" s="11"/>
      <c r="I41" s="11"/>
      <c r="J41" s="11"/>
    </row>
    <row r="42" spans="1:10" ht="13.5">
      <c r="A42" s="9" t="s">
        <v>15</v>
      </c>
      <c r="B42" s="10"/>
      <c r="C42" s="11">
        <f>SUBTOTAL(9,C44:C48)</f>
        <v>5252</v>
      </c>
      <c r="D42" s="11">
        <f>SUBTOTAL(9,D44:D48)</f>
        <v>2526</v>
      </c>
      <c r="E42" s="11">
        <f>SUBTOTAL(9,E44:E48)</f>
        <v>2726</v>
      </c>
      <c r="F42" s="12" t="s">
        <v>16</v>
      </c>
      <c r="G42" s="10"/>
      <c r="H42" s="11">
        <f>SUBTOTAL(9,H44:H48)</f>
        <v>7796</v>
      </c>
      <c r="I42" s="11">
        <f>SUBTOTAL(9,I44:I48)</f>
        <v>3936</v>
      </c>
      <c r="J42" s="11">
        <f>SUBTOTAL(9,J44:J48)</f>
        <v>3860</v>
      </c>
    </row>
    <row r="43" spans="1:10" ht="13.5">
      <c r="A43" s="9"/>
      <c r="B43" s="10"/>
      <c r="C43" s="11"/>
      <c r="D43" s="11"/>
      <c r="E43" s="11"/>
      <c r="F43" s="12"/>
      <c r="G43" s="10"/>
      <c r="H43" s="11"/>
      <c r="I43" s="11"/>
      <c r="J43" s="11"/>
    </row>
    <row r="44" spans="1:10" ht="13.5">
      <c r="A44" s="13">
        <v>20</v>
      </c>
      <c r="B44" s="17">
        <v>1.028</v>
      </c>
      <c r="C44" s="15">
        <f>D44+E44</f>
        <v>971</v>
      </c>
      <c r="D44" s="15">
        <v>488</v>
      </c>
      <c r="E44" s="15">
        <v>483</v>
      </c>
      <c r="F44" s="16">
        <v>45</v>
      </c>
      <c r="G44" s="17">
        <v>0.995</v>
      </c>
      <c r="H44" s="15">
        <f>I44+J44</f>
        <v>1753</v>
      </c>
      <c r="I44" s="15">
        <v>896</v>
      </c>
      <c r="J44" s="15">
        <v>857</v>
      </c>
    </row>
    <row r="45" spans="1:10" ht="13.5">
      <c r="A45" s="13">
        <v>21</v>
      </c>
      <c r="B45" s="17">
        <v>1.037</v>
      </c>
      <c r="C45" s="15">
        <f>D45+E45</f>
        <v>1013</v>
      </c>
      <c r="D45" s="15">
        <v>500</v>
      </c>
      <c r="E45" s="15">
        <v>513</v>
      </c>
      <c r="F45" s="16">
        <v>46</v>
      </c>
      <c r="G45" s="17">
        <v>0.998</v>
      </c>
      <c r="H45" s="15">
        <f>I45+J45</f>
        <v>1639</v>
      </c>
      <c r="I45" s="15">
        <v>833</v>
      </c>
      <c r="J45" s="15">
        <v>806</v>
      </c>
    </row>
    <row r="46" spans="1:10" ht="13.5">
      <c r="A46" s="13">
        <v>22</v>
      </c>
      <c r="B46" s="17">
        <v>1.032</v>
      </c>
      <c r="C46" s="15">
        <f>D46+E46</f>
        <v>1059</v>
      </c>
      <c r="D46" s="15">
        <v>510</v>
      </c>
      <c r="E46" s="15">
        <v>549</v>
      </c>
      <c r="F46" s="16">
        <v>47</v>
      </c>
      <c r="G46" s="17">
        <v>1.004</v>
      </c>
      <c r="H46" s="15">
        <f>I46+J46</f>
        <v>1408</v>
      </c>
      <c r="I46" s="15">
        <v>703</v>
      </c>
      <c r="J46" s="15">
        <v>705</v>
      </c>
    </row>
    <row r="47" spans="1:10" ht="13.5">
      <c r="A47" s="13">
        <v>23</v>
      </c>
      <c r="B47" s="17">
        <v>1.026</v>
      </c>
      <c r="C47" s="15">
        <f>D47+E47</f>
        <v>1061</v>
      </c>
      <c r="D47" s="15">
        <v>511</v>
      </c>
      <c r="E47" s="15">
        <v>550</v>
      </c>
      <c r="F47" s="16">
        <v>48</v>
      </c>
      <c r="G47" s="17">
        <v>0.995</v>
      </c>
      <c r="H47" s="15">
        <f>I47+J47</f>
        <v>1481</v>
      </c>
      <c r="I47" s="15">
        <v>738</v>
      </c>
      <c r="J47" s="15">
        <v>743</v>
      </c>
    </row>
    <row r="48" spans="1:10" ht="13.5">
      <c r="A48" s="13">
        <v>24</v>
      </c>
      <c r="B48" s="17">
        <v>1.029</v>
      </c>
      <c r="C48" s="15">
        <f>D48+E48</f>
        <v>1148</v>
      </c>
      <c r="D48" s="15">
        <v>517</v>
      </c>
      <c r="E48" s="15">
        <v>631</v>
      </c>
      <c r="F48" s="16">
        <v>49</v>
      </c>
      <c r="G48" s="17">
        <v>1.003</v>
      </c>
      <c r="H48" s="15">
        <f>I48+J48</f>
        <v>1515</v>
      </c>
      <c r="I48" s="15">
        <v>766</v>
      </c>
      <c r="J48" s="15">
        <v>749</v>
      </c>
    </row>
    <row r="49" spans="1:7" ht="13.5">
      <c r="A49" s="18"/>
      <c r="B49" s="19"/>
      <c r="F49" s="20"/>
      <c r="G49" s="19"/>
    </row>
    <row r="50" spans="1:7" ht="13.5">
      <c r="A50" s="18"/>
      <c r="B50" s="19"/>
      <c r="F50" s="20"/>
      <c r="G50" s="19"/>
    </row>
    <row r="51" spans="1:10" ht="13.5">
      <c r="A51" s="21"/>
      <c r="B51" s="22"/>
      <c r="C51" s="23"/>
      <c r="D51" s="23"/>
      <c r="E51" s="23"/>
      <c r="F51" s="24"/>
      <c r="G51" s="22"/>
      <c r="H51" s="23"/>
      <c r="I51" s="23"/>
      <c r="J51" s="23"/>
    </row>
    <row r="52" ht="13.5">
      <c r="A52" s="29" t="s">
        <v>49</v>
      </c>
    </row>
    <row r="63" spans="1:10" ht="17.25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</row>
    <row r="65" spans="1:10" ht="17.25">
      <c r="A65" s="4" t="s">
        <v>43</v>
      </c>
      <c r="J65" s="5" t="str">
        <f>J4</f>
        <v>(住民基本台帳人口　平成26年3月31日現在)</v>
      </c>
    </row>
    <row r="67" spans="1:10" ht="27" customHeight="1">
      <c r="A67" s="6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1</v>
      </c>
      <c r="G67" s="7" t="s">
        <v>2</v>
      </c>
      <c r="H67" s="7" t="s">
        <v>3</v>
      </c>
      <c r="I67" s="7" t="s">
        <v>4</v>
      </c>
      <c r="J67" s="8" t="s">
        <v>5</v>
      </c>
    </row>
    <row r="68" spans="1:7" ht="13.5">
      <c r="A68" s="26"/>
      <c r="B68" s="27"/>
      <c r="F68" s="28"/>
      <c r="G68" s="27"/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18"/>
      <c r="B70" s="19"/>
      <c r="C70" s="11"/>
      <c r="D70" s="11"/>
      <c r="E70" s="11"/>
      <c r="F70" s="20"/>
      <c r="G70" s="19"/>
      <c r="H70" s="11"/>
      <c r="I70" s="11"/>
      <c r="J70" s="11"/>
    </row>
    <row r="71" spans="1:10" ht="13.5">
      <c r="A71" s="9" t="s">
        <v>17</v>
      </c>
      <c r="B71" s="10"/>
      <c r="C71" s="11">
        <f>SUBTOTAL(9,C73:C77)</f>
        <v>6450</v>
      </c>
      <c r="D71" s="11">
        <f>SUBTOTAL(9,D73:D77)</f>
        <v>3212</v>
      </c>
      <c r="E71" s="11">
        <f>SUBTOTAL(9,E73:E77)</f>
        <v>3238</v>
      </c>
      <c r="F71" s="12" t="s">
        <v>18</v>
      </c>
      <c r="G71" s="10"/>
      <c r="H71" s="11">
        <f>SUBTOTAL(9,H73:H77)</f>
        <v>5369</v>
      </c>
      <c r="I71" s="11">
        <f>SUBTOTAL(9,I73:I77)</f>
        <v>2340</v>
      </c>
      <c r="J71" s="11">
        <f>SUBTOTAL(9,J73:J77)</f>
        <v>3029</v>
      </c>
    </row>
    <row r="72" spans="1:10" ht="13.5">
      <c r="A72" s="9"/>
      <c r="B72" s="10"/>
      <c r="C72" s="11"/>
      <c r="D72" s="11"/>
      <c r="E72" s="11"/>
      <c r="F72" s="12"/>
      <c r="G72" s="10"/>
      <c r="H72" s="11"/>
      <c r="I72" s="11"/>
      <c r="J72" s="11"/>
    </row>
    <row r="73" spans="1:10" ht="13.5">
      <c r="A73" s="13">
        <v>50</v>
      </c>
      <c r="B73" s="17">
        <v>0.999</v>
      </c>
      <c r="C73" s="15">
        <f>D73+E73</f>
        <v>1407</v>
      </c>
      <c r="D73" s="15">
        <v>725</v>
      </c>
      <c r="E73" s="15">
        <v>682</v>
      </c>
      <c r="F73" s="16">
        <v>75</v>
      </c>
      <c r="G73" s="17">
        <v>0.98</v>
      </c>
      <c r="H73" s="15">
        <f>I73+J73</f>
        <v>1091</v>
      </c>
      <c r="I73" s="15">
        <v>493</v>
      </c>
      <c r="J73" s="15">
        <v>598</v>
      </c>
    </row>
    <row r="74" spans="1:10" ht="13.5">
      <c r="A74" s="13">
        <v>51</v>
      </c>
      <c r="B74" s="17">
        <v>0.988</v>
      </c>
      <c r="C74" s="15">
        <f>D74+E74</f>
        <v>1312</v>
      </c>
      <c r="D74" s="15">
        <v>626</v>
      </c>
      <c r="E74" s="15">
        <v>686</v>
      </c>
      <c r="F74" s="16">
        <v>76</v>
      </c>
      <c r="G74" s="17">
        <v>0.978</v>
      </c>
      <c r="H74" s="15">
        <f>I74+J74</f>
        <v>1188</v>
      </c>
      <c r="I74" s="15">
        <v>534</v>
      </c>
      <c r="J74" s="15">
        <v>654</v>
      </c>
    </row>
    <row r="75" spans="1:10" ht="13.5">
      <c r="A75" s="13">
        <v>52</v>
      </c>
      <c r="B75" s="17">
        <v>0.993</v>
      </c>
      <c r="C75" s="15">
        <f>D75+E75</f>
        <v>1288</v>
      </c>
      <c r="D75" s="15">
        <v>648</v>
      </c>
      <c r="E75" s="15">
        <v>640</v>
      </c>
      <c r="F75" s="16">
        <v>77</v>
      </c>
      <c r="G75" s="17">
        <v>0.987</v>
      </c>
      <c r="H75" s="15">
        <f>I75+J75</f>
        <v>1113</v>
      </c>
      <c r="I75" s="15">
        <v>477</v>
      </c>
      <c r="J75" s="15">
        <v>636</v>
      </c>
    </row>
    <row r="76" spans="1:10" ht="13.5">
      <c r="A76" s="13">
        <v>53</v>
      </c>
      <c r="B76" s="17">
        <v>0.992</v>
      </c>
      <c r="C76" s="15">
        <f>D76+E76</f>
        <v>1206</v>
      </c>
      <c r="D76" s="15">
        <v>603</v>
      </c>
      <c r="E76" s="15">
        <v>603</v>
      </c>
      <c r="F76" s="16">
        <v>78</v>
      </c>
      <c r="G76" s="17">
        <v>0.978</v>
      </c>
      <c r="H76" s="15">
        <f>I76+J76</f>
        <v>1043</v>
      </c>
      <c r="I76" s="15">
        <v>443</v>
      </c>
      <c r="J76" s="15">
        <v>600</v>
      </c>
    </row>
    <row r="77" spans="1:10" ht="13.5">
      <c r="A77" s="13">
        <v>54</v>
      </c>
      <c r="B77" s="17">
        <v>0.986</v>
      </c>
      <c r="C77" s="15">
        <f>D77+E77</f>
        <v>1237</v>
      </c>
      <c r="D77" s="15">
        <v>610</v>
      </c>
      <c r="E77" s="15">
        <v>627</v>
      </c>
      <c r="F77" s="16">
        <v>79</v>
      </c>
      <c r="G77" s="17">
        <v>0.965</v>
      </c>
      <c r="H77" s="15">
        <f>I77+J77</f>
        <v>934</v>
      </c>
      <c r="I77" s="15">
        <v>393</v>
      </c>
      <c r="J77" s="15">
        <v>541</v>
      </c>
    </row>
    <row r="78" spans="1:10" ht="13.5">
      <c r="A78" s="9"/>
      <c r="B78" s="10"/>
      <c r="C78" s="11"/>
      <c r="D78" s="11"/>
      <c r="E78" s="11"/>
      <c r="F78" s="12"/>
      <c r="G78" s="10"/>
      <c r="H78" s="11"/>
      <c r="I78" s="11"/>
      <c r="J78" s="11"/>
    </row>
    <row r="79" spans="1:10" ht="13.5">
      <c r="A79" s="9" t="s">
        <v>19</v>
      </c>
      <c r="B79" s="10"/>
      <c r="C79" s="11">
        <f>SUBTOTAL(9,C81:C85)</f>
        <v>5951</v>
      </c>
      <c r="D79" s="11">
        <f>SUBTOTAL(9,D81:D85)</f>
        <v>3008</v>
      </c>
      <c r="E79" s="11">
        <f>SUBTOTAL(9,E81:E85)</f>
        <v>2943</v>
      </c>
      <c r="F79" s="12" t="s">
        <v>20</v>
      </c>
      <c r="G79" s="10"/>
      <c r="H79" s="11">
        <f>SUBTOTAL(9,H81:H85)</f>
        <v>3579</v>
      </c>
      <c r="I79" s="11">
        <f>SUBTOTAL(9,I81:I85)</f>
        <v>1386</v>
      </c>
      <c r="J79" s="11">
        <f>SUBTOTAL(9,J81:J85)</f>
        <v>2193</v>
      </c>
    </row>
    <row r="80" spans="1:10" ht="13.5">
      <c r="A80" s="9"/>
      <c r="B80" s="10"/>
      <c r="C80" s="11"/>
      <c r="D80" s="11"/>
      <c r="E80" s="11"/>
      <c r="F80" s="12"/>
      <c r="G80" s="10"/>
      <c r="H80" s="11"/>
      <c r="I80" s="11"/>
      <c r="J80" s="11"/>
    </row>
    <row r="81" spans="1:10" ht="13.5">
      <c r="A81" s="13">
        <v>55</v>
      </c>
      <c r="B81" s="17">
        <v>0.989</v>
      </c>
      <c r="C81" s="15">
        <f>D81+E81</f>
        <v>1244</v>
      </c>
      <c r="D81" s="15">
        <v>641</v>
      </c>
      <c r="E81" s="15">
        <v>603</v>
      </c>
      <c r="F81" s="16">
        <v>80</v>
      </c>
      <c r="G81" s="17">
        <v>0.938</v>
      </c>
      <c r="H81" s="15">
        <f>I81+J81</f>
        <v>803</v>
      </c>
      <c r="I81" s="15">
        <v>337</v>
      </c>
      <c r="J81" s="15">
        <v>466</v>
      </c>
    </row>
    <row r="82" spans="1:10" ht="13.5">
      <c r="A82" s="13">
        <v>56</v>
      </c>
      <c r="B82" s="17">
        <v>0.997</v>
      </c>
      <c r="C82" s="15">
        <f>D82+E82</f>
        <v>1159</v>
      </c>
      <c r="D82" s="15">
        <v>581</v>
      </c>
      <c r="E82" s="15">
        <v>578</v>
      </c>
      <c r="F82" s="16">
        <v>81</v>
      </c>
      <c r="G82" s="17">
        <v>0.956</v>
      </c>
      <c r="H82" s="15">
        <f>I82+J82</f>
        <v>788</v>
      </c>
      <c r="I82" s="15">
        <v>302</v>
      </c>
      <c r="J82" s="15">
        <v>486</v>
      </c>
    </row>
    <row r="83" spans="1:10" ht="13.5">
      <c r="A83" s="13">
        <v>57</v>
      </c>
      <c r="B83" s="17">
        <v>1.002</v>
      </c>
      <c r="C83" s="15">
        <f>D83+E83</f>
        <v>1148</v>
      </c>
      <c r="D83" s="15">
        <v>576</v>
      </c>
      <c r="E83" s="15">
        <v>572</v>
      </c>
      <c r="F83" s="16">
        <v>82</v>
      </c>
      <c r="G83" s="17">
        <v>0.956</v>
      </c>
      <c r="H83" s="15">
        <f>I83+J83</f>
        <v>761</v>
      </c>
      <c r="I83" s="15">
        <v>300</v>
      </c>
      <c r="J83" s="15">
        <v>461</v>
      </c>
    </row>
    <row r="84" spans="1:10" ht="13.5">
      <c r="A84" s="13">
        <v>58</v>
      </c>
      <c r="B84" s="17">
        <v>0.997</v>
      </c>
      <c r="C84" s="15">
        <f>D84+E84</f>
        <v>1180</v>
      </c>
      <c r="D84" s="15">
        <v>591</v>
      </c>
      <c r="E84" s="15">
        <v>589</v>
      </c>
      <c r="F84" s="16">
        <v>83</v>
      </c>
      <c r="G84" s="17">
        <v>0.947</v>
      </c>
      <c r="H84" s="15">
        <f>I84+J84</f>
        <v>663</v>
      </c>
      <c r="I84" s="15">
        <v>251</v>
      </c>
      <c r="J84" s="15">
        <v>412</v>
      </c>
    </row>
    <row r="85" spans="1:10" ht="13.5">
      <c r="A85" s="13">
        <v>59</v>
      </c>
      <c r="B85" s="17">
        <v>0.993</v>
      </c>
      <c r="C85" s="15">
        <f>D85+E85</f>
        <v>1220</v>
      </c>
      <c r="D85" s="15">
        <v>619</v>
      </c>
      <c r="E85" s="15">
        <v>601</v>
      </c>
      <c r="F85" s="16">
        <v>84</v>
      </c>
      <c r="G85" s="17">
        <v>0.934</v>
      </c>
      <c r="H85" s="15">
        <f>I85+J85</f>
        <v>564</v>
      </c>
      <c r="I85" s="15">
        <v>196</v>
      </c>
      <c r="J85" s="15">
        <v>368</v>
      </c>
    </row>
    <row r="86" spans="1:10" ht="13.5">
      <c r="A86" s="9"/>
      <c r="B86" s="10"/>
      <c r="C86" s="11"/>
      <c r="D86" s="11"/>
      <c r="E86" s="11"/>
      <c r="F86" s="12"/>
      <c r="G86" s="10"/>
      <c r="H86" s="11"/>
      <c r="I86" s="11"/>
      <c r="J86" s="11"/>
    </row>
    <row r="87" spans="1:10" ht="13.5">
      <c r="A87" s="9" t="s">
        <v>21</v>
      </c>
      <c r="B87" s="10"/>
      <c r="C87" s="11">
        <f>SUBTOTAL(9,C89:C93)</f>
        <v>7692</v>
      </c>
      <c r="D87" s="11">
        <f>SUBTOTAL(9,D89:D93)</f>
        <v>3776</v>
      </c>
      <c r="E87" s="11">
        <f>SUBTOTAL(9,E89:E93)</f>
        <v>3916</v>
      </c>
      <c r="F87" s="12" t="s">
        <v>22</v>
      </c>
      <c r="G87" s="10"/>
      <c r="H87" s="11">
        <f>SUBTOTAL(9,H89:H93)</f>
        <v>2109</v>
      </c>
      <c r="I87" s="11">
        <f>SUBTOTAL(9,I89:I93)</f>
        <v>689</v>
      </c>
      <c r="J87" s="11">
        <f>SUBTOTAL(9,J89:J93)</f>
        <v>1420</v>
      </c>
    </row>
    <row r="88" spans="1:10" ht="13.5">
      <c r="A88" s="9"/>
      <c r="B88" s="10"/>
      <c r="C88" s="11"/>
      <c r="D88" s="11"/>
      <c r="E88" s="11"/>
      <c r="F88" s="12"/>
      <c r="G88" s="10"/>
      <c r="H88" s="11"/>
      <c r="I88" s="11"/>
      <c r="J88" s="11"/>
    </row>
    <row r="89" spans="1:10" ht="13.5">
      <c r="A89" s="13">
        <v>60</v>
      </c>
      <c r="B89" s="17">
        <v>0.996</v>
      </c>
      <c r="C89" s="15">
        <f>D89+E89</f>
        <v>1280</v>
      </c>
      <c r="D89" s="15">
        <v>625</v>
      </c>
      <c r="E89" s="15">
        <v>655</v>
      </c>
      <c r="F89" s="16">
        <v>85</v>
      </c>
      <c r="G89" s="17">
        <v>0.936</v>
      </c>
      <c r="H89" s="15">
        <f>I89+J89</f>
        <v>554</v>
      </c>
      <c r="I89" s="15">
        <v>195</v>
      </c>
      <c r="J89" s="15">
        <v>359</v>
      </c>
    </row>
    <row r="90" spans="1:10" ht="13.5">
      <c r="A90" s="13">
        <v>61</v>
      </c>
      <c r="B90" s="17">
        <v>0.991</v>
      </c>
      <c r="C90" s="15">
        <f>D90+E90</f>
        <v>1384</v>
      </c>
      <c r="D90" s="15">
        <v>678</v>
      </c>
      <c r="E90" s="15">
        <v>706</v>
      </c>
      <c r="F90" s="16">
        <v>86</v>
      </c>
      <c r="G90" s="17">
        <v>0.926</v>
      </c>
      <c r="H90" s="15">
        <f>I90+J90</f>
        <v>450</v>
      </c>
      <c r="I90" s="15">
        <v>147</v>
      </c>
      <c r="J90" s="15">
        <v>303</v>
      </c>
    </row>
    <row r="91" spans="1:10" ht="13.5">
      <c r="A91" s="13">
        <v>62</v>
      </c>
      <c r="B91" s="17">
        <v>0.998</v>
      </c>
      <c r="C91" s="15">
        <f>D91+E91</f>
        <v>1522</v>
      </c>
      <c r="D91" s="15">
        <v>756</v>
      </c>
      <c r="E91" s="15">
        <v>766</v>
      </c>
      <c r="F91" s="16">
        <v>87</v>
      </c>
      <c r="G91" s="17">
        <v>0.94</v>
      </c>
      <c r="H91" s="15">
        <f>I91+J91</f>
        <v>437</v>
      </c>
      <c r="I91" s="15">
        <v>147</v>
      </c>
      <c r="J91" s="15">
        <v>290</v>
      </c>
    </row>
    <row r="92" spans="1:10" ht="13.5">
      <c r="A92" s="13">
        <v>63</v>
      </c>
      <c r="B92" s="17">
        <v>0.982</v>
      </c>
      <c r="C92" s="15">
        <f>D92+E92</f>
        <v>1705</v>
      </c>
      <c r="D92" s="15">
        <v>824</v>
      </c>
      <c r="E92" s="15">
        <v>881</v>
      </c>
      <c r="F92" s="16">
        <v>88</v>
      </c>
      <c r="G92" s="17">
        <v>0.908</v>
      </c>
      <c r="H92" s="15">
        <f>I92+J92</f>
        <v>366</v>
      </c>
      <c r="I92" s="15">
        <v>99</v>
      </c>
      <c r="J92" s="15">
        <v>267</v>
      </c>
    </row>
    <row r="93" spans="1:10" ht="13.5">
      <c r="A93" s="13">
        <v>64</v>
      </c>
      <c r="B93" s="17">
        <v>0.99</v>
      </c>
      <c r="C93" s="15">
        <f>D93+E93</f>
        <v>1801</v>
      </c>
      <c r="D93" s="15">
        <v>893</v>
      </c>
      <c r="E93" s="15">
        <v>908</v>
      </c>
      <c r="F93" s="16">
        <v>89</v>
      </c>
      <c r="G93" s="17">
        <v>0.915</v>
      </c>
      <c r="H93" s="15">
        <f>I93+J93</f>
        <v>302</v>
      </c>
      <c r="I93" s="15">
        <v>101</v>
      </c>
      <c r="J93" s="15">
        <v>201</v>
      </c>
    </row>
    <row r="94" spans="1:10" ht="13.5">
      <c r="A94" s="9"/>
      <c r="B94" s="10"/>
      <c r="C94" s="11"/>
      <c r="D94" s="11"/>
      <c r="E94" s="11"/>
      <c r="F94" s="12"/>
      <c r="G94" s="10"/>
      <c r="H94" s="11"/>
      <c r="I94" s="11"/>
      <c r="J94" s="11"/>
    </row>
    <row r="95" spans="1:10" ht="13.5">
      <c r="A95" s="9" t="s">
        <v>23</v>
      </c>
      <c r="B95" s="10"/>
      <c r="C95" s="11">
        <f>SUBTOTAL(9,C97:C101)</f>
        <v>7817</v>
      </c>
      <c r="D95" s="11">
        <f>SUBTOTAL(9,D97:D101)</f>
        <v>3701</v>
      </c>
      <c r="E95" s="11">
        <f>SUBTOTAL(9,E97:E101)</f>
        <v>4116</v>
      </c>
      <c r="F95" s="12" t="s">
        <v>24</v>
      </c>
      <c r="G95" s="10"/>
      <c r="H95" s="11">
        <f>SUBTOTAL(9,H97:H101)</f>
        <v>843</v>
      </c>
      <c r="I95" s="11">
        <f>SUBTOTAL(9,I97:I101)</f>
        <v>187</v>
      </c>
      <c r="J95" s="11">
        <f>SUBTOTAL(9,J97:J101)</f>
        <v>656</v>
      </c>
    </row>
    <row r="96" spans="1:10" ht="13.5">
      <c r="A96" s="9"/>
      <c r="B96" s="10"/>
      <c r="C96" s="11"/>
      <c r="D96" s="11"/>
      <c r="E96" s="11"/>
      <c r="F96" s="12"/>
      <c r="G96" s="10"/>
      <c r="H96" s="11"/>
      <c r="I96" s="11"/>
      <c r="J96" s="11"/>
    </row>
    <row r="97" spans="1:10" ht="13.5">
      <c r="A97" s="13">
        <v>65</v>
      </c>
      <c r="B97" s="17">
        <v>0.985</v>
      </c>
      <c r="C97" s="15">
        <f>D97+E97</f>
        <v>1980</v>
      </c>
      <c r="D97" s="15">
        <v>955</v>
      </c>
      <c r="E97" s="15">
        <v>1025</v>
      </c>
      <c r="F97" s="16">
        <v>90</v>
      </c>
      <c r="G97" s="17">
        <v>0.872</v>
      </c>
      <c r="H97" s="15">
        <f>I97+J97</f>
        <v>253</v>
      </c>
      <c r="I97" s="15">
        <v>65</v>
      </c>
      <c r="J97" s="15">
        <v>188</v>
      </c>
    </row>
    <row r="98" spans="1:10" ht="13.5">
      <c r="A98" s="13">
        <v>66</v>
      </c>
      <c r="B98" s="17">
        <v>0.988</v>
      </c>
      <c r="C98" s="15">
        <f>D98+E98</f>
        <v>1942</v>
      </c>
      <c r="D98" s="15">
        <v>914</v>
      </c>
      <c r="E98" s="15">
        <v>1028</v>
      </c>
      <c r="F98" s="16">
        <v>91</v>
      </c>
      <c r="G98" s="17">
        <v>0.868</v>
      </c>
      <c r="H98" s="15">
        <f>I98+J98</f>
        <v>178</v>
      </c>
      <c r="I98" s="15">
        <v>35</v>
      </c>
      <c r="J98" s="15">
        <v>143</v>
      </c>
    </row>
    <row r="99" spans="1:10" ht="13.5">
      <c r="A99" s="13">
        <v>67</v>
      </c>
      <c r="B99" s="17">
        <v>0.972</v>
      </c>
      <c r="C99" s="15">
        <f>D99+E99</f>
        <v>1517</v>
      </c>
      <c r="D99" s="15">
        <v>703</v>
      </c>
      <c r="E99" s="15">
        <v>814</v>
      </c>
      <c r="F99" s="16">
        <v>92</v>
      </c>
      <c r="G99" s="17">
        <v>0.896</v>
      </c>
      <c r="H99" s="15">
        <f>I99+J99</f>
        <v>173</v>
      </c>
      <c r="I99" s="15">
        <v>29</v>
      </c>
      <c r="J99" s="15">
        <v>144</v>
      </c>
    </row>
    <row r="100" spans="1:10" ht="13.5">
      <c r="A100" s="13">
        <v>68</v>
      </c>
      <c r="B100" s="17">
        <v>0.988</v>
      </c>
      <c r="C100" s="15">
        <f>D100+E100</f>
        <v>1034</v>
      </c>
      <c r="D100" s="15">
        <v>482</v>
      </c>
      <c r="E100" s="15">
        <v>552</v>
      </c>
      <c r="F100" s="16">
        <v>93</v>
      </c>
      <c r="G100" s="17">
        <v>0.843</v>
      </c>
      <c r="H100" s="15">
        <f>I100+J100</f>
        <v>140</v>
      </c>
      <c r="I100" s="15">
        <v>36</v>
      </c>
      <c r="J100" s="15">
        <v>104</v>
      </c>
    </row>
    <row r="101" spans="1:10" ht="13.5">
      <c r="A101" s="13">
        <v>69</v>
      </c>
      <c r="B101" s="17">
        <v>0.983</v>
      </c>
      <c r="C101" s="15">
        <f>D101+E101</f>
        <v>1344</v>
      </c>
      <c r="D101" s="15">
        <v>647</v>
      </c>
      <c r="E101" s="15">
        <v>697</v>
      </c>
      <c r="F101" s="16">
        <v>94</v>
      </c>
      <c r="G101" s="17">
        <v>0.876</v>
      </c>
      <c r="H101" s="15">
        <f>I101+J101</f>
        <v>99</v>
      </c>
      <c r="I101" s="15">
        <v>22</v>
      </c>
      <c r="J101" s="15">
        <v>77</v>
      </c>
    </row>
    <row r="102" spans="1:10" ht="13.5">
      <c r="A102" s="9"/>
      <c r="B102" s="10"/>
      <c r="C102" s="11"/>
      <c r="D102" s="11"/>
      <c r="E102" s="11"/>
      <c r="F102" s="12"/>
      <c r="G102" s="10"/>
      <c r="H102" s="11"/>
      <c r="I102" s="11"/>
      <c r="J102" s="11"/>
    </row>
    <row r="103" spans="1:10" ht="13.5">
      <c r="A103" s="9" t="s">
        <v>25</v>
      </c>
      <c r="B103" s="10"/>
      <c r="C103" s="11">
        <f>SUBTOTAL(9,C105:C109)</f>
        <v>6984</v>
      </c>
      <c r="D103" s="11">
        <f>SUBTOTAL(9,D105:D109)</f>
        <v>3227</v>
      </c>
      <c r="E103" s="11">
        <f>SUBTOTAL(9,E105:E109)</f>
        <v>3757</v>
      </c>
      <c r="F103" s="12" t="s">
        <v>26</v>
      </c>
      <c r="G103" s="10"/>
      <c r="H103" s="11">
        <f>SUBTOTAL(9,H105:H109)</f>
        <v>213</v>
      </c>
      <c r="I103" s="11">
        <f>SUBTOTAL(9,I105:I109)</f>
        <v>44</v>
      </c>
      <c r="J103" s="11">
        <f>SUBTOTAL(9,J105:J109)</f>
        <v>169</v>
      </c>
    </row>
    <row r="104" spans="1:10" ht="13.5">
      <c r="A104" s="9" t="s">
        <v>27</v>
      </c>
      <c r="B104" s="10"/>
      <c r="C104" s="11"/>
      <c r="D104" s="11"/>
      <c r="E104" s="11"/>
      <c r="F104" s="12"/>
      <c r="G104" s="10"/>
      <c r="H104" s="11"/>
      <c r="I104" s="11"/>
      <c r="J104" s="11"/>
    </row>
    <row r="105" spans="1:10" ht="13.5">
      <c r="A105" s="13">
        <v>70</v>
      </c>
      <c r="B105" s="17">
        <v>0.967</v>
      </c>
      <c r="C105" s="15">
        <f>D105+E105</f>
        <v>1535</v>
      </c>
      <c r="D105" s="15">
        <v>675</v>
      </c>
      <c r="E105" s="15">
        <v>860</v>
      </c>
      <c r="F105" s="16">
        <v>95</v>
      </c>
      <c r="G105" s="17">
        <v>0.818</v>
      </c>
      <c r="H105" s="15">
        <f>I105+J105</f>
        <v>72</v>
      </c>
      <c r="I105" s="15">
        <v>16</v>
      </c>
      <c r="J105" s="15">
        <v>56</v>
      </c>
    </row>
    <row r="106" spans="1:10" ht="13.5">
      <c r="A106" s="13">
        <v>71</v>
      </c>
      <c r="B106" s="17">
        <v>0.992</v>
      </c>
      <c r="C106" s="15">
        <f>D106+E106</f>
        <v>1420</v>
      </c>
      <c r="D106" s="15">
        <v>675</v>
      </c>
      <c r="E106" s="15">
        <v>745</v>
      </c>
      <c r="F106" s="16">
        <v>96</v>
      </c>
      <c r="G106" s="17">
        <v>0.895</v>
      </c>
      <c r="H106" s="15">
        <f>I106+J106</f>
        <v>68</v>
      </c>
      <c r="I106" s="15">
        <v>19</v>
      </c>
      <c r="J106" s="15">
        <v>49</v>
      </c>
    </row>
    <row r="107" spans="1:10" ht="13.5">
      <c r="A107" s="13">
        <v>72</v>
      </c>
      <c r="B107" s="17">
        <v>0.979</v>
      </c>
      <c r="C107" s="15">
        <f>D107+E107</f>
        <v>1537</v>
      </c>
      <c r="D107" s="15">
        <v>733</v>
      </c>
      <c r="E107" s="15">
        <v>804</v>
      </c>
      <c r="F107" s="16">
        <v>97</v>
      </c>
      <c r="G107" s="17">
        <v>0.733</v>
      </c>
      <c r="H107" s="15">
        <f>I107+J107</f>
        <v>33</v>
      </c>
      <c r="I107" s="15">
        <v>4</v>
      </c>
      <c r="J107" s="15">
        <v>29</v>
      </c>
    </row>
    <row r="108" spans="1:10" ht="13.5">
      <c r="A108" s="13">
        <v>73</v>
      </c>
      <c r="B108" s="17">
        <v>0.974</v>
      </c>
      <c r="C108" s="15">
        <f>D108+E108</f>
        <v>1364</v>
      </c>
      <c r="D108" s="15">
        <v>628</v>
      </c>
      <c r="E108" s="15">
        <v>736</v>
      </c>
      <c r="F108" s="16">
        <v>98</v>
      </c>
      <c r="G108" s="17">
        <v>0.629</v>
      </c>
      <c r="H108" s="15">
        <f>I108+J108</f>
        <v>22</v>
      </c>
      <c r="I108" s="15">
        <v>2</v>
      </c>
      <c r="J108" s="15">
        <v>20</v>
      </c>
    </row>
    <row r="109" spans="1:10" ht="13.5">
      <c r="A109" s="13">
        <v>74</v>
      </c>
      <c r="B109" s="17">
        <v>0.977</v>
      </c>
      <c r="C109" s="15">
        <f>D109+E109</f>
        <v>1128</v>
      </c>
      <c r="D109" s="15">
        <v>516</v>
      </c>
      <c r="E109" s="15">
        <v>612</v>
      </c>
      <c r="F109" s="16">
        <v>99</v>
      </c>
      <c r="G109" s="17">
        <v>0.692</v>
      </c>
      <c r="H109" s="15">
        <f>I109+J109</f>
        <v>18</v>
      </c>
      <c r="I109" s="15">
        <v>3</v>
      </c>
      <c r="J109" s="15">
        <v>15</v>
      </c>
    </row>
    <row r="110" spans="1:10" ht="13.5">
      <c r="A110" s="9"/>
      <c r="B110" s="10"/>
      <c r="C110" s="11"/>
      <c r="D110" s="11"/>
      <c r="E110" s="11"/>
      <c r="F110" s="12"/>
      <c r="G110" s="10"/>
      <c r="H110" s="11"/>
      <c r="I110" s="11"/>
      <c r="J110" s="11"/>
    </row>
    <row r="111" spans="1:10" ht="13.5">
      <c r="A111" s="9"/>
      <c r="B111" s="10"/>
      <c r="C111" s="11"/>
      <c r="D111" s="11"/>
      <c r="E111" s="11"/>
      <c r="F111" s="12" t="s">
        <v>28</v>
      </c>
      <c r="G111" s="10"/>
      <c r="H111" s="11">
        <f>I111+J111</f>
        <v>39</v>
      </c>
      <c r="I111" s="11">
        <v>8</v>
      </c>
      <c r="J111" s="11">
        <v>31</v>
      </c>
    </row>
    <row r="112" spans="1:10" ht="13.5">
      <c r="A112" s="21"/>
      <c r="B112" s="22"/>
      <c r="C112" s="23"/>
      <c r="D112" s="23"/>
      <c r="E112" s="23"/>
      <c r="F112" s="24"/>
      <c r="G112" s="22"/>
      <c r="H112" s="23"/>
      <c r="I112" s="23"/>
      <c r="J112" s="23"/>
    </row>
    <row r="114" spans="1:7" ht="13.5">
      <c r="A114" s="31" t="s">
        <v>29</v>
      </c>
      <c r="B114" s="31"/>
      <c r="C114" s="25" t="s">
        <v>3</v>
      </c>
      <c r="E114" s="25" t="s">
        <v>4</v>
      </c>
      <c r="G114" s="25" t="s">
        <v>5</v>
      </c>
    </row>
    <row r="116" spans="1:7" ht="13.5">
      <c r="A116" s="31" t="s">
        <v>30</v>
      </c>
      <c r="B116" s="31"/>
      <c r="C116" s="15">
        <f>SUBTOTAL(9,C10:C32)</f>
        <v>13497</v>
      </c>
      <c r="E116" s="15">
        <f>SUBTOTAL(9,D9:D32)</f>
        <v>6931</v>
      </c>
      <c r="G116" s="15">
        <f>SUBTOTAL(9,E9:E32)</f>
        <v>6566</v>
      </c>
    </row>
    <row r="118" spans="1:7" ht="13.5">
      <c r="A118" s="31" t="s">
        <v>31</v>
      </c>
      <c r="B118" s="31"/>
      <c r="C118" s="15">
        <f>SUBTOTAL(9,C33:C48,H9:H48,C71:C93)</f>
        <v>69098</v>
      </c>
      <c r="E118" s="15">
        <f>SUBTOTAL(9,D34:D48,I10:I48,D71:D93)</f>
        <v>34530</v>
      </c>
      <c r="G118" s="15">
        <f>SUBTOTAL(9,E34:E48,J10:J48,E71:E93)</f>
        <v>34568</v>
      </c>
    </row>
    <row r="120" spans="1:7" ht="13.5">
      <c r="A120" s="31" t="s">
        <v>32</v>
      </c>
      <c r="B120" s="31"/>
      <c r="C120" s="15">
        <f>SUBTOTAL(9,C95:C109,H71:H111)</f>
        <v>26953</v>
      </c>
      <c r="E120" s="15">
        <f>SUBTOTAL(9,D95:D109,I71:I111)</f>
        <v>11582</v>
      </c>
      <c r="G120" s="15">
        <f>SUBTOTAL(9,E95:E109,J71:J111)</f>
        <v>15371</v>
      </c>
    </row>
    <row r="122" spans="1:7" ht="13.5">
      <c r="A122" s="31" t="s">
        <v>33</v>
      </c>
      <c r="B122" s="31"/>
      <c r="C122" s="15">
        <f>SUBTOTAL(9,H71:H111)</f>
        <v>12152</v>
      </c>
      <c r="E122" s="15">
        <f>SUBTOTAL(9,I71:I111)</f>
        <v>4654</v>
      </c>
      <c r="G122" s="15">
        <f>SUBTOTAL(9,J71:J111)</f>
        <v>7498</v>
      </c>
    </row>
  </sheetData>
  <mergeCells count="5">
    <mergeCell ref="A122:B122"/>
    <mergeCell ref="A114:B114"/>
    <mergeCell ref="A116:B116"/>
    <mergeCell ref="A118:B118"/>
    <mergeCell ref="A120:B120"/>
  </mergeCells>
  <printOptions/>
  <pageMargins left="0.5118110236220472" right="0.5118110236220472" top="0.3937007874015748" bottom="0.35433070866141736" header="0.1968503937007874" footer="0.1968503937007874"/>
  <pageSetup firstPageNumber="3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4"/>
  </sheetPr>
  <dimension ref="A2:J122"/>
  <sheetViews>
    <sheetView workbookViewId="0" topLeftCell="A1">
      <selection activeCell="A4" sqref="A4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2" spans="1:10" ht="17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44</v>
      </c>
      <c r="J4" s="5" t="s">
        <v>50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7" ht="13.5">
      <c r="A7" s="26"/>
      <c r="B7" s="27"/>
      <c r="F7" s="28"/>
      <c r="G7" s="27"/>
    </row>
    <row r="8" spans="1:10" ht="13.5">
      <c r="A8" s="9" t="s">
        <v>6</v>
      </c>
      <c r="B8" s="10"/>
      <c r="C8" s="11">
        <f>SUBTOTAL(9,C10:C48,H10:H48,C72:C110,H72:H112)</f>
        <v>77866</v>
      </c>
      <c r="D8" s="11">
        <f>SUBTOTAL(9,D10:D48,I10:I48,D72:D110,I72:I112)</f>
        <v>37296</v>
      </c>
      <c r="E8" s="11">
        <f>SUBTOTAL(9,E10:E48,J10:J48,E72:E110,J72:J112)</f>
        <v>40570</v>
      </c>
      <c r="F8" s="12"/>
      <c r="G8" s="10"/>
      <c r="H8" s="11"/>
      <c r="I8" s="11"/>
      <c r="J8" s="11"/>
    </row>
    <row r="9" spans="1:10" ht="13.5">
      <c r="A9" s="9"/>
      <c r="B9" s="10"/>
      <c r="C9" s="11"/>
      <c r="D9" s="11"/>
      <c r="E9" s="11"/>
      <c r="F9" s="12"/>
      <c r="G9" s="10"/>
      <c r="H9" s="11"/>
      <c r="I9" s="11"/>
      <c r="J9" s="11"/>
    </row>
    <row r="10" spans="1:10" ht="13.5">
      <c r="A10" s="9" t="s">
        <v>7</v>
      </c>
      <c r="B10" s="10"/>
      <c r="C10" s="11">
        <f>SUBTOTAL(9,C12:C16)</f>
        <v>3785</v>
      </c>
      <c r="D10" s="11">
        <f>SUBTOTAL(9,D12:D16)</f>
        <v>1977</v>
      </c>
      <c r="E10" s="11">
        <f>SUBTOTAL(9,E12:E16)</f>
        <v>1808</v>
      </c>
      <c r="F10" s="12" t="s">
        <v>8</v>
      </c>
      <c r="G10" s="10"/>
      <c r="H10" s="11">
        <f>SUBTOTAL(9,H12:H16)</f>
        <v>4514</v>
      </c>
      <c r="I10" s="11">
        <f>SUBTOTAL(9,I12:I16)</f>
        <v>2208</v>
      </c>
      <c r="J10" s="11">
        <f>SUBTOTAL(9,J12:J16)</f>
        <v>2306</v>
      </c>
    </row>
    <row r="11" spans="1:10" ht="13.5">
      <c r="A11" s="9"/>
      <c r="B11" s="10"/>
      <c r="C11" s="11"/>
      <c r="D11" s="11"/>
      <c r="E11" s="11"/>
      <c r="F11" s="12"/>
      <c r="G11" s="10"/>
      <c r="H11" s="11"/>
      <c r="I11" s="11"/>
      <c r="J11" s="11"/>
    </row>
    <row r="12" spans="1:10" ht="13.5">
      <c r="A12" s="13">
        <v>0</v>
      </c>
      <c r="B12" s="14"/>
      <c r="C12" s="15">
        <f>D12+E12</f>
        <v>787</v>
      </c>
      <c r="D12" s="15">
        <v>399</v>
      </c>
      <c r="E12" s="15">
        <v>388</v>
      </c>
      <c r="F12" s="16">
        <v>25</v>
      </c>
      <c r="G12" s="17">
        <v>1.017</v>
      </c>
      <c r="H12" s="15">
        <f>I12+J12</f>
        <v>824</v>
      </c>
      <c r="I12" s="15">
        <v>414</v>
      </c>
      <c r="J12" s="15">
        <v>410</v>
      </c>
    </row>
    <row r="13" spans="1:10" ht="13.5">
      <c r="A13" s="13">
        <v>1</v>
      </c>
      <c r="B13" s="17">
        <v>0.986</v>
      </c>
      <c r="C13" s="15">
        <f>D13+E13</f>
        <v>776</v>
      </c>
      <c r="D13" s="15">
        <v>422</v>
      </c>
      <c r="E13" s="15">
        <v>354</v>
      </c>
      <c r="F13" s="16">
        <v>26</v>
      </c>
      <c r="G13" s="17">
        <v>1.036</v>
      </c>
      <c r="H13" s="15">
        <f>I13+J13</f>
        <v>842</v>
      </c>
      <c r="I13" s="15">
        <v>424</v>
      </c>
      <c r="J13" s="15">
        <v>418</v>
      </c>
    </row>
    <row r="14" spans="1:10" ht="13.5">
      <c r="A14" s="13">
        <v>2</v>
      </c>
      <c r="B14" s="17">
        <v>0.944</v>
      </c>
      <c r="C14" s="15">
        <f>D14+E14</f>
        <v>758</v>
      </c>
      <c r="D14" s="15">
        <v>400</v>
      </c>
      <c r="E14" s="15">
        <v>358</v>
      </c>
      <c r="F14" s="16">
        <v>27</v>
      </c>
      <c r="G14" s="17">
        <v>1.028</v>
      </c>
      <c r="H14" s="15">
        <f>I14+J14</f>
        <v>929</v>
      </c>
      <c r="I14" s="15">
        <v>443</v>
      </c>
      <c r="J14" s="15">
        <v>486</v>
      </c>
    </row>
    <row r="15" spans="1:10" ht="13.5">
      <c r="A15" s="13">
        <v>3</v>
      </c>
      <c r="B15" s="17">
        <v>0.974</v>
      </c>
      <c r="C15" s="15">
        <f>D15+E15</f>
        <v>738</v>
      </c>
      <c r="D15" s="15">
        <v>394</v>
      </c>
      <c r="E15" s="15">
        <v>344</v>
      </c>
      <c r="F15" s="16">
        <v>28</v>
      </c>
      <c r="G15" s="17">
        <v>1.072</v>
      </c>
      <c r="H15" s="15">
        <f>I15+J15</f>
        <v>981</v>
      </c>
      <c r="I15" s="15">
        <v>479</v>
      </c>
      <c r="J15" s="15">
        <v>502</v>
      </c>
    </row>
    <row r="16" spans="1:10" ht="13.5">
      <c r="A16" s="13">
        <v>4</v>
      </c>
      <c r="B16" s="17">
        <v>0.996</v>
      </c>
      <c r="C16" s="15">
        <f>D16+E16</f>
        <v>726</v>
      </c>
      <c r="D16" s="15">
        <v>362</v>
      </c>
      <c r="E16" s="15">
        <v>364</v>
      </c>
      <c r="F16" s="16">
        <v>29</v>
      </c>
      <c r="G16" s="17">
        <v>1</v>
      </c>
      <c r="H16" s="15">
        <f>I16+J16</f>
        <v>938</v>
      </c>
      <c r="I16" s="15">
        <v>448</v>
      </c>
      <c r="J16" s="15">
        <v>490</v>
      </c>
    </row>
    <row r="17" spans="1:10" ht="13.5">
      <c r="A17" s="9"/>
      <c r="B17" s="10"/>
      <c r="C17" s="11"/>
      <c r="D17" s="11"/>
      <c r="E17" s="11"/>
      <c r="F17" s="12"/>
      <c r="G17" s="10"/>
      <c r="H17" s="11"/>
      <c r="I17" s="11"/>
      <c r="J17" s="11"/>
    </row>
    <row r="18" spans="1:10" ht="13.5">
      <c r="A18" s="9" t="s">
        <v>9</v>
      </c>
      <c r="B18" s="10"/>
      <c r="C18" s="11">
        <f>SUBTOTAL(9,C20:C24)</f>
        <v>3347</v>
      </c>
      <c r="D18" s="11">
        <f>SUBTOTAL(9,D20:D24)</f>
        <v>1693</v>
      </c>
      <c r="E18" s="11">
        <f>SUBTOTAL(9,E20:E24)</f>
        <v>1654</v>
      </c>
      <c r="F18" s="12" t="s">
        <v>10</v>
      </c>
      <c r="G18" s="10"/>
      <c r="H18" s="11">
        <f>SUBTOTAL(9,H20:H24)</f>
        <v>5372</v>
      </c>
      <c r="I18" s="11">
        <f>SUBTOTAL(9,I20:I24)</f>
        <v>2591</v>
      </c>
      <c r="J18" s="11">
        <f>SUBTOTAL(9,J20:J24)</f>
        <v>2781</v>
      </c>
    </row>
    <row r="19" spans="1:10" ht="13.5">
      <c r="A19" s="9"/>
      <c r="B19" s="10"/>
      <c r="C19" s="11"/>
      <c r="D19" s="11"/>
      <c r="E19" s="11"/>
      <c r="F19" s="12"/>
      <c r="G19" s="10"/>
      <c r="H19" s="11"/>
      <c r="I19" s="11"/>
      <c r="J19" s="11"/>
    </row>
    <row r="20" spans="1:10" ht="13.5">
      <c r="A20" s="13">
        <v>5</v>
      </c>
      <c r="B20" s="17">
        <v>0.997</v>
      </c>
      <c r="C20" s="15">
        <f>D20+E20</f>
        <v>710</v>
      </c>
      <c r="D20" s="15">
        <v>343</v>
      </c>
      <c r="E20" s="15">
        <v>367</v>
      </c>
      <c r="F20" s="16">
        <v>30</v>
      </c>
      <c r="G20" s="17">
        <v>1.021</v>
      </c>
      <c r="H20" s="15">
        <f>I20+J20</f>
        <v>1046</v>
      </c>
      <c r="I20" s="15">
        <v>483</v>
      </c>
      <c r="J20" s="15">
        <v>563</v>
      </c>
    </row>
    <row r="21" spans="1:10" ht="13.5">
      <c r="A21" s="13">
        <v>6</v>
      </c>
      <c r="B21" s="17">
        <v>0.947</v>
      </c>
      <c r="C21" s="15">
        <f>D21+E21</f>
        <v>684</v>
      </c>
      <c r="D21" s="15">
        <v>349</v>
      </c>
      <c r="E21" s="15">
        <v>335</v>
      </c>
      <c r="F21" s="16">
        <v>31</v>
      </c>
      <c r="G21" s="17">
        <v>0.993</v>
      </c>
      <c r="H21" s="15">
        <f>I21+J21</f>
        <v>1062</v>
      </c>
      <c r="I21" s="15">
        <v>513</v>
      </c>
      <c r="J21" s="15">
        <v>549</v>
      </c>
    </row>
    <row r="22" spans="1:10" ht="13.5">
      <c r="A22" s="13">
        <v>7</v>
      </c>
      <c r="B22" s="17">
        <v>0.988</v>
      </c>
      <c r="C22" s="15">
        <f>D22+E22</f>
        <v>644</v>
      </c>
      <c r="D22" s="15">
        <v>315</v>
      </c>
      <c r="E22" s="15">
        <v>329</v>
      </c>
      <c r="F22" s="16">
        <v>32</v>
      </c>
      <c r="G22" s="17">
        <v>0.993</v>
      </c>
      <c r="H22" s="15">
        <f>I22+J22</f>
        <v>1056</v>
      </c>
      <c r="I22" s="15">
        <v>510</v>
      </c>
      <c r="J22" s="15">
        <v>546</v>
      </c>
    </row>
    <row r="23" spans="1:10" ht="13.5">
      <c r="A23" s="13">
        <v>8</v>
      </c>
      <c r="B23" s="17">
        <v>0.985</v>
      </c>
      <c r="C23" s="15">
        <f>D23+E23</f>
        <v>660</v>
      </c>
      <c r="D23" s="15">
        <v>344</v>
      </c>
      <c r="E23" s="15">
        <v>316</v>
      </c>
      <c r="F23" s="16">
        <v>33</v>
      </c>
      <c r="G23" s="17">
        <v>1.01</v>
      </c>
      <c r="H23" s="15">
        <f>I23+J23</f>
        <v>1117</v>
      </c>
      <c r="I23" s="15">
        <v>535</v>
      </c>
      <c r="J23" s="15">
        <v>582</v>
      </c>
    </row>
    <row r="24" spans="1:10" ht="13.5">
      <c r="A24" s="13">
        <v>9</v>
      </c>
      <c r="B24" s="17">
        <v>0.988</v>
      </c>
      <c r="C24" s="15">
        <f>D24+E24</f>
        <v>649</v>
      </c>
      <c r="D24" s="15">
        <v>342</v>
      </c>
      <c r="E24" s="15">
        <v>307</v>
      </c>
      <c r="F24" s="16">
        <v>34</v>
      </c>
      <c r="G24" s="17">
        <v>0.95</v>
      </c>
      <c r="H24" s="15">
        <f>I24+J24</f>
        <v>1091</v>
      </c>
      <c r="I24" s="15">
        <v>550</v>
      </c>
      <c r="J24" s="15">
        <v>541</v>
      </c>
    </row>
    <row r="25" spans="1:10" ht="13.5">
      <c r="A25" s="9"/>
      <c r="B25" s="10"/>
      <c r="C25" s="11"/>
      <c r="D25" s="11"/>
      <c r="E25" s="11"/>
      <c r="F25" s="12"/>
      <c r="G25" s="10"/>
      <c r="H25" s="11"/>
      <c r="I25" s="11"/>
      <c r="J25" s="11"/>
    </row>
    <row r="26" spans="1:10" ht="13.5">
      <c r="A26" s="9" t="s">
        <v>11</v>
      </c>
      <c r="B26" s="10"/>
      <c r="C26" s="11">
        <f>SUBTOTAL(9,C28:C32)</f>
        <v>3444</v>
      </c>
      <c r="D26" s="11">
        <f>SUBTOTAL(9,D28:D32)</f>
        <v>1761</v>
      </c>
      <c r="E26" s="11">
        <f>SUBTOTAL(9,E28:E32)</f>
        <v>1683</v>
      </c>
      <c r="F26" s="12" t="s">
        <v>12</v>
      </c>
      <c r="G26" s="10"/>
      <c r="H26" s="11">
        <f>SUBTOTAL(9,H28:H32)</f>
        <v>5968</v>
      </c>
      <c r="I26" s="11">
        <f>SUBTOTAL(9,I28:I32)</f>
        <v>2960</v>
      </c>
      <c r="J26" s="11">
        <f>SUBTOTAL(9,J28:J32)</f>
        <v>3008</v>
      </c>
    </row>
    <row r="27" spans="1:10" ht="13.5">
      <c r="A27" s="9"/>
      <c r="B27" s="10"/>
      <c r="C27" s="11"/>
      <c r="D27" s="11"/>
      <c r="E27" s="11"/>
      <c r="F27" s="12"/>
      <c r="G27" s="10"/>
      <c r="H27" s="11"/>
      <c r="I27" s="11"/>
      <c r="J27" s="11"/>
    </row>
    <row r="28" spans="1:10" ht="13.5">
      <c r="A28" s="13">
        <v>10</v>
      </c>
      <c r="B28" s="17">
        <v>0.994</v>
      </c>
      <c r="C28" s="15">
        <f>D28+E28</f>
        <v>679</v>
      </c>
      <c r="D28" s="15">
        <v>359</v>
      </c>
      <c r="E28" s="15">
        <v>320</v>
      </c>
      <c r="F28" s="16">
        <v>35</v>
      </c>
      <c r="G28" s="17">
        <v>0.987</v>
      </c>
      <c r="H28" s="15">
        <f>I28+J28</f>
        <v>1102</v>
      </c>
      <c r="I28" s="15">
        <v>558</v>
      </c>
      <c r="J28" s="15">
        <v>544</v>
      </c>
    </row>
    <row r="29" spans="1:10" ht="13.5">
      <c r="A29" s="13">
        <v>11</v>
      </c>
      <c r="B29" s="17">
        <v>0.979</v>
      </c>
      <c r="C29" s="15">
        <f>D29+E29</f>
        <v>684</v>
      </c>
      <c r="D29" s="15">
        <v>341</v>
      </c>
      <c r="E29" s="15">
        <v>343</v>
      </c>
      <c r="F29" s="16">
        <v>36</v>
      </c>
      <c r="G29" s="17">
        <v>0.973</v>
      </c>
      <c r="H29" s="15">
        <f>I29+J29</f>
        <v>1133</v>
      </c>
      <c r="I29" s="15">
        <v>549</v>
      </c>
      <c r="J29" s="15">
        <v>584</v>
      </c>
    </row>
    <row r="30" spans="1:10" ht="13.5">
      <c r="A30" s="13">
        <v>12</v>
      </c>
      <c r="B30" s="17">
        <v>0.982</v>
      </c>
      <c r="C30" s="15">
        <f>D30+E30</f>
        <v>669</v>
      </c>
      <c r="D30" s="15">
        <v>361</v>
      </c>
      <c r="E30" s="15">
        <v>308</v>
      </c>
      <c r="F30" s="16">
        <v>37</v>
      </c>
      <c r="G30" s="17">
        <v>0.99</v>
      </c>
      <c r="H30" s="15">
        <f>I30+J30</f>
        <v>1166</v>
      </c>
      <c r="I30" s="15">
        <v>590</v>
      </c>
      <c r="J30" s="15">
        <v>576</v>
      </c>
    </row>
    <row r="31" spans="1:10" ht="13.5">
      <c r="A31" s="13">
        <v>13</v>
      </c>
      <c r="B31" s="17">
        <v>1.001</v>
      </c>
      <c r="C31" s="15">
        <f>D31+E31</f>
        <v>699</v>
      </c>
      <c r="D31" s="15">
        <v>350</v>
      </c>
      <c r="E31" s="15">
        <v>349</v>
      </c>
      <c r="F31" s="16">
        <v>38</v>
      </c>
      <c r="G31" s="17">
        <v>0.981</v>
      </c>
      <c r="H31" s="15">
        <f>I31+J31</f>
        <v>1247</v>
      </c>
      <c r="I31" s="15">
        <v>597</v>
      </c>
      <c r="J31" s="15">
        <v>650</v>
      </c>
    </row>
    <row r="32" spans="1:10" ht="13.5">
      <c r="A32" s="13">
        <v>14</v>
      </c>
      <c r="B32" s="17">
        <v>0.992</v>
      </c>
      <c r="C32" s="15">
        <f>D32+E32</f>
        <v>713</v>
      </c>
      <c r="D32" s="15">
        <v>350</v>
      </c>
      <c r="E32" s="15">
        <v>363</v>
      </c>
      <c r="F32" s="16">
        <v>39</v>
      </c>
      <c r="G32" s="17">
        <v>0.976</v>
      </c>
      <c r="H32" s="15">
        <f>I32+J32</f>
        <v>1320</v>
      </c>
      <c r="I32" s="15">
        <v>666</v>
      </c>
      <c r="J32" s="15">
        <v>654</v>
      </c>
    </row>
    <row r="33" spans="1:10" ht="13.5">
      <c r="A33" s="9"/>
      <c r="B33" s="10"/>
      <c r="C33" s="11"/>
      <c r="D33" s="11"/>
      <c r="E33" s="11"/>
      <c r="F33" s="12"/>
      <c r="G33" s="10"/>
      <c r="H33" s="11"/>
      <c r="I33" s="11"/>
      <c r="J33" s="11"/>
    </row>
    <row r="34" spans="1:10" ht="13.5">
      <c r="A34" s="9" t="s">
        <v>13</v>
      </c>
      <c r="B34" s="10"/>
      <c r="C34" s="11">
        <f>SUBTOTAL(9,C36:C40)</f>
        <v>3631</v>
      </c>
      <c r="D34" s="11">
        <f>SUBTOTAL(9,D36:D40)</f>
        <v>1894</v>
      </c>
      <c r="E34" s="11">
        <f>SUBTOTAL(9,E36:E40)</f>
        <v>1737</v>
      </c>
      <c r="F34" s="12" t="s">
        <v>14</v>
      </c>
      <c r="G34" s="10"/>
      <c r="H34" s="11">
        <f>SUBTOTAL(9,H36:H40)</f>
        <v>6620</v>
      </c>
      <c r="I34" s="11">
        <f>SUBTOTAL(9,I36:I40)</f>
        <v>3272</v>
      </c>
      <c r="J34" s="11">
        <f>SUBTOTAL(9,J36:J40)</f>
        <v>3348</v>
      </c>
    </row>
    <row r="35" spans="1:10" ht="13.5">
      <c r="A35" s="9"/>
      <c r="B35" s="10"/>
      <c r="C35" s="11"/>
      <c r="D35" s="11"/>
      <c r="E35" s="11"/>
      <c r="F35" s="12"/>
      <c r="G35" s="10"/>
      <c r="H35" s="11"/>
      <c r="I35" s="11"/>
      <c r="J35" s="11"/>
    </row>
    <row r="36" spans="1:10" ht="13.5">
      <c r="A36" s="13">
        <v>15</v>
      </c>
      <c r="B36" s="17">
        <v>0.994</v>
      </c>
      <c r="C36" s="15">
        <f>D36+E36</f>
        <v>690</v>
      </c>
      <c r="D36" s="15">
        <v>359</v>
      </c>
      <c r="E36" s="15">
        <v>331</v>
      </c>
      <c r="F36" s="16">
        <v>40</v>
      </c>
      <c r="G36" s="17">
        <v>0.992</v>
      </c>
      <c r="H36" s="15">
        <f>I36+J36</f>
        <v>1339</v>
      </c>
      <c r="I36" s="15">
        <v>673</v>
      </c>
      <c r="J36" s="15">
        <v>666</v>
      </c>
    </row>
    <row r="37" spans="1:10" ht="13.5">
      <c r="A37" s="13">
        <v>16</v>
      </c>
      <c r="B37" s="17">
        <v>0.992</v>
      </c>
      <c r="C37" s="15">
        <f>D37+E37</f>
        <v>741</v>
      </c>
      <c r="D37" s="15">
        <v>383</v>
      </c>
      <c r="E37" s="15">
        <v>358</v>
      </c>
      <c r="F37" s="16">
        <v>41</v>
      </c>
      <c r="G37" s="17">
        <v>0.975</v>
      </c>
      <c r="H37" s="15">
        <f>I37+J37</f>
        <v>1353</v>
      </c>
      <c r="I37" s="15">
        <v>654</v>
      </c>
      <c r="J37" s="15">
        <v>699</v>
      </c>
    </row>
    <row r="38" spans="1:10" ht="13.5">
      <c r="A38" s="13">
        <v>17</v>
      </c>
      <c r="B38" s="17">
        <v>0.999</v>
      </c>
      <c r="C38" s="15">
        <f>D38+E38</f>
        <v>738</v>
      </c>
      <c r="D38" s="15">
        <v>381</v>
      </c>
      <c r="E38" s="15">
        <v>357</v>
      </c>
      <c r="F38" s="16">
        <v>42</v>
      </c>
      <c r="G38" s="17">
        <v>0.977</v>
      </c>
      <c r="H38" s="15">
        <f>I38+J38</f>
        <v>1258</v>
      </c>
      <c r="I38" s="15">
        <v>629</v>
      </c>
      <c r="J38" s="15">
        <v>629</v>
      </c>
    </row>
    <row r="39" spans="1:10" ht="13.5">
      <c r="A39" s="13">
        <v>18</v>
      </c>
      <c r="B39" s="17">
        <v>1.008</v>
      </c>
      <c r="C39" s="15">
        <f>D39+E39</f>
        <v>740</v>
      </c>
      <c r="D39" s="15">
        <v>400</v>
      </c>
      <c r="E39" s="15">
        <v>340</v>
      </c>
      <c r="F39" s="16">
        <v>43</v>
      </c>
      <c r="G39" s="17">
        <v>1.012</v>
      </c>
      <c r="H39" s="15">
        <f>I39+J39</f>
        <v>1379</v>
      </c>
      <c r="I39" s="15">
        <v>685</v>
      </c>
      <c r="J39" s="15">
        <v>694</v>
      </c>
    </row>
    <row r="40" spans="1:10" ht="13.5">
      <c r="A40" s="13">
        <v>19</v>
      </c>
      <c r="B40" s="17">
        <v>0.993</v>
      </c>
      <c r="C40" s="15">
        <f>D40+E40</f>
        <v>722</v>
      </c>
      <c r="D40" s="15">
        <v>371</v>
      </c>
      <c r="E40" s="15">
        <v>351</v>
      </c>
      <c r="F40" s="16">
        <v>44</v>
      </c>
      <c r="G40" s="17">
        <v>0.998</v>
      </c>
      <c r="H40" s="15">
        <f>I40+J40</f>
        <v>1291</v>
      </c>
      <c r="I40" s="15">
        <v>631</v>
      </c>
      <c r="J40" s="15">
        <v>660</v>
      </c>
    </row>
    <row r="41" spans="1:10" ht="13.5">
      <c r="A41" s="9"/>
      <c r="B41" s="10"/>
      <c r="C41" s="11"/>
      <c r="D41" s="11"/>
      <c r="E41" s="11"/>
      <c r="F41" s="12"/>
      <c r="G41" s="10"/>
      <c r="H41" s="11"/>
      <c r="I41" s="11"/>
      <c r="J41" s="11"/>
    </row>
    <row r="42" spans="1:10" ht="13.5">
      <c r="A42" s="9" t="s">
        <v>15</v>
      </c>
      <c r="B42" s="10"/>
      <c r="C42" s="11">
        <f>SUBTOTAL(9,C44:C48)</f>
        <v>3762</v>
      </c>
      <c r="D42" s="11">
        <f>SUBTOTAL(9,D44:D48)</f>
        <v>1838</v>
      </c>
      <c r="E42" s="11">
        <f>SUBTOTAL(9,E44:E48)</f>
        <v>1924</v>
      </c>
      <c r="F42" s="12" t="s">
        <v>16</v>
      </c>
      <c r="G42" s="10"/>
      <c r="H42" s="11">
        <f>SUBTOTAL(9,H44:H48)</f>
        <v>5784</v>
      </c>
      <c r="I42" s="11">
        <f>SUBTOTAL(9,I44:I48)</f>
        <v>2832</v>
      </c>
      <c r="J42" s="11">
        <f>SUBTOTAL(9,J44:J48)</f>
        <v>2952</v>
      </c>
    </row>
    <row r="43" spans="1:10" ht="13.5">
      <c r="A43" s="9"/>
      <c r="B43" s="10"/>
      <c r="C43" s="11"/>
      <c r="D43" s="11"/>
      <c r="E43" s="11"/>
      <c r="F43" s="12"/>
      <c r="G43" s="10"/>
      <c r="H43" s="11"/>
      <c r="I43" s="11"/>
      <c r="J43" s="11"/>
    </row>
    <row r="44" spans="1:10" ht="13.5">
      <c r="A44" s="13">
        <v>20</v>
      </c>
      <c r="B44" s="17">
        <v>1.015</v>
      </c>
      <c r="C44" s="15">
        <f>D44+E44</f>
        <v>749</v>
      </c>
      <c r="D44" s="15">
        <v>373</v>
      </c>
      <c r="E44" s="15">
        <v>376</v>
      </c>
      <c r="F44" s="16">
        <v>45</v>
      </c>
      <c r="G44" s="17">
        <v>0.98</v>
      </c>
      <c r="H44" s="15">
        <f>I44+J44</f>
        <v>1258</v>
      </c>
      <c r="I44" s="15">
        <v>595</v>
      </c>
      <c r="J44" s="15">
        <v>663</v>
      </c>
    </row>
    <row r="45" spans="1:10" ht="13.5">
      <c r="A45" s="13">
        <v>21</v>
      </c>
      <c r="B45" s="17">
        <v>1.05</v>
      </c>
      <c r="C45" s="15">
        <f>D45+E45</f>
        <v>736</v>
      </c>
      <c r="D45" s="15">
        <v>368</v>
      </c>
      <c r="E45" s="15">
        <v>368</v>
      </c>
      <c r="F45" s="16">
        <v>46</v>
      </c>
      <c r="G45" s="17">
        <v>0.991</v>
      </c>
      <c r="H45" s="15">
        <f>I45+J45</f>
        <v>1271</v>
      </c>
      <c r="I45" s="15">
        <v>627</v>
      </c>
      <c r="J45" s="15">
        <v>644</v>
      </c>
    </row>
    <row r="46" spans="1:10" ht="13.5">
      <c r="A46" s="13">
        <v>22</v>
      </c>
      <c r="B46" s="17">
        <v>0.992</v>
      </c>
      <c r="C46" s="15">
        <f>D46+E46</f>
        <v>749</v>
      </c>
      <c r="D46" s="15">
        <v>376</v>
      </c>
      <c r="E46" s="15">
        <v>373</v>
      </c>
      <c r="F46" s="16">
        <v>47</v>
      </c>
      <c r="G46" s="17">
        <v>0.992</v>
      </c>
      <c r="H46" s="15">
        <f>I46+J46</f>
        <v>997</v>
      </c>
      <c r="I46" s="15">
        <v>463</v>
      </c>
      <c r="J46" s="15">
        <v>534</v>
      </c>
    </row>
    <row r="47" spans="1:10" ht="13.5">
      <c r="A47" s="13">
        <v>23</v>
      </c>
      <c r="B47" s="17">
        <v>1.009</v>
      </c>
      <c r="C47" s="15">
        <f>D47+E47</f>
        <v>751</v>
      </c>
      <c r="D47" s="15">
        <v>354</v>
      </c>
      <c r="E47" s="15">
        <v>397</v>
      </c>
      <c r="F47" s="16">
        <v>48</v>
      </c>
      <c r="G47" s="17">
        <v>1.005</v>
      </c>
      <c r="H47" s="15">
        <f>I47+J47</f>
        <v>1127</v>
      </c>
      <c r="I47" s="15">
        <v>584</v>
      </c>
      <c r="J47" s="15">
        <v>543</v>
      </c>
    </row>
    <row r="48" spans="1:10" ht="13.5">
      <c r="A48" s="13">
        <v>24</v>
      </c>
      <c r="B48" s="17">
        <v>1.014</v>
      </c>
      <c r="C48" s="15">
        <f>D48+E48</f>
        <v>777</v>
      </c>
      <c r="D48" s="15">
        <v>367</v>
      </c>
      <c r="E48" s="15">
        <v>410</v>
      </c>
      <c r="F48" s="16">
        <v>49</v>
      </c>
      <c r="G48" s="17">
        <v>0.996</v>
      </c>
      <c r="H48" s="15">
        <f>I48+J48</f>
        <v>1131</v>
      </c>
      <c r="I48" s="15">
        <v>563</v>
      </c>
      <c r="J48" s="15">
        <v>568</v>
      </c>
    </row>
    <row r="49" spans="1:7" ht="13.5">
      <c r="A49" s="18"/>
      <c r="B49" s="19"/>
      <c r="F49" s="20"/>
      <c r="G49" s="19"/>
    </row>
    <row r="50" spans="1:7" ht="13.5">
      <c r="A50" s="18"/>
      <c r="B50" s="19"/>
      <c r="F50" s="20"/>
      <c r="G50" s="19"/>
    </row>
    <row r="51" spans="1:10" ht="13.5">
      <c r="A51" s="21"/>
      <c r="B51" s="22"/>
      <c r="C51" s="23"/>
      <c r="D51" s="23"/>
      <c r="E51" s="23"/>
      <c r="F51" s="24"/>
      <c r="G51" s="22"/>
      <c r="H51" s="23"/>
      <c r="I51" s="23"/>
      <c r="J51" s="23"/>
    </row>
    <row r="52" ht="13.5">
      <c r="A52" s="29" t="s">
        <v>49</v>
      </c>
    </row>
    <row r="63" spans="1:10" ht="17.25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</row>
    <row r="65" spans="1:10" ht="17.25">
      <c r="A65" s="4" t="s">
        <v>45</v>
      </c>
      <c r="J65" s="5" t="str">
        <f>J4</f>
        <v>(住民基本台帳人口　平成26年3月31日現在)</v>
      </c>
    </row>
    <row r="67" spans="1:10" ht="27" customHeight="1">
      <c r="A67" s="6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1</v>
      </c>
      <c r="G67" s="7" t="s">
        <v>2</v>
      </c>
      <c r="H67" s="7" t="s">
        <v>3</v>
      </c>
      <c r="I67" s="7" t="s">
        <v>4</v>
      </c>
      <c r="J67" s="8" t="s">
        <v>5</v>
      </c>
    </row>
    <row r="68" spans="1:7" ht="13.5">
      <c r="A68" s="26"/>
      <c r="B68" s="27"/>
      <c r="F68" s="28"/>
      <c r="G68" s="27"/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18"/>
      <c r="B70" s="19"/>
      <c r="C70" s="11"/>
      <c r="D70" s="11"/>
      <c r="E70" s="11"/>
      <c r="F70" s="20"/>
      <c r="G70" s="19"/>
      <c r="H70" s="11"/>
      <c r="I70" s="11"/>
      <c r="J70" s="11"/>
    </row>
    <row r="71" spans="1:10" ht="13.5">
      <c r="A71" s="9" t="s">
        <v>17</v>
      </c>
      <c r="B71" s="10"/>
      <c r="C71" s="11">
        <f>SUBTOTAL(9,C73:C77)</f>
        <v>4754</v>
      </c>
      <c r="D71" s="11">
        <f>SUBTOTAL(9,D73:D77)</f>
        <v>2316</v>
      </c>
      <c r="E71" s="11">
        <f>SUBTOTAL(9,E73:E77)</f>
        <v>2438</v>
      </c>
      <c r="F71" s="12" t="s">
        <v>18</v>
      </c>
      <c r="G71" s="10"/>
      <c r="H71" s="11">
        <f>SUBTOTAL(9,H73:H77)</f>
        <v>3706</v>
      </c>
      <c r="I71" s="11">
        <f>SUBTOTAL(9,I73:I77)</f>
        <v>1623</v>
      </c>
      <c r="J71" s="11">
        <f>SUBTOTAL(9,J73:J77)</f>
        <v>2083</v>
      </c>
    </row>
    <row r="72" spans="1:10" ht="13.5">
      <c r="A72" s="9"/>
      <c r="B72" s="10"/>
      <c r="C72" s="11"/>
      <c r="D72" s="11"/>
      <c r="E72" s="11"/>
      <c r="F72" s="12"/>
      <c r="G72" s="10"/>
      <c r="H72" s="11"/>
      <c r="I72" s="11"/>
      <c r="J72" s="11"/>
    </row>
    <row r="73" spans="1:10" ht="13.5">
      <c r="A73" s="13">
        <v>50</v>
      </c>
      <c r="B73" s="17">
        <v>0.992</v>
      </c>
      <c r="C73" s="15">
        <f>D73+E73</f>
        <v>1019</v>
      </c>
      <c r="D73" s="15">
        <v>464</v>
      </c>
      <c r="E73" s="15">
        <v>555</v>
      </c>
      <c r="F73" s="16">
        <v>75</v>
      </c>
      <c r="G73" s="17">
        <v>0.992</v>
      </c>
      <c r="H73" s="15">
        <f>I73+J73</f>
        <v>766</v>
      </c>
      <c r="I73" s="15">
        <v>343</v>
      </c>
      <c r="J73" s="15">
        <v>423</v>
      </c>
    </row>
    <row r="74" spans="1:10" ht="13.5">
      <c r="A74" s="13">
        <v>51</v>
      </c>
      <c r="B74" s="17">
        <v>1.006</v>
      </c>
      <c r="C74" s="15">
        <f>D74+E74</f>
        <v>978</v>
      </c>
      <c r="D74" s="15">
        <v>452</v>
      </c>
      <c r="E74" s="15">
        <v>526</v>
      </c>
      <c r="F74" s="16">
        <v>76</v>
      </c>
      <c r="G74" s="17">
        <v>0.98</v>
      </c>
      <c r="H74" s="15">
        <f>I74+J74</f>
        <v>839</v>
      </c>
      <c r="I74" s="15">
        <v>348</v>
      </c>
      <c r="J74" s="15">
        <v>491</v>
      </c>
    </row>
    <row r="75" spans="1:10" ht="13.5">
      <c r="A75" s="13">
        <v>52</v>
      </c>
      <c r="B75" s="17">
        <v>1.005</v>
      </c>
      <c r="C75" s="15">
        <f>D75+E75</f>
        <v>1008</v>
      </c>
      <c r="D75" s="15">
        <v>491</v>
      </c>
      <c r="E75" s="15">
        <v>517</v>
      </c>
      <c r="F75" s="16">
        <v>77</v>
      </c>
      <c r="G75" s="17">
        <v>0.959</v>
      </c>
      <c r="H75" s="15">
        <f>I75+J75</f>
        <v>727</v>
      </c>
      <c r="I75" s="15">
        <v>322</v>
      </c>
      <c r="J75" s="15">
        <v>405</v>
      </c>
    </row>
    <row r="76" spans="1:10" ht="13.5">
      <c r="A76" s="13">
        <v>53</v>
      </c>
      <c r="B76" s="17">
        <v>1</v>
      </c>
      <c r="C76" s="15">
        <f>D76+E76</f>
        <v>875</v>
      </c>
      <c r="D76" s="15">
        <v>444</v>
      </c>
      <c r="E76" s="15">
        <v>431</v>
      </c>
      <c r="F76" s="16">
        <v>78</v>
      </c>
      <c r="G76" s="17">
        <v>0.983</v>
      </c>
      <c r="H76" s="15">
        <f>I76+J76</f>
        <v>761</v>
      </c>
      <c r="I76" s="15">
        <v>347</v>
      </c>
      <c r="J76" s="15">
        <v>414</v>
      </c>
    </row>
    <row r="77" spans="1:10" ht="13.5">
      <c r="A77" s="13">
        <v>54</v>
      </c>
      <c r="B77" s="17">
        <v>0.989</v>
      </c>
      <c r="C77" s="15">
        <f>D77+E77</f>
        <v>874</v>
      </c>
      <c r="D77" s="15">
        <v>465</v>
      </c>
      <c r="E77" s="15">
        <v>409</v>
      </c>
      <c r="F77" s="16">
        <v>79</v>
      </c>
      <c r="G77" s="17">
        <v>0.973</v>
      </c>
      <c r="H77" s="15">
        <f>I77+J77</f>
        <v>613</v>
      </c>
      <c r="I77" s="15">
        <v>263</v>
      </c>
      <c r="J77" s="15">
        <v>350</v>
      </c>
    </row>
    <row r="78" spans="1:10" ht="13.5">
      <c r="A78" s="9"/>
      <c r="B78" s="10"/>
      <c r="C78" s="11"/>
      <c r="D78" s="11"/>
      <c r="E78" s="11"/>
      <c r="F78" s="12"/>
      <c r="G78" s="10"/>
      <c r="H78" s="11"/>
      <c r="I78" s="11"/>
      <c r="J78" s="11"/>
    </row>
    <row r="79" spans="1:10" ht="13.5">
      <c r="A79" s="9" t="s">
        <v>19</v>
      </c>
      <c r="B79" s="10"/>
      <c r="C79" s="11">
        <f>SUBTOTAL(9,C81:C85)</f>
        <v>4030</v>
      </c>
      <c r="D79" s="11">
        <f>SUBTOTAL(9,D81:D85)</f>
        <v>1976</v>
      </c>
      <c r="E79" s="11">
        <f>SUBTOTAL(9,E81:E85)</f>
        <v>2054</v>
      </c>
      <c r="F79" s="12" t="s">
        <v>20</v>
      </c>
      <c r="G79" s="10"/>
      <c r="H79" s="11">
        <f>SUBTOTAL(9,H81:H85)</f>
        <v>2326</v>
      </c>
      <c r="I79" s="11">
        <f>SUBTOTAL(9,I81:I85)</f>
        <v>905</v>
      </c>
      <c r="J79" s="11">
        <f>SUBTOTAL(9,J81:J85)</f>
        <v>1421</v>
      </c>
    </row>
    <row r="80" spans="1:10" ht="13.5">
      <c r="A80" s="9"/>
      <c r="B80" s="10"/>
      <c r="C80" s="11"/>
      <c r="D80" s="11"/>
      <c r="E80" s="11"/>
      <c r="F80" s="12"/>
      <c r="G80" s="10"/>
      <c r="H80" s="11"/>
      <c r="I80" s="11"/>
      <c r="J80" s="11"/>
    </row>
    <row r="81" spans="1:10" ht="13.5">
      <c r="A81" s="13">
        <v>55</v>
      </c>
      <c r="B81" s="17">
        <v>0.981</v>
      </c>
      <c r="C81" s="15">
        <f>D81+E81</f>
        <v>826</v>
      </c>
      <c r="D81" s="15">
        <v>399</v>
      </c>
      <c r="E81" s="15">
        <v>427</v>
      </c>
      <c r="F81" s="16">
        <v>80</v>
      </c>
      <c r="G81" s="17">
        <v>0.979</v>
      </c>
      <c r="H81" s="15">
        <f>I81+J81</f>
        <v>556</v>
      </c>
      <c r="I81" s="15">
        <v>233</v>
      </c>
      <c r="J81" s="15">
        <v>323</v>
      </c>
    </row>
    <row r="82" spans="1:10" ht="13.5">
      <c r="A82" s="13">
        <v>56</v>
      </c>
      <c r="B82" s="17">
        <v>0.998</v>
      </c>
      <c r="C82" s="15">
        <f>D82+E82</f>
        <v>822</v>
      </c>
      <c r="D82" s="15">
        <v>401</v>
      </c>
      <c r="E82" s="15">
        <v>421</v>
      </c>
      <c r="F82" s="16">
        <v>81</v>
      </c>
      <c r="G82" s="17">
        <v>0.958</v>
      </c>
      <c r="H82" s="15">
        <f>I82+J82</f>
        <v>505</v>
      </c>
      <c r="I82" s="15">
        <v>198</v>
      </c>
      <c r="J82" s="15">
        <v>307</v>
      </c>
    </row>
    <row r="83" spans="1:10" ht="13.5">
      <c r="A83" s="13">
        <v>57</v>
      </c>
      <c r="B83" s="17">
        <v>1.003</v>
      </c>
      <c r="C83" s="15">
        <f>D83+E83</f>
        <v>775</v>
      </c>
      <c r="D83" s="15">
        <v>369</v>
      </c>
      <c r="E83" s="15">
        <v>406</v>
      </c>
      <c r="F83" s="16">
        <v>82</v>
      </c>
      <c r="G83" s="17">
        <v>0.955</v>
      </c>
      <c r="H83" s="15">
        <f>I83+J83</f>
        <v>491</v>
      </c>
      <c r="I83" s="15">
        <v>193</v>
      </c>
      <c r="J83" s="15">
        <v>298</v>
      </c>
    </row>
    <row r="84" spans="1:10" ht="13.5">
      <c r="A84" s="13">
        <v>58</v>
      </c>
      <c r="B84" s="17">
        <v>0.997</v>
      </c>
      <c r="C84" s="15">
        <f>D84+E84</f>
        <v>784</v>
      </c>
      <c r="D84" s="15">
        <v>397</v>
      </c>
      <c r="E84" s="15">
        <v>387</v>
      </c>
      <c r="F84" s="16">
        <v>83</v>
      </c>
      <c r="G84" s="17">
        <v>0.968</v>
      </c>
      <c r="H84" s="15">
        <f>I84+J84</f>
        <v>422</v>
      </c>
      <c r="I84" s="15">
        <v>151</v>
      </c>
      <c r="J84" s="15">
        <v>271</v>
      </c>
    </row>
    <row r="85" spans="1:10" ht="13.5">
      <c r="A85" s="13">
        <v>59</v>
      </c>
      <c r="B85" s="17">
        <v>0.996</v>
      </c>
      <c r="C85" s="15">
        <f>D85+E85</f>
        <v>823</v>
      </c>
      <c r="D85" s="15">
        <v>410</v>
      </c>
      <c r="E85" s="15">
        <v>413</v>
      </c>
      <c r="F85" s="16">
        <v>84</v>
      </c>
      <c r="G85" s="17">
        <v>0.936</v>
      </c>
      <c r="H85" s="15">
        <f>I85+J85</f>
        <v>352</v>
      </c>
      <c r="I85" s="15">
        <v>130</v>
      </c>
      <c r="J85" s="15">
        <v>222</v>
      </c>
    </row>
    <row r="86" spans="1:10" ht="13.5">
      <c r="A86" s="9"/>
      <c r="B86" s="10"/>
      <c r="C86" s="11"/>
      <c r="D86" s="11"/>
      <c r="E86" s="11"/>
      <c r="F86" s="12"/>
      <c r="G86" s="10"/>
      <c r="H86" s="11"/>
      <c r="I86" s="11"/>
      <c r="J86" s="11"/>
    </row>
    <row r="87" spans="1:10" ht="13.5">
      <c r="A87" s="9" t="s">
        <v>21</v>
      </c>
      <c r="B87" s="10"/>
      <c r="C87" s="11">
        <f>SUBTOTAL(9,C89:C93)</f>
        <v>4892</v>
      </c>
      <c r="D87" s="11">
        <f>SUBTOTAL(9,D89:D93)</f>
        <v>2294</v>
      </c>
      <c r="E87" s="11">
        <f>SUBTOTAL(9,E89:E93)</f>
        <v>2598</v>
      </c>
      <c r="F87" s="12" t="s">
        <v>22</v>
      </c>
      <c r="G87" s="10"/>
      <c r="H87" s="11">
        <f>SUBTOTAL(9,H89:H93)</f>
        <v>1227</v>
      </c>
      <c r="I87" s="11">
        <f>SUBTOTAL(9,I89:I93)</f>
        <v>398</v>
      </c>
      <c r="J87" s="11">
        <f>SUBTOTAL(9,J89:J93)</f>
        <v>829</v>
      </c>
    </row>
    <row r="88" spans="1:10" ht="13.5">
      <c r="A88" s="9"/>
      <c r="B88" s="10"/>
      <c r="C88" s="11"/>
      <c r="D88" s="11"/>
      <c r="E88" s="11"/>
      <c r="F88" s="12"/>
      <c r="G88" s="10"/>
      <c r="H88" s="11"/>
      <c r="I88" s="11"/>
      <c r="J88" s="11"/>
    </row>
    <row r="89" spans="1:10" ht="13.5">
      <c r="A89" s="13">
        <v>60</v>
      </c>
      <c r="B89" s="17">
        <v>0.991</v>
      </c>
      <c r="C89" s="15">
        <f>D89+E89</f>
        <v>838</v>
      </c>
      <c r="D89" s="15">
        <v>373</v>
      </c>
      <c r="E89" s="15">
        <v>465</v>
      </c>
      <c r="F89" s="16">
        <v>85</v>
      </c>
      <c r="G89" s="17">
        <v>0.935</v>
      </c>
      <c r="H89" s="15">
        <f>I89+J89</f>
        <v>329</v>
      </c>
      <c r="I89" s="15">
        <v>117</v>
      </c>
      <c r="J89" s="15">
        <v>212</v>
      </c>
    </row>
    <row r="90" spans="1:10" ht="13.5">
      <c r="A90" s="13">
        <v>61</v>
      </c>
      <c r="B90" s="17">
        <v>0.999</v>
      </c>
      <c r="C90" s="15">
        <f>D90+E90</f>
        <v>930</v>
      </c>
      <c r="D90" s="15">
        <v>455</v>
      </c>
      <c r="E90" s="15">
        <v>475</v>
      </c>
      <c r="F90" s="16">
        <v>86</v>
      </c>
      <c r="G90" s="17">
        <v>0.923</v>
      </c>
      <c r="H90" s="15">
        <f>I90+J90</f>
        <v>274</v>
      </c>
      <c r="I90" s="15">
        <v>96</v>
      </c>
      <c r="J90" s="15">
        <v>178</v>
      </c>
    </row>
    <row r="91" spans="1:10" ht="13.5">
      <c r="A91" s="13">
        <v>62</v>
      </c>
      <c r="B91" s="17">
        <v>0.996</v>
      </c>
      <c r="C91" s="15">
        <f>D91+E91</f>
        <v>928</v>
      </c>
      <c r="D91" s="15">
        <v>440</v>
      </c>
      <c r="E91" s="15">
        <v>488</v>
      </c>
      <c r="F91" s="16">
        <v>87</v>
      </c>
      <c r="G91" s="17">
        <v>0.908</v>
      </c>
      <c r="H91" s="15">
        <f>I91+J91</f>
        <v>246</v>
      </c>
      <c r="I91" s="15">
        <v>81</v>
      </c>
      <c r="J91" s="15">
        <v>165</v>
      </c>
    </row>
    <row r="92" spans="1:10" ht="13.5">
      <c r="A92" s="13">
        <v>63</v>
      </c>
      <c r="B92" s="17">
        <v>0.993</v>
      </c>
      <c r="C92" s="15">
        <f>D92+E92</f>
        <v>1024</v>
      </c>
      <c r="D92" s="15">
        <v>491</v>
      </c>
      <c r="E92" s="15">
        <v>533</v>
      </c>
      <c r="F92" s="16">
        <v>88</v>
      </c>
      <c r="G92" s="17">
        <v>0.899</v>
      </c>
      <c r="H92" s="15">
        <f>I92+J92</f>
        <v>204</v>
      </c>
      <c r="I92" s="15">
        <v>61</v>
      </c>
      <c r="J92" s="15">
        <v>143</v>
      </c>
    </row>
    <row r="93" spans="1:10" ht="13.5">
      <c r="A93" s="13">
        <v>64</v>
      </c>
      <c r="B93" s="17">
        <v>0.994</v>
      </c>
      <c r="C93" s="15">
        <f>D93+E93</f>
        <v>1172</v>
      </c>
      <c r="D93" s="15">
        <v>535</v>
      </c>
      <c r="E93" s="15">
        <v>637</v>
      </c>
      <c r="F93" s="16">
        <v>89</v>
      </c>
      <c r="G93" s="17">
        <v>0.951</v>
      </c>
      <c r="H93" s="15">
        <f>I93+J93</f>
        <v>174</v>
      </c>
      <c r="I93" s="15">
        <v>43</v>
      </c>
      <c r="J93" s="15">
        <v>131</v>
      </c>
    </row>
    <row r="94" spans="1:10" ht="13.5">
      <c r="A94" s="9"/>
      <c r="B94" s="10"/>
      <c r="C94" s="11"/>
      <c r="D94" s="11"/>
      <c r="E94" s="11"/>
      <c r="F94" s="12"/>
      <c r="G94" s="10"/>
      <c r="H94" s="11"/>
      <c r="I94" s="11"/>
      <c r="J94" s="11"/>
    </row>
    <row r="95" spans="1:10" ht="13.5">
      <c r="A95" s="9" t="s">
        <v>23</v>
      </c>
      <c r="B95" s="10"/>
      <c r="C95" s="11">
        <f>SUBTOTAL(9,C97:C101)</f>
        <v>5291</v>
      </c>
      <c r="D95" s="11">
        <f>SUBTOTAL(9,D97:D101)</f>
        <v>2449</v>
      </c>
      <c r="E95" s="11">
        <f>SUBTOTAL(9,E97:E101)</f>
        <v>2842</v>
      </c>
      <c r="F95" s="12" t="s">
        <v>24</v>
      </c>
      <c r="G95" s="10"/>
      <c r="H95" s="11">
        <f>SUBTOTAL(9,H97:H101)</f>
        <v>489</v>
      </c>
      <c r="I95" s="11">
        <f>SUBTOTAL(9,I97:I101)</f>
        <v>102</v>
      </c>
      <c r="J95" s="11">
        <f>SUBTOTAL(9,J97:J101)</f>
        <v>387</v>
      </c>
    </row>
    <row r="96" spans="1:10" ht="13.5">
      <c r="A96" s="9"/>
      <c r="B96" s="10"/>
      <c r="C96" s="11"/>
      <c r="D96" s="11"/>
      <c r="E96" s="11"/>
      <c r="F96" s="12"/>
      <c r="G96" s="10"/>
      <c r="H96" s="11"/>
      <c r="I96" s="11"/>
      <c r="J96" s="11"/>
    </row>
    <row r="97" spans="1:10" ht="13.5">
      <c r="A97" s="13">
        <v>65</v>
      </c>
      <c r="B97" s="17">
        <v>0.974</v>
      </c>
      <c r="C97" s="15">
        <f>D97+E97</f>
        <v>1328</v>
      </c>
      <c r="D97" s="15">
        <v>609</v>
      </c>
      <c r="E97" s="15">
        <v>719</v>
      </c>
      <c r="F97" s="16">
        <v>90</v>
      </c>
      <c r="G97" s="17">
        <v>0.898</v>
      </c>
      <c r="H97" s="15">
        <f>I97+J97</f>
        <v>132</v>
      </c>
      <c r="I97" s="15">
        <v>33</v>
      </c>
      <c r="J97" s="15">
        <v>99</v>
      </c>
    </row>
    <row r="98" spans="1:10" ht="13.5">
      <c r="A98" s="13">
        <v>66</v>
      </c>
      <c r="B98" s="17">
        <v>0.995</v>
      </c>
      <c r="C98" s="15">
        <f>D98+E98</f>
        <v>1268</v>
      </c>
      <c r="D98" s="15">
        <v>582</v>
      </c>
      <c r="E98" s="15">
        <v>686</v>
      </c>
      <c r="F98" s="16">
        <v>91</v>
      </c>
      <c r="G98" s="17">
        <v>0.903</v>
      </c>
      <c r="H98" s="15">
        <f>I98+J98</f>
        <v>139</v>
      </c>
      <c r="I98" s="15">
        <v>25</v>
      </c>
      <c r="J98" s="15">
        <v>114</v>
      </c>
    </row>
    <row r="99" spans="1:10" ht="13.5">
      <c r="A99" s="13">
        <v>67</v>
      </c>
      <c r="B99" s="17">
        <v>0.999</v>
      </c>
      <c r="C99" s="15">
        <f>D99+E99</f>
        <v>1039</v>
      </c>
      <c r="D99" s="15">
        <v>479</v>
      </c>
      <c r="E99" s="15">
        <v>560</v>
      </c>
      <c r="F99" s="16">
        <v>92</v>
      </c>
      <c r="G99" s="17">
        <v>0.852</v>
      </c>
      <c r="H99" s="15">
        <f>I99+J99</f>
        <v>92</v>
      </c>
      <c r="I99" s="15">
        <v>17</v>
      </c>
      <c r="J99" s="15">
        <v>75</v>
      </c>
    </row>
    <row r="100" spans="1:10" ht="13.5">
      <c r="A100" s="13">
        <v>68</v>
      </c>
      <c r="B100" s="17">
        <v>0.988</v>
      </c>
      <c r="C100" s="15">
        <f>D100+E100</f>
        <v>772</v>
      </c>
      <c r="D100" s="15">
        <v>359</v>
      </c>
      <c r="E100" s="15">
        <v>413</v>
      </c>
      <c r="F100" s="16">
        <v>93</v>
      </c>
      <c r="G100" s="17">
        <v>0.861</v>
      </c>
      <c r="H100" s="15">
        <f>I100+J100</f>
        <v>68</v>
      </c>
      <c r="I100" s="15">
        <v>16</v>
      </c>
      <c r="J100" s="15">
        <v>52</v>
      </c>
    </row>
    <row r="101" spans="1:10" ht="13.5">
      <c r="A101" s="13">
        <v>69</v>
      </c>
      <c r="B101" s="17">
        <v>0.995</v>
      </c>
      <c r="C101" s="15">
        <f>D101+E101</f>
        <v>884</v>
      </c>
      <c r="D101" s="15">
        <v>420</v>
      </c>
      <c r="E101" s="15">
        <v>464</v>
      </c>
      <c r="F101" s="16">
        <v>94</v>
      </c>
      <c r="G101" s="17">
        <v>0.795</v>
      </c>
      <c r="H101" s="15">
        <f>I101+J101</f>
        <v>58</v>
      </c>
      <c r="I101" s="15">
        <v>11</v>
      </c>
      <c r="J101" s="15">
        <v>47</v>
      </c>
    </row>
    <row r="102" spans="1:10" ht="13.5">
      <c r="A102" s="9"/>
      <c r="B102" s="10"/>
      <c r="C102" s="11"/>
      <c r="D102" s="11"/>
      <c r="E102" s="11"/>
      <c r="F102" s="12"/>
      <c r="G102" s="10"/>
      <c r="H102" s="11"/>
      <c r="I102" s="11"/>
      <c r="J102" s="11"/>
    </row>
    <row r="103" spans="1:10" ht="13.5">
      <c r="A103" s="9" t="s">
        <v>25</v>
      </c>
      <c r="B103" s="10"/>
      <c r="C103" s="11">
        <f>SUBTOTAL(9,C105:C109)</f>
        <v>4776</v>
      </c>
      <c r="D103" s="11">
        <f>SUBTOTAL(9,D105:D109)</f>
        <v>2181</v>
      </c>
      <c r="E103" s="11">
        <f>SUBTOTAL(9,E105:E109)</f>
        <v>2595</v>
      </c>
      <c r="F103" s="12" t="s">
        <v>26</v>
      </c>
      <c r="G103" s="10"/>
      <c r="H103" s="11">
        <f>SUBTOTAL(9,H105:H109)</f>
        <v>124</v>
      </c>
      <c r="I103" s="11">
        <f>SUBTOTAL(9,I105:I109)</f>
        <v>22</v>
      </c>
      <c r="J103" s="11">
        <f>SUBTOTAL(9,J105:J109)</f>
        <v>102</v>
      </c>
    </row>
    <row r="104" spans="1:10" ht="13.5">
      <c r="A104" s="9" t="s">
        <v>27</v>
      </c>
      <c r="B104" s="10"/>
      <c r="C104" s="11"/>
      <c r="D104" s="11"/>
      <c r="E104" s="11"/>
      <c r="F104" s="12"/>
      <c r="G104" s="10"/>
      <c r="H104" s="11"/>
      <c r="I104" s="11"/>
      <c r="J104" s="11"/>
    </row>
    <row r="105" spans="1:10" ht="13.5">
      <c r="A105" s="13">
        <v>70</v>
      </c>
      <c r="B105" s="17">
        <v>0.995</v>
      </c>
      <c r="C105" s="15">
        <f>D105+E105</f>
        <v>1002</v>
      </c>
      <c r="D105" s="15">
        <v>427</v>
      </c>
      <c r="E105" s="15">
        <v>575</v>
      </c>
      <c r="F105" s="16">
        <v>95</v>
      </c>
      <c r="G105" s="17">
        <v>0.796</v>
      </c>
      <c r="H105" s="15">
        <f>I105+J105</f>
        <v>39</v>
      </c>
      <c r="I105" s="15">
        <v>5</v>
      </c>
      <c r="J105" s="15">
        <v>34</v>
      </c>
    </row>
    <row r="106" spans="1:10" ht="13.5">
      <c r="A106" s="13">
        <v>71</v>
      </c>
      <c r="B106" s="17">
        <v>0.988</v>
      </c>
      <c r="C106" s="15">
        <f>D106+E106</f>
        <v>1024</v>
      </c>
      <c r="D106" s="15">
        <v>475</v>
      </c>
      <c r="E106" s="15">
        <v>549</v>
      </c>
      <c r="F106" s="16">
        <v>96</v>
      </c>
      <c r="G106" s="17">
        <v>0.861</v>
      </c>
      <c r="H106" s="15">
        <f>I106+J106</f>
        <v>31</v>
      </c>
      <c r="I106" s="15">
        <v>7</v>
      </c>
      <c r="J106" s="15">
        <v>24</v>
      </c>
    </row>
    <row r="107" spans="1:10" ht="13.5">
      <c r="A107" s="13">
        <v>72</v>
      </c>
      <c r="B107" s="17">
        <v>0.985</v>
      </c>
      <c r="C107" s="15">
        <f>D107+E107</f>
        <v>1039</v>
      </c>
      <c r="D107" s="15">
        <v>480</v>
      </c>
      <c r="E107" s="15">
        <v>559</v>
      </c>
      <c r="F107" s="16">
        <v>97</v>
      </c>
      <c r="G107" s="17">
        <v>0.742</v>
      </c>
      <c r="H107" s="15">
        <f>I107+J107</f>
        <v>23</v>
      </c>
      <c r="I107" s="15">
        <v>4</v>
      </c>
      <c r="J107" s="15">
        <v>19</v>
      </c>
    </row>
    <row r="108" spans="1:10" ht="13.5">
      <c r="A108" s="13">
        <v>73</v>
      </c>
      <c r="B108" s="17">
        <v>0.98</v>
      </c>
      <c r="C108" s="15">
        <f>D108+E108</f>
        <v>904</v>
      </c>
      <c r="D108" s="15">
        <v>438</v>
      </c>
      <c r="E108" s="15">
        <v>466</v>
      </c>
      <c r="F108" s="16">
        <v>98</v>
      </c>
      <c r="G108" s="17">
        <v>0.593</v>
      </c>
      <c r="H108" s="15">
        <f>I108+J108</f>
        <v>16</v>
      </c>
      <c r="I108" s="15">
        <v>2</v>
      </c>
      <c r="J108" s="15">
        <v>14</v>
      </c>
    </row>
    <row r="109" spans="1:10" ht="13.5">
      <c r="A109" s="13">
        <v>74</v>
      </c>
      <c r="B109" s="17">
        <v>0.993</v>
      </c>
      <c r="C109" s="15">
        <f>D109+E109</f>
        <v>807</v>
      </c>
      <c r="D109" s="15">
        <v>361</v>
      </c>
      <c r="E109" s="15">
        <v>446</v>
      </c>
      <c r="F109" s="16">
        <v>99</v>
      </c>
      <c r="G109" s="17">
        <v>0.75</v>
      </c>
      <c r="H109" s="15">
        <f>I109+J109</f>
        <v>15</v>
      </c>
      <c r="I109" s="15">
        <v>4</v>
      </c>
      <c r="J109" s="15">
        <v>11</v>
      </c>
    </row>
    <row r="110" spans="1:10" ht="13.5">
      <c r="A110" s="9"/>
      <c r="B110" s="10"/>
      <c r="C110" s="11"/>
      <c r="D110" s="11"/>
      <c r="E110" s="11"/>
      <c r="F110" s="12"/>
      <c r="G110" s="10"/>
      <c r="H110" s="11"/>
      <c r="I110" s="11"/>
      <c r="J110" s="11"/>
    </row>
    <row r="111" spans="1:10" ht="13.5">
      <c r="A111" s="9"/>
      <c r="B111" s="10"/>
      <c r="C111" s="11"/>
      <c r="D111" s="11"/>
      <c r="E111" s="11"/>
      <c r="F111" s="12" t="s">
        <v>28</v>
      </c>
      <c r="G111" s="10"/>
      <c r="H111" s="11">
        <f>I111+J111</f>
        <v>24</v>
      </c>
      <c r="I111" s="11">
        <v>4</v>
      </c>
      <c r="J111" s="11">
        <v>20</v>
      </c>
    </row>
    <row r="112" spans="1:10" ht="13.5">
      <c r="A112" s="21"/>
      <c r="B112" s="22"/>
      <c r="C112" s="23"/>
      <c r="D112" s="23"/>
      <c r="E112" s="23"/>
      <c r="F112" s="24"/>
      <c r="G112" s="22"/>
      <c r="H112" s="23"/>
      <c r="I112" s="23"/>
      <c r="J112" s="23"/>
    </row>
    <row r="114" spans="1:7" ht="13.5">
      <c r="A114" s="31" t="s">
        <v>29</v>
      </c>
      <c r="B114" s="31"/>
      <c r="C114" s="25" t="s">
        <v>3</v>
      </c>
      <c r="E114" s="25" t="s">
        <v>4</v>
      </c>
      <c r="G114" s="25" t="s">
        <v>5</v>
      </c>
    </row>
    <row r="116" spans="1:7" ht="13.5">
      <c r="A116" s="31" t="s">
        <v>30</v>
      </c>
      <c r="B116" s="31"/>
      <c r="C116" s="15">
        <f>SUBTOTAL(9,C10:C32)</f>
        <v>10576</v>
      </c>
      <c r="E116" s="15">
        <f>SUBTOTAL(9,D9:D32)</f>
        <v>5431</v>
      </c>
      <c r="G116" s="15">
        <f>SUBTOTAL(9,E9:E32)</f>
        <v>5145</v>
      </c>
    </row>
    <row r="118" spans="1:7" ht="13.5">
      <c r="A118" s="31" t="s">
        <v>31</v>
      </c>
      <c r="B118" s="31"/>
      <c r="C118" s="15">
        <f>SUBTOTAL(9,C33:C48,H9:H48,C71:C93)</f>
        <v>49327</v>
      </c>
      <c r="E118" s="15">
        <f>SUBTOTAL(9,D33:D48,I8:I48,D71:D93)</f>
        <v>24181</v>
      </c>
      <c r="G118" s="15">
        <f>SUBTOTAL(9,E33:E48,J8:J48,E71:E93)</f>
        <v>25146</v>
      </c>
    </row>
    <row r="120" spans="1:7" ht="13.5">
      <c r="A120" s="31" t="s">
        <v>32</v>
      </c>
      <c r="B120" s="31"/>
      <c r="C120" s="15">
        <f>SUBTOTAL(9,C95:C109,H71:H111)</f>
        <v>17963</v>
      </c>
      <c r="E120" s="15">
        <f>SUBTOTAL(9,D95:D109,I71:I111)</f>
        <v>7684</v>
      </c>
      <c r="G120" s="15">
        <f>SUBTOTAL(9,E95:E109,J71:J111)</f>
        <v>10279</v>
      </c>
    </row>
    <row r="122" spans="1:7" ht="13.5">
      <c r="A122" s="31" t="s">
        <v>33</v>
      </c>
      <c r="B122" s="31"/>
      <c r="C122" s="15">
        <f>SUBTOTAL(9,H71:H111)</f>
        <v>7896</v>
      </c>
      <c r="E122" s="15">
        <f>SUBTOTAL(9,I71:I111)</f>
        <v>3054</v>
      </c>
      <c r="G122" s="15">
        <f>SUBTOTAL(9,J71:J111)</f>
        <v>4842</v>
      </c>
    </row>
  </sheetData>
  <mergeCells count="5">
    <mergeCell ref="A122:B122"/>
    <mergeCell ref="A114:B114"/>
    <mergeCell ref="A116:B116"/>
    <mergeCell ref="A118:B118"/>
    <mergeCell ref="A120:B120"/>
  </mergeCells>
  <printOptions/>
  <pageMargins left="0.5118110236220472" right="0.5118110236220472" top="0.3937007874015748" bottom="0.35433070866141736" header="0.1968503937007874" footer="0.1968503937007874"/>
  <pageSetup firstPageNumber="3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4"/>
  </sheetPr>
  <dimension ref="A2:J122"/>
  <sheetViews>
    <sheetView workbookViewId="0" topLeftCell="A1">
      <selection activeCell="A4" sqref="A4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46</v>
      </c>
      <c r="J4" s="5" t="s">
        <v>50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7" ht="13.5">
      <c r="A7" s="26"/>
      <c r="B7" s="27"/>
      <c r="F7" s="28"/>
      <c r="G7" s="27"/>
    </row>
    <row r="8" spans="1:10" ht="13.5">
      <c r="A8" s="9" t="s">
        <v>6</v>
      </c>
      <c r="B8" s="10"/>
      <c r="C8" s="11">
        <f>SUBTOTAL(9,C10:C48,H10:H48,C72:C110,H72:H112)</f>
        <v>93456</v>
      </c>
      <c r="D8" s="11">
        <f>SUBTOTAL(9,D10:D48,I10:I48,D72:D110,I72:I112)</f>
        <v>45900</v>
      </c>
      <c r="E8" s="11">
        <f>SUBTOTAL(9,E10:E48,J10:J48,E72:E110,J72:J112)</f>
        <v>47556</v>
      </c>
      <c r="F8" s="12"/>
      <c r="G8" s="10"/>
      <c r="H8" s="11"/>
      <c r="I8" s="11"/>
      <c r="J8" s="11"/>
    </row>
    <row r="9" spans="1:10" ht="13.5">
      <c r="A9" s="9"/>
      <c r="B9" s="10"/>
      <c r="C9" s="11"/>
      <c r="D9" s="11"/>
      <c r="E9" s="11"/>
      <c r="F9" s="12"/>
      <c r="G9" s="10"/>
      <c r="H9" s="11"/>
      <c r="I9" s="11"/>
      <c r="J9" s="11"/>
    </row>
    <row r="10" spans="1:10" ht="13.5">
      <c r="A10" s="9" t="s">
        <v>7</v>
      </c>
      <c r="B10" s="10"/>
      <c r="C10" s="11">
        <f>SUBTOTAL(9,C12:C16)</f>
        <v>4335</v>
      </c>
      <c r="D10" s="11">
        <f>SUBTOTAL(9,D12:D16)</f>
        <v>2204</v>
      </c>
      <c r="E10" s="11">
        <f>SUBTOTAL(9,E12:E16)</f>
        <v>2131</v>
      </c>
      <c r="F10" s="12" t="s">
        <v>8</v>
      </c>
      <c r="G10" s="10"/>
      <c r="H10" s="11">
        <f>SUBTOTAL(9,H12:H16)</f>
        <v>5980</v>
      </c>
      <c r="I10" s="11">
        <f>SUBTOTAL(9,I12:I16)</f>
        <v>3073</v>
      </c>
      <c r="J10" s="11">
        <f>SUBTOTAL(9,J12:J16)</f>
        <v>2907</v>
      </c>
    </row>
    <row r="11" spans="1:10" ht="13.5">
      <c r="A11" s="9"/>
      <c r="B11" s="10"/>
      <c r="C11" s="11"/>
      <c r="D11" s="11"/>
      <c r="E11" s="11"/>
      <c r="F11" s="12"/>
      <c r="G11" s="10"/>
      <c r="H11" s="11"/>
      <c r="I11" s="11"/>
      <c r="J11" s="11"/>
    </row>
    <row r="12" spans="1:10" ht="13.5">
      <c r="A12" s="13">
        <v>0</v>
      </c>
      <c r="B12" s="14"/>
      <c r="C12" s="15">
        <f>D12+E12</f>
        <v>889</v>
      </c>
      <c r="D12" s="15">
        <v>442</v>
      </c>
      <c r="E12" s="15">
        <v>447</v>
      </c>
      <c r="F12" s="16">
        <v>25</v>
      </c>
      <c r="G12" s="17">
        <v>1.004</v>
      </c>
      <c r="H12" s="15">
        <f>I12+J12</f>
        <v>1084</v>
      </c>
      <c r="I12" s="15">
        <v>558</v>
      </c>
      <c r="J12" s="15">
        <v>526</v>
      </c>
    </row>
    <row r="13" spans="1:10" ht="13.5">
      <c r="A13" s="13">
        <v>1</v>
      </c>
      <c r="B13" s="17">
        <v>0.943</v>
      </c>
      <c r="C13" s="15">
        <f>D13+E13</f>
        <v>873</v>
      </c>
      <c r="D13" s="15">
        <v>448</v>
      </c>
      <c r="E13" s="15">
        <v>425</v>
      </c>
      <c r="F13" s="16">
        <v>26</v>
      </c>
      <c r="G13" s="17">
        <v>0.972</v>
      </c>
      <c r="H13" s="15">
        <f>I13+J13</f>
        <v>1155</v>
      </c>
      <c r="I13" s="15">
        <v>595</v>
      </c>
      <c r="J13" s="15">
        <v>560</v>
      </c>
    </row>
    <row r="14" spans="1:10" ht="13.5">
      <c r="A14" s="13">
        <v>2</v>
      </c>
      <c r="B14" s="17">
        <v>0.936</v>
      </c>
      <c r="C14" s="15">
        <f>D14+E14</f>
        <v>905</v>
      </c>
      <c r="D14" s="15">
        <v>479</v>
      </c>
      <c r="E14" s="15">
        <v>426</v>
      </c>
      <c r="F14" s="16">
        <v>27</v>
      </c>
      <c r="G14" s="17">
        <v>1.005</v>
      </c>
      <c r="H14" s="15">
        <f>I14+J14</f>
        <v>1180</v>
      </c>
      <c r="I14" s="15">
        <v>617</v>
      </c>
      <c r="J14" s="15">
        <v>563</v>
      </c>
    </row>
    <row r="15" spans="1:10" ht="13.5">
      <c r="A15" s="13">
        <v>3</v>
      </c>
      <c r="B15" s="17">
        <v>0.94</v>
      </c>
      <c r="C15" s="15">
        <f>D15+E15</f>
        <v>883</v>
      </c>
      <c r="D15" s="15">
        <v>439</v>
      </c>
      <c r="E15" s="15">
        <v>444</v>
      </c>
      <c r="F15" s="16">
        <v>28</v>
      </c>
      <c r="G15" s="17">
        <v>0.994</v>
      </c>
      <c r="H15" s="15">
        <f>I15+J15</f>
        <v>1248</v>
      </c>
      <c r="I15" s="15">
        <v>627</v>
      </c>
      <c r="J15" s="15">
        <v>621</v>
      </c>
    </row>
    <row r="16" spans="1:10" ht="13.5">
      <c r="A16" s="13">
        <v>4</v>
      </c>
      <c r="B16" s="17">
        <v>0.956</v>
      </c>
      <c r="C16" s="15">
        <f>D16+E16</f>
        <v>785</v>
      </c>
      <c r="D16" s="15">
        <v>396</v>
      </c>
      <c r="E16" s="15">
        <v>389</v>
      </c>
      <c r="F16" s="16">
        <v>29</v>
      </c>
      <c r="G16" s="17">
        <v>0.98</v>
      </c>
      <c r="H16" s="15">
        <f>I16+J16</f>
        <v>1313</v>
      </c>
      <c r="I16" s="15">
        <v>676</v>
      </c>
      <c r="J16" s="15">
        <v>637</v>
      </c>
    </row>
    <row r="17" spans="1:10" ht="13.5">
      <c r="A17" s="9"/>
      <c r="B17" s="10"/>
      <c r="C17" s="11"/>
      <c r="D17" s="11"/>
      <c r="E17" s="11"/>
      <c r="F17" s="12"/>
      <c r="G17" s="10"/>
      <c r="H17" s="11"/>
      <c r="I17" s="11"/>
      <c r="J17" s="11"/>
    </row>
    <row r="18" spans="1:10" ht="13.5">
      <c r="A18" s="9" t="s">
        <v>9</v>
      </c>
      <c r="B18" s="10"/>
      <c r="C18" s="11">
        <f>SUBTOTAL(9,C20:C24)</f>
        <v>4020</v>
      </c>
      <c r="D18" s="11">
        <f>SUBTOTAL(9,D20:D24)</f>
        <v>2088</v>
      </c>
      <c r="E18" s="11">
        <f>SUBTOTAL(9,E20:E24)</f>
        <v>1932</v>
      </c>
      <c r="F18" s="12" t="s">
        <v>10</v>
      </c>
      <c r="G18" s="10"/>
      <c r="H18" s="11">
        <f>SUBTOTAL(9,H20:H24)</f>
        <v>6422</v>
      </c>
      <c r="I18" s="11">
        <f>SUBTOTAL(9,I20:I24)</f>
        <v>3198</v>
      </c>
      <c r="J18" s="11">
        <f>SUBTOTAL(9,J20:J24)</f>
        <v>3224</v>
      </c>
    </row>
    <row r="19" spans="1:10" ht="13.5">
      <c r="A19" s="9"/>
      <c r="B19" s="10"/>
      <c r="C19" s="11"/>
      <c r="D19" s="11"/>
      <c r="E19" s="11"/>
      <c r="F19" s="12"/>
      <c r="G19" s="10"/>
      <c r="H19" s="11"/>
      <c r="I19" s="11"/>
      <c r="J19" s="11"/>
    </row>
    <row r="20" spans="1:10" ht="13.5">
      <c r="A20" s="13">
        <v>5</v>
      </c>
      <c r="B20" s="17">
        <v>0.977</v>
      </c>
      <c r="C20" s="15">
        <f>D20+E20</f>
        <v>844</v>
      </c>
      <c r="D20" s="15">
        <v>445</v>
      </c>
      <c r="E20" s="15">
        <v>399</v>
      </c>
      <c r="F20" s="16">
        <v>30</v>
      </c>
      <c r="G20" s="17">
        <v>0.97</v>
      </c>
      <c r="H20" s="15">
        <f>I20+J20</f>
        <v>1248</v>
      </c>
      <c r="I20" s="15">
        <v>599</v>
      </c>
      <c r="J20" s="15">
        <v>649</v>
      </c>
    </row>
    <row r="21" spans="1:10" ht="13.5">
      <c r="A21" s="13">
        <v>6</v>
      </c>
      <c r="B21" s="17">
        <v>0.953</v>
      </c>
      <c r="C21" s="15">
        <f>D21+E21</f>
        <v>827</v>
      </c>
      <c r="D21" s="15">
        <v>435</v>
      </c>
      <c r="E21" s="15">
        <v>392</v>
      </c>
      <c r="F21" s="16">
        <v>31</v>
      </c>
      <c r="G21" s="17">
        <v>0.976</v>
      </c>
      <c r="H21" s="15">
        <f>I21+J21</f>
        <v>1318</v>
      </c>
      <c r="I21" s="15">
        <v>694</v>
      </c>
      <c r="J21" s="15">
        <v>624</v>
      </c>
    </row>
    <row r="22" spans="1:10" ht="13.5">
      <c r="A22" s="13">
        <v>7</v>
      </c>
      <c r="B22" s="17">
        <v>0.983</v>
      </c>
      <c r="C22" s="15">
        <f>D22+E22</f>
        <v>768</v>
      </c>
      <c r="D22" s="15">
        <v>410</v>
      </c>
      <c r="E22" s="15">
        <v>358</v>
      </c>
      <c r="F22" s="16">
        <v>32</v>
      </c>
      <c r="G22" s="17">
        <v>0.974</v>
      </c>
      <c r="H22" s="15">
        <f>I22+J22</f>
        <v>1251</v>
      </c>
      <c r="I22" s="15">
        <v>632</v>
      </c>
      <c r="J22" s="15">
        <v>619</v>
      </c>
    </row>
    <row r="23" spans="1:10" ht="13.5">
      <c r="A23" s="13">
        <v>8</v>
      </c>
      <c r="B23" s="17">
        <v>0.979</v>
      </c>
      <c r="C23" s="15">
        <f>D23+E23</f>
        <v>775</v>
      </c>
      <c r="D23" s="15">
        <v>397</v>
      </c>
      <c r="E23" s="15">
        <v>378</v>
      </c>
      <c r="F23" s="16">
        <v>33</v>
      </c>
      <c r="G23" s="17">
        <v>0.972</v>
      </c>
      <c r="H23" s="15">
        <f>I23+J23</f>
        <v>1301</v>
      </c>
      <c r="I23" s="15">
        <v>628</v>
      </c>
      <c r="J23" s="15">
        <v>673</v>
      </c>
    </row>
    <row r="24" spans="1:10" ht="13.5">
      <c r="A24" s="13">
        <v>9</v>
      </c>
      <c r="B24" s="17">
        <v>0.979</v>
      </c>
      <c r="C24" s="15">
        <f>D24+E24</f>
        <v>806</v>
      </c>
      <c r="D24" s="15">
        <v>401</v>
      </c>
      <c r="E24" s="15">
        <v>405</v>
      </c>
      <c r="F24" s="16">
        <v>34</v>
      </c>
      <c r="G24" s="17">
        <v>0.951</v>
      </c>
      <c r="H24" s="15">
        <f>I24+J24</f>
        <v>1304</v>
      </c>
      <c r="I24" s="15">
        <v>645</v>
      </c>
      <c r="J24" s="15">
        <v>659</v>
      </c>
    </row>
    <row r="25" spans="1:10" ht="13.5">
      <c r="A25" s="9"/>
      <c r="B25" s="10"/>
      <c r="C25" s="11"/>
      <c r="D25" s="11"/>
      <c r="E25" s="11"/>
      <c r="F25" s="12"/>
      <c r="G25" s="10"/>
      <c r="H25" s="11"/>
      <c r="I25" s="11"/>
      <c r="J25" s="11"/>
    </row>
    <row r="26" spans="1:10" ht="13.5">
      <c r="A26" s="9" t="s">
        <v>11</v>
      </c>
      <c r="B26" s="10"/>
      <c r="C26" s="11">
        <f>SUBTOTAL(9,C28:C32)</f>
        <v>4171</v>
      </c>
      <c r="D26" s="11">
        <f>SUBTOTAL(9,D28:D32)</f>
        <v>2118</v>
      </c>
      <c r="E26" s="11">
        <f>SUBTOTAL(9,E28:E32)</f>
        <v>2053</v>
      </c>
      <c r="F26" s="12" t="s">
        <v>12</v>
      </c>
      <c r="G26" s="10"/>
      <c r="H26" s="11">
        <f>SUBTOTAL(9,H28:H32)</f>
        <v>7426</v>
      </c>
      <c r="I26" s="11">
        <f>SUBTOTAL(9,I28:I32)</f>
        <v>3760</v>
      </c>
      <c r="J26" s="11">
        <f>SUBTOTAL(9,J28:J32)</f>
        <v>3666</v>
      </c>
    </row>
    <row r="27" spans="1:10" ht="13.5">
      <c r="A27" s="9"/>
      <c r="B27" s="10"/>
      <c r="C27" s="11"/>
      <c r="D27" s="11"/>
      <c r="E27" s="11"/>
      <c r="F27" s="12"/>
      <c r="G27" s="10"/>
      <c r="H27" s="11"/>
      <c r="I27" s="11"/>
      <c r="J27" s="11"/>
    </row>
    <row r="28" spans="1:10" ht="13.5">
      <c r="A28" s="13">
        <v>10</v>
      </c>
      <c r="B28" s="17">
        <v>1.004</v>
      </c>
      <c r="C28" s="15">
        <f>D28+E28</f>
        <v>805</v>
      </c>
      <c r="D28" s="15">
        <v>395</v>
      </c>
      <c r="E28" s="15">
        <v>410</v>
      </c>
      <c r="F28" s="16">
        <v>35</v>
      </c>
      <c r="G28" s="17">
        <v>0.968</v>
      </c>
      <c r="H28" s="15">
        <f>I28+J28</f>
        <v>1354</v>
      </c>
      <c r="I28" s="15">
        <v>697</v>
      </c>
      <c r="J28" s="15">
        <v>657</v>
      </c>
    </row>
    <row r="29" spans="1:10" ht="13.5">
      <c r="A29" s="13">
        <v>11</v>
      </c>
      <c r="B29" s="17">
        <v>0.982</v>
      </c>
      <c r="C29" s="15">
        <f>D29+E29</f>
        <v>815</v>
      </c>
      <c r="D29" s="15">
        <v>421</v>
      </c>
      <c r="E29" s="15">
        <v>394</v>
      </c>
      <c r="F29" s="16">
        <v>36</v>
      </c>
      <c r="G29" s="17">
        <v>0.969</v>
      </c>
      <c r="H29" s="15">
        <f>I29+J29</f>
        <v>1439</v>
      </c>
      <c r="I29" s="15">
        <v>748</v>
      </c>
      <c r="J29" s="15">
        <v>691</v>
      </c>
    </row>
    <row r="30" spans="1:10" ht="13.5">
      <c r="A30" s="13">
        <v>12</v>
      </c>
      <c r="B30" s="17">
        <v>0.994</v>
      </c>
      <c r="C30" s="15">
        <f>D30+E30</f>
        <v>839</v>
      </c>
      <c r="D30" s="15">
        <v>437</v>
      </c>
      <c r="E30" s="15">
        <v>402</v>
      </c>
      <c r="F30" s="16">
        <v>37</v>
      </c>
      <c r="G30" s="17">
        <v>0.981</v>
      </c>
      <c r="H30" s="15">
        <f>I30+J30</f>
        <v>1445</v>
      </c>
      <c r="I30" s="15">
        <v>704</v>
      </c>
      <c r="J30" s="15">
        <v>741</v>
      </c>
    </row>
    <row r="31" spans="1:10" ht="13.5">
      <c r="A31" s="13">
        <v>13</v>
      </c>
      <c r="B31" s="17">
        <v>0.989</v>
      </c>
      <c r="C31" s="15">
        <f>D31+E31</f>
        <v>822</v>
      </c>
      <c r="D31" s="15">
        <v>430</v>
      </c>
      <c r="E31" s="15">
        <v>392</v>
      </c>
      <c r="F31" s="16">
        <v>38</v>
      </c>
      <c r="G31" s="17">
        <v>0.966</v>
      </c>
      <c r="H31" s="15">
        <f>I31+J31</f>
        <v>1573</v>
      </c>
      <c r="I31" s="15">
        <v>781</v>
      </c>
      <c r="J31" s="15">
        <v>792</v>
      </c>
    </row>
    <row r="32" spans="1:10" ht="13.5">
      <c r="A32" s="13">
        <v>14</v>
      </c>
      <c r="B32" s="17">
        <v>0.988</v>
      </c>
      <c r="C32" s="15">
        <f>D32+E32</f>
        <v>890</v>
      </c>
      <c r="D32" s="15">
        <v>435</v>
      </c>
      <c r="E32" s="15">
        <v>455</v>
      </c>
      <c r="F32" s="16">
        <v>39</v>
      </c>
      <c r="G32" s="17">
        <v>0.986</v>
      </c>
      <c r="H32" s="15">
        <f>I32+J32</f>
        <v>1615</v>
      </c>
      <c r="I32" s="15">
        <v>830</v>
      </c>
      <c r="J32" s="15">
        <v>785</v>
      </c>
    </row>
    <row r="33" spans="1:10" ht="13.5">
      <c r="A33" s="9"/>
      <c r="B33" s="10"/>
      <c r="C33" s="11"/>
      <c r="D33" s="11"/>
      <c r="E33" s="11"/>
      <c r="F33" s="12"/>
      <c r="G33" s="10"/>
      <c r="H33" s="11"/>
      <c r="I33" s="11"/>
      <c r="J33" s="11"/>
    </row>
    <row r="34" spans="1:10" ht="13.5">
      <c r="A34" s="9" t="s">
        <v>13</v>
      </c>
      <c r="B34" s="10"/>
      <c r="C34" s="11">
        <f>SUBTOTAL(9,C36:C40)</f>
        <v>4311</v>
      </c>
      <c r="D34" s="11">
        <f>SUBTOTAL(9,D36:D40)</f>
        <v>2163</v>
      </c>
      <c r="E34" s="11">
        <f>SUBTOTAL(9,E36:E40)</f>
        <v>2148</v>
      </c>
      <c r="F34" s="12" t="s">
        <v>14</v>
      </c>
      <c r="G34" s="10"/>
      <c r="H34" s="11">
        <f>SUBTOTAL(9,H36:H40)</f>
        <v>8282</v>
      </c>
      <c r="I34" s="11">
        <f>SUBTOTAL(9,I36:I40)</f>
        <v>4293</v>
      </c>
      <c r="J34" s="11">
        <f>SUBTOTAL(9,J36:J40)</f>
        <v>3989</v>
      </c>
    </row>
    <row r="35" spans="1:10" ht="13.5">
      <c r="A35" s="9"/>
      <c r="B35" s="10"/>
      <c r="C35" s="11"/>
      <c r="D35" s="11"/>
      <c r="E35" s="11"/>
      <c r="F35" s="12"/>
      <c r="G35" s="10"/>
      <c r="H35" s="11"/>
      <c r="I35" s="11"/>
      <c r="J35" s="11"/>
    </row>
    <row r="36" spans="1:10" ht="13.5">
      <c r="A36" s="13">
        <v>15</v>
      </c>
      <c r="B36" s="17">
        <v>0.996</v>
      </c>
      <c r="C36" s="15">
        <f>D36+E36</f>
        <v>891</v>
      </c>
      <c r="D36" s="15">
        <v>451</v>
      </c>
      <c r="E36" s="15">
        <v>440</v>
      </c>
      <c r="F36" s="16">
        <v>40</v>
      </c>
      <c r="G36" s="17">
        <v>0.977</v>
      </c>
      <c r="H36" s="15">
        <f>I36+J36</f>
        <v>1685</v>
      </c>
      <c r="I36" s="15">
        <v>896</v>
      </c>
      <c r="J36" s="15">
        <v>789</v>
      </c>
    </row>
    <row r="37" spans="1:10" ht="13.5">
      <c r="A37" s="13">
        <v>16</v>
      </c>
      <c r="B37" s="17">
        <v>0.995</v>
      </c>
      <c r="C37" s="15">
        <f>D37+E37</f>
        <v>865</v>
      </c>
      <c r="D37" s="15">
        <v>437</v>
      </c>
      <c r="E37" s="15">
        <v>428</v>
      </c>
      <c r="F37" s="16">
        <v>41</v>
      </c>
      <c r="G37" s="17">
        <v>0.977</v>
      </c>
      <c r="H37" s="15">
        <f>I37+J37</f>
        <v>1669</v>
      </c>
      <c r="I37" s="15">
        <v>827</v>
      </c>
      <c r="J37" s="15">
        <v>842</v>
      </c>
    </row>
    <row r="38" spans="1:10" ht="13.5">
      <c r="A38" s="13">
        <v>17</v>
      </c>
      <c r="B38" s="17">
        <v>1</v>
      </c>
      <c r="C38" s="15">
        <f>D38+E38</f>
        <v>814</v>
      </c>
      <c r="D38" s="15">
        <v>418</v>
      </c>
      <c r="E38" s="15">
        <v>396</v>
      </c>
      <c r="F38" s="16">
        <v>42</v>
      </c>
      <c r="G38" s="17">
        <v>0.983</v>
      </c>
      <c r="H38" s="15">
        <f>I38+J38</f>
        <v>1789</v>
      </c>
      <c r="I38" s="15">
        <v>939</v>
      </c>
      <c r="J38" s="15">
        <v>850</v>
      </c>
    </row>
    <row r="39" spans="1:10" ht="13.5">
      <c r="A39" s="13">
        <v>18</v>
      </c>
      <c r="B39" s="17">
        <v>1.014</v>
      </c>
      <c r="C39" s="15">
        <f>D39+E39</f>
        <v>888</v>
      </c>
      <c r="D39" s="15">
        <v>437</v>
      </c>
      <c r="E39" s="15">
        <v>451</v>
      </c>
      <c r="F39" s="16">
        <v>43</v>
      </c>
      <c r="G39" s="17">
        <v>0.991</v>
      </c>
      <c r="H39" s="15">
        <f>I39+J39</f>
        <v>1583</v>
      </c>
      <c r="I39" s="15">
        <v>823</v>
      </c>
      <c r="J39" s="15">
        <v>760</v>
      </c>
    </row>
    <row r="40" spans="1:10" ht="13.5">
      <c r="A40" s="13">
        <v>19</v>
      </c>
      <c r="B40" s="17">
        <v>1.014</v>
      </c>
      <c r="C40" s="15">
        <f>D40+E40</f>
        <v>853</v>
      </c>
      <c r="D40" s="15">
        <v>420</v>
      </c>
      <c r="E40" s="15">
        <v>433</v>
      </c>
      <c r="F40" s="16">
        <v>44</v>
      </c>
      <c r="G40" s="17">
        <v>0.989</v>
      </c>
      <c r="H40" s="15">
        <f>I40+J40</f>
        <v>1556</v>
      </c>
      <c r="I40" s="15">
        <v>808</v>
      </c>
      <c r="J40" s="15">
        <v>748</v>
      </c>
    </row>
    <row r="41" spans="1:10" ht="13.5">
      <c r="A41" s="9"/>
      <c r="B41" s="10"/>
      <c r="C41" s="11"/>
      <c r="D41" s="11"/>
      <c r="E41" s="11"/>
      <c r="F41" s="12"/>
      <c r="G41" s="10"/>
      <c r="H41" s="11"/>
      <c r="I41" s="11"/>
      <c r="J41" s="11"/>
    </row>
    <row r="42" spans="1:10" ht="13.5">
      <c r="A42" s="9" t="s">
        <v>15</v>
      </c>
      <c r="B42" s="10"/>
      <c r="C42" s="11">
        <f>SUBTOTAL(9,C44:C48)</f>
        <v>4647</v>
      </c>
      <c r="D42" s="11">
        <f>SUBTOTAL(9,D44:D48)</f>
        <v>2333</v>
      </c>
      <c r="E42" s="11">
        <f>SUBTOTAL(9,E44:E48)</f>
        <v>2314</v>
      </c>
      <c r="F42" s="12" t="s">
        <v>16</v>
      </c>
      <c r="G42" s="10"/>
      <c r="H42" s="11">
        <f>SUBTOTAL(9,H44:H48)</f>
        <v>6711</v>
      </c>
      <c r="I42" s="11">
        <f>SUBTOTAL(9,I44:I48)</f>
        <v>3443</v>
      </c>
      <c r="J42" s="11">
        <f>SUBTOTAL(9,J44:J48)</f>
        <v>3268</v>
      </c>
    </row>
    <row r="43" spans="1:10" ht="13.5">
      <c r="A43" s="9"/>
      <c r="B43" s="10"/>
      <c r="C43" s="11"/>
      <c r="D43" s="11"/>
      <c r="E43" s="11"/>
      <c r="F43" s="12"/>
      <c r="G43" s="10"/>
      <c r="H43" s="11"/>
      <c r="I43" s="11"/>
      <c r="J43" s="11"/>
    </row>
    <row r="44" spans="1:10" ht="13.5">
      <c r="A44" s="13">
        <v>20</v>
      </c>
      <c r="B44" s="17">
        <v>1.012</v>
      </c>
      <c r="C44" s="15">
        <f>D44+E44</f>
        <v>829</v>
      </c>
      <c r="D44" s="15">
        <v>420</v>
      </c>
      <c r="E44" s="15">
        <v>409</v>
      </c>
      <c r="F44" s="16">
        <v>45</v>
      </c>
      <c r="G44" s="17">
        <v>0.993</v>
      </c>
      <c r="H44" s="15">
        <f>I44+J44</f>
        <v>1479</v>
      </c>
      <c r="I44" s="15">
        <v>738</v>
      </c>
      <c r="J44" s="15">
        <v>741</v>
      </c>
    </row>
    <row r="45" spans="1:10" ht="13.5">
      <c r="A45" s="13">
        <v>21</v>
      </c>
      <c r="B45" s="17">
        <v>1.013</v>
      </c>
      <c r="C45" s="15">
        <f>D45+E45</f>
        <v>875</v>
      </c>
      <c r="D45" s="15">
        <v>447</v>
      </c>
      <c r="E45" s="15">
        <v>428</v>
      </c>
      <c r="F45" s="16">
        <v>46</v>
      </c>
      <c r="G45" s="17">
        <v>0.994</v>
      </c>
      <c r="H45" s="15">
        <f>I45+J45</f>
        <v>1550</v>
      </c>
      <c r="I45" s="15">
        <v>804</v>
      </c>
      <c r="J45" s="15">
        <v>746</v>
      </c>
    </row>
    <row r="46" spans="1:10" ht="13.5">
      <c r="A46" s="13">
        <v>22</v>
      </c>
      <c r="B46" s="17">
        <v>1.055</v>
      </c>
      <c r="C46" s="15">
        <f>D46+E46</f>
        <v>935</v>
      </c>
      <c r="D46" s="15">
        <v>457</v>
      </c>
      <c r="E46" s="15">
        <v>478</v>
      </c>
      <c r="F46" s="16">
        <v>47</v>
      </c>
      <c r="G46" s="17">
        <v>0.979</v>
      </c>
      <c r="H46" s="15">
        <f>I46+J46</f>
        <v>1144</v>
      </c>
      <c r="I46" s="15">
        <v>579</v>
      </c>
      <c r="J46" s="15">
        <v>565</v>
      </c>
    </row>
    <row r="47" spans="1:10" ht="13.5">
      <c r="A47" s="13">
        <v>23</v>
      </c>
      <c r="B47" s="17">
        <v>1.05</v>
      </c>
      <c r="C47" s="15">
        <f>D47+E47</f>
        <v>948</v>
      </c>
      <c r="D47" s="15">
        <v>486</v>
      </c>
      <c r="E47" s="15">
        <v>462</v>
      </c>
      <c r="F47" s="16">
        <v>48</v>
      </c>
      <c r="G47" s="17">
        <v>1.006</v>
      </c>
      <c r="H47" s="15">
        <f>I47+J47</f>
        <v>1269</v>
      </c>
      <c r="I47" s="15">
        <v>663</v>
      </c>
      <c r="J47" s="15">
        <v>606</v>
      </c>
    </row>
    <row r="48" spans="1:10" ht="13.5">
      <c r="A48" s="13">
        <v>24</v>
      </c>
      <c r="B48" s="17">
        <v>1.026</v>
      </c>
      <c r="C48" s="15">
        <f>D48+E48</f>
        <v>1060</v>
      </c>
      <c r="D48" s="15">
        <v>523</v>
      </c>
      <c r="E48" s="15">
        <v>537</v>
      </c>
      <c r="F48" s="16">
        <v>49</v>
      </c>
      <c r="G48" s="17">
        <v>0.989</v>
      </c>
      <c r="H48" s="15">
        <f>I48+J48</f>
        <v>1269</v>
      </c>
      <c r="I48" s="15">
        <v>659</v>
      </c>
      <c r="J48" s="15">
        <v>610</v>
      </c>
    </row>
    <row r="49" spans="1:7" ht="13.5">
      <c r="A49" s="18"/>
      <c r="B49" s="19"/>
      <c r="F49" s="20"/>
      <c r="G49" s="19"/>
    </row>
    <row r="50" spans="1:7" ht="13.5">
      <c r="A50" s="18"/>
      <c r="B50" s="19"/>
      <c r="F50" s="20"/>
      <c r="G50" s="19"/>
    </row>
    <row r="51" spans="1:10" ht="13.5">
      <c r="A51" s="21"/>
      <c r="B51" s="22"/>
      <c r="C51" s="23"/>
      <c r="D51" s="23"/>
      <c r="E51" s="23"/>
      <c r="F51" s="24"/>
      <c r="G51" s="22"/>
      <c r="H51" s="23"/>
      <c r="I51" s="23"/>
      <c r="J51" s="23"/>
    </row>
    <row r="52" ht="13.5">
      <c r="A52" s="29" t="s">
        <v>49</v>
      </c>
    </row>
    <row r="63" spans="1:10" ht="17.25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</row>
    <row r="65" spans="1:10" ht="17.25">
      <c r="A65" s="4" t="s">
        <v>47</v>
      </c>
      <c r="J65" s="5" t="str">
        <f>J4</f>
        <v>(住民基本台帳人口　平成26年3月31日現在)</v>
      </c>
    </row>
    <row r="67" spans="1:10" ht="27" customHeight="1">
      <c r="A67" s="6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1</v>
      </c>
      <c r="G67" s="7" t="s">
        <v>2</v>
      </c>
      <c r="H67" s="7" t="s">
        <v>3</v>
      </c>
      <c r="I67" s="7" t="s">
        <v>4</v>
      </c>
      <c r="J67" s="8" t="s">
        <v>5</v>
      </c>
    </row>
    <row r="68" spans="1:7" ht="13.5">
      <c r="A68" s="26"/>
      <c r="B68" s="27"/>
      <c r="F68" s="28"/>
      <c r="G68" s="27"/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18"/>
      <c r="B70" s="19"/>
      <c r="C70" s="11"/>
      <c r="D70" s="11"/>
      <c r="E70" s="11"/>
      <c r="F70" s="20"/>
      <c r="G70" s="19"/>
      <c r="H70" s="11"/>
      <c r="I70" s="11"/>
      <c r="J70" s="11"/>
    </row>
    <row r="71" spans="1:10" ht="13.5">
      <c r="A71" s="9" t="s">
        <v>17</v>
      </c>
      <c r="B71" s="10"/>
      <c r="C71" s="11">
        <f>SUBTOTAL(9,C73:C77)</f>
        <v>5342</v>
      </c>
      <c r="D71" s="11">
        <f>SUBTOTAL(9,D73:D77)</f>
        <v>2736</v>
      </c>
      <c r="E71" s="11">
        <f>SUBTOTAL(9,E73:E77)</f>
        <v>2606</v>
      </c>
      <c r="F71" s="12" t="s">
        <v>18</v>
      </c>
      <c r="G71" s="10"/>
      <c r="H71" s="11">
        <f>SUBTOTAL(9,H73:H77)</f>
        <v>4194</v>
      </c>
      <c r="I71" s="11">
        <f>SUBTOTAL(9,I73:I77)</f>
        <v>1827</v>
      </c>
      <c r="J71" s="11">
        <f>SUBTOTAL(9,J73:J77)</f>
        <v>2367</v>
      </c>
    </row>
    <row r="72" spans="1:10" ht="13.5">
      <c r="A72" s="9"/>
      <c r="B72" s="10"/>
      <c r="C72" s="11"/>
      <c r="D72" s="11"/>
      <c r="E72" s="11"/>
      <c r="F72" s="12"/>
      <c r="G72" s="10"/>
      <c r="H72" s="11"/>
      <c r="I72" s="11"/>
      <c r="J72" s="11"/>
    </row>
    <row r="73" spans="1:10" ht="13.5">
      <c r="A73" s="13">
        <v>50</v>
      </c>
      <c r="B73" s="17">
        <v>0.989</v>
      </c>
      <c r="C73" s="15">
        <f>D73+E73</f>
        <v>1166</v>
      </c>
      <c r="D73" s="15">
        <v>604</v>
      </c>
      <c r="E73" s="15">
        <v>562</v>
      </c>
      <c r="F73" s="16">
        <v>75</v>
      </c>
      <c r="G73" s="17">
        <v>0.969</v>
      </c>
      <c r="H73" s="15">
        <f>I73+J73</f>
        <v>835</v>
      </c>
      <c r="I73" s="15">
        <v>370</v>
      </c>
      <c r="J73" s="15">
        <v>465</v>
      </c>
    </row>
    <row r="74" spans="1:10" ht="13.5">
      <c r="A74" s="13">
        <v>51</v>
      </c>
      <c r="B74" s="17">
        <v>0.987</v>
      </c>
      <c r="C74" s="15">
        <f>D74+E74</f>
        <v>1133</v>
      </c>
      <c r="D74" s="15">
        <v>571</v>
      </c>
      <c r="E74" s="15">
        <v>562</v>
      </c>
      <c r="F74" s="16">
        <v>76</v>
      </c>
      <c r="G74" s="17">
        <v>0.972</v>
      </c>
      <c r="H74" s="15">
        <f>I74+J74</f>
        <v>916</v>
      </c>
      <c r="I74" s="15">
        <v>416</v>
      </c>
      <c r="J74" s="15">
        <v>500</v>
      </c>
    </row>
    <row r="75" spans="1:10" ht="13.5">
      <c r="A75" s="13">
        <v>52</v>
      </c>
      <c r="B75" s="17">
        <v>0.989</v>
      </c>
      <c r="C75" s="15">
        <f>D75+E75</f>
        <v>1081</v>
      </c>
      <c r="D75" s="15">
        <v>550</v>
      </c>
      <c r="E75" s="15">
        <v>531</v>
      </c>
      <c r="F75" s="16">
        <v>77</v>
      </c>
      <c r="G75" s="17">
        <v>0.97</v>
      </c>
      <c r="H75" s="15">
        <f>I75+J75</f>
        <v>862</v>
      </c>
      <c r="I75" s="15">
        <v>389</v>
      </c>
      <c r="J75" s="15">
        <v>473</v>
      </c>
    </row>
    <row r="76" spans="1:10" ht="13.5">
      <c r="A76" s="13">
        <v>53</v>
      </c>
      <c r="B76" s="17">
        <v>0.994</v>
      </c>
      <c r="C76" s="15">
        <f>D76+E76</f>
        <v>959</v>
      </c>
      <c r="D76" s="15">
        <v>498</v>
      </c>
      <c r="E76" s="15">
        <v>461</v>
      </c>
      <c r="F76" s="16">
        <v>78</v>
      </c>
      <c r="G76" s="17">
        <v>0.974</v>
      </c>
      <c r="H76" s="15">
        <f>I76+J76</f>
        <v>835</v>
      </c>
      <c r="I76" s="15">
        <v>362</v>
      </c>
      <c r="J76" s="15">
        <v>473</v>
      </c>
    </row>
    <row r="77" spans="1:10" ht="13.5">
      <c r="A77" s="13">
        <v>54</v>
      </c>
      <c r="B77" s="17">
        <v>0.984</v>
      </c>
      <c r="C77" s="15">
        <f>D77+E77</f>
        <v>1003</v>
      </c>
      <c r="D77" s="15">
        <v>513</v>
      </c>
      <c r="E77" s="15">
        <v>490</v>
      </c>
      <c r="F77" s="16">
        <v>79</v>
      </c>
      <c r="G77" s="17">
        <v>0.953</v>
      </c>
      <c r="H77" s="15">
        <f>I77+J77</f>
        <v>746</v>
      </c>
      <c r="I77" s="15">
        <v>290</v>
      </c>
      <c r="J77" s="15">
        <v>456</v>
      </c>
    </row>
    <row r="78" spans="1:10" ht="13.5">
      <c r="A78" s="9"/>
      <c r="B78" s="10"/>
      <c r="C78" s="11"/>
      <c r="D78" s="11"/>
      <c r="E78" s="11"/>
      <c r="F78" s="12"/>
      <c r="G78" s="10"/>
      <c r="H78" s="11"/>
      <c r="I78" s="11"/>
      <c r="J78" s="11"/>
    </row>
    <row r="79" spans="1:10" ht="13.5">
      <c r="A79" s="9" t="s">
        <v>19</v>
      </c>
      <c r="B79" s="10"/>
      <c r="C79" s="11">
        <f>SUBTOTAL(9,C81:C85)</f>
        <v>4804</v>
      </c>
      <c r="D79" s="11">
        <f>SUBTOTAL(9,D81:D85)</f>
        <v>2439</v>
      </c>
      <c r="E79" s="11">
        <f>SUBTOTAL(9,E81:E85)</f>
        <v>2365</v>
      </c>
      <c r="F79" s="12" t="s">
        <v>20</v>
      </c>
      <c r="G79" s="10"/>
      <c r="H79" s="11">
        <f>SUBTOTAL(9,H81:H85)</f>
        <v>2683</v>
      </c>
      <c r="I79" s="11">
        <f>SUBTOTAL(9,I81:I85)</f>
        <v>1059</v>
      </c>
      <c r="J79" s="11">
        <f>SUBTOTAL(9,J81:J85)</f>
        <v>1624</v>
      </c>
    </row>
    <row r="80" spans="1:10" ht="13.5">
      <c r="A80" s="9"/>
      <c r="B80" s="10"/>
      <c r="C80" s="11"/>
      <c r="D80" s="11"/>
      <c r="E80" s="11"/>
      <c r="F80" s="12"/>
      <c r="G80" s="10"/>
      <c r="H80" s="11"/>
      <c r="I80" s="11"/>
      <c r="J80" s="11"/>
    </row>
    <row r="81" spans="1:10" ht="13.5">
      <c r="A81" s="13">
        <v>55</v>
      </c>
      <c r="B81" s="17">
        <v>0.994</v>
      </c>
      <c r="C81" s="15">
        <f>D81+E81</f>
        <v>989</v>
      </c>
      <c r="D81" s="15">
        <v>503</v>
      </c>
      <c r="E81" s="15">
        <v>486</v>
      </c>
      <c r="F81" s="16">
        <v>80</v>
      </c>
      <c r="G81" s="17">
        <v>0.968</v>
      </c>
      <c r="H81" s="15">
        <f>I81+J81</f>
        <v>629</v>
      </c>
      <c r="I81" s="15">
        <v>253</v>
      </c>
      <c r="J81" s="15">
        <v>376</v>
      </c>
    </row>
    <row r="82" spans="1:10" ht="13.5">
      <c r="A82" s="13">
        <v>56</v>
      </c>
      <c r="B82" s="17">
        <v>0.994</v>
      </c>
      <c r="C82" s="15">
        <f>D82+E82</f>
        <v>895</v>
      </c>
      <c r="D82" s="15">
        <v>471</v>
      </c>
      <c r="E82" s="15">
        <v>424</v>
      </c>
      <c r="F82" s="16">
        <v>81</v>
      </c>
      <c r="G82" s="17">
        <v>0.974</v>
      </c>
      <c r="H82" s="15">
        <f>I82+J82</f>
        <v>608</v>
      </c>
      <c r="I82" s="15">
        <v>247</v>
      </c>
      <c r="J82" s="15">
        <v>361</v>
      </c>
    </row>
    <row r="83" spans="1:10" ht="13.5">
      <c r="A83" s="13">
        <v>57</v>
      </c>
      <c r="B83" s="17">
        <v>0.979</v>
      </c>
      <c r="C83" s="15">
        <f>D83+E83</f>
        <v>991</v>
      </c>
      <c r="D83" s="15">
        <v>497</v>
      </c>
      <c r="E83" s="15">
        <v>494</v>
      </c>
      <c r="F83" s="16">
        <v>82</v>
      </c>
      <c r="G83" s="17">
        <v>0.933</v>
      </c>
      <c r="H83" s="15">
        <f>I83+J83</f>
        <v>546</v>
      </c>
      <c r="I83" s="15">
        <v>210</v>
      </c>
      <c r="J83" s="15">
        <v>336</v>
      </c>
    </row>
    <row r="84" spans="1:10" ht="13.5">
      <c r="A84" s="13">
        <v>58</v>
      </c>
      <c r="B84" s="17">
        <v>0.985</v>
      </c>
      <c r="C84" s="15">
        <f>D84+E84</f>
        <v>933</v>
      </c>
      <c r="D84" s="15">
        <v>464</v>
      </c>
      <c r="E84" s="15">
        <v>469</v>
      </c>
      <c r="F84" s="16">
        <v>83</v>
      </c>
      <c r="G84" s="17">
        <v>0.932</v>
      </c>
      <c r="H84" s="15">
        <f>I84+J84</f>
        <v>465</v>
      </c>
      <c r="I84" s="15">
        <v>186</v>
      </c>
      <c r="J84" s="15">
        <v>279</v>
      </c>
    </row>
    <row r="85" spans="1:10" ht="13.5">
      <c r="A85" s="13">
        <v>59</v>
      </c>
      <c r="B85" s="17">
        <v>0.989</v>
      </c>
      <c r="C85" s="15">
        <f>D85+E85</f>
        <v>996</v>
      </c>
      <c r="D85" s="15">
        <v>504</v>
      </c>
      <c r="E85" s="15">
        <v>492</v>
      </c>
      <c r="F85" s="16">
        <v>84</v>
      </c>
      <c r="G85" s="17">
        <v>0.933</v>
      </c>
      <c r="H85" s="15">
        <f>I85+J85</f>
        <v>435</v>
      </c>
      <c r="I85" s="15">
        <v>163</v>
      </c>
      <c r="J85" s="15">
        <v>272</v>
      </c>
    </row>
    <row r="86" spans="1:10" ht="13.5">
      <c r="A86" s="9"/>
      <c r="B86" s="10"/>
      <c r="C86" s="11"/>
      <c r="D86" s="11"/>
      <c r="E86" s="11"/>
      <c r="F86" s="12"/>
      <c r="G86" s="10"/>
      <c r="H86" s="11"/>
      <c r="I86" s="11"/>
      <c r="J86" s="11"/>
    </row>
    <row r="87" spans="1:10" ht="13.5">
      <c r="A87" s="9" t="s">
        <v>21</v>
      </c>
      <c r="B87" s="10"/>
      <c r="C87" s="11">
        <f>SUBTOTAL(9,C89:C93)</f>
        <v>6086</v>
      </c>
      <c r="D87" s="11">
        <f>SUBTOTAL(9,D89:D93)</f>
        <v>2984</v>
      </c>
      <c r="E87" s="11">
        <f>SUBTOTAL(9,E89:E93)</f>
        <v>3102</v>
      </c>
      <c r="F87" s="12" t="s">
        <v>22</v>
      </c>
      <c r="G87" s="10"/>
      <c r="H87" s="11">
        <f>SUBTOTAL(9,H89:H93)</f>
        <v>1456</v>
      </c>
      <c r="I87" s="11">
        <f>SUBTOTAL(9,I89:I93)</f>
        <v>477</v>
      </c>
      <c r="J87" s="11">
        <f>SUBTOTAL(9,J89:J93)</f>
        <v>979</v>
      </c>
    </row>
    <row r="88" spans="1:10" ht="13.5">
      <c r="A88" s="9"/>
      <c r="B88" s="10"/>
      <c r="C88" s="11"/>
      <c r="D88" s="11"/>
      <c r="E88" s="11"/>
      <c r="F88" s="12"/>
      <c r="G88" s="10"/>
      <c r="H88" s="11"/>
      <c r="I88" s="11"/>
      <c r="J88" s="11"/>
    </row>
    <row r="89" spans="1:10" ht="13.5">
      <c r="A89" s="13">
        <v>60</v>
      </c>
      <c r="B89" s="17">
        <v>0.982</v>
      </c>
      <c r="C89" s="15">
        <f>D89+E89</f>
        <v>978</v>
      </c>
      <c r="D89" s="15">
        <v>443</v>
      </c>
      <c r="E89" s="15">
        <v>535</v>
      </c>
      <c r="F89" s="16">
        <v>85</v>
      </c>
      <c r="G89" s="17">
        <v>0.929</v>
      </c>
      <c r="H89" s="15">
        <f>I89+J89</f>
        <v>404</v>
      </c>
      <c r="I89" s="15">
        <v>142</v>
      </c>
      <c r="J89" s="15">
        <v>262</v>
      </c>
    </row>
    <row r="90" spans="1:10" ht="13.5">
      <c r="A90" s="13">
        <v>61</v>
      </c>
      <c r="B90" s="17">
        <v>0.996</v>
      </c>
      <c r="C90" s="15">
        <f>D90+E90</f>
        <v>1124</v>
      </c>
      <c r="D90" s="15">
        <v>569</v>
      </c>
      <c r="E90" s="15">
        <v>555</v>
      </c>
      <c r="F90" s="16">
        <v>86</v>
      </c>
      <c r="G90" s="17">
        <v>0.937</v>
      </c>
      <c r="H90" s="15">
        <f>I90+J90</f>
        <v>298</v>
      </c>
      <c r="I90" s="15">
        <v>98</v>
      </c>
      <c r="J90" s="15">
        <v>200</v>
      </c>
    </row>
    <row r="91" spans="1:10" ht="13.5">
      <c r="A91" s="13">
        <v>62</v>
      </c>
      <c r="B91" s="17">
        <v>0.995</v>
      </c>
      <c r="C91" s="15">
        <f>D91+E91</f>
        <v>1202</v>
      </c>
      <c r="D91" s="15">
        <v>594</v>
      </c>
      <c r="E91" s="15">
        <v>608</v>
      </c>
      <c r="F91" s="16">
        <v>87</v>
      </c>
      <c r="G91" s="17">
        <v>0.893</v>
      </c>
      <c r="H91" s="15">
        <f>I91+J91</f>
        <v>284</v>
      </c>
      <c r="I91" s="15">
        <v>98</v>
      </c>
      <c r="J91" s="15">
        <v>186</v>
      </c>
    </row>
    <row r="92" spans="1:10" ht="13.5">
      <c r="A92" s="13">
        <v>63</v>
      </c>
      <c r="B92" s="17">
        <v>0.989</v>
      </c>
      <c r="C92" s="15">
        <f>D92+E92</f>
        <v>1295</v>
      </c>
      <c r="D92" s="15">
        <v>628</v>
      </c>
      <c r="E92" s="15">
        <v>667</v>
      </c>
      <c r="F92" s="16">
        <v>88</v>
      </c>
      <c r="G92" s="17">
        <v>0.917</v>
      </c>
      <c r="H92" s="15">
        <f>I92+J92</f>
        <v>242</v>
      </c>
      <c r="I92" s="15">
        <v>78</v>
      </c>
      <c r="J92" s="15">
        <v>164</v>
      </c>
    </row>
    <row r="93" spans="1:10" ht="13.5">
      <c r="A93" s="13">
        <v>64</v>
      </c>
      <c r="B93" s="17">
        <v>0.981</v>
      </c>
      <c r="C93" s="15">
        <f>D93+E93</f>
        <v>1487</v>
      </c>
      <c r="D93" s="15">
        <v>750</v>
      </c>
      <c r="E93" s="15">
        <v>737</v>
      </c>
      <c r="F93" s="16">
        <v>89</v>
      </c>
      <c r="G93" s="17">
        <v>0.908</v>
      </c>
      <c r="H93" s="15">
        <f>I93+J93</f>
        <v>228</v>
      </c>
      <c r="I93" s="15">
        <v>61</v>
      </c>
      <c r="J93" s="15">
        <v>167</v>
      </c>
    </row>
    <row r="94" spans="1:10" ht="13.5">
      <c r="A94" s="9"/>
      <c r="B94" s="10"/>
      <c r="C94" s="11"/>
      <c r="D94" s="11"/>
      <c r="E94" s="11"/>
      <c r="F94" s="12"/>
      <c r="G94" s="10"/>
      <c r="H94" s="11"/>
      <c r="I94" s="11"/>
      <c r="J94" s="11"/>
    </row>
    <row r="95" spans="1:10" ht="13.5">
      <c r="A95" s="9" t="s">
        <v>23</v>
      </c>
      <c r="B95" s="10"/>
      <c r="C95" s="11">
        <f>SUBTOTAL(9,C97:C101)</f>
        <v>6282</v>
      </c>
      <c r="D95" s="11">
        <f>SUBTOTAL(9,D97:D101)</f>
        <v>2981</v>
      </c>
      <c r="E95" s="11">
        <f>SUBTOTAL(9,E97:E101)</f>
        <v>3301</v>
      </c>
      <c r="F95" s="12" t="s">
        <v>24</v>
      </c>
      <c r="G95" s="10"/>
      <c r="H95" s="11">
        <f>SUBTOTAL(9,H97:H101)</f>
        <v>583</v>
      </c>
      <c r="I95" s="11">
        <f>SUBTOTAL(9,I97:I101)</f>
        <v>110</v>
      </c>
      <c r="J95" s="11">
        <f>SUBTOTAL(9,J97:J101)</f>
        <v>473</v>
      </c>
    </row>
    <row r="96" spans="1:10" ht="13.5">
      <c r="A96" s="9"/>
      <c r="B96" s="10"/>
      <c r="C96" s="11"/>
      <c r="D96" s="11"/>
      <c r="E96" s="11"/>
      <c r="F96" s="12"/>
      <c r="G96" s="10"/>
      <c r="H96" s="11"/>
      <c r="I96" s="11"/>
      <c r="J96" s="11"/>
    </row>
    <row r="97" spans="1:10" ht="13.5">
      <c r="A97" s="13">
        <v>65</v>
      </c>
      <c r="B97" s="17">
        <v>0.982</v>
      </c>
      <c r="C97" s="15">
        <f>D97+E97</f>
        <v>1561</v>
      </c>
      <c r="D97" s="15">
        <v>724</v>
      </c>
      <c r="E97" s="15">
        <v>837</v>
      </c>
      <c r="F97" s="16">
        <v>90</v>
      </c>
      <c r="G97" s="17">
        <v>0.886</v>
      </c>
      <c r="H97" s="15">
        <f>I97+J97</f>
        <v>163</v>
      </c>
      <c r="I97" s="15">
        <v>32</v>
      </c>
      <c r="J97" s="15">
        <v>131</v>
      </c>
    </row>
    <row r="98" spans="1:10" ht="13.5">
      <c r="A98" s="13">
        <v>66</v>
      </c>
      <c r="B98" s="17">
        <v>0.978</v>
      </c>
      <c r="C98" s="15">
        <f>D98+E98</f>
        <v>1523</v>
      </c>
      <c r="D98" s="15">
        <v>741</v>
      </c>
      <c r="E98" s="15">
        <v>782</v>
      </c>
      <c r="F98" s="16">
        <v>91</v>
      </c>
      <c r="G98" s="17">
        <v>0.907</v>
      </c>
      <c r="H98" s="15">
        <f>I98+J98</f>
        <v>146</v>
      </c>
      <c r="I98" s="15">
        <v>34</v>
      </c>
      <c r="J98" s="15">
        <v>112</v>
      </c>
    </row>
    <row r="99" spans="1:10" ht="13.5">
      <c r="A99" s="13">
        <v>67</v>
      </c>
      <c r="B99" s="17">
        <v>0.987</v>
      </c>
      <c r="C99" s="15">
        <f>D99+E99</f>
        <v>1205</v>
      </c>
      <c r="D99" s="15">
        <v>568</v>
      </c>
      <c r="E99" s="15">
        <v>637</v>
      </c>
      <c r="F99" s="16">
        <v>92</v>
      </c>
      <c r="G99" s="17">
        <v>0.828</v>
      </c>
      <c r="H99" s="15">
        <f>I99+J99</f>
        <v>111</v>
      </c>
      <c r="I99" s="15">
        <v>21</v>
      </c>
      <c r="J99" s="15">
        <v>90</v>
      </c>
    </row>
    <row r="100" spans="1:10" ht="13.5">
      <c r="A100" s="13">
        <v>68</v>
      </c>
      <c r="B100" s="17">
        <v>0.98</v>
      </c>
      <c r="C100" s="15">
        <f>D100+E100</f>
        <v>904</v>
      </c>
      <c r="D100" s="15">
        <v>426</v>
      </c>
      <c r="E100" s="15">
        <v>478</v>
      </c>
      <c r="F100" s="16">
        <v>93</v>
      </c>
      <c r="G100" s="17">
        <v>0.87</v>
      </c>
      <c r="H100" s="15">
        <f>I100+J100</f>
        <v>94</v>
      </c>
      <c r="I100" s="15">
        <v>11</v>
      </c>
      <c r="J100" s="15">
        <v>83</v>
      </c>
    </row>
    <row r="101" spans="1:10" ht="13.5">
      <c r="A101" s="13">
        <v>69</v>
      </c>
      <c r="B101" s="17">
        <v>0.978</v>
      </c>
      <c r="C101" s="15">
        <f>D101+E101</f>
        <v>1089</v>
      </c>
      <c r="D101" s="15">
        <v>522</v>
      </c>
      <c r="E101" s="15">
        <v>567</v>
      </c>
      <c r="F101" s="16">
        <v>94</v>
      </c>
      <c r="G101" s="17">
        <v>0.775</v>
      </c>
      <c r="H101" s="15">
        <f>I101+J101</f>
        <v>69</v>
      </c>
      <c r="I101" s="15">
        <v>12</v>
      </c>
      <c r="J101" s="15">
        <v>57</v>
      </c>
    </row>
    <row r="102" spans="1:10" ht="13.5">
      <c r="A102" s="9"/>
      <c r="B102" s="10"/>
      <c r="C102" s="11"/>
      <c r="D102" s="11"/>
      <c r="E102" s="11"/>
      <c r="F102" s="12"/>
      <c r="G102" s="10"/>
      <c r="H102" s="11"/>
      <c r="I102" s="11"/>
      <c r="J102" s="11"/>
    </row>
    <row r="103" spans="1:10" ht="13.5">
      <c r="A103" s="9" t="s">
        <v>25</v>
      </c>
      <c r="B103" s="10"/>
      <c r="C103" s="11">
        <f>SUBTOTAL(9,C105:C109)</f>
        <v>5542</v>
      </c>
      <c r="D103" s="11">
        <f>SUBTOTAL(9,D105:D109)</f>
        <v>2589</v>
      </c>
      <c r="E103" s="11">
        <f>SUBTOTAL(9,E105:E109)</f>
        <v>2953</v>
      </c>
      <c r="F103" s="12" t="s">
        <v>26</v>
      </c>
      <c r="G103" s="10"/>
      <c r="H103" s="11">
        <f>SUBTOTAL(9,H105:H109)</f>
        <v>154</v>
      </c>
      <c r="I103" s="11">
        <f>SUBTOTAL(9,I105:I109)</f>
        <v>21</v>
      </c>
      <c r="J103" s="11">
        <f>SUBTOTAL(9,J105:J109)</f>
        <v>133</v>
      </c>
    </row>
    <row r="104" spans="1:10" ht="13.5">
      <c r="A104" s="9" t="s">
        <v>27</v>
      </c>
      <c r="B104" s="10"/>
      <c r="C104" s="11"/>
      <c r="D104" s="11"/>
      <c r="E104" s="11"/>
      <c r="F104" s="12"/>
      <c r="G104" s="10"/>
      <c r="H104" s="11"/>
      <c r="I104" s="11"/>
      <c r="J104" s="11"/>
    </row>
    <row r="105" spans="1:10" ht="13.5">
      <c r="A105" s="13">
        <v>70</v>
      </c>
      <c r="B105" s="17">
        <v>0.976</v>
      </c>
      <c r="C105" s="15">
        <f>D105+E105</f>
        <v>1226</v>
      </c>
      <c r="D105" s="15">
        <v>564</v>
      </c>
      <c r="E105" s="15">
        <v>662</v>
      </c>
      <c r="F105" s="16">
        <v>95</v>
      </c>
      <c r="G105" s="17">
        <v>0.828</v>
      </c>
      <c r="H105" s="15">
        <f>I105+J105</f>
        <v>48</v>
      </c>
      <c r="I105" s="15">
        <v>6</v>
      </c>
      <c r="J105" s="15">
        <v>42</v>
      </c>
    </row>
    <row r="106" spans="1:10" ht="13.5">
      <c r="A106" s="13">
        <v>71</v>
      </c>
      <c r="B106" s="17">
        <v>0.972</v>
      </c>
      <c r="C106" s="15">
        <f>D106+E106</f>
        <v>1117</v>
      </c>
      <c r="D106" s="15">
        <v>530</v>
      </c>
      <c r="E106" s="15">
        <v>587</v>
      </c>
      <c r="F106" s="16">
        <v>96</v>
      </c>
      <c r="G106" s="17">
        <v>0.677</v>
      </c>
      <c r="H106" s="15">
        <f>I106+J106</f>
        <v>42</v>
      </c>
      <c r="I106" s="15">
        <v>4</v>
      </c>
      <c r="J106" s="15">
        <v>38</v>
      </c>
    </row>
    <row r="107" spans="1:10" ht="13.5">
      <c r="A107" s="13">
        <v>72</v>
      </c>
      <c r="B107" s="17">
        <v>0.977</v>
      </c>
      <c r="C107" s="15">
        <f>D107+E107</f>
        <v>1227</v>
      </c>
      <c r="D107" s="15">
        <v>567</v>
      </c>
      <c r="E107" s="15">
        <v>660</v>
      </c>
      <c r="F107" s="16">
        <v>97</v>
      </c>
      <c r="G107" s="17">
        <v>0.774</v>
      </c>
      <c r="H107" s="15">
        <f>I107+J107</f>
        <v>24</v>
      </c>
      <c r="I107" s="15">
        <v>1</v>
      </c>
      <c r="J107" s="15">
        <v>23</v>
      </c>
    </row>
    <row r="108" spans="1:10" ht="13.5">
      <c r="A108" s="13">
        <v>73</v>
      </c>
      <c r="B108" s="17">
        <v>0.981</v>
      </c>
      <c r="C108" s="15">
        <f>D108+E108</f>
        <v>1044</v>
      </c>
      <c r="D108" s="15">
        <v>481</v>
      </c>
      <c r="E108" s="15">
        <v>563</v>
      </c>
      <c r="F108" s="16">
        <v>98</v>
      </c>
      <c r="G108" s="17">
        <v>0.679</v>
      </c>
      <c r="H108" s="15">
        <f>I108+J108</f>
        <v>19</v>
      </c>
      <c r="I108" s="15">
        <v>5</v>
      </c>
      <c r="J108" s="15">
        <v>14</v>
      </c>
    </row>
    <row r="109" spans="1:10" ht="13.5">
      <c r="A109" s="13">
        <v>74</v>
      </c>
      <c r="B109" s="17">
        <v>0.971</v>
      </c>
      <c r="C109" s="15">
        <f>D109+E109</f>
        <v>928</v>
      </c>
      <c r="D109" s="15">
        <v>447</v>
      </c>
      <c r="E109" s="15">
        <v>481</v>
      </c>
      <c r="F109" s="16">
        <v>99</v>
      </c>
      <c r="G109" s="17">
        <v>0.75</v>
      </c>
      <c r="H109" s="15">
        <f>I109+J109</f>
        <v>21</v>
      </c>
      <c r="I109" s="15">
        <v>5</v>
      </c>
      <c r="J109" s="15">
        <v>16</v>
      </c>
    </row>
    <row r="110" spans="1:10" ht="13.5">
      <c r="A110" s="9"/>
      <c r="B110" s="10"/>
      <c r="C110" s="11"/>
      <c r="D110" s="11"/>
      <c r="E110" s="11"/>
      <c r="F110" s="12"/>
      <c r="G110" s="10"/>
      <c r="H110" s="11"/>
      <c r="I110" s="11"/>
      <c r="J110" s="11"/>
    </row>
    <row r="111" spans="1:10" ht="13.5">
      <c r="A111" s="9"/>
      <c r="B111" s="10"/>
      <c r="C111" s="11"/>
      <c r="D111" s="11"/>
      <c r="E111" s="11"/>
      <c r="F111" s="12" t="s">
        <v>28</v>
      </c>
      <c r="G111" s="10"/>
      <c r="H111" s="11">
        <f>I111+J111</f>
        <v>25</v>
      </c>
      <c r="I111" s="11">
        <v>4</v>
      </c>
      <c r="J111" s="11">
        <v>21</v>
      </c>
    </row>
    <row r="112" spans="1:10" ht="13.5">
      <c r="A112" s="21"/>
      <c r="B112" s="22"/>
      <c r="C112" s="23"/>
      <c r="D112" s="23"/>
      <c r="E112" s="23"/>
      <c r="F112" s="24"/>
      <c r="G112" s="22"/>
      <c r="H112" s="23"/>
      <c r="I112" s="23"/>
      <c r="J112" s="23"/>
    </row>
    <row r="114" spans="1:7" ht="13.5">
      <c r="A114" s="31" t="s">
        <v>29</v>
      </c>
      <c r="B114" s="31"/>
      <c r="C114" s="25" t="s">
        <v>3</v>
      </c>
      <c r="E114" s="25" t="s">
        <v>4</v>
      </c>
      <c r="G114" s="25" t="s">
        <v>5</v>
      </c>
    </row>
    <row r="116" spans="1:7" ht="13.5">
      <c r="A116" s="31" t="s">
        <v>30</v>
      </c>
      <c r="B116" s="31"/>
      <c r="C116" s="15">
        <f>SUBTOTAL(9,C10:C32)</f>
        <v>12526</v>
      </c>
      <c r="E116" s="15">
        <f>SUBTOTAL(9,D9:D32)</f>
        <v>6410</v>
      </c>
      <c r="G116" s="15">
        <f>SUBTOTAL(9,E9:E32)</f>
        <v>6116</v>
      </c>
    </row>
    <row r="118" spans="1:7" ht="13.5">
      <c r="A118" s="31" t="s">
        <v>31</v>
      </c>
      <c r="B118" s="31"/>
      <c r="C118" s="15">
        <f>SUBTOTAL(9,C33:C48,H9:H48,C71:C93)</f>
        <v>60011</v>
      </c>
      <c r="E118" s="15">
        <f>SUBTOTAL(9,D33:D48,I8:I48,D71:D93)</f>
        <v>30422</v>
      </c>
      <c r="G118" s="15">
        <f>SUBTOTAL(9,E33:E48,J8:J48,E71:E93)</f>
        <v>29589</v>
      </c>
    </row>
    <row r="120" spans="1:7" ht="13.5">
      <c r="A120" s="31" t="s">
        <v>32</v>
      </c>
      <c r="B120" s="31"/>
      <c r="C120" s="15">
        <f>SUBTOTAL(9,C95:C109,H71:H111)</f>
        <v>20919</v>
      </c>
      <c r="E120" s="15">
        <f>SUBTOTAL(9,D95:D109,I71:I111)</f>
        <v>9068</v>
      </c>
      <c r="G120" s="15">
        <f>SUBTOTAL(9,E95:E109,J71:J111)</f>
        <v>11851</v>
      </c>
    </row>
    <row r="122" spans="1:7" ht="13.5">
      <c r="A122" s="31" t="s">
        <v>33</v>
      </c>
      <c r="B122" s="31"/>
      <c r="C122" s="15">
        <f>SUBTOTAL(9,H71:H111)</f>
        <v>9095</v>
      </c>
      <c r="E122" s="15">
        <f>SUBTOTAL(9,I71:I111)</f>
        <v>3498</v>
      </c>
      <c r="G122" s="15">
        <f>SUBTOTAL(9,J71:J111)</f>
        <v>5597</v>
      </c>
    </row>
  </sheetData>
  <mergeCells count="5">
    <mergeCell ref="A122:B122"/>
    <mergeCell ref="A114:B114"/>
    <mergeCell ref="A116:B116"/>
    <mergeCell ref="A118:B118"/>
    <mergeCell ref="A120:B120"/>
  </mergeCells>
  <printOptions/>
  <pageMargins left="0.5118110236220472" right="0.5118110236220472" top="0.3937007874015748" bottom="0.35433070866141736" header="0.1968503937007874" footer="0.1968503937007874"/>
  <pageSetup firstPageNumber="4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2014-04-16T08:32:48Z</cp:lastPrinted>
  <dcterms:created xsi:type="dcterms:W3CDTF">2013-04-03T05:12:32Z</dcterms:created>
  <dcterms:modified xsi:type="dcterms:W3CDTF">2014-04-16T08:33:20Z</dcterms:modified>
  <cp:category/>
  <cp:version/>
  <cp:contentType/>
  <cp:contentStatus/>
</cp:coreProperties>
</file>