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0" yWindow="825" windowWidth="13980" windowHeight="7770"/>
  </bookViews>
  <sheets>
    <sheet name="全市" sheetId="10" r:id="rId1"/>
    <sheet name="中央" sheetId="4" r:id="rId2"/>
    <sheet name="小田" sheetId="5" r:id="rId3"/>
    <sheet name="大庄" sheetId="6" r:id="rId4"/>
    <sheet name="立花" sheetId="7" r:id="rId5"/>
    <sheet name="武庫" sheetId="8" r:id="rId6"/>
    <sheet name="園田" sheetId="9" r:id="rId7"/>
  </sheets>
  <calcPr calcId="125725"/>
</workbook>
</file>

<file path=xl/calcChain.xml><?xml version="1.0" encoding="utf-8"?>
<calcChain xmlns="http://schemas.openxmlformats.org/spreadsheetml/2006/main">
  <c r="C9" i="10"/>
  <c r="C7"/>
  <c r="H43" i="8"/>
  <c r="H21" i="6"/>
  <c r="H17"/>
  <c r="C7" s="1"/>
  <c r="H72"/>
  <c r="H27"/>
  <c r="C89" i="4"/>
  <c r="H37"/>
  <c r="H29"/>
  <c r="J107" i="10"/>
  <c r="I107"/>
  <c r="J106"/>
  <c r="I106"/>
  <c r="J105"/>
  <c r="I105"/>
  <c r="J104"/>
  <c r="I104"/>
  <c r="J103"/>
  <c r="I103"/>
  <c r="E107"/>
  <c r="D107"/>
  <c r="E106"/>
  <c r="D106"/>
  <c r="E105"/>
  <c r="D105"/>
  <c r="E104"/>
  <c r="D104"/>
  <c r="E103"/>
  <c r="D103"/>
  <c r="E99"/>
  <c r="D99"/>
  <c r="E98"/>
  <c r="D98"/>
  <c r="E97"/>
  <c r="D97"/>
  <c r="E96"/>
  <c r="D96"/>
  <c r="E95"/>
  <c r="D95"/>
  <c r="J99"/>
  <c r="I99"/>
  <c r="J98"/>
  <c r="I98"/>
  <c r="J97"/>
  <c r="I97"/>
  <c r="J96"/>
  <c r="I96"/>
  <c r="J95"/>
  <c r="I95"/>
  <c r="J91"/>
  <c r="I91"/>
  <c r="J90"/>
  <c r="I90"/>
  <c r="J89"/>
  <c r="I89"/>
  <c r="J88"/>
  <c r="I88"/>
  <c r="J87"/>
  <c r="I87"/>
  <c r="E91"/>
  <c r="D91"/>
  <c r="E90"/>
  <c r="D90"/>
  <c r="E89"/>
  <c r="D89"/>
  <c r="E88"/>
  <c r="D88"/>
  <c r="E87"/>
  <c r="D87"/>
  <c r="E83"/>
  <c r="D83"/>
  <c r="E82"/>
  <c r="D82"/>
  <c r="E81"/>
  <c r="D81"/>
  <c r="E80"/>
  <c r="D80"/>
  <c r="E79"/>
  <c r="D79"/>
  <c r="J83"/>
  <c r="I83"/>
  <c r="J82"/>
  <c r="I82"/>
  <c r="J81"/>
  <c r="I81"/>
  <c r="J80"/>
  <c r="I80"/>
  <c r="J79"/>
  <c r="I79"/>
  <c r="J75"/>
  <c r="I75"/>
  <c r="J74"/>
  <c r="I74"/>
  <c r="J73"/>
  <c r="I73"/>
  <c r="J72"/>
  <c r="I72"/>
  <c r="J71"/>
  <c r="I71"/>
  <c r="E75"/>
  <c r="D75"/>
  <c r="E74"/>
  <c r="D74"/>
  <c r="E73"/>
  <c r="D73"/>
  <c r="E72"/>
  <c r="D72"/>
  <c r="E71"/>
  <c r="D71"/>
  <c r="E47"/>
  <c r="D47"/>
  <c r="E46"/>
  <c r="D46"/>
  <c r="E45"/>
  <c r="D45"/>
  <c r="E44"/>
  <c r="D44"/>
  <c r="E43"/>
  <c r="D43"/>
  <c r="J47"/>
  <c r="I47"/>
  <c r="J46"/>
  <c r="I46"/>
  <c r="J45"/>
  <c r="I45"/>
  <c r="J44"/>
  <c r="I44"/>
  <c r="J43"/>
  <c r="I43"/>
  <c r="J39"/>
  <c r="I39"/>
  <c r="J38"/>
  <c r="I38"/>
  <c r="J37"/>
  <c r="I37"/>
  <c r="J36"/>
  <c r="I36"/>
  <c r="J35"/>
  <c r="I35"/>
  <c r="E39"/>
  <c r="D39"/>
  <c r="E38"/>
  <c r="D38"/>
  <c r="E37"/>
  <c r="D37"/>
  <c r="E36"/>
  <c r="D36"/>
  <c r="E35"/>
  <c r="D35"/>
  <c r="J31"/>
  <c r="I31"/>
  <c r="J30"/>
  <c r="I30"/>
  <c r="J29"/>
  <c r="I29"/>
  <c r="J28"/>
  <c r="I28"/>
  <c r="J27"/>
  <c r="I27"/>
  <c r="E31"/>
  <c r="D31"/>
  <c r="E30"/>
  <c r="D30"/>
  <c r="E29"/>
  <c r="D29"/>
  <c r="E28"/>
  <c r="D28"/>
  <c r="E27"/>
  <c r="D27"/>
  <c r="J23"/>
  <c r="I23"/>
  <c r="J22"/>
  <c r="I22"/>
  <c r="J21"/>
  <c r="I21"/>
  <c r="J20"/>
  <c r="I20"/>
  <c r="J19"/>
  <c r="I19"/>
  <c r="E23"/>
  <c r="D23"/>
  <c r="E22"/>
  <c r="D22"/>
  <c r="E21"/>
  <c r="D21"/>
  <c r="E20"/>
  <c r="D20"/>
  <c r="E19"/>
  <c r="D19"/>
  <c r="J15"/>
  <c r="I15"/>
  <c r="J14"/>
  <c r="I14"/>
  <c r="J13"/>
  <c r="I13"/>
  <c r="J12"/>
  <c r="I12"/>
  <c r="J11"/>
  <c r="I11"/>
  <c r="J3" i="9" l="1"/>
  <c r="J3" i="8"/>
  <c r="J3" i="7"/>
  <c r="J3" i="6"/>
  <c r="J3" i="5"/>
  <c r="J63" i="4"/>
  <c r="J3"/>
  <c r="J69" i="10"/>
  <c r="J77"/>
  <c r="J85"/>
  <c r="J93"/>
  <c r="J101"/>
  <c r="J109"/>
  <c r="I69"/>
  <c r="I77"/>
  <c r="I85"/>
  <c r="I93"/>
  <c r="I101"/>
  <c r="I109"/>
  <c r="E93"/>
  <c r="E101"/>
  <c r="E33"/>
  <c r="E41"/>
  <c r="J17"/>
  <c r="J25"/>
  <c r="J33"/>
  <c r="J41"/>
  <c r="E69"/>
  <c r="E77"/>
  <c r="E85"/>
  <c r="D33"/>
  <c r="D41"/>
  <c r="I9"/>
  <c r="I17"/>
  <c r="I25"/>
  <c r="I33"/>
  <c r="I41"/>
  <c r="D69"/>
  <c r="D77"/>
  <c r="D85"/>
  <c r="E11"/>
  <c r="E12"/>
  <c r="E13"/>
  <c r="E14"/>
  <c r="E15"/>
  <c r="E17"/>
  <c r="E25"/>
  <c r="D11"/>
  <c r="D12"/>
  <c r="D13"/>
  <c r="D14"/>
  <c r="D15"/>
  <c r="E69" i="5"/>
  <c r="J101"/>
  <c r="I101"/>
  <c r="H103"/>
  <c r="H104"/>
  <c r="H105"/>
  <c r="H106"/>
  <c r="H107"/>
  <c r="J101" i="6"/>
  <c r="I101"/>
  <c r="H103"/>
  <c r="H104"/>
  <c r="H105"/>
  <c r="H106"/>
  <c r="H107"/>
  <c r="H101"/>
  <c r="J101" i="7"/>
  <c r="I101"/>
  <c r="H103"/>
  <c r="H104"/>
  <c r="H105"/>
  <c r="H106"/>
  <c r="H107"/>
  <c r="H101"/>
  <c r="J101" i="8"/>
  <c r="I101"/>
  <c r="H103"/>
  <c r="H104"/>
  <c r="H105"/>
  <c r="H106"/>
  <c r="H107"/>
  <c r="H101"/>
  <c r="J101" i="9"/>
  <c r="I101"/>
  <c r="H103"/>
  <c r="H104"/>
  <c r="H105"/>
  <c r="H106"/>
  <c r="H107"/>
  <c r="H101"/>
  <c r="J101" i="4"/>
  <c r="I101"/>
  <c r="H103"/>
  <c r="H103" i="10" s="1"/>
  <c r="H104" i="4"/>
  <c r="H104" i="10" s="1"/>
  <c r="H105" i="4"/>
  <c r="H106"/>
  <c r="H106" i="10" s="1"/>
  <c r="H107" i="4"/>
  <c r="E101" i="5"/>
  <c r="D101"/>
  <c r="C103"/>
  <c r="C104"/>
  <c r="C105"/>
  <c r="C106"/>
  <c r="C107"/>
  <c r="E101" i="6"/>
  <c r="D101"/>
  <c r="C103"/>
  <c r="C104"/>
  <c r="C105"/>
  <c r="C106"/>
  <c r="C107"/>
  <c r="C101" s="1"/>
  <c r="E101" i="7"/>
  <c r="D101"/>
  <c r="C103"/>
  <c r="C104"/>
  <c r="C105"/>
  <c r="C106"/>
  <c r="C107"/>
  <c r="E101" i="8"/>
  <c r="D101"/>
  <c r="C103"/>
  <c r="C104"/>
  <c r="C105"/>
  <c r="C106"/>
  <c r="C107"/>
  <c r="E101" i="9"/>
  <c r="D101"/>
  <c r="C103"/>
  <c r="C104"/>
  <c r="C105"/>
  <c r="C106"/>
  <c r="C107"/>
  <c r="E101" i="4"/>
  <c r="D101"/>
  <c r="C103"/>
  <c r="C104"/>
  <c r="C104" i="10" s="1"/>
  <c r="C105" i="4"/>
  <c r="C106"/>
  <c r="C106" i="10" s="1"/>
  <c r="C107" i="4"/>
  <c r="J93" i="5"/>
  <c r="I93"/>
  <c r="H95"/>
  <c r="H96"/>
  <c r="H97"/>
  <c r="H98"/>
  <c r="H99"/>
  <c r="J93" i="6"/>
  <c r="I93"/>
  <c r="H95"/>
  <c r="H96"/>
  <c r="H97"/>
  <c r="H98"/>
  <c r="H99"/>
  <c r="H93"/>
  <c r="J93" i="7"/>
  <c r="I93"/>
  <c r="H95"/>
  <c r="H96"/>
  <c r="H97"/>
  <c r="H98"/>
  <c r="H99"/>
  <c r="J93" i="8"/>
  <c r="I93"/>
  <c r="H95"/>
  <c r="H96"/>
  <c r="H97"/>
  <c r="H98"/>
  <c r="H99"/>
  <c r="J93" i="9"/>
  <c r="I93"/>
  <c r="H95"/>
  <c r="H96"/>
  <c r="H97"/>
  <c r="H98"/>
  <c r="H99"/>
  <c r="J93" i="4"/>
  <c r="I93"/>
  <c r="H95"/>
  <c r="H96"/>
  <c r="H96" i="10" s="1"/>
  <c r="H97" i="4"/>
  <c r="H98"/>
  <c r="H99"/>
  <c r="E93" i="5"/>
  <c r="D93"/>
  <c r="C95"/>
  <c r="C96"/>
  <c r="C97"/>
  <c r="C98"/>
  <c r="C99"/>
  <c r="E93" i="6"/>
  <c r="D93"/>
  <c r="C95"/>
  <c r="C96"/>
  <c r="C97"/>
  <c r="C98"/>
  <c r="C99"/>
  <c r="E93" i="7"/>
  <c r="D93"/>
  <c r="C95"/>
  <c r="C96"/>
  <c r="C97"/>
  <c r="C98"/>
  <c r="C99"/>
  <c r="E93" i="8"/>
  <c r="D93"/>
  <c r="C95"/>
  <c r="C96"/>
  <c r="C97"/>
  <c r="C98"/>
  <c r="C99"/>
  <c r="E93" i="9"/>
  <c r="D93"/>
  <c r="C95"/>
  <c r="C96"/>
  <c r="C97"/>
  <c r="C98"/>
  <c r="C99"/>
  <c r="E93" i="4"/>
  <c r="D93"/>
  <c r="C95"/>
  <c r="C96"/>
  <c r="C97"/>
  <c r="C98"/>
  <c r="C99"/>
  <c r="E85" i="5"/>
  <c r="D85"/>
  <c r="C87"/>
  <c r="C88"/>
  <c r="C89"/>
  <c r="C90"/>
  <c r="C91"/>
  <c r="E85" i="6"/>
  <c r="D85"/>
  <c r="C87"/>
  <c r="C88"/>
  <c r="C89"/>
  <c r="C90"/>
  <c r="C91"/>
  <c r="C85"/>
  <c r="E85" i="7"/>
  <c r="D85"/>
  <c r="C87"/>
  <c r="C88"/>
  <c r="C89"/>
  <c r="C90"/>
  <c r="C91"/>
  <c r="C85"/>
  <c r="E85" i="8"/>
  <c r="D85"/>
  <c r="C87"/>
  <c r="C88"/>
  <c r="C89"/>
  <c r="C90"/>
  <c r="C91"/>
  <c r="E85" i="9"/>
  <c r="D85"/>
  <c r="C87"/>
  <c r="C88"/>
  <c r="C89"/>
  <c r="C90"/>
  <c r="C91"/>
  <c r="E85" i="4"/>
  <c r="D85"/>
  <c r="C87"/>
  <c r="C88"/>
  <c r="C88" i="10" s="1"/>
  <c r="C90" i="4"/>
  <c r="C91"/>
  <c r="C91" i="10" s="1"/>
  <c r="J85" i="5"/>
  <c r="I85"/>
  <c r="H87"/>
  <c r="H88"/>
  <c r="H89"/>
  <c r="H90"/>
  <c r="H91"/>
  <c r="J85" i="6"/>
  <c r="I85"/>
  <c r="H87"/>
  <c r="H88"/>
  <c r="H89"/>
  <c r="H90"/>
  <c r="H91"/>
  <c r="J85" i="7"/>
  <c r="I85"/>
  <c r="H87"/>
  <c r="H88"/>
  <c r="H89"/>
  <c r="H90"/>
  <c r="H91"/>
  <c r="J85" i="8"/>
  <c r="I85"/>
  <c r="H87"/>
  <c r="H88"/>
  <c r="H89"/>
  <c r="H90"/>
  <c r="H91"/>
  <c r="J85" i="9"/>
  <c r="I85"/>
  <c r="H87"/>
  <c r="H88"/>
  <c r="H89"/>
  <c r="H90"/>
  <c r="H91"/>
  <c r="J85" i="4"/>
  <c r="I85"/>
  <c r="H87"/>
  <c r="H88"/>
  <c r="H88" i="10" s="1"/>
  <c r="H89" i="4"/>
  <c r="H90"/>
  <c r="H91"/>
  <c r="E77" i="5"/>
  <c r="D77"/>
  <c r="C79"/>
  <c r="C80"/>
  <c r="C81"/>
  <c r="C82"/>
  <c r="C83"/>
  <c r="E77" i="6"/>
  <c r="D77"/>
  <c r="C79"/>
  <c r="C80"/>
  <c r="C81"/>
  <c r="C82"/>
  <c r="C83"/>
  <c r="E77" i="7"/>
  <c r="D77"/>
  <c r="C79"/>
  <c r="C80"/>
  <c r="C81"/>
  <c r="C82"/>
  <c r="C83"/>
  <c r="E77" i="8"/>
  <c r="D77"/>
  <c r="C79"/>
  <c r="C80"/>
  <c r="C81"/>
  <c r="C82"/>
  <c r="C83"/>
  <c r="C77"/>
  <c r="E77" i="9"/>
  <c r="D77"/>
  <c r="C79"/>
  <c r="C80"/>
  <c r="C81"/>
  <c r="C82"/>
  <c r="C83"/>
  <c r="E77" i="4"/>
  <c r="D77"/>
  <c r="C79"/>
  <c r="C80"/>
  <c r="C80" i="10" s="1"/>
  <c r="C81" i="4"/>
  <c r="C82"/>
  <c r="C82" i="10" s="1"/>
  <c r="C83" i="4"/>
  <c r="J77" i="5"/>
  <c r="I77"/>
  <c r="H79"/>
  <c r="H80"/>
  <c r="H81"/>
  <c r="H82"/>
  <c r="H83"/>
  <c r="J77" i="6"/>
  <c r="I77"/>
  <c r="H79"/>
  <c r="H80"/>
  <c r="H81"/>
  <c r="H82"/>
  <c r="H83"/>
  <c r="H77"/>
  <c r="J77" i="7"/>
  <c r="I77"/>
  <c r="H79"/>
  <c r="H80"/>
  <c r="H81"/>
  <c r="H82"/>
  <c r="H83"/>
  <c r="H77"/>
  <c r="J77" i="8"/>
  <c r="I77"/>
  <c r="H79"/>
  <c r="H80"/>
  <c r="H81"/>
  <c r="H82"/>
  <c r="H83"/>
  <c r="H77"/>
  <c r="J77" i="9"/>
  <c r="I77"/>
  <c r="H79"/>
  <c r="H80"/>
  <c r="H81"/>
  <c r="H82"/>
  <c r="H83"/>
  <c r="H77"/>
  <c r="J77" i="4"/>
  <c r="I77"/>
  <c r="H79"/>
  <c r="H79" i="10" s="1"/>
  <c r="H80" i="4"/>
  <c r="H80" i="10" s="1"/>
  <c r="H81" i="4"/>
  <c r="H82"/>
  <c r="H82" i="10" s="1"/>
  <c r="H83" i="4"/>
  <c r="J69" i="5"/>
  <c r="G120" s="1"/>
  <c r="I69"/>
  <c r="H71"/>
  <c r="H72"/>
  <c r="H73"/>
  <c r="H74"/>
  <c r="H75"/>
  <c r="J69" i="6"/>
  <c r="G120" s="1"/>
  <c r="I69"/>
  <c r="E120" s="1"/>
  <c r="H71"/>
  <c r="H73"/>
  <c r="H74"/>
  <c r="H75"/>
  <c r="J69" i="7"/>
  <c r="I69"/>
  <c r="H71"/>
  <c r="H72"/>
  <c r="H73"/>
  <c r="H74"/>
  <c r="H75"/>
  <c r="J69" i="8"/>
  <c r="G120" s="1"/>
  <c r="I69"/>
  <c r="H71"/>
  <c r="H72"/>
  <c r="H73"/>
  <c r="H74"/>
  <c r="H75"/>
  <c r="J69" i="9"/>
  <c r="G120" s="1"/>
  <c r="I69"/>
  <c r="H71"/>
  <c r="H72"/>
  <c r="H73"/>
  <c r="H74"/>
  <c r="H75"/>
  <c r="J69" i="4"/>
  <c r="I69"/>
  <c r="H71"/>
  <c r="H72"/>
  <c r="H72" i="10" s="1"/>
  <c r="H73" i="4"/>
  <c r="H74"/>
  <c r="H75"/>
  <c r="D69" i="5"/>
  <c r="C71"/>
  <c r="C72"/>
  <c r="C73"/>
  <c r="C74"/>
  <c r="C75"/>
  <c r="E69" i="6"/>
  <c r="D69"/>
  <c r="C71"/>
  <c r="C72"/>
  <c r="C73"/>
  <c r="C74"/>
  <c r="C75"/>
  <c r="E69" i="7"/>
  <c r="D69"/>
  <c r="C71"/>
  <c r="C72"/>
  <c r="C73"/>
  <c r="C74"/>
  <c r="C75"/>
  <c r="E69" i="8"/>
  <c r="D69"/>
  <c r="C71"/>
  <c r="C72"/>
  <c r="C73"/>
  <c r="C74"/>
  <c r="C75"/>
  <c r="E69" i="9"/>
  <c r="D69"/>
  <c r="C71"/>
  <c r="C72"/>
  <c r="C73"/>
  <c r="C74"/>
  <c r="C75"/>
  <c r="E69" i="4"/>
  <c r="D69"/>
  <c r="C71"/>
  <c r="C72"/>
  <c r="C73"/>
  <c r="C74"/>
  <c r="C75"/>
  <c r="C75" i="10" s="1"/>
  <c r="E41" i="5"/>
  <c r="D41"/>
  <c r="C43"/>
  <c r="C44"/>
  <c r="C45"/>
  <c r="C46"/>
  <c r="C47"/>
  <c r="E41" i="6"/>
  <c r="D41"/>
  <c r="C43"/>
  <c r="C44"/>
  <c r="C45"/>
  <c r="C46"/>
  <c r="C47"/>
  <c r="E41" i="7"/>
  <c r="D41"/>
  <c r="C43"/>
  <c r="C44"/>
  <c r="C45"/>
  <c r="C46"/>
  <c r="C47"/>
  <c r="E41" i="8"/>
  <c r="D41"/>
  <c r="C43"/>
  <c r="C44"/>
  <c r="C45"/>
  <c r="C46"/>
  <c r="C47"/>
  <c r="E41" i="9"/>
  <c r="D41"/>
  <c r="C43"/>
  <c r="C44"/>
  <c r="C45"/>
  <c r="C46"/>
  <c r="C47"/>
  <c r="E41" i="4"/>
  <c r="D41"/>
  <c r="C43"/>
  <c r="C44"/>
  <c r="C44" i="10" s="1"/>
  <c r="C45" i="4"/>
  <c r="C46"/>
  <c r="C46" i="10" s="1"/>
  <c r="C47" i="4"/>
  <c r="J41" i="5"/>
  <c r="I41"/>
  <c r="H43"/>
  <c r="H44"/>
  <c r="H45"/>
  <c r="H46"/>
  <c r="H47"/>
  <c r="J41" i="6"/>
  <c r="I41"/>
  <c r="H43"/>
  <c r="H44"/>
  <c r="H45"/>
  <c r="H46"/>
  <c r="H47"/>
  <c r="J41" i="7"/>
  <c r="I41"/>
  <c r="H43"/>
  <c r="H44"/>
  <c r="H45"/>
  <c r="H46"/>
  <c r="H47"/>
  <c r="J41" i="8"/>
  <c r="I41"/>
  <c r="H44"/>
  <c r="H45"/>
  <c r="H46"/>
  <c r="H47"/>
  <c r="J41" i="9"/>
  <c r="I41"/>
  <c r="H43"/>
  <c r="H44"/>
  <c r="H45"/>
  <c r="H46"/>
  <c r="H47"/>
  <c r="J41" i="4"/>
  <c r="I41"/>
  <c r="H43"/>
  <c r="H44"/>
  <c r="H45"/>
  <c r="H46"/>
  <c r="H47"/>
  <c r="J33" i="5"/>
  <c r="I33"/>
  <c r="H35"/>
  <c r="H36"/>
  <c r="H37"/>
  <c r="H38"/>
  <c r="H39"/>
  <c r="J33" i="6"/>
  <c r="I33"/>
  <c r="H35"/>
  <c r="H36"/>
  <c r="H37"/>
  <c r="H38"/>
  <c r="H39"/>
  <c r="J33" i="7"/>
  <c r="I33"/>
  <c r="H35"/>
  <c r="H36"/>
  <c r="H37"/>
  <c r="H38"/>
  <c r="H39"/>
  <c r="J33" i="8"/>
  <c r="I33"/>
  <c r="H35"/>
  <c r="H36"/>
  <c r="H37"/>
  <c r="H38"/>
  <c r="H39"/>
  <c r="J33" i="9"/>
  <c r="I33"/>
  <c r="H35"/>
  <c r="H36"/>
  <c r="H37"/>
  <c r="H38"/>
  <c r="H39"/>
  <c r="J33" i="4"/>
  <c r="I33"/>
  <c r="H35"/>
  <c r="H36"/>
  <c r="H38"/>
  <c r="H39"/>
  <c r="H39" i="10" s="1"/>
  <c r="E33" i="5"/>
  <c r="D33"/>
  <c r="C35"/>
  <c r="C36"/>
  <c r="C37"/>
  <c r="C38"/>
  <c r="C39"/>
  <c r="E33" i="6"/>
  <c r="D33"/>
  <c r="C35"/>
  <c r="C36"/>
  <c r="C37"/>
  <c r="C38"/>
  <c r="C39"/>
  <c r="E33" i="7"/>
  <c r="D33"/>
  <c r="C35"/>
  <c r="C36"/>
  <c r="C37"/>
  <c r="C38"/>
  <c r="C39"/>
  <c r="E33" i="8"/>
  <c r="D33"/>
  <c r="C35"/>
  <c r="C36"/>
  <c r="C37"/>
  <c r="C38"/>
  <c r="C39"/>
  <c r="E33" i="9"/>
  <c r="D33"/>
  <c r="C35"/>
  <c r="C36"/>
  <c r="C37"/>
  <c r="C38"/>
  <c r="C39"/>
  <c r="E33" i="4"/>
  <c r="D33"/>
  <c r="C35"/>
  <c r="C36"/>
  <c r="C37"/>
  <c r="C38"/>
  <c r="C39"/>
  <c r="E25" i="5"/>
  <c r="D25"/>
  <c r="C27"/>
  <c r="C28"/>
  <c r="C29"/>
  <c r="C30"/>
  <c r="C31"/>
  <c r="E25" i="6"/>
  <c r="D25"/>
  <c r="C27"/>
  <c r="C28"/>
  <c r="C29"/>
  <c r="C30"/>
  <c r="C31"/>
  <c r="E25" i="7"/>
  <c r="D25"/>
  <c r="C27"/>
  <c r="C28"/>
  <c r="C29"/>
  <c r="C30"/>
  <c r="C31"/>
  <c r="E25" i="8"/>
  <c r="D25"/>
  <c r="C27"/>
  <c r="C28"/>
  <c r="C29"/>
  <c r="C30"/>
  <c r="C31"/>
  <c r="E25" i="9"/>
  <c r="D25"/>
  <c r="C27"/>
  <c r="C28"/>
  <c r="C29"/>
  <c r="C30"/>
  <c r="C31"/>
  <c r="E25" i="4"/>
  <c r="D25"/>
  <c r="C27"/>
  <c r="C28"/>
  <c r="C29"/>
  <c r="C30"/>
  <c r="C31"/>
  <c r="J25" i="5"/>
  <c r="I25"/>
  <c r="H27"/>
  <c r="H28"/>
  <c r="H29"/>
  <c r="H30"/>
  <c r="H31"/>
  <c r="J25" i="6"/>
  <c r="I25"/>
  <c r="H28"/>
  <c r="H29"/>
  <c r="H30"/>
  <c r="H31"/>
  <c r="J25" i="7"/>
  <c r="I25"/>
  <c r="H27"/>
  <c r="H28"/>
  <c r="H29"/>
  <c r="H30"/>
  <c r="H31"/>
  <c r="J25" i="8"/>
  <c r="I25"/>
  <c r="H27"/>
  <c r="H28"/>
  <c r="H29"/>
  <c r="H30"/>
  <c r="H31"/>
  <c r="J25" i="9"/>
  <c r="I25"/>
  <c r="H27"/>
  <c r="H28"/>
  <c r="H29"/>
  <c r="H30"/>
  <c r="H31"/>
  <c r="J25" i="4"/>
  <c r="I25"/>
  <c r="H27"/>
  <c r="H28"/>
  <c r="H30"/>
  <c r="H31"/>
  <c r="H31" i="10" s="1"/>
  <c r="J17" i="5"/>
  <c r="I17"/>
  <c r="H19"/>
  <c r="H20"/>
  <c r="H21"/>
  <c r="H22"/>
  <c r="H23"/>
  <c r="J17" i="6"/>
  <c r="I17"/>
  <c r="H19"/>
  <c r="H20"/>
  <c r="H22"/>
  <c r="H23"/>
  <c r="J17" i="7"/>
  <c r="I17"/>
  <c r="H19"/>
  <c r="H20"/>
  <c r="H21"/>
  <c r="H22"/>
  <c r="H23"/>
  <c r="J17" i="8"/>
  <c r="I17"/>
  <c r="H19"/>
  <c r="H20"/>
  <c r="H21"/>
  <c r="H22"/>
  <c r="H23"/>
  <c r="J17" i="9"/>
  <c r="I17"/>
  <c r="H19"/>
  <c r="H20"/>
  <c r="H21"/>
  <c r="H22"/>
  <c r="H23"/>
  <c r="J17" i="4"/>
  <c r="I17"/>
  <c r="H19"/>
  <c r="H20"/>
  <c r="H21"/>
  <c r="H22"/>
  <c r="H23"/>
  <c r="E17" i="5"/>
  <c r="D17"/>
  <c r="C19"/>
  <c r="C20"/>
  <c r="C21"/>
  <c r="C22"/>
  <c r="C23"/>
  <c r="E17" i="6"/>
  <c r="D17"/>
  <c r="C19"/>
  <c r="C20"/>
  <c r="C21"/>
  <c r="C22"/>
  <c r="C23"/>
  <c r="E17" i="7"/>
  <c r="D17"/>
  <c r="C19"/>
  <c r="C20"/>
  <c r="C21"/>
  <c r="C22"/>
  <c r="C23"/>
  <c r="E17" i="8"/>
  <c r="D17"/>
  <c r="C19"/>
  <c r="C20"/>
  <c r="C21"/>
  <c r="C22"/>
  <c r="C23"/>
  <c r="E17" i="9"/>
  <c r="D17"/>
  <c r="C19"/>
  <c r="C20"/>
  <c r="C21"/>
  <c r="C22"/>
  <c r="C23"/>
  <c r="E17" i="4"/>
  <c r="D17"/>
  <c r="C19"/>
  <c r="C20"/>
  <c r="C21"/>
  <c r="C22"/>
  <c r="C23"/>
  <c r="J9" i="5"/>
  <c r="I9"/>
  <c r="H11"/>
  <c r="H12"/>
  <c r="H13"/>
  <c r="H14"/>
  <c r="H15"/>
  <c r="J9" i="6"/>
  <c r="I9"/>
  <c r="H11"/>
  <c r="H12"/>
  <c r="H13"/>
  <c r="H14"/>
  <c r="H15"/>
  <c r="J9" i="7"/>
  <c r="I9"/>
  <c r="H11"/>
  <c r="H12"/>
  <c r="H13"/>
  <c r="H14"/>
  <c r="H15"/>
  <c r="J9" i="8"/>
  <c r="I9"/>
  <c r="H11"/>
  <c r="H12"/>
  <c r="H13"/>
  <c r="H14"/>
  <c r="H15"/>
  <c r="J9" i="9"/>
  <c r="I9"/>
  <c r="H11"/>
  <c r="H12"/>
  <c r="H13"/>
  <c r="H14"/>
  <c r="H15"/>
  <c r="J9" i="4"/>
  <c r="E7" s="1"/>
  <c r="I9"/>
  <c r="H11"/>
  <c r="H12"/>
  <c r="H13"/>
  <c r="H14"/>
  <c r="H15"/>
  <c r="D9" i="5"/>
  <c r="E114" s="1"/>
  <c r="E9"/>
  <c r="D9" i="6"/>
  <c r="E114" s="1"/>
  <c r="E9"/>
  <c r="G114" s="1"/>
  <c r="D9" i="7"/>
  <c r="E114" s="1"/>
  <c r="E9"/>
  <c r="D9" i="8"/>
  <c r="E9"/>
  <c r="G114" s="1"/>
  <c r="D9" i="9"/>
  <c r="E114" s="1"/>
  <c r="E9"/>
  <c r="G114" s="1"/>
  <c r="D9" i="4"/>
  <c r="E114" s="1"/>
  <c r="E9"/>
  <c r="G114" s="1"/>
  <c r="C11" i="5"/>
  <c r="C12"/>
  <c r="C13"/>
  <c r="C14"/>
  <c r="C15"/>
  <c r="C11" i="6"/>
  <c r="C12"/>
  <c r="C13"/>
  <c r="C14"/>
  <c r="C15"/>
  <c r="C11" i="7"/>
  <c r="C12"/>
  <c r="C13"/>
  <c r="C14"/>
  <c r="C15"/>
  <c r="C11" i="8"/>
  <c r="C12"/>
  <c r="C13"/>
  <c r="C14"/>
  <c r="C15"/>
  <c r="C11" i="9"/>
  <c r="C12"/>
  <c r="C13"/>
  <c r="C14"/>
  <c r="C15"/>
  <c r="C11" i="4"/>
  <c r="C12"/>
  <c r="C13"/>
  <c r="C14"/>
  <c r="C15"/>
  <c r="D7" i="5"/>
  <c r="H109"/>
  <c r="H109" i="6"/>
  <c r="D7" i="7"/>
  <c r="H109"/>
  <c r="E7" i="8"/>
  <c r="H109"/>
  <c r="D7" i="9"/>
  <c r="H109"/>
  <c r="H109" i="4"/>
  <c r="J63" i="10"/>
  <c r="J63" i="7"/>
  <c r="J63" i="8"/>
  <c r="J63" i="9"/>
  <c r="J63" i="6"/>
  <c r="J63" i="5"/>
  <c r="C101" i="9" l="1"/>
  <c r="C93"/>
  <c r="H93"/>
  <c r="H85"/>
  <c r="C85"/>
  <c r="E120"/>
  <c r="C77"/>
  <c r="E118"/>
  <c r="H69"/>
  <c r="C120" s="1"/>
  <c r="C69"/>
  <c r="G118"/>
  <c r="H46" i="10"/>
  <c r="C41" i="9"/>
  <c r="H44" i="10"/>
  <c r="H41" i="9"/>
  <c r="C39" i="10"/>
  <c r="C37"/>
  <c r="C33" i="9"/>
  <c r="H36" i="10"/>
  <c r="H33" i="9"/>
  <c r="C35" i="10"/>
  <c r="C31"/>
  <c r="C29"/>
  <c r="C25" i="9"/>
  <c r="H25"/>
  <c r="G116"/>
  <c r="H22" i="10"/>
  <c r="H17" i="9"/>
  <c r="C20" i="10"/>
  <c r="C17" i="9"/>
  <c r="H14" i="10"/>
  <c r="E7" i="9"/>
  <c r="H12" i="10"/>
  <c r="H9" i="9"/>
  <c r="E116"/>
  <c r="C9"/>
  <c r="C101" i="8"/>
  <c r="H93"/>
  <c r="C93"/>
  <c r="C95" i="10"/>
  <c r="H85" i="8"/>
  <c r="C89" i="10"/>
  <c r="C85" i="8"/>
  <c r="C87" i="10"/>
  <c r="E120" i="8"/>
  <c r="H69"/>
  <c r="C120" s="1"/>
  <c r="C69"/>
  <c r="G118"/>
  <c r="C118"/>
  <c r="E118"/>
  <c r="H41"/>
  <c r="C41"/>
  <c r="C33"/>
  <c r="H33"/>
  <c r="H25"/>
  <c r="E114"/>
  <c r="C25"/>
  <c r="C114" s="1"/>
  <c r="H17"/>
  <c r="C17"/>
  <c r="G116"/>
  <c r="H9"/>
  <c r="E116"/>
  <c r="C9"/>
  <c r="D7"/>
  <c r="G120" i="7"/>
  <c r="C105" i="10"/>
  <c r="C101" i="7"/>
  <c r="C103" i="10"/>
  <c r="C93" i="7"/>
  <c r="C97" i="10"/>
  <c r="H93" i="7"/>
  <c r="E120"/>
  <c r="H85"/>
  <c r="C77"/>
  <c r="H69"/>
  <c r="C120" s="1"/>
  <c r="C73" i="10"/>
  <c r="C69" i="7"/>
  <c r="G118"/>
  <c r="C118"/>
  <c r="E118"/>
  <c r="H41"/>
  <c r="C41"/>
  <c r="H33"/>
  <c r="H37" i="10"/>
  <c r="C33" i="7"/>
  <c r="H25"/>
  <c r="C25"/>
  <c r="H27" i="10"/>
  <c r="E7" i="7"/>
  <c r="C17"/>
  <c r="H20" i="10"/>
  <c r="H17" i="7"/>
  <c r="G114"/>
  <c r="H9"/>
  <c r="C9"/>
  <c r="E116"/>
  <c r="G116"/>
  <c r="C98" i="10"/>
  <c r="C96"/>
  <c r="C93" i="6"/>
  <c r="H91" i="10"/>
  <c r="C90"/>
  <c r="C85" s="1"/>
  <c r="H89"/>
  <c r="H85" i="6"/>
  <c r="H87" i="10"/>
  <c r="C77" i="6"/>
  <c r="H69"/>
  <c r="C69"/>
  <c r="E118"/>
  <c r="H71" i="10"/>
  <c r="G118" i="6"/>
  <c r="C118"/>
  <c r="H41"/>
  <c r="C41"/>
  <c r="C116" s="1"/>
  <c r="H38" i="10"/>
  <c r="C33" i="6"/>
  <c r="H33"/>
  <c r="E7"/>
  <c r="H30" i="10"/>
  <c r="H25" i="6"/>
  <c r="H29" i="10"/>
  <c r="C25" i="6"/>
  <c r="C17"/>
  <c r="G116"/>
  <c r="H9"/>
  <c r="C9"/>
  <c r="E116"/>
  <c r="D7"/>
  <c r="H109" i="10"/>
  <c r="H107"/>
  <c r="C107"/>
  <c r="C101" i="5"/>
  <c r="H105" i="10"/>
  <c r="H101" i="5"/>
  <c r="H99" i="10"/>
  <c r="C99"/>
  <c r="C93" i="5"/>
  <c r="H98" i="10"/>
  <c r="H97"/>
  <c r="H93" i="5"/>
  <c r="H95" i="10"/>
  <c r="H90"/>
  <c r="H85" i="5"/>
  <c r="C85"/>
  <c r="G120" i="10"/>
  <c r="H83"/>
  <c r="C83"/>
  <c r="H81"/>
  <c r="H77" i="5"/>
  <c r="C81" i="10"/>
  <c r="C77" i="5"/>
  <c r="E120"/>
  <c r="C79" i="10"/>
  <c r="H75"/>
  <c r="H74"/>
  <c r="C74"/>
  <c r="H73"/>
  <c r="H69" i="5"/>
  <c r="C72" i="10"/>
  <c r="C69" i="5"/>
  <c r="G118"/>
  <c r="E118"/>
  <c r="C71" i="10"/>
  <c r="H47"/>
  <c r="C47"/>
  <c r="H45"/>
  <c r="H41" i="5"/>
  <c r="C45" i="10"/>
  <c r="C41" i="5"/>
  <c r="H43" i="10"/>
  <c r="C43"/>
  <c r="C38"/>
  <c r="H33" i="5"/>
  <c r="C36" i="10"/>
  <c r="C33" i="5"/>
  <c r="H35" i="10"/>
  <c r="C30"/>
  <c r="H28"/>
  <c r="H25" i="5"/>
  <c r="C28" i="10"/>
  <c r="C25" i="5"/>
  <c r="H23" i="10"/>
  <c r="C23"/>
  <c r="C22"/>
  <c r="H21"/>
  <c r="H17" i="5"/>
  <c r="C21" i="10"/>
  <c r="C17" i="5"/>
  <c r="H19" i="10"/>
  <c r="G114" i="5"/>
  <c r="H15" i="10"/>
  <c r="E116" i="5"/>
  <c r="C15" i="10"/>
  <c r="C14"/>
  <c r="H9" i="5"/>
  <c r="H13" i="10"/>
  <c r="C13"/>
  <c r="C12"/>
  <c r="C9" i="5"/>
  <c r="E9" i="10"/>
  <c r="G114" s="1"/>
  <c r="G116" i="5"/>
  <c r="H11" i="10"/>
  <c r="E7" i="5"/>
  <c r="H101" i="4"/>
  <c r="C101"/>
  <c r="H93"/>
  <c r="E120" i="10"/>
  <c r="C93" i="4"/>
  <c r="G120"/>
  <c r="H85"/>
  <c r="C85"/>
  <c r="E120"/>
  <c r="C77"/>
  <c r="H77"/>
  <c r="H69"/>
  <c r="G118"/>
  <c r="E118"/>
  <c r="C25"/>
  <c r="C27" i="10"/>
  <c r="C17" i="4"/>
  <c r="C19" i="10"/>
  <c r="G116" i="4"/>
  <c r="E116"/>
  <c r="D7"/>
  <c r="C9"/>
  <c r="C114" s="1"/>
  <c r="E116" i="10"/>
  <c r="D17"/>
  <c r="J9"/>
  <c r="G116" s="1"/>
  <c r="D93"/>
  <c r="D25"/>
  <c r="D9"/>
  <c r="D101"/>
  <c r="G118"/>
  <c r="C114" i="9"/>
  <c r="C116" i="5"/>
  <c r="C114" i="6"/>
  <c r="C11" i="10"/>
  <c r="H9" i="4"/>
  <c r="H17"/>
  <c r="H25"/>
  <c r="C33"/>
  <c r="H33"/>
  <c r="H41"/>
  <c r="C41"/>
  <c r="C69"/>
  <c r="C101" i="10" l="1"/>
  <c r="C93"/>
  <c r="C118" i="9"/>
  <c r="C7"/>
  <c r="C116"/>
  <c r="H101" i="10"/>
  <c r="H77"/>
  <c r="C77"/>
  <c r="H41"/>
  <c r="H33"/>
  <c r="C33"/>
  <c r="C7" i="8"/>
  <c r="C116"/>
  <c r="H85" i="10"/>
  <c r="C41"/>
  <c r="C116" i="7"/>
  <c r="C114"/>
  <c r="H25" i="10"/>
  <c r="C25"/>
  <c r="C7" i="7"/>
  <c r="H17" i="10"/>
  <c r="H93"/>
  <c r="C120" i="6"/>
  <c r="H69" i="10"/>
  <c r="C69"/>
  <c r="C17"/>
  <c r="H9"/>
  <c r="C118" i="5"/>
  <c r="C120"/>
  <c r="C114"/>
  <c r="C7"/>
  <c r="E7" i="10"/>
  <c r="C118" i="4"/>
  <c r="E118" i="10"/>
  <c r="C120" i="4"/>
  <c r="D7" i="10"/>
  <c r="C116" i="4"/>
  <c r="E114" i="10"/>
  <c r="C7" i="4"/>
  <c r="C118" i="10" l="1"/>
  <c r="C120"/>
  <c r="C114"/>
  <c r="C116"/>
</calcChain>
</file>

<file path=xl/sharedStrings.xml><?xml version="1.0" encoding="utf-8"?>
<sst xmlns="http://schemas.openxmlformats.org/spreadsheetml/2006/main" count="394" uniqueCount="51">
  <si>
    <t>（２）　中央地区</t>
  </si>
  <si>
    <t>年齢区分</t>
  </si>
  <si>
    <t>増減率</t>
  </si>
  <si>
    <t>総数</t>
  </si>
  <si>
    <t>男</t>
  </si>
  <si>
    <t>女</t>
  </si>
  <si>
    <t>総　　数</t>
  </si>
  <si>
    <t>０～４歳</t>
  </si>
  <si>
    <t>２５～２９歳</t>
  </si>
  <si>
    <t>５～９歳</t>
  </si>
  <si>
    <t>３０～３４歳</t>
  </si>
  <si>
    <t>１０～１４歳</t>
  </si>
  <si>
    <t>３５～３９歳</t>
  </si>
  <si>
    <t>１５～１９歳</t>
  </si>
  <si>
    <t>４０～４４歳</t>
  </si>
  <si>
    <t>２０～２４歳</t>
  </si>
  <si>
    <t>４５～４９歳</t>
  </si>
  <si>
    <t>*増減率は前年３月３１日における1歳若い年齢人口と比較している。</t>
  </si>
  <si>
    <t>（２）　中央地区（続き）</t>
    <rPh sb="9" eb="10">
      <t>ツヅ</t>
    </rPh>
    <phoneticPr fontId="2"/>
  </si>
  <si>
    <t>５０～５４歳</t>
  </si>
  <si>
    <t>７５～７９歳</t>
  </si>
  <si>
    <t>５５～５９歳</t>
  </si>
  <si>
    <t>８０～８４歳</t>
  </si>
  <si>
    <t>６０～６４歳</t>
  </si>
  <si>
    <t>８５～８９歳</t>
  </si>
  <si>
    <t>６５～６９歳</t>
  </si>
  <si>
    <t>９０～９４歳</t>
  </si>
  <si>
    <t>７０～７４歳</t>
  </si>
  <si>
    <t>９５～９９歳</t>
  </si>
  <si>
    <t>　</t>
  </si>
  <si>
    <t>１００歳以上</t>
  </si>
  <si>
    <t>（再掲）</t>
  </si>
  <si>
    <t>０～１４歳</t>
  </si>
  <si>
    <t>１５～６４歳</t>
  </si>
  <si>
    <t>６５歳以上</t>
  </si>
  <si>
    <t>７５歳以上</t>
  </si>
  <si>
    <t>（７）　園田地区</t>
    <rPh sb="4" eb="6">
      <t>ソノダ</t>
    </rPh>
    <phoneticPr fontId="2"/>
  </si>
  <si>
    <t>（７）　園田地区（続き）</t>
    <rPh sb="4" eb="6">
      <t>ソノダ</t>
    </rPh>
    <rPh sb="9" eb="10">
      <t>ツヅ</t>
    </rPh>
    <phoneticPr fontId="2"/>
  </si>
  <si>
    <t>（６）　武庫地区</t>
    <rPh sb="4" eb="6">
      <t>ムコ</t>
    </rPh>
    <phoneticPr fontId="2"/>
  </si>
  <si>
    <t>（６）　武庫地区（続き）</t>
    <rPh sb="4" eb="6">
      <t>ムコ</t>
    </rPh>
    <rPh sb="9" eb="10">
      <t>ツヅ</t>
    </rPh>
    <phoneticPr fontId="2"/>
  </si>
  <si>
    <t>（５）　立花地区</t>
    <rPh sb="4" eb="6">
      <t>タチバナ</t>
    </rPh>
    <phoneticPr fontId="2"/>
  </si>
  <si>
    <t>（５）　立花地区（続き）</t>
    <rPh sb="4" eb="6">
      <t>タチバナ</t>
    </rPh>
    <rPh sb="9" eb="10">
      <t>ツヅ</t>
    </rPh>
    <phoneticPr fontId="2"/>
  </si>
  <si>
    <t>（４）　大庄地区</t>
    <rPh sb="4" eb="6">
      <t>オオショウ</t>
    </rPh>
    <phoneticPr fontId="2"/>
  </si>
  <si>
    <t>（４）　大庄地区（続き）</t>
    <rPh sb="4" eb="6">
      <t>オオショウ</t>
    </rPh>
    <rPh sb="9" eb="10">
      <t>ツヅ</t>
    </rPh>
    <phoneticPr fontId="2"/>
  </si>
  <si>
    <t>（３）　小田地区</t>
    <rPh sb="4" eb="6">
      <t>オダ</t>
    </rPh>
    <phoneticPr fontId="2"/>
  </si>
  <si>
    <t>（３）　小田地区（続き）</t>
    <rPh sb="4" eb="6">
      <t>オダ</t>
    </rPh>
    <rPh sb="9" eb="10">
      <t>ツヅ</t>
    </rPh>
    <phoneticPr fontId="2"/>
  </si>
  <si>
    <t>（１）　全　　市</t>
    <rPh sb="4" eb="5">
      <t>ゼン</t>
    </rPh>
    <rPh sb="7" eb="8">
      <t>シ</t>
    </rPh>
    <phoneticPr fontId="2"/>
  </si>
  <si>
    <t>（１）　全　　市　（続き）</t>
    <rPh sb="4" eb="5">
      <t>ゼン</t>
    </rPh>
    <rPh sb="7" eb="8">
      <t>シ</t>
    </rPh>
    <rPh sb="10" eb="11">
      <t>ツヅ</t>
    </rPh>
    <phoneticPr fontId="2"/>
  </si>
  <si>
    <t>地　区　・　年　齢　（各　歳）　別　人　口</t>
    <phoneticPr fontId="2"/>
  </si>
  <si>
    <t>(住民基本台帳人口　平成28年3月31日現在)</t>
    <phoneticPr fontId="2"/>
  </si>
  <si>
    <t>.</t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</si>
</sst>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" fillId="0" borderId="0" xfId="1" applyBorder="1">
      <alignment vertical="center"/>
    </xf>
    <xf numFmtId="0" fontId="0" fillId="0" borderId="6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/>
    </xf>
    <xf numFmtId="38" fontId="1" fillId="0" borderId="0" xfId="1" applyFont="1" applyBorder="1">
      <alignment vertical="center"/>
    </xf>
    <xf numFmtId="0" fontId="6" fillId="0" borderId="0" xfId="0" applyFont="1" applyBorder="1">
      <alignment vertical="center"/>
    </xf>
    <xf numFmtId="176" fontId="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J120"/>
  <sheetViews>
    <sheetView tabSelected="1"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46</v>
      </c>
      <c r="J3" s="5" t="s">
        <v>49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463662</v>
      </c>
      <c r="D7" s="11">
        <f>SUBTOTAL(9,D9:D47,I9:I47,D69:D107,I69:I109)</f>
        <v>225947</v>
      </c>
      <c r="E7" s="11">
        <f>SUBTOTAL(9,E9:E47,J9:J47,E69:E107,J69:J109)</f>
        <v>237715</v>
      </c>
      <c r="F7" s="12"/>
      <c r="G7" s="10"/>
      <c r="H7" s="11"/>
      <c r="I7" s="11"/>
      <c r="J7" s="11"/>
    </row>
    <row r="8" spans="1:10">
      <c r="A8" s="9"/>
      <c r="B8" s="10"/>
      <c r="C8" s="33"/>
      <c r="D8" s="33"/>
      <c r="E8" s="33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18738</v>
      </c>
      <c r="D9" s="11">
        <f>SUBTOTAL(9,D11:D15)</f>
        <v>9646</v>
      </c>
      <c r="E9" s="11">
        <f>SUBTOTAL(9,E11:E15)</f>
        <v>9092</v>
      </c>
      <c r="F9" s="12" t="s">
        <v>8</v>
      </c>
      <c r="G9" s="10"/>
      <c r="H9" s="11">
        <f>SUBTOTAL(9,H11:H15)</f>
        <v>25604</v>
      </c>
      <c r="I9" s="11">
        <f>SUBTOTAL(9,I11:I15)</f>
        <v>12895</v>
      </c>
      <c r="J9" s="11">
        <f>SUBTOTAL(9,J11:J15)</f>
        <v>12709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14"/>
      <c r="C11" s="15">
        <f>SUM(中央:園田!C11)</f>
        <v>3786</v>
      </c>
      <c r="D11" s="15">
        <f>SUM(中央:園田!D11)</f>
        <v>1936</v>
      </c>
      <c r="E11" s="15">
        <f>SUM(中央:園田!E11)</f>
        <v>1850</v>
      </c>
      <c r="F11" s="16">
        <v>25</v>
      </c>
      <c r="G11" s="27">
        <v>1.036</v>
      </c>
      <c r="H11" s="15">
        <f>SUM(中央:園田!H11)</f>
        <v>4818</v>
      </c>
      <c r="I11" s="15">
        <f>SUM(中央:園田!I11)</f>
        <v>2452</v>
      </c>
      <c r="J11" s="15">
        <f>SUM(中央:園田!J11)</f>
        <v>2366</v>
      </c>
    </row>
    <row r="12" spans="1:10">
      <c r="A12" s="13">
        <v>1</v>
      </c>
      <c r="B12" s="27">
        <v>0.98699999999999999</v>
      </c>
      <c r="C12" s="15">
        <f>SUM(中央:園田!C12)</f>
        <v>3753</v>
      </c>
      <c r="D12" s="15">
        <f>SUM(中央:園田!D12)</f>
        <v>1954</v>
      </c>
      <c r="E12" s="15">
        <f>SUM(中央:園田!E12)</f>
        <v>1799</v>
      </c>
      <c r="F12" s="16">
        <v>26</v>
      </c>
      <c r="G12" s="27">
        <v>1.018</v>
      </c>
      <c r="H12" s="15">
        <f>SUM(中央:園田!H12)</f>
        <v>4986</v>
      </c>
      <c r="I12" s="15">
        <f>SUM(中央:園田!I12)</f>
        <v>2453</v>
      </c>
      <c r="J12" s="15">
        <f>SUM(中央:園田!J12)</f>
        <v>2533</v>
      </c>
    </row>
    <row r="13" spans="1:10">
      <c r="A13" s="13">
        <v>2</v>
      </c>
      <c r="B13" s="27">
        <v>0.96899999999999997</v>
      </c>
      <c r="C13" s="15">
        <f>SUM(中央:園田!C13)</f>
        <v>3719</v>
      </c>
      <c r="D13" s="15">
        <f>SUM(中央:園田!D13)</f>
        <v>1893</v>
      </c>
      <c r="E13" s="15">
        <f>SUM(中央:園田!E13)</f>
        <v>1826</v>
      </c>
      <c r="F13" s="16">
        <v>27</v>
      </c>
      <c r="G13" s="27">
        <v>1.02</v>
      </c>
      <c r="H13" s="15">
        <f>SUM(中央:園田!H13)</f>
        <v>5167</v>
      </c>
      <c r="I13" s="15">
        <f>SUM(中央:園田!I13)</f>
        <v>2651</v>
      </c>
      <c r="J13" s="15">
        <f>SUM(中央:園田!J13)</f>
        <v>2516</v>
      </c>
    </row>
    <row r="14" spans="1:10">
      <c r="A14" s="13">
        <v>3</v>
      </c>
      <c r="B14" s="27">
        <v>0.97799999999999998</v>
      </c>
      <c r="C14" s="15">
        <f>SUM(中央:園田!C14)</f>
        <v>3768</v>
      </c>
      <c r="D14" s="15">
        <f>SUM(中央:園田!D14)</f>
        <v>1943</v>
      </c>
      <c r="E14" s="15">
        <f>SUM(中央:園田!E14)</f>
        <v>1825</v>
      </c>
      <c r="F14" s="16">
        <v>28</v>
      </c>
      <c r="G14" s="27">
        <v>1.0069999999999999</v>
      </c>
      <c r="H14" s="15">
        <f>SUM(中央:園田!H14)</f>
        <v>5166</v>
      </c>
      <c r="I14" s="15">
        <f>SUM(中央:園田!I14)</f>
        <v>2640</v>
      </c>
      <c r="J14" s="15">
        <f>SUM(中央:園田!J14)</f>
        <v>2526</v>
      </c>
    </row>
    <row r="15" spans="1:10">
      <c r="A15" s="13">
        <v>4</v>
      </c>
      <c r="B15" s="27">
        <v>0.98</v>
      </c>
      <c r="C15" s="15">
        <f>SUM(中央:園田!C15)</f>
        <v>3712</v>
      </c>
      <c r="D15" s="15">
        <f>SUM(中央:園田!D15)</f>
        <v>1920</v>
      </c>
      <c r="E15" s="15">
        <f>SUM(中央:園田!E15)</f>
        <v>1792</v>
      </c>
      <c r="F15" s="16">
        <v>29</v>
      </c>
      <c r="G15" s="27">
        <v>1.0109999999999999</v>
      </c>
      <c r="H15" s="15">
        <f>SUM(中央:園田!H15)</f>
        <v>5467</v>
      </c>
      <c r="I15" s="15">
        <f>SUM(中央:園田!I15)</f>
        <v>2699</v>
      </c>
      <c r="J15" s="15">
        <f>SUM(中央:園田!J15)</f>
        <v>2768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18541</v>
      </c>
      <c r="D17" s="11">
        <f>SUBTOTAL(9,D19:D23)</f>
        <v>9382</v>
      </c>
      <c r="E17" s="11">
        <f>SUBTOTAL(9,E19:E23)</f>
        <v>9159</v>
      </c>
      <c r="F17" s="12" t="s">
        <v>10</v>
      </c>
      <c r="G17" s="28"/>
      <c r="H17" s="11">
        <f>SUBTOTAL(9,H19:H23)</f>
        <v>28312</v>
      </c>
      <c r="I17" s="11">
        <f>SUBTOTAL(9,I19:I23)</f>
        <v>14340</v>
      </c>
      <c r="J17" s="11">
        <f>SUBTOTAL(9,J19:J23)</f>
        <v>13972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0.98099999999999998</v>
      </c>
      <c r="C19" s="15">
        <f>SUM(中央:園田!C19)</f>
        <v>3738</v>
      </c>
      <c r="D19" s="15">
        <f>SUM(中央:園田!D19)</f>
        <v>1907</v>
      </c>
      <c r="E19" s="15">
        <f>SUM(中央:園田!E19)</f>
        <v>1831</v>
      </c>
      <c r="F19" s="16">
        <v>30</v>
      </c>
      <c r="G19" s="27">
        <v>0.996</v>
      </c>
      <c r="H19" s="15">
        <f>SUM(中央:園田!H19)</f>
        <v>5630</v>
      </c>
      <c r="I19" s="15">
        <f>SUM(中央:園田!I19)</f>
        <v>2840</v>
      </c>
      <c r="J19" s="15">
        <f>SUM(中央:園田!J19)</f>
        <v>2790</v>
      </c>
    </row>
    <row r="20" spans="1:10">
      <c r="A20" s="13">
        <v>6</v>
      </c>
      <c r="B20" s="27">
        <v>0.97399999999999998</v>
      </c>
      <c r="C20" s="15">
        <f>SUM(中央:園田!C20)</f>
        <v>3636</v>
      </c>
      <c r="D20" s="15">
        <f>SUM(中央:園田!D20)</f>
        <v>1820</v>
      </c>
      <c r="E20" s="15">
        <f>SUM(中央:園田!E20)</f>
        <v>1816</v>
      </c>
      <c r="F20" s="16">
        <v>31</v>
      </c>
      <c r="G20" s="27">
        <v>1.006</v>
      </c>
      <c r="H20" s="15">
        <f>SUM(中央:園田!H20)</f>
        <v>5618</v>
      </c>
      <c r="I20" s="15">
        <f>SUM(中央:園田!I20)</f>
        <v>2898</v>
      </c>
      <c r="J20" s="15">
        <f>SUM(中央:園田!J20)</f>
        <v>2720</v>
      </c>
    </row>
    <row r="21" spans="1:10">
      <c r="A21" s="13">
        <v>7</v>
      </c>
      <c r="B21" s="27">
        <v>0.998</v>
      </c>
      <c r="C21" s="15">
        <f>SUM(中央:園田!C21)</f>
        <v>3761</v>
      </c>
      <c r="D21" s="15">
        <f>SUM(中央:園田!D21)</f>
        <v>1887</v>
      </c>
      <c r="E21" s="15">
        <f>SUM(中央:園田!E21)</f>
        <v>1874</v>
      </c>
      <c r="F21" s="16">
        <v>32</v>
      </c>
      <c r="G21" s="27">
        <v>0.98899999999999999</v>
      </c>
      <c r="H21" s="15">
        <f>SUM(中央:園田!H21)</f>
        <v>5722</v>
      </c>
      <c r="I21" s="15">
        <f>SUM(中央:園田!I21)</f>
        <v>2846</v>
      </c>
      <c r="J21" s="15">
        <f>SUM(中央:園田!J21)</f>
        <v>2876</v>
      </c>
    </row>
    <row r="22" spans="1:10">
      <c r="A22" s="13">
        <v>8</v>
      </c>
      <c r="B22" s="27">
        <v>0.99099999999999999</v>
      </c>
      <c r="C22" s="15">
        <f>SUM(中央:園田!C22)</f>
        <v>3802</v>
      </c>
      <c r="D22" s="15">
        <f>SUM(中央:園田!D22)</f>
        <v>1927</v>
      </c>
      <c r="E22" s="15">
        <f>SUM(中央:園田!E22)</f>
        <v>1875</v>
      </c>
      <c r="F22" s="16">
        <v>33</v>
      </c>
      <c r="G22" s="27">
        <v>0.98599999999999999</v>
      </c>
      <c r="H22" s="15">
        <f>SUM(中央:園田!H22)</f>
        <v>5804</v>
      </c>
      <c r="I22" s="15">
        <f>SUM(中央:園田!I22)</f>
        <v>2986</v>
      </c>
      <c r="J22" s="15">
        <f>SUM(中央:園田!J22)</f>
        <v>2818</v>
      </c>
    </row>
    <row r="23" spans="1:10">
      <c r="A23" s="13">
        <v>9</v>
      </c>
      <c r="B23" s="27">
        <v>0.996</v>
      </c>
      <c r="C23" s="15">
        <f>SUM(中央:園田!C23)</f>
        <v>3604</v>
      </c>
      <c r="D23" s="15">
        <f>SUM(中央:園田!D23)</f>
        <v>1841</v>
      </c>
      <c r="E23" s="15">
        <f>SUM(中央:園田!E23)</f>
        <v>1763</v>
      </c>
      <c r="F23" s="16">
        <v>34</v>
      </c>
      <c r="G23" s="27">
        <v>0.98499999999999999</v>
      </c>
      <c r="H23" s="15">
        <f>SUM(中央:園田!H23)</f>
        <v>5538</v>
      </c>
      <c r="I23" s="15">
        <f>SUM(中央:園田!I23)</f>
        <v>2770</v>
      </c>
      <c r="J23" s="15">
        <f>SUM(中央:園田!J23)</f>
        <v>2768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18699</v>
      </c>
      <c r="D25" s="11">
        <f>SUBTOTAL(9,D27:D31)</f>
        <v>9608</v>
      </c>
      <c r="E25" s="11">
        <f>SUBTOTAL(9,E27:E31)</f>
        <v>9091</v>
      </c>
      <c r="F25" s="12" t="s">
        <v>12</v>
      </c>
      <c r="G25" s="28"/>
      <c r="H25" s="11">
        <f>SUBTOTAL(9,H27:H31)</f>
        <v>31304</v>
      </c>
      <c r="I25" s="11">
        <f>SUBTOTAL(9,I27:I31)</f>
        <v>15915</v>
      </c>
      <c r="J25" s="11">
        <f>SUBTOTAL(9,J27:J31)</f>
        <v>15389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0.99299999999999999</v>
      </c>
      <c r="C27" s="15">
        <f>SUM(中央:園田!C27)</f>
        <v>3609</v>
      </c>
      <c r="D27" s="15">
        <f>SUM(中央:園田!D27)</f>
        <v>1910</v>
      </c>
      <c r="E27" s="15">
        <f>SUM(中央:園田!E27)</f>
        <v>1699</v>
      </c>
      <c r="F27" s="16">
        <v>35</v>
      </c>
      <c r="G27" s="27">
        <v>0.98599999999999999</v>
      </c>
      <c r="H27" s="15">
        <f>SUM(中央:園田!H27)</f>
        <v>5943</v>
      </c>
      <c r="I27" s="15">
        <f>SUM(中央:園田!I27)</f>
        <v>3017</v>
      </c>
      <c r="J27" s="15">
        <f>SUM(中央:園田!J27)</f>
        <v>2926</v>
      </c>
    </row>
    <row r="28" spans="1:10">
      <c r="A28" s="13">
        <v>11</v>
      </c>
      <c r="B28" s="27">
        <v>0.999</v>
      </c>
      <c r="C28" s="15">
        <f>SUM(中央:園田!C28)</f>
        <v>3683</v>
      </c>
      <c r="D28" s="15">
        <f>SUM(中央:園田!D28)</f>
        <v>1886</v>
      </c>
      <c r="E28" s="15">
        <f>SUM(中央:園田!E28)</f>
        <v>1797</v>
      </c>
      <c r="F28" s="16">
        <v>36</v>
      </c>
      <c r="G28" s="27">
        <v>0.99099999999999999</v>
      </c>
      <c r="H28" s="15">
        <f>SUM(中央:園田!H28)</f>
        <v>6037</v>
      </c>
      <c r="I28" s="15">
        <f>SUM(中央:園田!I28)</f>
        <v>3026</v>
      </c>
      <c r="J28" s="15">
        <f>SUM(中央:園田!J28)</f>
        <v>3011</v>
      </c>
    </row>
    <row r="29" spans="1:10">
      <c r="A29" s="13">
        <v>12</v>
      </c>
      <c r="B29" s="27">
        <v>0.98899999999999999</v>
      </c>
      <c r="C29" s="15">
        <f>SUM(中央:園田!C29)</f>
        <v>3664</v>
      </c>
      <c r="D29" s="15">
        <f>SUM(中央:園田!D29)</f>
        <v>1862</v>
      </c>
      <c r="E29" s="15">
        <f>SUM(中央:園田!E29)</f>
        <v>1802</v>
      </c>
      <c r="F29" s="16">
        <v>37</v>
      </c>
      <c r="G29" s="27">
        <v>0.98799999999999999</v>
      </c>
      <c r="H29" s="15">
        <f>SUM(中央:園田!H29)</f>
        <v>6172</v>
      </c>
      <c r="I29" s="15">
        <f>SUM(中央:園田!I29)</f>
        <v>3164</v>
      </c>
      <c r="J29" s="15">
        <f>SUM(中央:園田!J29)</f>
        <v>3008</v>
      </c>
    </row>
    <row r="30" spans="1:10">
      <c r="A30" s="13">
        <v>13</v>
      </c>
      <c r="B30" s="27">
        <v>0.995</v>
      </c>
      <c r="C30" s="15">
        <f>SUM(中央:園田!C30)</f>
        <v>3872</v>
      </c>
      <c r="D30" s="15">
        <f>SUM(中央:園田!D30)</f>
        <v>1968</v>
      </c>
      <c r="E30" s="15">
        <f>SUM(中央:園田!E30)</f>
        <v>1904</v>
      </c>
      <c r="F30" s="16">
        <v>38</v>
      </c>
      <c r="G30" s="27">
        <v>0.98399999999999999</v>
      </c>
      <c r="H30" s="15">
        <f>SUM(中央:園田!H30)</f>
        <v>6502</v>
      </c>
      <c r="I30" s="15">
        <f>SUM(中央:園田!I30)</f>
        <v>3329</v>
      </c>
      <c r="J30" s="15">
        <f>SUM(中央:園田!J30)</f>
        <v>3173</v>
      </c>
    </row>
    <row r="31" spans="1:10">
      <c r="A31" s="13">
        <v>14</v>
      </c>
      <c r="B31" s="27">
        <v>0.995</v>
      </c>
      <c r="C31" s="15">
        <f>SUM(中央:園田!C31)</f>
        <v>3871</v>
      </c>
      <c r="D31" s="15">
        <f>SUM(中央:園田!D31)</f>
        <v>1982</v>
      </c>
      <c r="E31" s="15">
        <f>SUM(中央:園田!E31)</f>
        <v>1889</v>
      </c>
      <c r="F31" s="16">
        <v>39</v>
      </c>
      <c r="G31" s="27">
        <v>0.98899999999999999</v>
      </c>
      <c r="H31" s="15">
        <f>SUM(中央:園田!H31)</f>
        <v>6650</v>
      </c>
      <c r="I31" s="15">
        <f>SUM(中央:園田!I31)</f>
        <v>3379</v>
      </c>
      <c r="J31" s="15">
        <f>SUM(中央:園田!J31)</f>
        <v>3271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20298</v>
      </c>
      <c r="D33" s="11">
        <f>SUBTOTAL(9,D35:D39)</f>
        <v>10356</v>
      </c>
      <c r="E33" s="11">
        <f>SUBTOTAL(9,E35:E39)</f>
        <v>9942</v>
      </c>
      <c r="F33" s="12" t="s">
        <v>14</v>
      </c>
      <c r="G33" s="28"/>
      <c r="H33" s="11">
        <f>SUBTOTAL(9,H35:H39)</f>
        <v>38341</v>
      </c>
      <c r="I33" s="11">
        <f>SUBTOTAL(9,I35:I39)</f>
        <v>19586</v>
      </c>
      <c r="J33" s="11">
        <f>SUBTOTAL(9,J35:J39)</f>
        <v>18755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1.006</v>
      </c>
      <c r="C35" s="15">
        <f>SUM(中央:園田!C35)</f>
        <v>3888</v>
      </c>
      <c r="D35" s="15">
        <f>SUM(中央:園田!D35)</f>
        <v>2014</v>
      </c>
      <c r="E35" s="15">
        <f>SUM(中央:園田!E35)</f>
        <v>1874</v>
      </c>
      <c r="F35" s="16">
        <v>40</v>
      </c>
      <c r="G35" s="27">
        <v>0.995</v>
      </c>
      <c r="H35" s="15">
        <f>SUM(中央:園田!H35)</f>
        <v>7213</v>
      </c>
      <c r="I35" s="15">
        <f>SUM(中央:園田!I35)</f>
        <v>3649</v>
      </c>
      <c r="J35" s="15">
        <f>SUM(中央:園田!J35)</f>
        <v>3564</v>
      </c>
    </row>
    <row r="36" spans="1:10">
      <c r="A36" s="13">
        <v>16</v>
      </c>
      <c r="B36" s="27">
        <v>1</v>
      </c>
      <c r="C36" s="15">
        <f>SUM(中央:園田!C36)</f>
        <v>4004</v>
      </c>
      <c r="D36" s="15">
        <f>SUM(中央:園田!D36)</f>
        <v>2019</v>
      </c>
      <c r="E36" s="15">
        <f>SUM(中央:園田!E36)</f>
        <v>1985</v>
      </c>
      <c r="F36" s="16">
        <v>41</v>
      </c>
      <c r="G36" s="27">
        <v>0.996</v>
      </c>
      <c r="H36" s="15">
        <f>SUM(中央:園田!H36)</f>
        <v>7628</v>
      </c>
      <c r="I36" s="15">
        <f>SUM(中央:園田!I36)</f>
        <v>3923</v>
      </c>
      <c r="J36" s="15">
        <f>SUM(中央:園田!J36)</f>
        <v>3705</v>
      </c>
    </row>
    <row r="37" spans="1:10">
      <c r="A37" s="13">
        <v>17</v>
      </c>
      <c r="B37" s="27">
        <v>1.0009999999999999</v>
      </c>
      <c r="C37" s="15">
        <f>SUM(中央:園田!C37)</f>
        <v>4062</v>
      </c>
      <c r="D37" s="15">
        <f>SUM(中央:園田!D37)</f>
        <v>2034</v>
      </c>
      <c r="E37" s="15">
        <f>SUM(中央:園田!E37)</f>
        <v>2028</v>
      </c>
      <c r="F37" s="16">
        <v>42</v>
      </c>
      <c r="G37" s="27">
        <v>0.997</v>
      </c>
      <c r="H37" s="15">
        <f>SUM(中央:園田!H37)</f>
        <v>7855</v>
      </c>
      <c r="I37" s="15">
        <f>SUM(中央:園田!I37)</f>
        <v>4032</v>
      </c>
      <c r="J37" s="15">
        <f>SUM(中央:園田!J37)</f>
        <v>3823</v>
      </c>
    </row>
    <row r="38" spans="1:10">
      <c r="A38" s="13">
        <v>18</v>
      </c>
      <c r="B38" s="27">
        <v>1.038</v>
      </c>
      <c r="C38" s="15">
        <f>SUM(中央:園田!C38)</f>
        <v>4198</v>
      </c>
      <c r="D38" s="15">
        <f>SUM(中央:園田!D38)</f>
        <v>2151</v>
      </c>
      <c r="E38" s="15">
        <f>SUM(中央:園田!E38)</f>
        <v>2047</v>
      </c>
      <c r="F38" s="16">
        <v>43</v>
      </c>
      <c r="G38" s="27">
        <v>0.997</v>
      </c>
      <c r="H38" s="15">
        <f>SUM(中央:園田!H38)</f>
        <v>7896</v>
      </c>
      <c r="I38" s="15">
        <f>SUM(中央:園田!I38)</f>
        <v>3987</v>
      </c>
      <c r="J38" s="15">
        <f>SUM(中央:園田!J38)</f>
        <v>3909</v>
      </c>
    </row>
    <row r="39" spans="1:10">
      <c r="A39" s="13">
        <v>19</v>
      </c>
      <c r="B39" s="27">
        <v>1.022</v>
      </c>
      <c r="C39" s="15">
        <f>SUM(中央:園田!C39)</f>
        <v>4146</v>
      </c>
      <c r="D39" s="15">
        <f>SUM(中央:園田!D39)</f>
        <v>2138</v>
      </c>
      <c r="E39" s="15">
        <f>SUM(中央:園田!E39)</f>
        <v>2008</v>
      </c>
      <c r="F39" s="16">
        <v>44</v>
      </c>
      <c r="G39" s="27">
        <v>0.996</v>
      </c>
      <c r="H39" s="15">
        <f>SUM(中央:園田!H39)</f>
        <v>7749</v>
      </c>
      <c r="I39" s="15">
        <f>SUM(中央:園田!I39)</f>
        <v>3995</v>
      </c>
      <c r="J39" s="15">
        <f>SUM(中央:園田!J39)</f>
        <v>3754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22814</v>
      </c>
      <c r="D41" s="11">
        <f>SUBTOTAL(9,D43:D47)</f>
        <v>11556</v>
      </c>
      <c r="E41" s="11">
        <f>SUBTOTAL(9,E43:E47)</f>
        <v>11258</v>
      </c>
      <c r="F41" s="12" t="s">
        <v>16</v>
      </c>
      <c r="G41" s="28"/>
      <c r="H41" s="11">
        <f>SUBTOTAL(9,H43:H47)</f>
        <v>35311</v>
      </c>
      <c r="I41" s="11">
        <f>SUBTOTAL(9,I43:I47)</f>
        <v>18030</v>
      </c>
      <c r="J41" s="11">
        <f>SUBTOTAL(9,J43:J47)</f>
        <v>17281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1.0289999999999999</v>
      </c>
      <c r="C43" s="15">
        <f>SUM(中央:園田!C43)</f>
        <v>4291</v>
      </c>
      <c r="D43" s="15">
        <f>SUM(中央:園田!D43)</f>
        <v>2245</v>
      </c>
      <c r="E43" s="15">
        <f>SUM(中央:園田!E43)</f>
        <v>2046</v>
      </c>
      <c r="F43" s="16">
        <v>45</v>
      </c>
      <c r="G43" s="27">
        <v>0.999</v>
      </c>
      <c r="H43" s="15">
        <f>SUM(中央:園田!H43)</f>
        <v>7716</v>
      </c>
      <c r="I43" s="15">
        <f>SUM(中央:園田!I43)</f>
        <v>3955</v>
      </c>
      <c r="J43" s="15">
        <f>SUM(中央:園田!J43)</f>
        <v>3761</v>
      </c>
    </row>
    <row r="44" spans="1:10">
      <c r="A44" s="13">
        <v>21</v>
      </c>
      <c r="B44" s="27">
        <v>1.024</v>
      </c>
      <c r="C44" s="15">
        <f>SUM(中央:園田!C44)</f>
        <v>4471</v>
      </c>
      <c r="D44" s="15">
        <f>SUM(中央:園田!D44)</f>
        <v>2250</v>
      </c>
      <c r="E44" s="15">
        <f>SUM(中央:園田!E44)</f>
        <v>2221</v>
      </c>
      <c r="F44" s="16">
        <v>46</v>
      </c>
      <c r="G44" s="27">
        <v>0.998</v>
      </c>
      <c r="H44" s="15">
        <f>SUM(中央:園田!H44)</f>
        <v>7478</v>
      </c>
      <c r="I44" s="15">
        <f>SUM(中央:園田!I44)</f>
        <v>3869</v>
      </c>
      <c r="J44" s="15">
        <f>SUM(中央:園田!J44)</f>
        <v>3609</v>
      </c>
    </row>
    <row r="45" spans="1:10">
      <c r="A45" s="13">
        <v>22</v>
      </c>
      <c r="B45" s="27">
        <v>1.0429999999999999</v>
      </c>
      <c r="C45" s="15">
        <f>SUM(中央:園田!C45)</f>
        <v>4499</v>
      </c>
      <c r="D45" s="15">
        <f>SUM(中央:園田!D45)</f>
        <v>2278</v>
      </c>
      <c r="E45" s="15">
        <f>SUM(中央:園田!E45)</f>
        <v>2221</v>
      </c>
      <c r="F45" s="16">
        <v>47</v>
      </c>
      <c r="G45" s="27">
        <v>0.998</v>
      </c>
      <c r="H45" s="15">
        <f>SUM(中央:園田!H45)</f>
        <v>7221</v>
      </c>
      <c r="I45" s="15">
        <f>SUM(中央:園田!I45)</f>
        <v>3613</v>
      </c>
      <c r="J45" s="15">
        <f>SUM(中央:園田!J45)</f>
        <v>3608</v>
      </c>
    </row>
    <row r="46" spans="1:10">
      <c r="A46" s="13">
        <v>23</v>
      </c>
      <c r="B46" s="27">
        <v>1.0429999999999999</v>
      </c>
      <c r="C46" s="15">
        <f>SUM(中央:園田!C46)</f>
        <v>4787</v>
      </c>
      <c r="D46" s="15">
        <f>SUM(中央:園田!D46)</f>
        <v>2389</v>
      </c>
      <c r="E46" s="15">
        <f>SUM(中央:園田!E46)</f>
        <v>2398</v>
      </c>
      <c r="F46" s="16">
        <v>48</v>
      </c>
      <c r="G46" s="27">
        <v>0.996</v>
      </c>
      <c r="H46" s="15">
        <f>SUM(中央:園田!H46)</f>
        <v>7172</v>
      </c>
      <c r="I46" s="15">
        <f>SUM(中央:園田!I46)</f>
        <v>3724</v>
      </c>
      <c r="J46" s="15">
        <f>SUM(中央:園田!J46)</f>
        <v>3448</v>
      </c>
    </row>
    <row r="47" spans="1:10">
      <c r="A47" s="13">
        <v>24</v>
      </c>
      <c r="B47" s="27">
        <v>1.038</v>
      </c>
      <c r="C47" s="15">
        <f>SUM(中央:園田!C47)</f>
        <v>4766</v>
      </c>
      <c r="D47" s="15">
        <f>SUM(中央:園田!D47)</f>
        <v>2394</v>
      </c>
      <c r="E47" s="15">
        <f>SUM(中央:園田!E47)</f>
        <v>2372</v>
      </c>
      <c r="F47" s="16">
        <v>49</v>
      </c>
      <c r="G47" s="27">
        <v>0.997</v>
      </c>
      <c r="H47" s="15">
        <f>SUM(中央:園田!H47)</f>
        <v>5724</v>
      </c>
      <c r="I47" s="15">
        <f>SUM(中央:園田!I47)</f>
        <v>2869</v>
      </c>
      <c r="J47" s="15">
        <f>SUM(中央:園田!J47)</f>
        <v>2855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47</v>
      </c>
      <c r="J63" s="5" t="str">
        <f>J3</f>
        <v>(住民基本台帳人口　平成28年3月31日現在)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29531</v>
      </c>
      <c r="D69" s="11">
        <f>SUBTOTAL(9,D71:D75)</f>
        <v>14864</v>
      </c>
      <c r="E69" s="11">
        <f>SUBTOTAL(9,E71:E75)</f>
        <v>14667</v>
      </c>
      <c r="F69" s="12" t="s">
        <v>20</v>
      </c>
      <c r="G69" s="10"/>
      <c r="H69" s="11">
        <f>SUBTOTAL(9,H71:H75)</f>
        <v>24720</v>
      </c>
      <c r="I69" s="11">
        <f>SUBTOTAL(9,I71:I75)</f>
        <v>10904</v>
      </c>
      <c r="J69" s="11">
        <f>SUBTOTAL(9,J71:J75)</f>
        <v>13816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0.998</v>
      </c>
      <c r="C71" s="15">
        <f>SUM(中央:園田!C71)</f>
        <v>6217</v>
      </c>
      <c r="D71" s="15">
        <f>SUM(中央:園田!D71)</f>
        <v>3203</v>
      </c>
      <c r="E71" s="15">
        <f>SUM(中央:園田!E71)</f>
        <v>3014</v>
      </c>
      <c r="F71" s="16">
        <v>75</v>
      </c>
      <c r="G71" s="27">
        <v>0.98099999999999998</v>
      </c>
      <c r="H71" s="15">
        <f>SUM(中央:園田!H71)</f>
        <v>5674</v>
      </c>
      <c r="I71" s="15">
        <f>SUM(中央:園田!I71)</f>
        <v>2587</v>
      </c>
      <c r="J71" s="15">
        <f>SUM(中央:園田!J71)</f>
        <v>3087</v>
      </c>
    </row>
    <row r="72" spans="1:10">
      <c r="A72" s="13">
        <v>51</v>
      </c>
      <c r="B72" s="27">
        <v>1</v>
      </c>
      <c r="C72" s="15">
        <f>SUM(中央:園田!C72)</f>
        <v>6429</v>
      </c>
      <c r="D72" s="15">
        <f>SUM(中央:園田!D72)</f>
        <v>3233</v>
      </c>
      <c r="E72" s="15">
        <f>SUM(中央:園田!E72)</f>
        <v>3196</v>
      </c>
      <c r="F72" s="16">
        <v>76</v>
      </c>
      <c r="G72" s="27">
        <v>0.97899999999999998</v>
      </c>
      <c r="H72" s="15">
        <f>SUM(中央:園田!H72)</f>
        <v>4914</v>
      </c>
      <c r="I72" s="15">
        <f>SUM(中央:園田!I72)</f>
        <v>2201</v>
      </c>
      <c r="J72" s="15">
        <f>SUM(中央:園田!J72)</f>
        <v>2713</v>
      </c>
    </row>
    <row r="73" spans="1:10">
      <c r="A73" s="13">
        <v>52</v>
      </c>
      <c r="B73" s="27">
        <v>1.0009999999999999</v>
      </c>
      <c r="C73" s="15">
        <f>SUM(中央:園田!C73)</f>
        <v>5850</v>
      </c>
      <c r="D73" s="15">
        <f>SUM(中央:園田!D73)</f>
        <v>2945</v>
      </c>
      <c r="E73" s="15">
        <f>SUM(中央:園田!E73)</f>
        <v>2905</v>
      </c>
      <c r="F73" s="16">
        <v>77</v>
      </c>
      <c r="G73" s="27">
        <v>0.97799999999999998</v>
      </c>
      <c r="H73" s="15">
        <f>SUM(中央:園田!H73)</f>
        <v>4564</v>
      </c>
      <c r="I73" s="15">
        <f>SUM(中央:園田!I73)</f>
        <v>1989</v>
      </c>
      <c r="J73" s="15">
        <f>SUM(中央:園田!J73)</f>
        <v>2575</v>
      </c>
    </row>
    <row r="74" spans="1:10">
      <c r="A74" s="13">
        <v>53</v>
      </c>
      <c r="B74" s="27">
        <v>0.99299999999999999</v>
      </c>
      <c r="C74" s="15">
        <f>SUM(中央:園田!C74)</f>
        <v>5593</v>
      </c>
      <c r="D74" s="15">
        <f>SUM(中央:園田!D74)</f>
        <v>2738</v>
      </c>
      <c r="E74" s="15">
        <f>SUM(中央:園田!E74)</f>
        <v>2855</v>
      </c>
      <c r="F74" s="16">
        <v>78</v>
      </c>
      <c r="G74" s="27">
        <v>0.97199999999999998</v>
      </c>
      <c r="H74" s="15">
        <f>SUM(中央:園田!H74)</f>
        <v>4985</v>
      </c>
      <c r="I74" s="15">
        <f>SUM(中央:園田!I74)</f>
        <v>2181</v>
      </c>
      <c r="J74" s="15">
        <f>SUM(中央:園田!J74)</f>
        <v>2804</v>
      </c>
    </row>
    <row r="75" spans="1:10">
      <c r="A75" s="13">
        <v>54</v>
      </c>
      <c r="B75" s="27">
        <v>0.996</v>
      </c>
      <c r="C75" s="15">
        <f>SUM(中央:園田!C75)</f>
        <v>5442</v>
      </c>
      <c r="D75" s="15">
        <f>SUM(中央:園田!D75)</f>
        <v>2745</v>
      </c>
      <c r="E75" s="15">
        <f>SUM(中央:園田!E75)</f>
        <v>2697</v>
      </c>
      <c r="F75" s="16">
        <v>79</v>
      </c>
      <c r="G75" s="27">
        <v>0.96799999999999997</v>
      </c>
      <c r="H75" s="15">
        <f>SUM(中央:園田!H75)</f>
        <v>4583</v>
      </c>
      <c r="I75" s="15">
        <f>SUM(中央:園田!I75)</f>
        <v>1946</v>
      </c>
      <c r="J75" s="15">
        <f>SUM(中央:園田!J75)</f>
        <v>2637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25085</v>
      </c>
      <c r="D77" s="11">
        <f>SUBTOTAL(9,D79:D83)</f>
        <v>12690</v>
      </c>
      <c r="E77" s="11">
        <f>SUBTOTAL(9,E79:E83)</f>
        <v>12395</v>
      </c>
      <c r="F77" s="12" t="s">
        <v>22</v>
      </c>
      <c r="G77" s="28"/>
      <c r="H77" s="11">
        <f>SUBTOTAL(9,H79:H83)</f>
        <v>18177</v>
      </c>
      <c r="I77" s="11">
        <f>SUBTOTAL(9,I79:I83)</f>
        <v>7179</v>
      </c>
      <c r="J77" s="11">
        <f>SUBTOTAL(9,J79:J83)</f>
        <v>10998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0.996</v>
      </c>
      <c r="C79" s="15">
        <f>SUM(中央:園田!C79)</f>
        <v>5120</v>
      </c>
      <c r="D79" s="15">
        <f>SUM(中央:園田!D79)</f>
        <v>2626</v>
      </c>
      <c r="E79" s="15">
        <f>SUM(中央:園田!E79)</f>
        <v>2494</v>
      </c>
      <c r="F79" s="16">
        <v>80</v>
      </c>
      <c r="G79" s="27">
        <v>0.96399999999999997</v>
      </c>
      <c r="H79" s="15">
        <f>SUM(中央:園田!H79)</f>
        <v>4519</v>
      </c>
      <c r="I79" s="15">
        <f>SUM(中央:園田!I79)</f>
        <v>1888</v>
      </c>
      <c r="J79" s="15">
        <f>SUM(中央:園田!J79)</f>
        <v>2631</v>
      </c>
    </row>
    <row r="80" spans="1:10">
      <c r="A80" s="13">
        <v>56</v>
      </c>
      <c r="B80" s="27">
        <v>0.999</v>
      </c>
      <c r="C80" s="15">
        <f>SUM(中央:園田!C80)</f>
        <v>5156</v>
      </c>
      <c r="D80" s="15">
        <f>SUM(中央:園田!D80)</f>
        <v>2596</v>
      </c>
      <c r="E80" s="15">
        <f>SUM(中央:園田!E80)</f>
        <v>2560</v>
      </c>
      <c r="F80" s="16">
        <v>81</v>
      </c>
      <c r="G80" s="27">
        <v>0.96099999999999997</v>
      </c>
      <c r="H80" s="15">
        <f>SUM(中央:園田!H80)</f>
        <v>3924</v>
      </c>
      <c r="I80" s="15">
        <f>SUM(中央:園田!I80)</f>
        <v>1610</v>
      </c>
      <c r="J80" s="15">
        <f>SUM(中央:園田!J80)</f>
        <v>2314</v>
      </c>
    </row>
    <row r="81" spans="1:10">
      <c r="A81" s="13">
        <v>57</v>
      </c>
      <c r="B81" s="27">
        <v>0.998</v>
      </c>
      <c r="C81" s="15">
        <f>SUM(中央:園田!C81)</f>
        <v>5063</v>
      </c>
      <c r="D81" s="15">
        <f>SUM(中央:園田!D81)</f>
        <v>2549</v>
      </c>
      <c r="E81" s="15">
        <f>SUM(中央:園田!E81)</f>
        <v>2514</v>
      </c>
      <c r="F81" s="16">
        <v>82</v>
      </c>
      <c r="G81" s="27">
        <v>0.95599999999999996</v>
      </c>
      <c r="H81" s="15">
        <f>SUM(中央:園田!H81)</f>
        <v>3465</v>
      </c>
      <c r="I81" s="15">
        <f>SUM(中央:園田!I81)</f>
        <v>1361</v>
      </c>
      <c r="J81" s="15">
        <f>SUM(中央:園田!J81)</f>
        <v>2104</v>
      </c>
    </row>
    <row r="82" spans="1:10">
      <c r="A82" s="13">
        <v>58</v>
      </c>
      <c r="B82" s="27">
        <v>0.99199999999999999</v>
      </c>
      <c r="C82" s="15">
        <f>SUM(中央:園田!C82)</f>
        <v>4827</v>
      </c>
      <c r="D82" s="15">
        <f>SUM(中央:園田!D82)</f>
        <v>2441</v>
      </c>
      <c r="E82" s="15">
        <f>SUM(中央:園田!E82)</f>
        <v>2386</v>
      </c>
      <c r="F82" s="16">
        <v>83</v>
      </c>
      <c r="G82" s="27">
        <v>0.95299999999999996</v>
      </c>
      <c r="H82" s="15">
        <f>SUM(中央:園田!H82)</f>
        <v>3299</v>
      </c>
      <c r="I82" s="15">
        <f>SUM(中央:園田!I82)</f>
        <v>1237</v>
      </c>
      <c r="J82" s="15">
        <f>SUM(中央:園田!J82)</f>
        <v>2062</v>
      </c>
    </row>
    <row r="83" spans="1:10">
      <c r="A83" s="13">
        <v>59</v>
      </c>
      <c r="B83" s="27">
        <v>0.99399999999999999</v>
      </c>
      <c r="C83" s="15">
        <f>SUM(中央:園田!C83)</f>
        <v>4919</v>
      </c>
      <c r="D83" s="15">
        <f>SUM(中央:園田!D83)</f>
        <v>2478</v>
      </c>
      <c r="E83" s="15">
        <f>SUM(中央:園田!E83)</f>
        <v>2441</v>
      </c>
      <c r="F83" s="16">
        <v>84</v>
      </c>
      <c r="G83" s="27">
        <v>0.94399999999999995</v>
      </c>
      <c r="H83" s="15">
        <f>SUM(中央:園田!H83)</f>
        <v>2970</v>
      </c>
      <c r="I83" s="15">
        <f>SUM(中央:園田!I83)</f>
        <v>1083</v>
      </c>
      <c r="J83" s="15">
        <f>SUM(中央:園田!J83)</f>
        <v>1887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27312</v>
      </c>
      <c r="D85" s="11">
        <f>SUBTOTAL(9,D87:D91)</f>
        <v>13538</v>
      </c>
      <c r="E85" s="11">
        <f>SUBTOTAL(9,E87:E91)</f>
        <v>13774</v>
      </c>
      <c r="F85" s="12" t="s">
        <v>24</v>
      </c>
      <c r="G85" s="28"/>
      <c r="H85" s="11">
        <f>SUBTOTAL(9,H87:H91)</f>
        <v>9903</v>
      </c>
      <c r="I85" s="11">
        <f>SUBTOTAL(9,I87:I91)</f>
        <v>3271</v>
      </c>
      <c r="J85" s="11">
        <f>SUBTOTAL(9,J87:J91)</f>
        <v>6632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0.997</v>
      </c>
      <c r="C87" s="15">
        <f>SUM(中央:園田!C87)</f>
        <v>4922</v>
      </c>
      <c r="D87" s="15">
        <f>SUM(中央:園田!D87)</f>
        <v>2499</v>
      </c>
      <c r="E87" s="15">
        <f>SUM(中央:園田!E87)</f>
        <v>2423</v>
      </c>
      <c r="F87" s="16">
        <v>85</v>
      </c>
      <c r="G87" s="27">
        <v>0.93100000000000005</v>
      </c>
      <c r="H87" s="15">
        <f>SUM(中央:園田!H87)</f>
        <v>2592</v>
      </c>
      <c r="I87" s="15">
        <f>SUM(中央:園田!I87)</f>
        <v>933</v>
      </c>
      <c r="J87" s="15">
        <f>SUM(中央:園田!J87)</f>
        <v>1659</v>
      </c>
    </row>
    <row r="88" spans="1:10">
      <c r="A88" s="13">
        <v>61</v>
      </c>
      <c r="B88" s="27">
        <v>0.99299999999999999</v>
      </c>
      <c r="C88" s="15">
        <f>SUM(中央:園田!C88)</f>
        <v>5105</v>
      </c>
      <c r="D88" s="15">
        <f>SUM(中央:園田!D88)</f>
        <v>2586</v>
      </c>
      <c r="E88" s="15">
        <f>SUM(中央:園田!E88)</f>
        <v>2519</v>
      </c>
      <c r="F88" s="16">
        <v>86</v>
      </c>
      <c r="G88" s="27">
        <v>0.92100000000000004</v>
      </c>
      <c r="H88" s="15">
        <f>SUM(中央:園田!H88)</f>
        <v>2190</v>
      </c>
      <c r="I88" s="15">
        <f>SUM(中央:園田!I88)</f>
        <v>741</v>
      </c>
      <c r="J88" s="15">
        <f>SUM(中央:園田!J88)</f>
        <v>1449</v>
      </c>
    </row>
    <row r="89" spans="1:10">
      <c r="A89" s="13">
        <v>62</v>
      </c>
      <c r="B89" s="27">
        <v>0.995</v>
      </c>
      <c r="C89" s="15">
        <f>SUM(中央:園田!C89)</f>
        <v>5294</v>
      </c>
      <c r="D89" s="15">
        <f>SUM(中央:園田!D89)</f>
        <v>2503</v>
      </c>
      <c r="E89" s="15">
        <f>SUM(中央:園田!E89)</f>
        <v>2791</v>
      </c>
      <c r="F89" s="16">
        <v>87</v>
      </c>
      <c r="G89" s="27">
        <v>0.91700000000000004</v>
      </c>
      <c r="H89" s="15">
        <f>SUM(中央:園田!H89)</f>
        <v>2032</v>
      </c>
      <c r="I89" s="15">
        <f>SUM(中央:園田!I89)</f>
        <v>649</v>
      </c>
      <c r="J89" s="15">
        <f>SUM(中央:園田!J89)</f>
        <v>1383</v>
      </c>
    </row>
    <row r="90" spans="1:10">
      <c r="A90" s="13">
        <v>63</v>
      </c>
      <c r="B90" s="27">
        <v>0.99199999999999999</v>
      </c>
      <c r="C90" s="15">
        <f>SUM(中央:園田!C90)</f>
        <v>5744</v>
      </c>
      <c r="D90" s="15">
        <f>SUM(中央:園田!D90)</f>
        <v>2848</v>
      </c>
      <c r="E90" s="15">
        <f>SUM(中央:園田!E90)</f>
        <v>2896</v>
      </c>
      <c r="F90" s="16">
        <v>88</v>
      </c>
      <c r="G90" s="27">
        <v>0.90500000000000003</v>
      </c>
      <c r="H90" s="15">
        <f>SUM(中央:園田!H90)</f>
        <v>1662</v>
      </c>
      <c r="I90" s="15">
        <f>SUM(中央:園田!I90)</f>
        <v>506</v>
      </c>
      <c r="J90" s="15">
        <f>SUM(中央:園田!J90)</f>
        <v>1156</v>
      </c>
    </row>
    <row r="91" spans="1:10">
      <c r="A91" s="13">
        <v>64</v>
      </c>
      <c r="B91" s="27">
        <v>0.99199999999999999</v>
      </c>
      <c r="C91" s="15">
        <f>SUM(中央:園田!C91)</f>
        <v>6247</v>
      </c>
      <c r="D91" s="15">
        <f>SUM(中央:園田!D91)</f>
        <v>3102</v>
      </c>
      <c r="E91" s="15">
        <f>SUM(中央:園田!E91)</f>
        <v>3145</v>
      </c>
      <c r="F91" s="16">
        <v>89</v>
      </c>
      <c r="G91" s="27">
        <v>0.88300000000000001</v>
      </c>
      <c r="H91" s="15">
        <f>SUM(中央:園田!H91)</f>
        <v>1427</v>
      </c>
      <c r="I91" s="15">
        <f>SUM(中央:園田!I91)</f>
        <v>442</v>
      </c>
      <c r="J91" s="15">
        <f>SUM(中央:園田!J91)</f>
        <v>985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36804</v>
      </c>
      <c r="D93" s="11">
        <f>SUBTOTAL(9,D95:D99)</f>
        <v>17730</v>
      </c>
      <c r="E93" s="11">
        <f>SUBTOTAL(9,E95:E99)</f>
        <v>19074</v>
      </c>
      <c r="F93" s="12" t="s">
        <v>26</v>
      </c>
      <c r="G93" s="28"/>
      <c r="H93" s="11">
        <f>SUBTOTAL(9,H95:H99)</f>
        <v>4171</v>
      </c>
      <c r="I93" s="11">
        <f>SUBTOTAL(9,I95:I99)</f>
        <v>952</v>
      </c>
      <c r="J93" s="11">
        <f>SUBTOTAL(9,J95:J99)</f>
        <v>3219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0.98899999999999999</v>
      </c>
      <c r="C95" s="15">
        <f>SUM(中央:園田!C95)</f>
        <v>6763</v>
      </c>
      <c r="D95" s="15">
        <f>SUM(中央:園田!D95)</f>
        <v>3351</v>
      </c>
      <c r="E95" s="15">
        <f>SUM(中央:園田!E95)</f>
        <v>3412</v>
      </c>
      <c r="F95" s="16">
        <v>90</v>
      </c>
      <c r="G95" s="27">
        <v>0.89900000000000002</v>
      </c>
      <c r="H95" s="15">
        <f>SUM(中央:園田!H95)</f>
        <v>1242</v>
      </c>
      <c r="I95" s="15">
        <f>SUM(中央:園田!I95)</f>
        <v>332</v>
      </c>
      <c r="J95" s="15">
        <f>SUM(中央:園田!J95)</f>
        <v>910</v>
      </c>
    </row>
    <row r="96" spans="1:10">
      <c r="A96" s="13">
        <v>66</v>
      </c>
      <c r="B96" s="27">
        <v>0.98699999999999999</v>
      </c>
      <c r="C96" s="15">
        <f>SUM(中央:園田!C96)</f>
        <v>7590</v>
      </c>
      <c r="D96" s="15">
        <f>SUM(中央:園田!D96)</f>
        <v>3692</v>
      </c>
      <c r="E96" s="15">
        <f>SUM(中央:園田!E96)</f>
        <v>3898</v>
      </c>
      <c r="F96" s="16">
        <v>91</v>
      </c>
      <c r="G96" s="27">
        <v>0.872</v>
      </c>
      <c r="H96" s="15">
        <f>SUM(中央:園田!H96)</f>
        <v>1002</v>
      </c>
      <c r="I96" s="15">
        <f>SUM(中央:園田!I96)</f>
        <v>244</v>
      </c>
      <c r="J96" s="15">
        <f>SUM(中央:園田!J96)</f>
        <v>758</v>
      </c>
    </row>
    <row r="97" spans="1:10">
      <c r="A97" s="13">
        <v>67</v>
      </c>
      <c r="B97" s="27">
        <v>0.98599999999999999</v>
      </c>
      <c r="C97" s="15">
        <f>SUM(中央:園田!C97)</f>
        <v>8132</v>
      </c>
      <c r="D97" s="15">
        <f>SUM(中央:園田!D97)</f>
        <v>3892</v>
      </c>
      <c r="E97" s="15">
        <f>SUM(中央:園田!E97)</f>
        <v>4240</v>
      </c>
      <c r="F97" s="16">
        <v>92</v>
      </c>
      <c r="G97" s="27">
        <v>0.84599999999999997</v>
      </c>
      <c r="H97" s="15">
        <f>SUM(中央:園田!H97)</f>
        <v>773</v>
      </c>
      <c r="I97" s="15">
        <f>SUM(中央:園田!I97)</f>
        <v>169</v>
      </c>
      <c r="J97" s="15">
        <f>SUM(中央:園田!J97)</f>
        <v>604</v>
      </c>
    </row>
    <row r="98" spans="1:10">
      <c r="A98" s="13">
        <v>68</v>
      </c>
      <c r="B98" s="27">
        <v>0.98699999999999999</v>
      </c>
      <c r="C98" s="15">
        <f>SUM(中央:園田!C98)</f>
        <v>8088</v>
      </c>
      <c r="D98" s="15">
        <f>SUM(中央:園田!D98)</f>
        <v>3825</v>
      </c>
      <c r="E98" s="15">
        <f>SUM(中央:園田!E98)</f>
        <v>4263</v>
      </c>
      <c r="F98" s="16">
        <v>93</v>
      </c>
      <c r="G98" s="27">
        <v>0.86499999999999999</v>
      </c>
      <c r="H98" s="15">
        <f>SUM(中央:園田!H98)</f>
        <v>641</v>
      </c>
      <c r="I98" s="15">
        <f>SUM(中央:園田!I98)</f>
        <v>117</v>
      </c>
      <c r="J98" s="15">
        <f>SUM(中央:園田!J98)</f>
        <v>524</v>
      </c>
    </row>
    <row r="99" spans="1:10">
      <c r="A99" s="13">
        <v>69</v>
      </c>
      <c r="B99" s="27">
        <v>0.98399999999999999</v>
      </c>
      <c r="C99" s="15">
        <f>SUM(中央:園田!C99)</f>
        <v>6231</v>
      </c>
      <c r="D99" s="15">
        <f>SUM(中央:園田!D99)</f>
        <v>2970</v>
      </c>
      <c r="E99" s="15">
        <f>SUM(中央:園田!E99)</f>
        <v>3261</v>
      </c>
      <c r="F99" s="16">
        <v>94</v>
      </c>
      <c r="G99" s="27">
        <v>0.83699999999999997</v>
      </c>
      <c r="H99" s="15">
        <f>SUM(中央:園田!H99)</f>
        <v>513</v>
      </c>
      <c r="I99" s="15">
        <f>SUM(中央:園田!I99)</f>
        <v>90</v>
      </c>
      <c r="J99" s="15">
        <f>SUM(中央:園田!J99)</f>
        <v>423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28740</v>
      </c>
      <c r="D101" s="11">
        <f>SUBTOTAL(9,D103:D107)</f>
        <v>13308</v>
      </c>
      <c r="E101" s="11">
        <f>SUBTOTAL(9,E103:E107)</f>
        <v>15432</v>
      </c>
      <c r="F101" s="12" t="s">
        <v>28</v>
      </c>
      <c r="G101" s="28"/>
      <c r="H101" s="11">
        <f>SUBTOTAL(9,H103:H107)</f>
        <v>1090</v>
      </c>
      <c r="I101" s="11">
        <f>SUBTOTAL(9,I103:I107)</f>
        <v>173</v>
      </c>
      <c r="J101" s="11">
        <f>SUBTOTAL(9,J103:J107)</f>
        <v>917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0.99</v>
      </c>
      <c r="C103" s="15">
        <f>SUM(中央:園田!C103)</f>
        <v>4539</v>
      </c>
      <c r="D103" s="15">
        <f>SUM(中央:園田!D103)</f>
        <v>2102</v>
      </c>
      <c r="E103" s="15">
        <f>SUM(中央:園田!E103)</f>
        <v>2437</v>
      </c>
      <c r="F103" s="16">
        <v>95</v>
      </c>
      <c r="G103" s="27">
        <v>0.81799999999999995</v>
      </c>
      <c r="H103" s="15">
        <f>SUM(中央:園田!H103)</f>
        <v>401</v>
      </c>
      <c r="I103" s="15">
        <f>SUM(中央:園田!I103)</f>
        <v>73</v>
      </c>
      <c r="J103" s="15">
        <f>SUM(中央:園田!J103)</f>
        <v>328</v>
      </c>
    </row>
    <row r="104" spans="1:10">
      <c r="A104" s="13">
        <v>71</v>
      </c>
      <c r="B104" s="27">
        <v>0.98399999999999999</v>
      </c>
      <c r="C104" s="15">
        <f>SUM(中央:園田!C104)</f>
        <v>5593</v>
      </c>
      <c r="D104" s="15">
        <f>SUM(中央:園田!D104)</f>
        <v>2647</v>
      </c>
      <c r="E104" s="15">
        <f>SUM(中央:園田!E104)</f>
        <v>2946</v>
      </c>
      <c r="F104" s="16">
        <v>96</v>
      </c>
      <c r="G104" s="27">
        <v>0.78</v>
      </c>
      <c r="H104" s="15">
        <f>SUM(中央:園田!H104)</f>
        <v>280</v>
      </c>
      <c r="I104" s="15">
        <f>SUM(中央:園田!I104)</f>
        <v>41</v>
      </c>
      <c r="J104" s="15">
        <f>SUM(中央:園田!J104)</f>
        <v>239</v>
      </c>
    </row>
    <row r="105" spans="1:10">
      <c r="A105" s="13">
        <v>72</v>
      </c>
      <c r="B105" s="27">
        <v>0.98</v>
      </c>
      <c r="C105" s="15">
        <f>SUM(中央:園田!C105)</f>
        <v>6217</v>
      </c>
      <c r="D105" s="15">
        <f>SUM(中央:園田!D105)</f>
        <v>2792</v>
      </c>
      <c r="E105" s="15">
        <f>SUM(中央:園田!E105)</f>
        <v>3425</v>
      </c>
      <c r="F105" s="16">
        <v>97</v>
      </c>
      <c r="G105" s="27">
        <v>0.75600000000000001</v>
      </c>
      <c r="H105" s="15">
        <f>SUM(中央:園田!H105)</f>
        <v>177</v>
      </c>
      <c r="I105" s="15">
        <f>SUM(中央:園田!I105)</f>
        <v>27</v>
      </c>
      <c r="J105" s="15">
        <f>SUM(中央:園田!J105)</f>
        <v>150</v>
      </c>
    </row>
    <row r="106" spans="1:10">
      <c r="A106" s="13">
        <v>73</v>
      </c>
      <c r="B106" s="27">
        <v>0.98399999999999999</v>
      </c>
      <c r="C106" s="15">
        <f>SUM(中央:園田!C106)</f>
        <v>5911</v>
      </c>
      <c r="D106" s="15">
        <f>SUM(中央:園田!D106)</f>
        <v>2734</v>
      </c>
      <c r="E106" s="15">
        <f>SUM(中央:園田!E106)</f>
        <v>3177</v>
      </c>
      <c r="F106" s="16">
        <v>98</v>
      </c>
      <c r="G106" s="27">
        <v>0.76800000000000002</v>
      </c>
      <c r="H106" s="15">
        <f>SUM(中央:園田!H106)</f>
        <v>146</v>
      </c>
      <c r="I106" s="15">
        <f>SUM(中央:園田!I106)</f>
        <v>24</v>
      </c>
      <c r="J106" s="15">
        <f>SUM(中央:園田!J106)</f>
        <v>122</v>
      </c>
    </row>
    <row r="107" spans="1:10">
      <c r="A107" s="13">
        <v>74</v>
      </c>
      <c r="B107" s="27">
        <v>0.98</v>
      </c>
      <c r="C107" s="15">
        <f>SUM(中央:園田!C107)</f>
        <v>6480</v>
      </c>
      <c r="D107" s="15">
        <f>SUM(中央:園田!D107)</f>
        <v>3033</v>
      </c>
      <c r="E107" s="15">
        <f>SUM(中央:園田!E107)</f>
        <v>3447</v>
      </c>
      <c r="F107" s="16">
        <v>99</v>
      </c>
      <c r="G107" s="27">
        <v>0.76100000000000001</v>
      </c>
      <c r="H107" s="15">
        <f>SUM(中央:園田!H107)</f>
        <v>86</v>
      </c>
      <c r="I107" s="15">
        <f>SUM(中央:園田!I107)</f>
        <v>8</v>
      </c>
      <c r="J107" s="15">
        <f>SUM(中央:園田!J107)</f>
        <v>78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25">
        <f>SUM(中央:園田!H109)</f>
        <v>167</v>
      </c>
      <c r="I109" s="25">
        <f>SUM(中央:園田!I109)</f>
        <v>24</v>
      </c>
      <c r="J109" s="25">
        <f>SUM(中央:園田!J109)</f>
        <v>143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55978</v>
      </c>
      <c r="E114" s="15">
        <f>SUBTOTAL(9,D9:D31)</f>
        <v>28636</v>
      </c>
      <c r="G114" s="15">
        <f>SUBTOTAL(9,E9:E31)</f>
        <v>27342</v>
      </c>
    </row>
    <row r="116" spans="1:7">
      <c r="A116" s="34" t="s">
        <v>33</v>
      </c>
      <c r="B116" s="34"/>
      <c r="C116" s="15">
        <f>SUBTOTAL(9,C33:C47,H9:H47,C69:C91)</f>
        <v>283912</v>
      </c>
      <c r="E116" s="15">
        <f>SUBTOTAL(9,D33:D47,I9:I47,D69:D91)</f>
        <v>143770</v>
      </c>
      <c r="G116" s="15">
        <f>SUBTOTAL(9,E33:E47,J9:J47,E69:E91)</f>
        <v>140142</v>
      </c>
    </row>
    <row r="118" spans="1:7">
      <c r="A118" s="34" t="s">
        <v>34</v>
      </c>
      <c r="B118" s="34"/>
      <c r="C118" s="15">
        <f>SUBTOTAL(9,C93:C107,H69:H109)</f>
        <v>123772</v>
      </c>
      <c r="E118" s="15">
        <f>SUBTOTAL(9,D93:D107,I69:I109)</f>
        <v>53541</v>
      </c>
      <c r="G118" s="15">
        <f>SUBTOTAL(9,E93:E107,J69:J109)</f>
        <v>70231</v>
      </c>
    </row>
    <row r="120" spans="1:7">
      <c r="A120" s="34" t="s">
        <v>35</v>
      </c>
      <c r="B120" s="34"/>
      <c r="C120" s="15">
        <f>SUBTOTAL(9,H69:H109)</f>
        <v>58228</v>
      </c>
      <c r="E120" s="15">
        <f>SUBTOTAL(9,I69:I109)</f>
        <v>22503</v>
      </c>
      <c r="G120" s="15">
        <f>SUBTOTAL(9,J69:J109)</f>
        <v>35725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28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J120"/>
  <sheetViews>
    <sheetView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0</v>
      </c>
      <c r="J3" s="5" t="str">
        <f>全市!J3</f>
        <v>(住民基本台帳人口　平成28年3月31日現在)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53737</v>
      </c>
      <c r="D7" s="11">
        <f>SUBTOTAL(9,D9:D47,I9:I47,D69:D107,I69:I109)</f>
        <v>26700</v>
      </c>
      <c r="E7" s="11">
        <f>SUBTOTAL(9,E9:E47,J9:J47,E69:E107,J69:J109)</f>
        <v>27037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1657</v>
      </c>
      <c r="D9" s="11">
        <f>SUBTOTAL(9,D11:D15)</f>
        <v>854</v>
      </c>
      <c r="E9" s="11">
        <f>SUBTOTAL(9,E11:E15)</f>
        <v>803</v>
      </c>
      <c r="F9" s="12" t="s">
        <v>8</v>
      </c>
      <c r="G9" s="10"/>
      <c r="H9" s="11">
        <f>SUBTOTAL(9,H11:H15)</f>
        <v>2910</v>
      </c>
      <c r="I9" s="11">
        <f>SUBTOTAL(9,I11:I15)</f>
        <v>1525</v>
      </c>
      <c r="J9" s="11">
        <f>SUBTOTAL(9,J11:J15)</f>
        <v>1385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314</v>
      </c>
      <c r="D11" s="15">
        <v>154</v>
      </c>
      <c r="E11" s="15">
        <v>160</v>
      </c>
      <c r="F11" s="16">
        <v>25</v>
      </c>
      <c r="G11" s="27">
        <v>1.0489999999999999</v>
      </c>
      <c r="H11" s="15">
        <f>I11+J11</f>
        <v>576</v>
      </c>
      <c r="I11" s="15">
        <v>298</v>
      </c>
      <c r="J11" s="15">
        <v>278</v>
      </c>
    </row>
    <row r="12" spans="1:10">
      <c r="A12" s="13">
        <v>1</v>
      </c>
      <c r="B12" s="27">
        <v>1.0249999999999999</v>
      </c>
      <c r="C12" s="15">
        <f>D12+E12</f>
        <v>324</v>
      </c>
      <c r="D12" s="15">
        <v>194</v>
      </c>
      <c r="E12" s="15">
        <v>130</v>
      </c>
      <c r="F12" s="16">
        <v>26</v>
      </c>
      <c r="G12" s="27">
        <v>1.0169999999999999</v>
      </c>
      <c r="H12" s="15">
        <f>I12+J12</f>
        <v>596</v>
      </c>
      <c r="I12" s="15">
        <v>318</v>
      </c>
      <c r="J12" s="15">
        <v>278</v>
      </c>
    </row>
    <row r="13" spans="1:10">
      <c r="A13" s="13">
        <v>2</v>
      </c>
      <c r="B13" s="27">
        <v>1</v>
      </c>
      <c r="C13" s="15">
        <f>D13+E13</f>
        <v>326</v>
      </c>
      <c r="D13" s="15">
        <v>162</v>
      </c>
      <c r="E13" s="15">
        <v>164</v>
      </c>
      <c r="F13" s="16">
        <v>27</v>
      </c>
      <c r="G13" s="27">
        <v>0.998</v>
      </c>
      <c r="H13" s="15">
        <f>I13+J13</f>
        <v>573</v>
      </c>
      <c r="I13" s="15">
        <v>297</v>
      </c>
      <c r="J13" s="15">
        <v>276</v>
      </c>
    </row>
    <row r="14" spans="1:10">
      <c r="A14" s="13">
        <v>3</v>
      </c>
      <c r="B14" s="27">
        <v>1.02</v>
      </c>
      <c r="C14" s="15">
        <f>D14+E14</f>
        <v>351</v>
      </c>
      <c r="D14" s="15">
        <v>171</v>
      </c>
      <c r="E14" s="15">
        <v>180</v>
      </c>
      <c r="F14" s="16">
        <v>28</v>
      </c>
      <c r="G14" s="27">
        <v>0.98599999999999999</v>
      </c>
      <c r="H14" s="15">
        <f>I14+J14</f>
        <v>575</v>
      </c>
      <c r="I14" s="15">
        <v>303</v>
      </c>
      <c r="J14" s="15">
        <v>272</v>
      </c>
    </row>
    <row r="15" spans="1:10">
      <c r="A15" s="13">
        <v>4</v>
      </c>
      <c r="B15" s="27">
        <v>1.0269999999999999</v>
      </c>
      <c r="C15" s="15">
        <f>D15+E15</f>
        <v>342</v>
      </c>
      <c r="D15" s="15">
        <v>173</v>
      </c>
      <c r="E15" s="15">
        <v>169</v>
      </c>
      <c r="F15" s="16">
        <v>29</v>
      </c>
      <c r="G15" s="27">
        <v>1.0229999999999999</v>
      </c>
      <c r="H15" s="15">
        <f>I15+J15</f>
        <v>590</v>
      </c>
      <c r="I15" s="15">
        <v>309</v>
      </c>
      <c r="J15" s="15">
        <v>281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1861</v>
      </c>
      <c r="D17" s="11">
        <f>SUBTOTAL(9,D19:D23)</f>
        <v>937</v>
      </c>
      <c r="E17" s="11">
        <f>SUBTOTAL(9,E19:E23)</f>
        <v>924</v>
      </c>
      <c r="F17" s="12" t="s">
        <v>10</v>
      </c>
      <c r="G17" s="28"/>
      <c r="H17" s="11">
        <f>SUBTOTAL(9,H19:H23)</f>
        <v>2896</v>
      </c>
      <c r="I17" s="11">
        <f>SUBTOTAL(9,I19:I23)</f>
        <v>1554</v>
      </c>
      <c r="J17" s="11">
        <f>SUBTOTAL(9,J19:J23)</f>
        <v>1342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0.99099999999999999</v>
      </c>
      <c r="C19" s="15">
        <f>D19+E19</f>
        <v>335</v>
      </c>
      <c r="D19" s="15">
        <v>156</v>
      </c>
      <c r="E19" s="15">
        <v>179</v>
      </c>
      <c r="F19" s="16">
        <v>30</v>
      </c>
      <c r="G19" s="27">
        <v>0.998</v>
      </c>
      <c r="H19" s="15">
        <f>I19+J19</f>
        <v>564</v>
      </c>
      <c r="I19" s="15">
        <v>304</v>
      </c>
      <c r="J19" s="15">
        <v>260</v>
      </c>
    </row>
    <row r="20" spans="1:10">
      <c r="A20" s="13">
        <v>6</v>
      </c>
      <c r="B20" s="27">
        <v>0.97499999999999998</v>
      </c>
      <c r="C20" s="15">
        <f>D20+E20</f>
        <v>358</v>
      </c>
      <c r="D20" s="15">
        <v>181</v>
      </c>
      <c r="E20" s="15">
        <v>177</v>
      </c>
      <c r="F20" s="16">
        <v>31</v>
      </c>
      <c r="G20" s="27">
        <v>1.016</v>
      </c>
      <c r="H20" s="15">
        <f>I20+J20</f>
        <v>578</v>
      </c>
      <c r="I20" s="15">
        <v>322</v>
      </c>
      <c r="J20" s="15">
        <v>256</v>
      </c>
    </row>
    <row r="21" spans="1:10">
      <c r="A21" s="13">
        <v>7</v>
      </c>
      <c r="B21" s="27">
        <v>1.022</v>
      </c>
      <c r="C21" s="15">
        <f>D21+E21</f>
        <v>369</v>
      </c>
      <c r="D21" s="15">
        <v>192</v>
      </c>
      <c r="E21" s="15">
        <v>177</v>
      </c>
      <c r="F21" s="16">
        <v>32</v>
      </c>
      <c r="G21" s="27">
        <v>1.028</v>
      </c>
      <c r="H21" s="15">
        <f>I21+J21</f>
        <v>579</v>
      </c>
      <c r="I21" s="15">
        <v>315</v>
      </c>
      <c r="J21" s="15">
        <v>264</v>
      </c>
    </row>
    <row r="22" spans="1:10">
      <c r="A22" s="13">
        <v>8</v>
      </c>
      <c r="B22" s="27">
        <v>1.032</v>
      </c>
      <c r="C22" s="15">
        <f>D22+E22</f>
        <v>389</v>
      </c>
      <c r="D22" s="15">
        <v>181</v>
      </c>
      <c r="E22" s="15">
        <v>208</v>
      </c>
      <c r="F22" s="16">
        <v>33</v>
      </c>
      <c r="G22" s="27">
        <v>0.98899999999999999</v>
      </c>
      <c r="H22" s="15">
        <f>I22+J22</f>
        <v>614</v>
      </c>
      <c r="I22" s="15">
        <v>320</v>
      </c>
      <c r="J22" s="15">
        <v>294</v>
      </c>
    </row>
    <row r="23" spans="1:10">
      <c r="A23" s="13">
        <v>9</v>
      </c>
      <c r="B23" s="27">
        <v>1.0149999999999999</v>
      </c>
      <c r="C23" s="15">
        <f>D23+E23</f>
        <v>410</v>
      </c>
      <c r="D23" s="15">
        <v>227</v>
      </c>
      <c r="E23" s="15">
        <v>183</v>
      </c>
      <c r="F23" s="16">
        <v>34</v>
      </c>
      <c r="G23" s="27">
        <v>1.0089999999999999</v>
      </c>
      <c r="H23" s="15">
        <f>I23+J23</f>
        <v>561</v>
      </c>
      <c r="I23" s="15">
        <v>293</v>
      </c>
      <c r="J23" s="15">
        <v>268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1995</v>
      </c>
      <c r="D25" s="11">
        <f>SUBTOTAL(9,D27:D31)</f>
        <v>1016</v>
      </c>
      <c r="E25" s="11">
        <f>SUBTOTAL(9,E27:E31)</f>
        <v>979</v>
      </c>
      <c r="F25" s="12" t="s">
        <v>12</v>
      </c>
      <c r="G25" s="28"/>
      <c r="H25" s="11">
        <f>SUBTOTAL(9,H27:H31)</f>
        <v>3274</v>
      </c>
      <c r="I25" s="11">
        <f>SUBTOTAL(9,I27:I31)</f>
        <v>1681</v>
      </c>
      <c r="J25" s="11">
        <f>SUBTOTAL(9,J27:J31)</f>
        <v>1593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0.98899999999999999</v>
      </c>
      <c r="C27" s="15">
        <f>D27+E27</f>
        <v>364</v>
      </c>
      <c r="D27" s="15">
        <v>223</v>
      </c>
      <c r="E27" s="15">
        <v>141</v>
      </c>
      <c r="F27" s="16">
        <v>35</v>
      </c>
      <c r="G27" s="27">
        <v>0.95499999999999996</v>
      </c>
      <c r="H27" s="15">
        <f>I27+J27</f>
        <v>610</v>
      </c>
      <c r="I27" s="15">
        <v>311</v>
      </c>
      <c r="J27" s="15">
        <v>299</v>
      </c>
    </row>
    <row r="28" spans="1:10">
      <c r="A28" s="13">
        <v>11</v>
      </c>
      <c r="B28" s="27">
        <v>1.008</v>
      </c>
      <c r="C28" s="15">
        <f>D28+E28</f>
        <v>381</v>
      </c>
      <c r="D28" s="15">
        <v>196</v>
      </c>
      <c r="E28" s="15">
        <v>185</v>
      </c>
      <c r="F28" s="16">
        <v>36</v>
      </c>
      <c r="G28" s="27">
        <v>0.96399999999999997</v>
      </c>
      <c r="H28" s="15">
        <f>I28+J28</f>
        <v>584</v>
      </c>
      <c r="I28" s="15">
        <v>291</v>
      </c>
      <c r="J28" s="15">
        <v>293</v>
      </c>
    </row>
    <row r="29" spans="1:10">
      <c r="A29" s="13">
        <v>12</v>
      </c>
      <c r="B29" s="27">
        <v>0.997</v>
      </c>
      <c r="C29" s="15">
        <f>D29+E29</f>
        <v>387</v>
      </c>
      <c r="D29" s="15">
        <v>198</v>
      </c>
      <c r="E29" s="15">
        <v>189</v>
      </c>
      <c r="F29" s="16">
        <v>37</v>
      </c>
      <c r="G29" s="27">
        <v>0.98899999999999999</v>
      </c>
      <c r="H29" s="15">
        <f>I29+J29</f>
        <v>658</v>
      </c>
      <c r="I29" s="15">
        <v>323</v>
      </c>
      <c r="J29" s="15">
        <v>335</v>
      </c>
    </row>
    <row r="30" spans="1:10">
      <c r="A30" s="13">
        <v>13</v>
      </c>
      <c r="B30" s="27">
        <v>1.0049999999999999</v>
      </c>
      <c r="C30" s="15">
        <f>D30+E30</f>
        <v>424</v>
      </c>
      <c r="D30" s="15">
        <v>196</v>
      </c>
      <c r="E30" s="15">
        <v>228</v>
      </c>
      <c r="F30" s="16">
        <v>38</v>
      </c>
      <c r="G30" s="27">
        <v>0.997</v>
      </c>
      <c r="H30" s="15">
        <f>I30+J30</f>
        <v>720</v>
      </c>
      <c r="I30" s="15">
        <v>386</v>
      </c>
      <c r="J30" s="15">
        <v>334</v>
      </c>
    </row>
    <row r="31" spans="1:10">
      <c r="A31" s="13">
        <v>14</v>
      </c>
      <c r="B31" s="27">
        <v>0.99299999999999999</v>
      </c>
      <c r="C31" s="15">
        <f>D31+E31</f>
        <v>439</v>
      </c>
      <c r="D31" s="15">
        <v>203</v>
      </c>
      <c r="E31" s="15">
        <v>236</v>
      </c>
      <c r="F31" s="16">
        <v>39</v>
      </c>
      <c r="G31" s="27">
        <v>1.034</v>
      </c>
      <c r="H31" s="15">
        <f>I31+J31</f>
        <v>702</v>
      </c>
      <c r="I31" s="15">
        <v>370</v>
      </c>
      <c r="J31" s="15">
        <v>332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2244</v>
      </c>
      <c r="D33" s="11">
        <f>SUBTOTAL(9,D35:D39)</f>
        <v>1170</v>
      </c>
      <c r="E33" s="11">
        <f>SUBTOTAL(9,E35:E39)</f>
        <v>1074</v>
      </c>
      <c r="F33" s="12" t="s">
        <v>14</v>
      </c>
      <c r="G33" s="28"/>
      <c r="H33" s="11">
        <f>SUBTOTAL(9,H35:H39)</f>
        <v>4305</v>
      </c>
      <c r="I33" s="11">
        <f>SUBTOTAL(9,I35:I39)</f>
        <v>2225</v>
      </c>
      <c r="J33" s="11">
        <f>SUBTOTAL(9,J35:J39)</f>
        <v>2080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1.0089999999999999</v>
      </c>
      <c r="C35" s="15">
        <f>D35+E35</f>
        <v>429</v>
      </c>
      <c r="D35" s="15">
        <v>218</v>
      </c>
      <c r="E35" s="15">
        <v>211</v>
      </c>
      <c r="F35" s="16">
        <v>40</v>
      </c>
      <c r="G35" s="27">
        <v>1.012</v>
      </c>
      <c r="H35" s="15">
        <f>I35+J35</f>
        <v>762</v>
      </c>
      <c r="I35" s="15">
        <v>403</v>
      </c>
      <c r="J35" s="15">
        <v>359</v>
      </c>
    </row>
    <row r="36" spans="1:10">
      <c r="A36" s="13">
        <v>16</v>
      </c>
      <c r="B36" s="27">
        <v>0.99299999999999999</v>
      </c>
      <c r="C36" s="15">
        <f>D36+E36</f>
        <v>413</v>
      </c>
      <c r="D36" s="15">
        <v>190</v>
      </c>
      <c r="E36" s="15">
        <v>223</v>
      </c>
      <c r="F36" s="16">
        <v>41</v>
      </c>
      <c r="G36" s="27">
        <v>1</v>
      </c>
      <c r="H36" s="15">
        <f>I36+J36</f>
        <v>840</v>
      </c>
      <c r="I36" s="15">
        <v>447</v>
      </c>
      <c r="J36" s="15">
        <v>393</v>
      </c>
    </row>
    <row r="37" spans="1:10">
      <c r="A37" s="13">
        <v>17</v>
      </c>
      <c r="B37" s="27">
        <v>1.01</v>
      </c>
      <c r="C37" s="15">
        <f>D37+E37</f>
        <v>421</v>
      </c>
      <c r="D37" s="15">
        <v>208</v>
      </c>
      <c r="E37" s="15">
        <v>213</v>
      </c>
      <c r="F37" s="16">
        <v>42</v>
      </c>
      <c r="G37" s="27">
        <v>1.002</v>
      </c>
      <c r="H37" s="15">
        <f>I37+J37</f>
        <v>860</v>
      </c>
      <c r="I37" s="15">
        <v>434</v>
      </c>
      <c r="J37" s="15">
        <v>426</v>
      </c>
    </row>
    <row r="38" spans="1:10">
      <c r="A38" s="13">
        <v>18</v>
      </c>
      <c r="B38" s="27">
        <v>1.218</v>
      </c>
      <c r="C38" s="15">
        <f>D38+E38</f>
        <v>514</v>
      </c>
      <c r="D38" s="15">
        <v>309</v>
      </c>
      <c r="E38" s="15">
        <v>205</v>
      </c>
      <c r="F38" s="16">
        <v>43</v>
      </c>
      <c r="G38" s="27">
        <v>1.002</v>
      </c>
      <c r="H38" s="15">
        <f>I38+J38</f>
        <v>944</v>
      </c>
      <c r="I38" s="15">
        <v>491</v>
      </c>
      <c r="J38" s="15">
        <v>453</v>
      </c>
    </row>
    <row r="39" spans="1:10">
      <c r="A39" s="13">
        <v>19</v>
      </c>
      <c r="B39" s="27">
        <v>1.0740000000000001</v>
      </c>
      <c r="C39" s="15">
        <f>D39+E39</f>
        <v>467</v>
      </c>
      <c r="D39" s="15">
        <v>245</v>
      </c>
      <c r="E39" s="15">
        <v>222</v>
      </c>
      <c r="F39" s="16">
        <v>44</v>
      </c>
      <c r="G39" s="27">
        <v>1.004</v>
      </c>
      <c r="H39" s="15">
        <f>I39+J39</f>
        <v>899</v>
      </c>
      <c r="I39" s="15">
        <v>450</v>
      </c>
      <c r="J39" s="15">
        <v>449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2796</v>
      </c>
      <c r="D41" s="11">
        <f>SUBTOTAL(9,D43:D47)</f>
        <v>1424</v>
      </c>
      <c r="E41" s="11">
        <f>SUBTOTAL(9,E43:E47)</f>
        <v>1372</v>
      </c>
      <c r="F41" s="12" t="s">
        <v>16</v>
      </c>
      <c r="G41" s="28"/>
      <c r="H41" s="11">
        <f>SUBTOTAL(9,H43:H47)</f>
        <v>4017</v>
      </c>
      <c r="I41" s="11">
        <f>SUBTOTAL(9,I43:I47)</f>
        <v>2133</v>
      </c>
      <c r="J41" s="11">
        <f>SUBTOTAL(9,J43:J47)</f>
        <v>1884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1.0569999999999999</v>
      </c>
      <c r="C43" s="15">
        <f>D43+E43</f>
        <v>481</v>
      </c>
      <c r="D43" s="15">
        <v>269</v>
      </c>
      <c r="E43" s="15">
        <v>212</v>
      </c>
      <c r="F43" s="16">
        <v>45</v>
      </c>
      <c r="G43" s="27">
        <v>1.008</v>
      </c>
      <c r="H43" s="15">
        <f>I43+J43</f>
        <v>890</v>
      </c>
      <c r="I43" s="15">
        <v>468</v>
      </c>
      <c r="J43" s="15">
        <v>422</v>
      </c>
    </row>
    <row r="44" spans="1:10">
      <c r="A44" s="13">
        <v>21</v>
      </c>
      <c r="B44" s="27">
        <v>1.05</v>
      </c>
      <c r="C44" s="15">
        <f>D44+E44</f>
        <v>527</v>
      </c>
      <c r="D44" s="15">
        <v>256</v>
      </c>
      <c r="E44" s="15">
        <v>271</v>
      </c>
      <c r="F44" s="16">
        <v>46</v>
      </c>
      <c r="G44" s="27">
        <v>1.0069999999999999</v>
      </c>
      <c r="H44" s="15">
        <f>I44+J44</f>
        <v>844</v>
      </c>
      <c r="I44" s="15">
        <v>442</v>
      </c>
      <c r="J44" s="15">
        <v>402</v>
      </c>
    </row>
    <row r="45" spans="1:10">
      <c r="A45" s="13">
        <v>22</v>
      </c>
      <c r="B45" s="27">
        <v>1.115</v>
      </c>
      <c r="C45" s="15">
        <f>D45+E45</f>
        <v>570</v>
      </c>
      <c r="D45" s="15">
        <v>297</v>
      </c>
      <c r="E45" s="15">
        <v>273</v>
      </c>
      <c r="F45" s="16">
        <v>47</v>
      </c>
      <c r="G45" s="27">
        <v>1.004</v>
      </c>
      <c r="H45" s="15">
        <f>I45+J45</f>
        <v>834</v>
      </c>
      <c r="I45" s="15">
        <v>425</v>
      </c>
      <c r="J45" s="15">
        <v>409</v>
      </c>
    </row>
    <row r="46" spans="1:10">
      <c r="A46" s="13">
        <v>23</v>
      </c>
      <c r="B46" s="27">
        <v>1.0880000000000001</v>
      </c>
      <c r="C46" s="15">
        <f>D46+E46</f>
        <v>615</v>
      </c>
      <c r="D46" s="15">
        <v>301</v>
      </c>
      <c r="E46" s="15">
        <v>314</v>
      </c>
      <c r="F46" s="16">
        <v>48</v>
      </c>
      <c r="G46" s="27">
        <v>0.999</v>
      </c>
      <c r="H46" s="15">
        <f>I46+J46</f>
        <v>803</v>
      </c>
      <c r="I46" s="15">
        <v>454</v>
      </c>
      <c r="J46" s="15">
        <v>349</v>
      </c>
    </row>
    <row r="47" spans="1:10">
      <c r="A47" s="13">
        <v>24</v>
      </c>
      <c r="B47" s="27">
        <v>1.06</v>
      </c>
      <c r="C47" s="15">
        <f>D47+E47</f>
        <v>603</v>
      </c>
      <c r="D47" s="15">
        <v>301</v>
      </c>
      <c r="E47" s="15">
        <v>302</v>
      </c>
      <c r="F47" s="16">
        <v>49</v>
      </c>
      <c r="G47" s="27">
        <v>1</v>
      </c>
      <c r="H47" s="15">
        <f>I47+J47</f>
        <v>646</v>
      </c>
      <c r="I47" s="15">
        <v>344</v>
      </c>
      <c r="J47" s="15">
        <v>302</v>
      </c>
    </row>
    <row r="48" spans="1:10">
      <c r="A48" s="17"/>
      <c r="B48" s="18" t="s">
        <v>50</v>
      </c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18</v>
      </c>
      <c r="J63" s="5" t="str">
        <f>全市!J63</f>
        <v>(住民基本台帳人口　平成28年3月31日現在)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3413</v>
      </c>
      <c r="D69" s="11">
        <f>SUBTOTAL(9,D71:D75)</f>
        <v>1728</v>
      </c>
      <c r="E69" s="11">
        <f>SUBTOTAL(9,E71:E75)</f>
        <v>1685</v>
      </c>
      <c r="F69" s="12" t="s">
        <v>20</v>
      </c>
      <c r="G69" s="10"/>
      <c r="H69" s="11">
        <f>SUBTOTAL(9,H71:H75)</f>
        <v>2984</v>
      </c>
      <c r="I69" s="11">
        <f>SUBTOTAL(9,I71:I75)</f>
        <v>1338</v>
      </c>
      <c r="J69" s="11">
        <f>SUBTOTAL(9,J71:J75)</f>
        <v>1646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1.004</v>
      </c>
      <c r="C71" s="15">
        <f>D71+E71</f>
        <v>715</v>
      </c>
      <c r="D71" s="15">
        <v>359</v>
      </c>
      <c r="E71" s="15">
        <v>356</v>
      </c>
      <c r="F71" s="16">
        <v>75</v>
      </c>
      <c r="G71" s="27">
        <v>0.96199999999999997</v>
      </c>
      <c r="H71" s="15">
        <f>I71+J71</f>
        <v>711</v>
      </c>
      <c r="I71" s="15">
        <v>329</v>
      </c>
      <c r="J71" s="15">
        <v>382</v>
      </c>
    </row>
    <row r="72" spans="1:10">
      <c r="A72" s="13">
        <v>51</v>
      </c>
      <c r="B72" s="27">
        <v>1.0069999999999999</v>
      </c>
      <c r="C72" s="15">
        <f>D72+E72</f>
        <v>739</v>
      </c>
      <c r="D72" s="15">
        <v>362</v>
      </c>
      <c r="E72" s="15">
        <v>377</v>
      </c>
      <c r="F72" s="16">
        <v>76</v>
      </c>
      <c r="G72" s="27">
        <v>0.97699999999999998</v>
      </c>
      <c r="H72" s="15">
        <f>I72+J72</f>
        <v>595</v>
      </c>
      <c r="I72" s="15">
        <v>285</v>
      </c>
      <c r="J72" s="15">
        <v>310</v>
      </c>
    </row>
    <row r="73" spans="1:10">
      <c r="A73" s="13">
        <v>52</v>
      </c>
      <c r="B73" s="27">
        <v>1.006</v>
      </c>
      <c r="C73" s="15">
        <f>D73+E73</f>
        <v>673</v>
      </c>
      <c r="D73" s="15">
        <v>343</v>
      </c>
      <c r="E73" s="15">
        <v>330</v>
      </c>
      <c r="F73" s="16">
        <v>77</v>
      </c>
      <c r="G73" s="27">
        <v>0.97199999999999998</v>
      </c>
      <c r="H73" s="15">
        <f>I73+J73</f>
        <v>518</v>
      </c>
      <c r="I73" s="15">
        <v>216</v>
      </c>
      <c r="J73" s="15">
        <v>302</v>
      </c>
    </row>
    <row r="74" spans="1:10">
      <c r="A74" s="13">
        <v>53</v>
      </c>
      <c r="B74" s="27">
        <v>0.99</v>
      </c>
      <c r="C74" s="15">
        <f>D74+E74</f>
        <v>684</v>
      </c>
      <c r="D74" s="15">
        <v>359</v>
      </c>
      <c r="E74" s="15">
        <v>325</v>
      </c>
      <c r="F74" s="16">
        <v>78</v>
      </c>
      <c r="G74" s="27">
        <v>0.97199999999999998</v>
      </c>
      <c r="H74" s="15">
        <f>I74+J74</f>
        <v>595</v>
      </c>
      <c r="I74" s="15">
        <v>266</v>
      </c>
      <c r="J74" s="15">
        <v>329</v>
      </c>
    </row>
    <row r="75" spans="1:10">
      <c r="A75" s="13">
        <v>54</v>
      </c>
      <c r="B75" s="27">
        <v>0.98699999999999999</v>
      </c>
      <c r="C75" s="15">
        <f>D75+E75</f>
        <v>602</v>
      </c>
      <c r="D75" s="15">
        <v>305</v>
      </c>
      <c r="E75" s="15">
        <v>297</v>
      </c>
      <c r="F75" s="16">
        <v>79</v>
      </c>
      <c r="G75" s="27">
        <v>0.96699999999999997</v>
      </c>
      <c r="H75" s="15">
        <f>I75+J75</f>
        <v>565</v>
      </c>
      <c r="I75" s="15">
        <v>242</v>
      </c>
      <c r="J75" s="15">
        <v>323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3099</v>
      </c>
      <c r="D77" s="11">
        <f>SUBTOTAL(9,D79:D83)</f>
        <v>1628</v>
      </c>
      <c r="E77" s="11">
        <f>SUBTOTAL(9,E79:E83)</f>
        <v>1471</v>
      </c>
      <c r="F77" s="12" t="s">
        <v>22</v>
      </c>
      <c r="G77" s="28"/>
      <c r="H77" s="11">
        <f>SUBTOTAL(9,H79:H83)</f>
        <v>2456</v>
      </c>
      <c r="I77" s="11">
        <f>SUBTOTAL(9,I79:I83)</f>
        <v>925</v>
      </c>
      <c r="J77" s="11">
        <f>SUBTOTAL(9,J79:J83)</f>
        <v>1531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1</v>
      </c>
      <c r="C79" s="15">
        <f>D79+E79</f>
        <v>654</v>
      </c>
      <c r="D79" s="15">
        <v>347</v>
      </c>
      <c r="E79" s="15">
        <v>307</v>
      </c>
      <c r="F79" s="16">
        <v>80</v>
      </c>
      <c r="G79" s="27">
        <v>0.96899999999999997</v>
      </c>
      <c r="H79" s="15">
        <f>I79+J79</f>
        <v>595</v>
      </c>
      <c r="I79" s="15">
        <v>231</v>
      </c>
      <c r="J79" s="15">
        <v>364</v>
      </c>
    </row>
    <row r="80" spans="1:10">
      <c r="A80" s="13">
        <v>56</v>
      </c>
      <c r="B80" s="27">
        <v>1.0029999999999999</v>
      </c>
      <c r="C80" s="15">
        <f>D80+E80</f>
        <v>610</v>
      </c>
      <c r="D80" s="15">
        <v>311</v>
      </c>
      <c r="E80" s="15">
        <v>299</v>
      </c>
      <c r="F80" s="16">
        <v>81</v>
      </c>
      <c r="G80" s="27">
        <v>0.94899999999999995</v>
      </c>
      <c r="H80" s="15">
        <f>I80+J80</f>
        <v>506</v>
      </c>
      <c r="I80" s="15">
        <v>195</v>
      </c>
      <c r="J80" s="15">
        <v>311</v>
      </c>
    </row>
    <row r="81" spans="1:10">
      <c r="A81" s="13">
        <v>57</v>
      </c>
      <c r="B81" s="27">
        <v>1.016</v>
      </c>
      <c r="C81" s="15">
        <f>D81+E81</f>
        <v>630</v>
      </c>
      <c r="D81" s="15">
        <v>327</v>
      </c>
      <c r="E81" s="15">
        <v>303</v>
      </c>
      <c r="F81" s="16">
        <v>82</v>
      </c>
      <c r="G81" s="27">
        <v>0.96799999999999997</v>
      </c>
      <c r="H81" s="15">
        <f>I81+J81</f>
        <v>483</v>
      </c>
      <c r="I81" s="15">
        <v>176</v>
      </c>
      <c r="J81" s="15">
        <v>307</v>
      </c>
    </row>
    <row r="82" spans="1:10">
      <c r="A82" s="13">
        <v>58</v>
      </c>
      <c r="B82" s="27">
        <v>1.01</v>
      </c>
      <c r="C82" s="15">
        <f>D82+E82</f>
        <v>592</v>
      </c>
      <c r="D82" s="15">
        <v>311</v>
      </c>
      <c r="E82" s="15">
        <v>281</v>
      </c>
      <c r="F82" s="16">
        <v>83</v>
      </c>
      <c r="G82" s="27">
        <v>0.94899999999999995</v>
      </c>
      <c r="H82" s="15">
        <f>I82+J82</f>
        <v>465</v>
      </c>
      <c r="I82" s="15">
        <v>176</v>
      </c>
      <c r="J82" s="15">
        <v>289</v>
      </c>
    </row>
    <row r="83" spans="1:10">
      <c r="A83" s="13">
        <v>59</v>
      </c>
      <c r="B83" s="27">
        <v>1.01</v>
      </c>
      <c r="C83" s="15">
        <f>D83+E83</f>
        <v>613</v>
      </c>
      <c r="D83" s="15">
        <v>332</v>
      </c>
      <c r="E83" s="15">
        <v>281</v>
      </c>
      <c r="F83" s="16">
        <v>84</v>
      </c>
      <c r="G83" s="27">
        <v>0.95799999999999996</v>
      </c>
      <c r="H83" s="15">
        <f>I83+J83</f>
        <v>407</v>
      </c>
      <c r="I83" s="15">
        <v>147</v>
      </c>
      <c r="J83" s="15">
        <v>260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3507</v>
      </c>
      <c r="D85" s="11">
        <f>SUBTOTAL(9,D87:D91)</f>
        <v>1852</v>
      </c>
      <c r="E85" s="11">
        <f>SUBTOTAL(9,E87:E91)</f>
        <v>1655</v>
      </c>
      <c r="F85" s="12" t="s">
        <v>24</v>
      </c>
      <c r="G85" s="28"/>
      <c r="H85" s="11">
        <f>SUBTOTAL(9,H87:H91)</f>
        <v>1386</v>
      </c>
      <c r="I85" s="11">
        <f>SUBTOTAL(9,I87:I91)</f>
        <v>472</v>
      </c>
      <c r="J85" s="11">
        <f>SUBTOTAL(9,J87:J91)</f>
        <v>914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0.997</v>
      </c>
      <c r="C87" s="15">
        <f>D87+E87</f>
        <v>641</v>
      </c>
      <c r="D87" s="15">
        <v>342</v>
      </c>
      <c r="E87" s="15">
        <v>299</v>
      </c>
      <c r="F87" s="16">
        <v>85</v>
      </c>
      <c r="G87" s="27">
        <v>0.94</v>
      </c>
      <c r="H87" s="15">
        <f>I87+J87</f>
        <v>379</v>
      </c>
      <c r="I87" s="15">
        <v>137</v>
      </c>
      <c r="J87" s="15">
        <v>242</v>
      </c>
    </row>
    <row r="88" spans="1:10">
      <c r="A88" s="13">
        <v>61</v>
      </c>
      <c r="B88" s="27">
        <v>1.002</v>
      </c>
      <c r="C88" s="15">
        <f>D88+E88</f>
        <v>660</v>
      </c>
      <c r="D88" s="15">
        <v>351</v>
      </c>
      <c r="E88" s="15">
        <v>309</v>
      </c>
      <c r="F88" s="16">
        <v>86</v>
      </c>
      <c r="G88" s="27">
        <v>0.91900000000000004</v>
      </c>
      <c r="H88" s="15">
        <f>I88+J88</f>
        <v>307</v>
      </c>
      <c r="I88" s="15">
        <v>112</v>
      </c>
      <c r="J88" s="15">
        <v>195</v>
      </c>
    </row>
    <row r="89" spans="1:10">
      <c r="A89" s="13">
        <v>62</v>
      </c>
      <c r="B89" s="27">
        <v>1.0009999999999999</v>
      </c>
      <c r="C89" s="15">
        <f>D89+E89</f>
        <v>685</v>
      </c>
      <c r="D89" s="15">
        <v>334</v>
      </c>
      <c r="E89" s="15">
        <v>351</v>
      </c>
      <c r="F89" s="16">
        <v>87</v>
      </c>
      <c r="G89" s="27">
        <v>0.89</v>
      </c>
      <c r="H89" s="15">
        <f>I89+J89</f>
        <v>266</v>
      </c>
      <c r="I89" s="15">
        <v>86</v>
      </c>
      <c r="J89" s="15">
        <v>180</v>
      </c>
    </row>
    <row r="90" spans="1:10">
      <c r="A90" s="13">
        <v>63</v>
      </c>
      <c r="B90" s="27">
        <v>0.997</v>
      </c>
      <c r="C90" s="15">
        <f>D90+E90</f>
        <v>713</v>
      </c>
      <c r="D90" s="15">
        <v>369</v>
      </c>
      <c r="E90" s="15">
        <v>344</v>
      </c>
      <c r="F90" s="16">
        <v>88</v>
      </c>
      <c r="G90" s="27">
        <v>0.89500000000000002</v>
      </c>
      <c r="H90" s="15">
        <f>I90+J90</f>
        <v>238</v>
      </c>
      <c r="I90" s="15">
        <v>73</v>
      </c>
      <c r="J90" s="15">
        <v>165</v>
      </c>
    </row>
    <row r="91" spans="1:10">
      <c r="A91" s="13">
        <v>64</v>
      </c>
      <c r="B91" s="27">
        <v>0.999</v>
      </c>
      <c r="C91" s="15">
        <f>D91+E91</f>
        <v>808</v>
      </c>
      <c r="D91" s="15">
        <v>456</v>
      </c>
      <c r="E91" s="15">
        <v>352</v>
      </c>
      <c r="F91" s="16">
        <v>89</v>
      </c>
      <c r="G91" s="27">
        <v>0.85599999999999998</v>
      </c>
      <c r="H91" s="15">
        <f>I91+J91</f>
        <v>196</v>
      </c>
      <c r="I91" s="15">
        <v>64</v>
      </c>
      <c r="J91" s="15">
        <v>132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4737</v>
      </c>
      <c r="D93" s="11">
        <f>SUBTOTAL(9,D95:D99)</f>
        <v>2398</v>
      </c>
      <c r="E93" s="11">
        <f>SUBTOTAL(9,E95:E99)</f>
        <v>2339</v>
      </c>
      <c r="F93" s="12" t="s">
        <v>26</v>
      </c>
      <c r="G93" s="28"/>
      <c r="H93" s="11">
        <f>SUBTOTAL(9,H95:H99)</f>
        <v>580</v>
      </c>
      <c r="I93" s="11">
        <f>SUBTOTAL(9,I95:I99)</f>
        <v>133</v>
      </c>
      <c r="J93" s="11">
        <f>SUBTOTAL(9,J95:J99)</f>
        <v>447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0.98299999999999998</v>
      </c>
      <c r="C95" s="15">
        <f>D95+E95</f>
        <v>848</v>
      </c>
      <c r="D95" s="15">
        <v>451</v>
      </c>
      <c r="E95" s="15">
        <v>397</v>
      </c>
      <c r="F95" s="16">
        <v>90</v>
      </c>
      <c r="G95" s="27">
        <v>0.92300000000000004</v>
      </c>
      <c r="H95" s="15">
        <f>I95+J95</f>
        <v>181</v>
      </c>
      <c r="I95" s="15">
        <v>54</v>
      </c>
      <c r="J95" s="15">
        <v>127</v>
      </c>
    </row>
    <row r="96" spans="1:10">
      <c r="A96" s="13">
        <v>66</v>
      </c>
      <c r="B96" s="27">
        <v>0.99099999999999999</v>
      </c>
      <c r="C96" s="15">
        <f>D96+E96</f>
        <v>963</v>
      </c>
      <c r="D96" s="15">
        <v>494</v>
      </c>
      <c r="E96" s="15">
        <v>469</v>
      </c>
      <c r="F96" s="16">
        <v>91</v>
      </c>
      <c r="G96" s="27">
        <v>0.90800000000000003</v>
      </c>
      <c r="H96" s="15">
        <f>I96+J96</f>
        <v>139</v>
      </c>
      <c r="I96" s="15">
        <v>33</v>
      </c>
      <c r="J96" s="15">
        <v>106</v>
      </c>
    </row>
    <row r="97" spans="1:10">
      <c r="A97" s="13">
        <v>67</v>
      </c>
      <c r="B97" s="27">
        <v>0.98399999999999999</v>
      </c>
      <c r="C97" s="15">
        <f>D97+E97</f>
        <v>1044</v>
      </c>
      <c r="D97" s="15">
        <v>528</v>
      </c>
      <c r="E97" s="15">
        <v>516</v>
      </c>
      <c r="F97" s="16">
        <v>92</v>
      </c>
      <c r="G97" s="27">
        <v>0.82299999999999995</v>
      </c>
      <c r="H97" s="15">
        <f>I97+J97</f>
        <v>102</v>
      </c>
      <c r="I97" s="15">
        <v>16</v>
      </c>
      <c r="J97" s="15">
        <v>86</v>
      </c>
    </row>
    <row r="98" spans="1:10">
      <c r="A98" s="13">
        <v>68</v>
      </c>
      <c r="B98" s="27">
        <v>0.99399999999999999</v>
      </c>
      <c r="C98" s="15">
        <f>D98+E98</f>
        <v>1085</v>
      </c>
      <c r="D98" s="15">
        <v>514</v>
      </c>
      <c r="E98" s="15">
        <v>571</v>
      </c>
      <c r="F98" s="16">
        <v>93</v>
      </c>
      <c r="G98" s="27">
        <v>0.82599999999999996</v>
      </c>
      <c r="H98" s="15">
        <f>I98+J98</f>
        <v>95</v>
      </c>
      <c r="I98" s="15">
        <v>16</v>
      </c>
      <c r="J98" s="15">
        <v>79</v>
      </c>
    </row>
    <row r="99" spans="1:10">
      <c r="A99" s="13">
        <v>69</v>
      </c>
      <c r="B99" s="27">
        <v>0.98399999999999999</v>
      </c>
      <c r="C99" s="15">
        <f>D99+E99</f>
        <v>797</v>
      </c>
      <c r="D99" s="15">
        <v>411</v>
      </c>
      <c r="E99" s="15">
        <v>386</v>
      </c>
      <c r="F99" s="16">
        <v>94</v>
      </c>
      <c r="G99" s="27">
        <v>0.80800000000000005</v>
      </c>
      <c r="H99" s="15">
        <f>I99+J99</f>
        <v>63</v>
      </c>
      <c r="I99" s="15">
        <v>14</v>
      </c>
      <c r="J99" s="15">
        <v>49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3456</v>
      </c>
      <c r="D101" s="11">
        <f>SUBTOTAL(9,D103:D107)</f>
        <v>1685</v>
      </c>
      <c r="E101" s="11">
        <f>SUBTOTAL(9,E103:E107)</f>
        <v>1771</v>
      </c>
      <c r="F101" s="12" t="s">
        <v>28</v>
      </c>
      <c r="G101" s="28"/>
      <c r="H101" s="11">
        <f>SUBTOTAL(9,H103:H107)</f>
        <v>143</v>
      </c>
      <c r="I101" s="11">
        <f>SUBTOTAL(9,I103:I107)</f>
        <v>20</v>
      </c>
      <c r="J101" s="11">
        <f>SUBTOTAL(9,J103:J107)</f>
        <v>123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0.998</v>
      </c>
      <c r="C103" s="15">
        <f>D103+E103</f>
        <v>543</v>
      </c>
      <c r="D103" s="15">
        <v>262</v>
      </c>
      <c r="E103" s="15">
        <v>281</v>
      </c>
      <c r="F103" s="16">
        <v>95</v>
      </c>
      <c r="G103" s="27">
        <v>0.80600000000000005</v>
      </c>
      <c r="H103" s="15">
        <f>I103+J103</f>
        <v>50</v>
      </c>
      <c r="I103" s="15">
        <v>8</v>
      </c>
      <c r="J103" s="15">
        <v>42</v>
      </c>
    </row>
    <row r="104" spans="1:10">
      <c r="A104" s="13">
        <v>71</v>
      </c>
      <c r="B104" s="27">
        <v>0.97599999999999998</v>
      </c>
      <c r="C104" s="15">
        <f>D104+E104</f>
        <v>657</v>
      </c>
      <c r="D104" s="15">
        <v>329</v>
      </c>
      <c r="E104" s="15">
        <v>328</v>
      </c>
      <c r="F104" s="16">
        <v>96</v>
      </c>
      <c r="G104" s="27">
        <v>0.81599999999999995</v>
      </c>
      <c r="H104" s="15">
        <f>I104+J104</f>
        <v>40</v>
      </c>
      <c r="I104" s="15">
        <v>6</v>
      </c>
      <c r="J104" s="15">
        <v>34</v>
      </c>
    </row>
    <row r="105" spans="1:10">
      <c r="A105" s="13">
        <v>72</v>
      </c>
      <c r="B105" s="27">
        <v>0.98</v>
      </c>
      <c r="C105" s="15">
        <f>D105+E105</f>
        <v>753</v>
      </c>
      <c r="D105" s="15">
        <v>359</v>
      </c>
      <c r="E105" s="15">
        <v>394</v>
      </c>
      <c r="F105" s="16">
        <v>97</v>
      </c>
      <c r="G105" s="27">
        <v>0.65200000000000002</v>
      </c>
      <c r="H105" s="15">
        <f>I105+J105</f>
        <v>15</v>
      </c>
      <c r="I105" s="15">
        <v>1</v>
      </c>
      <c r="J105" s="15">
        <v>14</v>
      </c>
    </row>
    <row r="106" spans="1:10">
      <c r="A106" s="13">
        <v>73</v>
      </c>
      <c r="B106" s="27">
        <v>0.98</v>
      </c>
      <c r="C106" s="15">
        <f>D106+E106</f>
        <v>703</v>
      </c>
      <c r="D106" s="15">
        <v>339</v>
      </c>
      <c r="E106" s="15">
        <v>364</v>
      </c>
      <c r="F106" s="16">
        <v>98</v>
      </c>
      <c r="G106" s="27">
        <v>0.72699999999999998</v>
      </c>
      <c r="H106" s="15">
        <f>I106+J106</f>
        <v>24</v>
      </c>
      <c r="I106" s="15">
        <v>3</v>
      </c>
      <c r="J106" s="15">
        <v>21</v>
      </c>
    </row>
    <row r="107" spans="1:10">
      <c r="A107" s="13">
        <v>74</v>
      </c>
      <c r="B107" s="27">
        <v>0.97799999999999998</v>
      </c>
      <c r="C107" s="15">
        <f>D107+E107</f>
        <v>800</v>
      </c>
      <c r="D107" s="15">
        <v>396</v>
      </c>
      <c r="E107" s="15">
        <v>404</v>
      </c>
      <c r="F107" s="16">
        <v>99</v>
      </c>
      <c r="G107" s="27">
        <v>0.77800000000000002</v>
      </c>
      <c r="H107" s="15">
        <f>I107+J107</f>
        <v>14</v>
      </c>
      <c r="I107" s="15">
        <v>2</v>
      </c>
      <c r="J107" s="15">
        <v>12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21</v>
      </c>
      <c r="I109" s="11">
        <v>2</v>
      </c>
      <c r="J109" s="11">
        <v>19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5513</v>
      </c>
      <c r="E114" s="15">
        <f>SUBTOTAL(9,D9:D31)</f>
        <v>2807</v>
      </c>
      <c r="G114" s="15">
        <f>SUBTOTAL(9,E9:E31)</f>
        <v>2706</v>
      </c>
    </row>
    <row r="116" spans="1:7">
      <c r="A116" s="34" t="s">
        <v>33</v>
      </c>
      <c r="B116" s="34"/>
      <c r="C116" s="15">
        <f>SUBTOTAL(9,C33:C47,H9:H47,C69:C91)</f>
        <v>32461</v>
      </c>
      <c r="E116" s="15">
        <f>SUBTOTAL(9,D33:D47,I9:I47,D69:D91)</f>
        <v>16920</v>
      </c>
      <c r="G116" s="15">
        <f>SUBTOTAL(9,E33:E47,J9:J47,E69:E91)</f>
        <v>15541</v>
      </c>
    </row>
    <row r="118" spans="1:7">
      <c r="A118" s="34" t="s">
        <v>34</v>
      </c>
      <c r="B118" s="34"/>
      <c r="C118" s="15">
        <f>SUBTOTAL(9,C93:C107,H69:H109)</f>
        <v>15763</v>
      </c>
      <c r="E118" s="15">
        <f>SUBTOTAL(9,D93:D107,I69:I109)</f>
        <v>6973</v>
      </c>
      <c r="G118" s="15">
        <f>SUBTOTAL(9,E93:E107,J69:J109)</f>
        <v>8790</v>
      </c>
    </row>
    <row r="120" spans="1:7">
      <c r="A120" s="34" t="s">
        <v>35</v>
      </c>
      <c r="B120" s="34"/>
      <c r="C120" s="15">
        <f>SUBTOTAL(9,H69:H109)</f>
        <v>7570</v>
      </c>
      <c r="E120" s="15">
        <f>SUBTOTAL(9,I69:I109)</f>
        <v>2890</v>
      </c>
      <c r="G120" s="15">
        <f>SUBTOTAL(9,J69:J109)</f>
        <v>4680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30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J120"/>
  <sheetViews>
    <sheetView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44</v>
      </c>
      <c r="J3" s="5" t="str">
        <f>全市!J3</f>
        <v>(住民基本台帳人口　平成28年3月31日現在)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75921</v>
      </c>
      <c r="D7" s="11">
        <f>SUBTOTAL(9,D9:D47,I9:I47,D69:D107,I69:I109)</f>
        <v>36868</v>
      </c>
      <c r="E7" s="11">
        <f>SUBTOTAL(9,E9:E47,J9:J47,E69:E107,J69:J109)</f>
        <v>39053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3184</v>
      </c>
      <c r="D9" s="11">
        <f>SUBTOTAL(9,D11:D15)</f>
        <v>1562</v>
      </c>
      <c r="E9" s="11">
        <f>SUBTOTAL(9,E11:E15)</f>
        <v>1622</v>
      </c>
      <c r="F9" s="12" t="s">
        <v>8</v>
      </c>
      <c r="G9" s="10"/>
      <c r="H9" s="11">
        <f>SUBTOTAL(9,H11:H15)</f>
        <v>4001</v>
      </c>
      <c r="I9" s="11">
        <f>SUBTOTAL(9,I11:I15)</f>
        <v>2029</v>
      </c>
      <c r="J9" s="11">
        <f>SUBTOTAL(9,J11:J15)</f>
        <v>1972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623</v>
      </c>
      <c r="D11" s="15">
        <v>303</v>
      </c>
      <c r="E11" s="15">
        <v>320</v>
      </c>
      <c r="F11" s="16">
        <v>25</v>
      </c>
      <c r="G11" s="27">
        <v>1.044</v>
      </c>
      <c r="H11" s="15">
        <f>I11+J11</f>
        <v>742</v>
      </c>
      <c r="I11" s="15">
        <v>372</v>
      </c>
      <c r="J11" s="15">
        <v>370</v>
      </c>
    </row>
    <row r="12" spans="1:10">
      <c r="A12" s="13">
        <v>1</v>
      </c>
      <c r="B12" s="27">
        <v>0.98499999999999999</v>
      </c>
      <c r="C12" s="15">
        <f>D12+E12</f>
        <v>665</v>
      </c>
      <c r="D12" s="15">
        <v>358</v>
      </c>
      <c r="E12" s="15">
        <v>307</v>
      </c>
      <c r="F12" s="16">
        <v>26</v>
      </c>
      <c r="G12" s="27">
        <v>1.0049999999999999</v>
      </c>
      <c r="H12" s="15">
        <f>I12+J12</f>
        <v>755</v>
      </c>
      <c r="I12" s="15">
        <v>391</v>
      </c>
      <c r="J12" s="15">
        <v>364</v>
      </c>
    </row>
    <row r="13" spans="1:10">
      <c r="A13" s="13">
        <v>2</v>
      </c>
      <c r="B13" s="27">
        <v>0.97599999999999998</v>
      </c>
      <c r="C13" s="15">
        <f>D13+E13</f>
        <v>653</v>
      </c>
      <c r="D13" s="15">
        <v>318</v>
      </c>
      <c r="E13" s="15">
        <v>335</v>
      </c>
      <c r="F13" s="16">
        <v>27</v>
      </c>
      <c r="G13" s="27">
        <v>1.0589999999999999</v>
      </c>
      <c r="H13" s="15">
        <f>I13+J13</f>
        <v>838</v>
      </c>
      <c r="I13" s="15">
        <v>447</v>
      </c>
      <c r="J13" s="15">
        <v>391</v>
      </c>
    </row>
    <row r="14" spans="1:10">
      <c r="A14" s="13">
        <v>3</v>
      </c>
      <c r="B14" s="27">
        <v>0.98899999999999999</v>
      </c>
      <c r="C14" s="15">
        <f>D14+E14</f>
        <v>645</v>
      </c>
      <c r="D14" s="15">
        <v>286</v>
      </c>
      <c r="E14" s="15">
        <v>359</v>
      </c>
      <c r="F14" s="16">
        <v>28</v>
      </c>
      <c r="G14" s="27">
        <v>1.0009999999999999</v>
      </c>
      <c r="H14" s="15">
        <f>I14+J14</f>
        <v>806</v>
      </c>
      <c r="I14" s="15">
        <v>413</v>
      </c>
      <c r="J14" s="15">
        <v>393</v>
      </c>
    </row>
    <row r="15" spans="1:10">
      <c r="A15" s="13">
        <v>4</v>
      </c>
      <c r="B15" s="27">
        <v>0.98399999999999999</v>
      </c>
      <c r="C15" s="15">
        <f>D15+E15</f>
        <v>598</v>
      </c>
      <c r="D15" s="15">
        <v>297</v>
      </c>
      <c r="E15" s="15">
        <v>301</v>
      </c>
      <c r="F15" s="16">
        <v>29</v>
      </c>
      <c r="G15" s="27">
        <v>0.99199999999999999</v>
      </c>
      <c r="H15" s="15">
        <f>I15+J15</f>
        <v>860</v>
      </c>
      <c r="I15" s="15">
        <v>406</v>
      </c>
      <c r="J15" s="15">
        <v>454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2928</v>
      </c>
      <c r="D17" s="11">
        <f>SUBTOTAL(9,D19:D23)</f>
        <v>1443</v>
      </c>
      <c r="E17" s="11">
        <f>SUBTOTAL(9,E19:E23)</f>
        <v>1485</v>
      </c>
      <c r="F17" s="12" t="s">
        <v>10</v>
      </c>
      <c r="G17" s="28"/>
      <c r="H17" s="11">
        <f>SUBTOTAL(9,H19:H23)</f>
        <v>4650</v>
      </c>
      <c r="I17" s="11">
        <f>SUBTOTAL(9,I19:I23)</f>
        <v>2424</v>
      </c>
      <c r="J17" s="11">
        <f>SUBTOTAL(9,J19:J23)</f>
        <v>2226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1.0049999999999999</v>
      </c>
      <c r="C19" s="15">
        <f>D19+E19</f>
        <v>581</v>
      </c>
      <c r="D19" s="15">
        <v>300</v>
      </c>
      <c r="E19" s="15">
        <v>281</v>
      </c>
      <c r="F19" s="16">
        <v>30</v>
      </c>
      <c r="G19" s="27">
        <v>0.98199999999999998</v>
      </c>
      <c r="H19" s="15">
        <f>I19+J19</f>
        <v>903</v>
      </c>
      <c r="I19" s="15">
        <v>478</v>
      </c>
      <c r="J19" s="15">
        <v>425</v>
      </c>
    </row>
    <row r="20" spans="1:10">
      <c r="A20" s="13">
        <v>6</v>
      </c>
      <c r="B20" s="27">
        <v>0.95599999999999996</v>
      </c>
      <c r="C20" s="15">
        <f>D20+E20</f>
        <v>593</v>
      </c>
      <c r="D20" s="15">
        <v>291</v>
      </c>
      <c r="E20" s="15">
        <v>302</v>
      </c>
      <c r="F20" s="16">
        <v>31</v>
      </c>
      <c r="G20" s="27">
        <v>0.99299999999999999</v>
      </c>
      <c r="H20" s="15">
        <f>I20+J20</f>
        <v>946</v>
      </c>
      <c r="I20" s="15">
        <v>489</v>
      </c>
      <c r="J20" s="15">
        <v>457</v>
      </c>
    </row>
    <row r="21" spans="1:10">
      <c r="A21" s="13">
        <v>7</v>
      </c>
      <c r="B21" s="27">
        <v>0.98699999999999999</v>
      </c>
      <c r="C21" s="15">
        <f>D21+E21</f>
        <v>589</v>
      </c>
      <c r="D21" s="15">
        <v>285</v>
      </c>
      <c r="E21" s="15">
        <v>304</v>
      </c>
      <c r="F21" s="16">
        <v>32</v>
      </c>
      <c r="G21" s="27">
        <v>0.98399999999999999</v>
      </c>
      <c r="H21" s="15">
        <f>I21+J21</f>
        <v>958</v>
      </c>
      <c r="I21" s="15">
        <v>511</v>
      </c>
      <c r="J21" s="15">
        <v>447</v>
      </c>
    </row>
    <row r="22" spans="1:10">
      <c r="A22" s="13">
        <v>8</v>
      </c>
      <c r="B22" s="27">
        <v>0.98799999999999999</v>
      </c>
      <c r="C22" s="15">
        <f>D22+E22</f>
        <v>590</v>
      </c>
      <c r="D22" s="15">
        <v>283</v>
      </c>
      <c r="E22" s="15">
        <v>307</v>
      </c>
      <c r="F22" s="16">
        <v>33</v>
      </c>
      <c r="G22" s="27">
        <v>0.98499999999999999</v>
      </c>
      <c r="H22" s="15">
        <f>I22+J22</f>
        <v>951</v>
      </c>
      <c r="I22" s="15">
        <v>502</v>
      </c>
      <c r="J22" s="15">
        <v>449</v>
      </c>
    </row>
    <row r="23" spans="1:10">
      <c r="A23" s="13">
        <v>9</v>
      </c>
      <c r="B23" s="27">
        <v>0.98099999999999998</v>
      </c>
      <c r="C23" s="15">
        <f>D23+E23</f>
        <v>575</v>
      </c>
      <c r="D23" s="15">
        <v>284</v>
      </c>
      <c r="E23" s="15">
        <v>291</v>
      </c>
      <c r="F23" s="16">
        <v>34</v>
      </c>
      <c r="G23" s="27">
        <v>0.99099999999999999</v>
      </c>
      <c r="H23" s="15">
        <f>I23+J23</f>
        <v>892</v>
      </c>
      <c r="I23" s="15">
        <v>444</v>
      </c>
      <c r="J23" s="15">
        <v>448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2867</v>
      </c>
      <c r="D25" s="11">
        <f>SUBTOTAL(9,D27:D31)</f>
        <v>1494</v>
      </c>
      <c r="E25" s="11">
        <f>SUBTOTAL(9,E27:E31)</f>
        <v>1373</v>
      </c>
      <c r="F25" s="12" t="s">
        <v>12</v>
      </c>
      <c r="G25" s="28"/>
      <c r="H25" s="11">
        <f>SUBTOTAL(9,H27:H31)</f>
        <v>5035</v>
      </c>
      <c r="I25" s="11">
        <f>SUBTOTAL(9,I27:I31)</f>
        <v>2644</v>
      </c>
      <c r="J25" s="11">
        <f>SUBTOTAL(9,J27:J31)</f>
        <v>2391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1.0069999999999999</v>
      </c>
      <c r="C27" s="15">
        <f>D27+E27</f>
        <v>554</v>
      </c>
      <c r="D27" s="15">
        <v>309</v>
      </c>
      <c r="E27" s="15">
        <v>245</v>
      </c>
      <c r="F27" s="16">
        <v>35</v>
      </c>
      <c r="G27" s="27">
        <v>0.99399999999999999</v>
      </c>
      <c r="H27" s="15">
        <f>I27+J27</f>
        <v>981</v>
      </c>
      <c r="I27" s="15">
        <v>521</v>
      </c>
      <c r="J27" s="15">
        <v>460</v>
      </c>
    </row>
    <row r="28" spans="1:10">
      <c r="A28" s="13">
        <v>11</v>
      </c>
      <c r="B28" s="27">
        <v>0.996</v>
      </c>
      <c r="C28" s="15">
        <f>D28+E28</f>
        <v>565</v>
      </c>
      <c r="D28" s="15">
        <v>290</v>
      </c>
      <c r="E28" s="15">
        <v>275</v>
      </c>
      <c r="F28" s="16">
        <v>36</v>
      </c>
      <c r="G28" s="27">
        <v>1.0009999999999999</v>
      </c>
      <c r="H28" s="15">
        <f>I28+J28</f>
        <v>946</v>
      </c>
      <c r="I28" s="15">
        <v>477</v>
      </c>
      <c r="J28" s="15">
        <v>469</v>
      </c>
    </row>
    <row r="29" spans="1:10">
      <c r="A29" s="13">
        <v>12</v>
      </c>
      <c r="B29" s="27">
        <v>1</v>
      </c>
      <c r="C29" s="15">
        <f>D29+E29</f>
        <v>543</v>
      </c>
      <c r="D29" s="15">
        <v>285</v>
      </c>
      <c r="E29" s="15">
        <v>258</v>
      </c>
      <c r="F29" s="16">
        <v>37</v>
      </c>
      <c r="G29" s="27">
        <v>1.0009999999999999</v>
      </c>
      <c r="H29" s="15">
        <f>I29+J29</f>
        <v>973</v>
      </c>
      <c r="I29" s="15">
        <v>512</v>
      </c>
      <c r="J29" s="15">
        <v>461</v>
      </c>
    </row>
    <row r="30" spans="1:10">
      <c r="A30" s="13">
        <v>13</v>
      </c>
      <c r="B30" s="27">
        <v>0.997</v>
      </c>
      <c r="C30" s="15">
        <f>D30+E30</f>
        <v>597</v>
      </c>
      <c r="D30" s="15">
        <v>299</v>
      </c>
      <c r="E30" s="15">
        <v>298</v>
      </c>
      <c r="F30" s="16">
        <v>38</v>
      </c>
      <c r="G30" s="27">
        <v>0.98099999999999998</v>
      </c>
      <c r="H30" s="15">
        <f>I30+J30</f>
        <v>1034</v>
      </c>
      <c r="I30" s="15">
        <v>548</v>
      </c>
      <c r="J30" s="15">
        <v>486</v>
      </c>
    </row>
    <row r="31" spans="1:10">
      <c r="A31" s="13">
        <v>14</v>
      </c>
      <c r="B31" s="27">
        <v>1</v>
      </c>
      <c r="C31" s="15">
        <f>D31+E31</f>
        <v>608</v>
      </c>
      <c r="D31" s="15">
        <v>311</v>
      </c>
      <c r="E31" s="15">
        <v>297</v>
      </c>
      <c r="F31" s="16">
        <v>39</v>
      </c>
      <c r="G31" s="27">
        <v>0.996</v>
      </c>
      <c r="H31" s="15">
        <f>I31+J31</f>
        <v>1101</v>
      </c>
      <c r="I31" s="15">
        <v>586</v>
      </c>
      <c r="J31" s="15">
        <v>515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3091</v>
      </c>
      <c r="D33" s="11">
        <f>SUBTOTAL(9,D35:D39)</f>
        <v>1578</v>
      </c>
      <c r="E33" s="11">
        <f>SUBTOTAL(9,E35:E39)</f>
        <v>1513</v>
      </c>
      <c r="F33" s="12" t="s">
        <v>14</v>
      </c>
      <c r="G33" s="28"/>
      <c r="H33" s="11">
        <f>SUBTOTAL(9,H35:H39)</f>
        <v>6172</v>
      </c>
      <c r="I33" s="11">
        <f>SUBTOTAL(9,I35:I39)</f>
        <v>3210</v>
      </c>
      <c r="J33" s="11">
        <f>SUBTOTAL(9,J35:J39)</f>
        <v>2962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0.998</v>
      </c>
      <c r="C35" s="15">
        <f>D35+E35</f>
        <v>605</v>
      </c>
      <c r="D35" s="15">
        <v>308</v>
      </c>
      <c r="E35" s="15">
        <v>297</v>
      </c>
      <c r="F35" s="16">
        <v>40</v>
      </c>
      <c r="G35" s="27">
        <v>0.99199999999999999</v>
      </c>
      <c r="H35" s="15">
        <f>I35+J35</f>
        <v>1173</v>
      </c>
      <c r="I35" s="15">
        <v>616</v>
      </c>
      <c r="J35" s="15">
        <v>557</v>
      </c>
    </row>
    <row r="36" spans="1:10">
      <c r="A36" s="13">
        <v>16</v>
      </c>
      <c r="B36" s="27">
        <v>0.99199999999999999</v>
      </c>
      <c r="C36" s="15">
        <f>D36+E36</f>
        <v>588</v>
      </c>
      <c r="D36" s="15">
        <v>310</v>
      </c>
      <c r="E36" s="15">
        <v>278</v>
      </c>
      <c r="F36" s="16">
        <v>41</v>
      </c>
      <c r="G36" s="27">
        <v>0.999</v>
      </c>
      <c r="H36" s="15">
        <f>I36+J36</f>
        <v>1253</v>
      </c>
      <c r="I36" s="15">
        <v>650</v>
      </c>
      <c r="J36" s="15">
        <v>603</v>
      </c>
    </row>
    <row r="37" spans="1:10">
      <c r="A37" s="13">
        <v>17</v>
      </c>
      <c r="B37" s="27">
        <v>0.99399999999999999</v>
      </c>
      <c r="C37" s="15">
        <f>D37+E37</f>
        <v>642</v>
      </c>
      <c r="D37" s="15">
        <v>326</v>
      </c>
      <c r="E37" s="15">
        <v>316</v>
      </c>
      <c r="F37" s="16">
        <v>42</v>
      </c>
      <c r="G37" s="27">
        <v>0.998</v>
      </c>
      <c r="H37" s="15">
        <f>I37+J37</f>
        <v>1222</v>
      </c>
      <c r="I37" s="15">
        <v>620</v>
      </c>
      <c r="J37" s="15">
        <v>602</v>
      </c>
    </row>
    <row r="38" spans="1:10">
      <c r="A38" s="13">
        <v>18</v>
      </c>
      <c r="B38" s="27">
        <v>1.0149999999999999</v>
      </c>
      <c r="C38" s="15">
        <f>D38+E38</f>
        <v>598</v>
      </c>
      <c r="D38" s="15">
        <v>295</v>
      </c>
      <c r="E38" s="15">
        <v>303</v>
      </c>
      <c r="F38" s="16">
        <v>43</v>
      </c>
      <c r="G38" s="27">
        <v>0.998</v>
      </c>
      <c r="H38" s="15">
        <f>I38+J38</f>
        <v>1289</v>
      </c>
      <c r="I38" s="15">
        <v>668</v>
      </c>
      <c r="J38" s="15">
        <v>621</v>
      </c>
    </row>
    <row r="39" spans="1:10">
      <c r="A39" s="13">
        <v>19</v>
      </c>
      <c r="B39" s="27">
        <v>0.98399999999999999</v>
      </c>
      <c r="C39" s="15">
        <f>D39+E39</f>
        <v>658</v>
      </c>
      <c r="D39" s="15">
        <v>339</v>
      </c>
      <c r="E39" s="15">
        <v>319</v>
      </c>
      <c r="F39" s="16">
        <v>44</v>
      </c>
      <c r="G39" s="27">
        <v>0.998</v>
      </c>
      <c r="H39" s="15">
        <f>I39+J39</f>
        <v>1235</v>
      </c>
      <c r="I39" s="15">
        <v>656</v>
      </c>
      <c r="J39" s="15">
        <v>579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3526</v>
      </c>
      <c r="D41" s="11">
        <f>SUBTOTAL(9,D43:D47)</f>
        <v>1824</v>
      </c>
      <c r="E41" s="11">
        <f>SUBTOTAL(9,E43:E47)</f>
        <v>1702</v>
      </c>
      <c r="F41" s="12" t="s">
        <v>16</v>
      </c>
      <c r="G41" s="28"/>
      <c r="H41" s="11">
        <f>SUBTOTAL(9,H43:H47)</f>
        <v>5584</v>
      </c>
      <c r="I41" s="11">
        <f>SUBTOTAL(9,I43:I47)</f>
        <v>2909</v>
      </c>
      <c r="J41" s="11">
        <f>SUBTOTAL(9,J43:J47)</f>
        <v>2675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1.026</v>
      </c>
      <c r="C43" s="15">
        <f>D43+E43</f>
        <v>666</v>
      </c>
      <c r="D43" s="15">
        <v>343</v>
      </c>
      <c r="E43" s="15">
        <v>323</v>
      </c>
      <c r="F43" s="16">
        <v>45</v>
      </c>
      <c r="G43" s="27">
        <v>1.002</v>
      </c>
      <c r="H43" s="15">
        <f>I43+J43</f>
        <v>1207</v>
      </c>
      <c r="I43" s="15">
        <v>624</v>
      </c>
      <c r="J43" s="15">
        <v>583</v>
      </c>
    </row>
    <row r="44" spans="1:10">
      <c r="A44" s="13">
        <v>21</v>
      </c>
      <c r="B44" s="27">
        <v>1.0509999999999999</v>
      </c>
      <c r="C44" s="15">
        <f>D44+E44</f>
        <v>723</v>
      </c>
      <c r="D44" s="15">
        <v>371</v>
      </c>
      <c r="E44" s="15">
        <v>352</v>
      </c>
      <c r="F44" s="16">
        <v>46</v>
      </c>
      <c r="G44" s="27">
        <v>1.002</v>
      </c>
      <c r="H44" s="15">
        <f>I44+J44</f>
        <v>1195</v>
      </c>
      <c r="I44" s="15">
        <v>627</v>
      </c>
      <c r="J44" s="15">
        <v>568</v>
      </c>
    </row>
    <row r="45" spans="1:10">
      <c r="A45" s="13">
        <v>22</v>
      </c>
      <c r="B45" s="27">
        <v>1.0389999999999999</v>
      </c>
      <c r="C45" s="15">
        <f>D45+E45</f>
        <v>694</v>
      </c>
      <c r="D45" s="15">
        <v>359</v>
      </c>
      <c r="E45" s="15">
        <v>335</v>
      </c>
      <c r="F45" s="16">
        <v>47</v>
      </c>
      <c r="G45" s="27">
        <v>0.99</v>
      </c>
      <c r="H45" s="15">
        <f>I45+J45</f>
        <v>1132</v>
      </c>
      <c r="I45" s="15">
        <v>605</v>
      </c>
      <c r="J45" s="15">
        <v>527</v>
      </c>
    </row>
    <row r="46" spans="1:10">
      <c r="A46" s="13">
        <v>23</v>
      </c>
      <c r="B46" s="27">
        <v>1.018</v>
      </c>
      <c r="C46" s="15">
        <f>D46+E46</f>
        <v>738</v>
      </c>
      <c r="D46" s="15">
        <v>388</v>
      </c>
      <c r="E46" s="15">
        <v>350</v>
      </c>
      <c r="F46" s="16">
        <v>48</v>
      </c>
      <c r="G46" s="27">
        <v>0.99299999999999999</v>
      </c>
      <c r="H46" s="15">
        <f>I46+J46</f>
        <v>1114</v>
      </c>
      <c r="I46" s="15">
        <v>570</v>
      </c>
      <c r="J46" s="15">
        <v>544</v>
      </c>
    </row>
    <row r="47" spans="1:10">
      <c r="A47" s="13">
        <v>24</v>
      </c>
      <c r="B47" s="27">
        <v>1.01</v>
      </c>
      <c r="C47" s="15">
        <f>D47+E47</f>
        <v>705</v>
      </c>
      <c r="D47" s="15">
        <v>363</v>
      </c>
      <c r="E47" s="15">
        <v>342</v>
      </c>
      <c r="F47" s="16">
        <v>49</v>
      </c>
      <c r="G47" s="27">
        <v>0.99399999999999999</v>
      </c>
      <c r="H47" s="15">
        <f>I47+J47</f>
        <v>936</v>
      </c>
      <c r="I47" s="15">
        <v>483</v>
      </c>
      <c r="J47" s="15">
        <v>453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45</v>
      </c>
      <c r="J63" s="5" t="str">
        <f>J3</f>
        <v>(住民基本台帳人口　平成28年3月31日現在)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4695</v>
      </c>
      <c r="D69" s="11">
        <f>SUBTOTAL(9,D71:D75)</f>
        <v>2379</v>
      </c>
      <c r="E69" s="11">
        <f>SUBTOTAL(9,E71:E75)</f>
        <v>2316</v>
      </c>
      <c r="F69" s="12" t="s">
        <v>20</v>
      </c>
      <c r="G69" s="10"/>
      <c r="H69" s="11">
        <f>SUBTOTAL(9,H71:H75)</f>
        <v>4338</v>
      </c>
      <c r="I69" s="11">
        <f>SUBTOTAL(9,I71:I75)</f>
        <v>1813</v>
      </c>
      <c r="J69" s="11">
        <f>SUBTOTAL(9,J71:J75)</f>
        <v>2525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0.995</v>
      </c>
      <c r="C71" s="15">
        <f>D71+E71</f>
        <v>997</v>
      </c>
      <c r="D71" s="15">
        <v>531</v>
      </c>
      <c r="E71" s="15">
        <v>466</v>
      </c>
      <c r="F71" s="16">
        <v>75</v>
      </c>
      <c r="G71" s="27">
        <v>0.97399999999999998</v>
      </c>
      <c r="H71" s="15">
        <f>I71+J71</f>
        <v>957</v>
      </c>
      <c r="I71" s="15">
        <v>403</v>
      </c>
      <c r="J71" s="15">
        <v>554</v>
      </c>
    </row>
    <row r="72" spans="1:10">
      <c r="A72" s="13">
        <v>51</v>
      </c>
      <c r="B72" s="27">
        <v>1.0109999999999999</v>
      </c>
      <c r="C72" s="15">
        <f>D72+E72</f>
        <v>1030</v>
      </c>
      <c r="D72" s="15">
        <v>510</v>
      </c>
      <c r="E72" s="15">
        <v>520</v>
      </c>
      <c r="F72" s="16">
        <v>76</v>
      </c>
      <c r="G72" s="27">
        <v>0.97499999999999998</v>
      </c>
      <c r="H72" s="15">
        <f>I72+J72</f>
        <v>841</v>
      </c>
      <c r="I72" s="15">
        <v>339</v>
      </c>
      <c r="J72" s="15">
        <v>502</v>
      </c>
    </row>
    <row r="73" spans="1:10">
      <c r="A73" s="13">
        <v>52</v>
      </c>
      <c r="B73" s="27">
        <v>1.004</v>
      </c>
      <c r="C73" s="15">
        <f>D73+E73</f>
        <v>948</v>
      </c>
      <c r="D73" s="15">
        <v>471</v>
      </c>
      <c r="E73" s="15">
        <v>477</v>
      </c>
      <c r="F73" s="16">
        <v>77</v>
      </c>
      <c r="G73" s="27">
        <v>0.97899999999999998</v>
      </c>
      <c r="H73" s="15">
        <f>I73+J73</f>
        <v>834</v>
      </c>
      <c r="I73" s="15">
        <v>353</v>
      </c>
      <c r="J73" s="15">
        <v>481</v>
      </c>
    </row>
    <row r="74" spans="1:10">
      <c r="A74" s="13">
        <v>53</v>
      </c>
      <c r="B74" s="27">
        <v>0.999</v>
      </c>
      <c r="C74" s="15">
        <f>D74+E74</f>
        <v>865</v>
      </c>
      <c r="D74" s="15">
        <v>424</v>
      </c>
      <c r="E74" s="15">
        <v>441</v>
      </c>
      <c r="F74" s="16">
        <v>78</v>
      </c>
      <c r="G74" s="27">
        <v>0.97399999999999998</v>
      </c>
      <c r="H74" s="15">
        <f>I74+J74</f>
        <v>905</v>
      </c>
      <c r="I74" s="15">
        <v>382</v>
      </c>
      <c r="J74" s="15">
        <v>523</v>
      </c>
    </row>
    <row r="75" spans="1:10">
      <c r="A75" s="13">
        <v>54</v>
      </c>
      <c r="B75" s="27">
        <v>0.998</v>
      </c>
      <c r="C75" s="15">
        <f>D75+E75</f>
        <v>855</v>
      </c>
      <c r="D75" s="15">
        <v>443</v>
      </c>
      <c r="E75" s="15">
        <v>412</v>
      </c>
      <c r="F75" s="16">
        <v>79</v>
      </c>
      <c r="G75" s="27">
        <v>0.96699999999999997</v>
      </c>
      <c r="H75" s="15">
        <f>I75+J75</f>
        <v>801</v>
      </c>
      <c r="I75" s="15">
        <v>336</v>
      </c>
      <c r="J75" s="15">
        <v>465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4199</v>
      </c>
      <c r="D77" s="11">
        <f>SUBTOTAL(9,D79:D83)</f>
        <v>2103</v>
      </c>
      <c r="E77" s="11">
        <f>SUBTOTAL(9,E79:E83)</f>
        <v>2096</v>
      </c>
      <c r="F77" s="12" t="s">
        <v>22</v>
      </c>
      <c r="G77" s="28"/>
      <c r="H77" s="11">
        <f>SUBTOTAL(9,H79:H83)</f>
        <v>3290</v>
      </c>
      <c r="I77" s="11">
        <f>SUBTOTAL(9,I79:I83)</f>
        <v>1282</v>
      </c>
      <c r="J77" s="11">
        <f>SUBTOTAL(9,J79:J83)</f>
        <v>2008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0.99199999999999999</v>
      </c>
      <c r="C79" s="15">
        <f>D79+E79</f>
        <v>865</v>
      </c>
      <c r="D79" s="15">
        <v>428</v>
      </c>
      <c r="E79" s="15">
        <v>437</v>
      </c>
      <c r="F79" s="16">
        <v>80</v>
      </c>
      <c r="G79" s="27">
        <v>0.95899999999999996</v>
      </c>
      <c r="H79" s="15">
        <f>I79+J79</f>
        <v>805</v>
      </c>
      <c r="I79" s="15">
        <v>339</v>
      </c>
      <c r="J79" s="15">
        <v>466</v>
      </c>
    </row>
    <row r="80" spans="1:10">
      <c r="A80" s="13">
        <v>56</v>
      </c>
      <c r="B80" s="27">
        <v>1.0049999999999999</v>
      </c>
      <c r="C80" s="15">
        <f>D80+E80</f>
        <v>858</v>
      </c>
      <c r="D80" s="15">
        <v>435</v>
      </c>
      <c r="E80" s="15">
        <v>423</v>
      </c>
      <c r="F80" s="16">
        <v>81</v>
      </c>
      <c r="G80" s="27">
        <v>0.95599999999999996</v>
      </c>
      <c r="H80" s="15">
        <f>I80+J80</f>
        <v>692</v>
      </c>
      <c r="I80" s="15">
        <v>290</v>
      </c>
      <c r="J80" s="15">
        <v>402</v>
      </c>
    </row>
    <row r="81" spans="1:10">
      <c r="A81" s="13">
        <v>57</v>
      </c>
      <c r="B81" s="27">
        <v>0.99199999999999999</v>
      </c>
      <c r="C81" s="15">
        <f>D81+E81</f>
        <v>818</v>
      </c>
      <c r="D81" s="15">
        <v>402</v>
      </c>
      <c r="E81" s="15">
        <v>416</v>
      </c>
      <c r="F81" s="16">
        <v>82</v>
      </c>
      <c r="G81" s="27">
        <v>0.94899999999999995</v>
      </c>
      <c r="H81" s="15">
        <f>I81+J81</f>
        <v>652</v>
      </c>
      <c r="I81" s="15">
        <v>235</v>
      </c>
      <c r="J81" s="15">
        <v>417</v>
      </c>
    </row>
    <row r="82" spans="1:10">
      <c r="A82" s="13">
        <v>58</v>
      </c>
      <c r="B82" s="27">
        <v>0.99199999999999999</v>
      </c>
      <c r="C82" s="15">
        <f>D82+E82</f>
        <v>832</v>
      </c>
      <c r="D82" s="15">
        <v>415</v>
      </c>
      <c r="E82" s="15">
        <v>417</v>
      </c>
      <c r="F82" s="16">
        <v>83</v>
      </c>
      <c r="G82" s="27">
        <v>0.96099999999999997</v>
      </c>
      <c r="H82" s="15">
        <f>I82+J82</f>
        <v>594</v>
      </c>
      <c r="I82" s="15">
        <v>228</v>
      </c>
      <c r="J82" s="15">
        <v>366</v>
      </c>
    </row>
    <row r="83" spans="1:10">
      <c r="A83" s="13">
        <v>59</v>
      </c>
      <c r="B83" s="27">
        <v>0.998</v>
      </c>
      <c r="C83" s="15">
        <f>D83+E83</f>
        <v>826</v>
      </c>
      <c r="D83" s="15">
        <v>423</v>
      </c>
      <c r="E83" s="15">
        <v>403</v>
      </c>
      <c r="F83" s="16">
        <v>84</v>
      </c>
      <c r="G83" s="27">
        <v>0.95</v>
      </c>
      <c r="H83" s="15">
        <f>I83+J83</f>
        <v>547</v>
      </c>
      <c r="I83" s="15">
        <v>190</v>
      </c>
      <c r="J83" s="15">
        <v>357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4583</v>
      </c>
      <c r="D85" s="11">
        <f>SUBTOTAL(9,D87:D91)</f>
        <v>2244</v>
      </c>
      <c r="E85" s="11">
        <f>SUBTOTAL(9,E87:E91)</f>
        <v>2339</v>
      </c>
      <c r="F85" s="12" t="s">
        <v>24</v>
      </c>
      <c r="G85" s="28"/>
      <c r="H85" s="11">
        <f>SUBTOTAL(9,H87:H91)</f>
        <v>1898</v>
      </c>
      <c r="I85" s="11">
        <f>SUBTOTAL(9,I87:I91)</f>
        <v>569</v>
      </c>
      <c r="J85" s="11">
        <f>SUBTOTAL(9,J87:J91)</f>
        <v>1329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0.99299999999999999</v>
      </c>
      <c r="C87" s="15">
        <f>D87+E87</f>
        <v>809</v>
      </c>
      <c r="D87" s="15">
        <v>426</v>
      </c>
      <c r="E87" s="15">
        <v>383</v>
      </c>
      <c r="F87" s="16">
        <v>85</v>
      </c>
      <c r="G87" s="27">
        <v>0.93500000000000005</v>
      </c>
      <c r="H87" s="15">
        <f>I87+J87</f>
        <v>500</v>
      </c>
      <c r="I87" s="15">
        <v>162</v>
      </c>
      <c r="J87" s="15">
        <v>338</v>
      </c>
    </row>
    <row r="88" spans="1:10">
      <c r="A88" s="13">
        <v>61</v>
      </c>
      <c r="B88" s="27">
        <v>0.996</v>
      </c>
      <c r="C88" s="15">
        <f>D88+E88</f>
        <v>833</v>
      </c>
      <c r="D88" s="15">
        <v>417</v>
      </c>
      <c r="E88" s="15">
        <v>416</v>
      </c>
      <c r="F88" s="16">
        <v>86</v>
      </c>
      <c r="G88" s="27">
        <v>0.91200000000000003</v>
      </c>
      <c r="H88" s="15">
        <f>I88+J88</f>
        <v>404</v>
      </c>
      <c r="I88" s="15">
        <v>115</v>
      </c>
      <c r="J88" s="15">
        <v>289</v>
      </c>
    </row>
    <row r="89" spans="1:10">
      <c r="A89" s="13">
        <v>62</v>
      </c>
      <c r="B89" s="27">
        <v>0.99399999999999999</v>
      </c>
      <c r="C89" s="15">
        <f>D89+E89</f>
        <v>887</v>
      </c>
      <c r="D89" s="15">
        <v>399</v>
      </c>
      <c r="E89" s="15">
        <v>488</v>
      </c>
      <c r="F89" s="16">
        <v>87</v>
      </c>
      <c r="G89" s="27">
        <v>0.93400000000000005</v>
      </c>
      <c r="H89" s="15">
        <f>I89+J89</f>
        <v>384</v>
      </c>
      <c r="I89" s="15">
        <v>109</v>
      </c>
      <c r="J89" s="15">
        <v>275</v>
      </c>
    </row>
    <row r="90" spans="1:10">
      <c r="A90" s="13">
        <v>63</v>
      </c>
      <c r="B90" s="27">
        <v>0.99</v>
      </c>
      <c r="C90" s="15">
        <f>D90+E90</f>
        <v>969</v>
      </c>
      <c r="D90" s="15">
        <v>467</v>
      </c>
      <c r="E90" s="15">
        <v>502</v>
      </c>
      <c r="F90" s="16">
        <v>88</v>
      </c>
      <c r="G90" s="27">
        <v>0.92600000000000005</v>
      </c>
      <c r="H90" s="15">
        <f>I90+J90</f>
        <v>339</v>
      </c>
      <c r="I90" s="15">
        <v>104</v>
      </c>
      <c r="J90" s="15">
        <v>235</v>
      </c>
    </row>
    <row r="91" spans="1:10">
      <c r="A91" s="13">
        <v>64</v>
      </c>
      <c r="B91" s="27">
        <v>1.0089999999999999</v>
      </c>
      <c r="C91" s="15">
        <f>D91+E91</f>
        <v>1085</v>
      </c>
      <c r="D91" s="15">
        <v>535</v>
      </c>
      <c r="E91" s="15">
        <v>550</v>
      </c>
      <c r="F91" s="16">
        <v>89</v>
      </c>
      <c r="G91" s="27">
        <v>0.92200000000000004</v>
      </c>
      <c r="H91" s="15">
        <f>I91+J91</f>
        <v>271</v>
      </c>
      <c r="I91" s="15">
        <v>79</v>
      </c>
      <c r="J91" s="15">
        <v>192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6019</v>
      </c>
      <c r="D93" s="11">
        <f>SUBTOTAL(9,D95:D99)</f>
        <v>2948</v>
      </c>
      <c r="E93" s="11">
        <f>SUBTOTAL(9,E95:E99)</f>
        <v>3071</v>
      </c>
      <c r="F93" s="12" t="s">
        <v>26</v>
      </c>
      <c r="G93" s="28"/>
      <c r="H93" s="11">
        <f>SUBTOTAL(9,H95:H99)</f>
        <v>768</v>
      </c>
      <c r="I93" s="11">
        <f>SUBTOTAL(9,I95:I99)</f>
        <v>154</v>
      </c>
      <c r="J93" s="11">
        <f>SUBTOTAL(9,J95:J99)</f>
        <v>614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0.98899999999999999</v>
      </c>
      <c r="C95" s="15">
        <f>D95+E95</f>
        <v>1075</v>
      </c>
      <c r="D95" s="15">
        <v>550</v>
      </c>
      <c r="E95" s="15">
        <v>525</v>
      </c>
      <c r="F95" s="16">
        <v>90</v>
      </c>
      <c r="G95" s="27">
        <v>0.88500000000000001</v>
      </c>
      <c r="H95" s="15">
        <f>I95+J95</f>
        <v>215</v>
      </c>
      <c r="I95" s="15">
        <v>52</v>
      </c>
      <c r="J95" s="15">
        <v>163</v>
      </c>
    </row>
    <row r="96" spans="1:10">
      <c r="A96" s="13">
        <v>66</v>
      </c>
      <c r="B96" s="27">
        <v>0.98599999999999999</v>
      </c>
      <c r="C96" s="15">
        <f>D96+E96</f>
        <v>1287</v>
      </c>
      <c r="D96" s="15">
        <v>623</v>
      </c>
      <c r="E96" s="15">
        <v>664</v>
      </c>
      <c r="F96" s="16">
        <v>91</v>
      </c>
      <c r="G96" s="27">
        <v>0.81</v>
      </c>
      <c r="H96" s="15">
        <f>I96+J96</f>
        <v>170</v>
      </c>
      <c r="I96" s="15">
        <v>35</v>
      </c>
      <c r="J96" s="15">
        <v>135</v>
      </c>
    </row>
    <row r="97" spans="1:10">
      <c r="A97" s="13">
        <v>67</v>
      </c>
      <c r="B97" s="27">
        <v>0.98199999999999998</v>
      </c>
      <c r="C97" s="15">
        <f>D97+E97</f>
        <v>1287</v>
      </c>
      <c r="D97" s="15">
        <v>634</v>
      </c>
      <c r="E97" s="15">
        <v>653</v>
      </c>
      <c r="F97" s="16">
        <v>92</v>
      </c>
      <c r="G97" s="27">
        <v>0.89100000000000001</v>
      </c>
      <c r="H97" s="15">
        <f>I97+J97</f>
        <v>147</v>
      </c>
      <c r="I97" s="15">
        <v>30</v>
      </c>
      <c r="J97" s="15">
        <v>117</v>
      </c>
    </row>
    <row r="98" spans="1:10">
      <c r="A98" s="13">
        <v>68</v>
      </c>
      <c r="B98" s="27">
        <v>0.98599999999999999</v>
      </c>
      <c r="C98" s="15">
        <f>D98+E98</f>
        <v>1388</v>
      </c>
      <c r="D98" s="15">
        <v>664</v>
      </c>
      <c r="E98" s="15">
        <v>724</v>
      </c>
      <c r="F98" s="16">
        <v>93</v>
      </c>
      <c r="G98" s="27">
        <v>0.90800000000000003</v>
      </c>
      <c r="H98" s="15">
        <f>I98+J98</f>
        <v>128</v>
      </c>
      <c r="I98" s="15">
        <v>18</v>
      </c>
      <c r="J98" s="15">
        <v>110</v>
      </c>
    </row>
    <row r="99" spans="1:10">
      <c r="A99" s="13">
        <v>69</v>
      </c>
      <c r="B99" s="27">
        <v>0.97599999999999998</v>
      </c>
      <c r="C99" s="15">
        <f>D99+E99</f>
        <v>982</v>
      </c>
      <c r="D99" s="15">
        <v>477</v>
      </c>
      <c r="E99" s="15">
        <v>505</v>
      </c>
      <c r="F99" s="16">
        <v>94</v>
      </c>
      <c r="G99" s="27">
        <v>0.81799999999999995</v>
      </c>
      <c r="H99" s="15">
        <f>I99+J99</f>
        <v>108</v>
      </c>
      <c r="I99" s="15">
        <v>19</v>
      </c>
      <c r="J99" s="15">
        <v>89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4849</v>
      </c>
      <c r="D101" s="11">
        <f>SUBTOTAL(9,D103:D107)</f>
        <v>2223</v>
      </c>
      <c r="E101" s="11">
        <f>SUBTOTAL(9,E103:E107)</f>
        <v>2626</v>
      </c>
      <c r="F101" s="12" t="s">
        <v>28</v>
      </c>
      <c r="G101" s="28"/>
      <c r="H101" s="11">
        <f>SUBTOTAL(9,H103:H107)</f>
        <v>213</v>
      </c>
      <c r="I101" s="11">
        <f>SUBTOTAL(9,I103:I107)</f>
        <v>31</v>
      </c>
      <c r="J101" s="11">
        <f>SUBTOTAL(9,J103:J107)</f>
        <v>182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0.98699999999999999</v>
      </c>
      <c r="C103" s="15">
        <f>D103+E103</f>
        <v>748</v>
      </c>
      <c r="D103" s="15">
        <v>347</v>
      </c>
      <c r="E103" s="15">
        <v>401</v>
      </c>
      <c r="F103" s="16">
        <v>95</v>
      </c>
      <c r="G103" s="27">
        <v>0.83</v>
      </c>
      <c r="H103" s="15">
        <f>I103+J103</f>
        <v>83</v>
      </c>
      <c r="I103" s="15">
        <v>14</v>
      </c>
      <c r="J103" s="15">
        <v>69</v>
      </c>
    </row>
    <row r="104" spans="1:10">
      <c r="A104" s="13">
        <v>71</v>
      </c>
      <c r="B104" s="27">
        <v>0.97699999999999998</v>
      </c>
      <c r="C104" s="15">
        <f>D104+E104</f>
        <v>944</v>
      </c>
      <c r="D104" s="15">
        <v>431</v>
      </c>
      <c r="E104" s="15">
        <v>513</v>
      </c>
      <c r="F104" s="16">
        <v>96</v>
      </c>
      <c r="G104" s="27">
        <v>0.76600000000000001</v>
      </c>
      <c r="H104" s="15">
        <f>I104+J104</f>
        <v>59</v>
      </c>
      <c r="I104" s="15">
        <v>9</v>
      </c>
      <c r="J104" s="15">
        <v>50</v>
      </c>
    </row>
    <row r="105" spans="1:10">
      <c r="A105" s="13">
        <v>72</v>
      </c>
      <c r="B105" s="27">
        <v>0.97899999999999998</v>
      </c>
      <c r="C105" s="15">
        <f>D105+E105</f>
        <v>1025</v>
      </c>
      <c r="D105" s="15">
        <v>459</v>
      </c>
      <c r="E105" s="15">
        <v>566</v>
      </c>
      <c r="F105" s="16">
        <v>97</v>
      </c>
      <c r="G105" s="27">
        <v>0.71699999999999997</v>
      </c>
      <c r="H105" s="15">
        <f>I105+J105</f>
        <v>33</v>
      </c>
      <c r="I105" s="15">
        <v>4</v>
      </c>
      <c r="J105" s="15">
        <v>29</v>
      </c>
    </row>
    <row r="106" spans="1:10">
      <c r="A106" s="13">
        <v>73</v>
      </c>
      <c r="B106" s="27">
        <v>0.98099999999999998</v>
      </c>
      <c r="C106" s="15">
        <f>D106+E106</f>
        <v>1007</v>
      </c>
      <c r="D106" s="15">
        <v>434</v>
      </c>
      <c r="E106" s="15">
        <v>573</v>
      </c>
      <c r="F106" s="16">
        <v>98</v>
      </c>
      <c r="G106" s="27">
        <v>0.88</v>
      </c>
      <c r="H106" s="15">
        <f>I106+J106</f>
        <v>22</v>
      </c>
      <c r="I106" s="15">
        <v>3</v>
      </c>
      <c r="J106" s="15">
        <v>19</v>
      </c>
    </row>
    <row r="107" spans="1:10">
      <c r="A107" s="13">
        <v>74</v>
      </c>
      <c r="B107" s="27">
        <v>0.98499999999999999</v>
      </c>
      <c r="C107" s="15">
        <f>D107+E107</f>
        <v>1125</v>
      </c>
      <c r="D107" s="15">
        <v>552</v>
      </c>
      <c r="E107" s="15">
        <v>573</v>
      </c>
      <c r="F107" s="16">
        <v>99</v>
      </c>
      <c r="G107" s="27">
        <v>0.84199999999999997</v>
      </c>
      <c r="H107" s="15">
        <f>I107+J107</f>
        <v>16</v>
      </c>
      <c r="I107" s="15">
        <v>1</v>
      </c>
      <c r="J107" s="15">
        <v>15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31</v>
      </c>
      <c r="I109" s="11">
        <v>5</v>
      </c>
      <c r="J109" s="11">
        <v>26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8979</v>
      </c>
      <c r="E114" s="15">
        <f>SUBTOTAL(9,D9:D31)</f>
        <v>4499</v>
      </c>
      <c r="G114" s="15">
        <f>SUBTOTAL(9,E9:E31)</f>
        <v>4480</v>
      </c>
    </row>
    <row r="116" spans="1:7">
      <c r="A116" s="34" t="s">
        <v>33</v>
      </c>
      <c r="B116" s="34"/>
      <c r="C116" s="15">
        <f>SUBTOTAL(9,C33:C47,H9:H47,C69:C91)</f>
        <v>45536</v>
      </c>
      <c r="E116" s="15">
        <f>SUBTOTAL(9,D33:D47,I9:I47,D69:D91)</f>
        <v>23344</v>
      </c>
      <c r="G116" s="15">
        <f>SUBTOTAL(9,E33:E47,J9:J47,E69:E91)</f>
        <v>22192</v>
      </c>
    </row>
    <row r="118" spans="1:7">
      <c r="A118" s="34" t="s">
        <v>34</v>
      </c>
      <c r="B118" s="34"/>
      <c r="C118" s="15">
        <f>SUBTOTAL(9,C93:C107,H69:H109)</f>
        <v>21406</v>
      </c>
      <c r="E118" s="15">
        <f>SUBTOTAL(9,D93:D107,I69:I109)</f>
        <v>9025</v>
      </c>
      <c r="G118" s="15">
        <f>SUBTOTAL(9,E93:E107,J69:J109)</f>
        <v>12381</v>
      </c>
    </row>
    <row r="120" spans="1:7">
      <c r="A120" s="34" t="s">
        <v>35</v>
      </c>
      <c r="B120" s="34"/>
      <c r="C120" s="15">
        <f>SUBTOTAL(9,H69:H109)</f>
        <v>10538</v>
      </c>
      <c r="E120" s="15">
        <f>SUBTOTAL(9,I69:I109)</f>
        <v>3854</v>
      </c>
      <c r="G120" s="15">
        <f>SUBTOTAL(9,J69:J109)</f>
        <v>6684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32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J120"/>
  <sheetViews>
    <sheetView topLeftCell="A2"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42</v>
      </c>
      <c r="J3" s="5" t="str">
        <f>全市!J3</f>
        <v>(住民基本台帳人口　平成28年3月31日現在)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54784</v>
      </c>
      <c r="D7" s="11">
        <f>SUBTOTAL(9,D9:D47,I9:I47,D69:D107,I69:I109)</f>
        <v>27098</v>
      </c>
      <c r="E7" s="11">
        <f>SUBTOTAL(9,E9:E47,J9:J47,E69:E107,J69:J109)</f>
        <v>27686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1899</v>
      </c>
      <c r="D9" s="11">
        <f>SUBTOTAL(9,D11:D15)</f>
        <v>985</v>
      </c>
      <c r="E9" s="11">
        <f>SUBTOTAL(9,E11:E15)</f>
        <v>914</v>
      </c>
      <c r="F9" s="12" t="s">
        <v>8</v>
      </c>
      <c r="G9" s="10"/>
      <c r="H9" s="11">
        <f>SUBTOTAL(9,H11:H15)</f>
        <v>2749</v>
      </c>
      <c r="I9" s="11">
        <f>SUBTOTAL(9,I11:I15)</f>
        <v>1448</v>
      </c>
      <c r="J9" s="11">
        <f>SUBTOTAL(9,J11:J15)</f>
        <v>1301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393</v>
      </c>
      <c r="D11" s="15">
        <v>201</v>
      </c>
      <c r="E11" s="15">
        <v>192</v>
      </c>
      <c r="F11" s="16">
        <v>25</v>
      </c>
      <c r="G11" s="27">
        <v>1.0349999999999999</v>
      </c>
      <c r="H11" s="15">
        <f>I11+J11</f>
        <v>558</v>
      </c>
      <c r="I11" s="15">
        <v>315</v>
      </c>
      <c r="J11" s="15">
        <v>243</v>
      </c>
    </row>
    <row r="12" spans="1:10">
      <c r="A12" s="13">
        <v>1</v>
      </c>
      <c r="B12" s="27">
        <v>1.0189999999999999</v>
      </c>
      <c r="C12" s="15">
        <f>D12+E12</f>
        <v>377</v>
      </c>
      <c r="D12" s="15">
        <v>193</v>
      </c>
      <c r="E12" s="15">
        <v>184</v>
      </c>
      <c r="F12" s="16">
        <v>26</v>
      </c>
      <c r="G12" s="27">
        <v>1.044</v>
      </c>
      <c r="H12" s="15">
        <f>I12+J12</f>
        <v>574</v>
      </c>
      <c r="I12" s="15">
        <v>289</v>
      </c>
      <c r="J12" s="15">
        <v>285</v>
      </c>
    </row>
    <row r="13" spans="1:10">
      <c r="A13" s="13">
        <v>2</v>
      </c>
      <c r="B13" s="27">
        <v>0.96899999999999997</v>
      </c>
      <c r="C13" s="15">
        <f>D13+E13</f>
        <v>375</v>
      </c>
      <c r="D13" s="15">
        <v>203</v>
      </c>
      <c r="E13" s="15">
        <v>172</v>
      </c>
      <c r="F13" s="16">
        <v>27</v>
      </c>
      <c r="G13" s="27">
        <v>0.94499999999999995</v>
      </c>
      <c r="H13" s="15">
        <f>I13+J13</f>
        <v>552</v>
      </c>
      <c r="I13" s="15">
        <v>284</v>
      </c>
      <c r="J13" s="15">
        <v>268</v>
      </c>
    </row>
    <row r="14" spans="1:10">
      <c r="A14" s="13">
        <v>3</v>
      </c>
      <c r="B14" s="27">
        <v>0.94199999999999995</v>
      </c>
      <c r="C14" s="15">
        <f>D14+E14</f>
        <v>359</v>
      </c>
      <c r="D14" s="15">
        <v>190</v>
      </c>
      <c r="E14" s="15">
        <v>169</v>
      </c>
      <c r="F14" s="16">
        <v>28</v>
      </c>
      <c r="G14" s="27">
        <v>0.95399999999999996</v>
      </c>
      <c r="H14" s="15">
        <f>I14+J14</f>
        <v>540</v>
      </c>
      <c r="I14" s="15">
        <v>289</v>
      </c>
      <c r="J14" s="15">
        <v>251</v>
      </c>
    </row>
    <row r="15" spans="1:10">
      <c r="A15" s="13">
        <v>4</v>
      </c>
      <c r="B15" s="27">
        <v>0.96099999999999997</v>
      </c>
      <c r="C15" s="15">
        <f>D15+E15</f>
        <v>395</v>
      </c>
      <c r="D15" s="15">
        <v>198</v>
      </c>
      <c r="E15" s="15">
        <v>197</v>
      </c>
      <c r="F15" s="16">
        <v>29</v>
      </c>
      <c r="G15" s="27">
        <v>0.97399999999999998</v>
      </c>
      <c r="H15" s="15">
        <f>I15+J15</f>
        <v>525</v>
      </c>
      <c r="I15" s="15">
        <v>271</v>
      </c>
      <c r="J15" s="15">
        <v>254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2010</v>
      </c>
      <c r="D17" s="11">
        <f>SUBTOTAL(9,D19:D23)</f>
        <v>1026</v>
      </c>
      <c r="E17" s="11">
        <f>SUBTOTAL(9,E19:E23)</f>
        <v>984</v>
      </c>
      <c r="F17" s="12" t="s">
        <v>10</v>
      </c>
      <c r="G17" s="28"/>
      <c r="H17" s="11">
        <f>SUBTOTAL(9,H19:H23)</f>
        <v>2910</v>
      </c>
      <c r="I17" s="11">
        <f>SUBTOTAL(9,I19:I23)</f>
        <v>1460</v>
      </c>
      <c r="J17" s="11">
        <f>SUBTOTAL(9,J19:J23)</f>
        <v>1450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0.98299999999999998</v>
      </c>
      <c r="C19" s="15">
        <f>D19+E19</f>
        <v>394</v>
      </c>
      <c r="D19" s="15">
        <v>204</v>
      </c>
      <c r="E19" s="15">
        <v>190</v>
      </c>
      <c r="F19" s="16">
        <v>30</v>
      </c>
      <c r="G19" s="27">
        <v>0.99299999999999999</v>
      </c>
      <c r="H19" s="15">
        <f>I19+J19</f>
        <v>557</v>
      </c>
      <c r="I19" s="15">
        <v>282</v>
      </c>
      <c r="J19" s="15">
        <v>275</v>
      </c>
    </row>
    <row r="20" spans="1:10">
      <c r="A20" s="13">
        <v>6</v>
      </c>
      <c r="B20" s="27">
        <v>0.95</v>
      </c>
      <c r="C20" s="15">
        <f>D20+E20</f>
        <v>400</v>
      </c>
      <c r="D20" s="15">
        <v>200</v>
      </c>
      <c r="E20" s="15">
        <v>200</v>
      </c>
      <c r="F20" s="16">
        <v>31</v>
      </c>
      <c r="G20" s="27">
        <v>0.99</v>
      </c>
      <c r="H20" s="15">
        <f>I20+J20</f>
        <v>571</v>
      </c>
      <c r="I20" s="15">
        <v>280</v>
      </c>
      <c r="J20" s="15">
        <v>291</v>
      </c>
    </row>
    <row r="21" spans="1:10">
      <c r="A21" s="13">
        <v>7</v>
      </c>
      <c r="B21" s="27">
        <v>0.97599999999999998</v>
      </c>
      <c r="C21" s="15">
        <f>D21+E21</f>
        <v>410</v>
      </c>
      <c r="D21" s="15">
        <v>217</v>
      </c>
      <c r="E21" s="15">
        <v>193</v>
      </c>
      <c r="F21" s="16">
        <v>32</v>
      </c>
      <c r="G21" s="27">
        <v>0.96199999999999997</v>
      </c>
      <c r="H21" s="15">
        <f>I21+J21</f>
        <v>562</v>
      </c>
      <c r="I21" s="15">
        <v>284</v>
      </c>
      <c r="J21" s="15">
        <v>278</v>
      </c>
    </row>
    <row r="22" spans="1:10">
      <c r="A22" s="13">
        <v>8</v>
      </c>
      <c r="B22" s="27">
        <v>0.99</v>
      </c>
      <c r="C22" s="15">
        <f>D22+E22</f>
        <v>417</v>
      </c>
      <c r="D22" s="15">
        <v>213</v>
      </c>
      <c r="E22" s="15">
        <v>204</v>
      </c>
      <c r="F22" s="16">
        <v>33</v>
      </c>
      <c r="G22" s="27">
        <v>0.98499999999999999</v>
      </c>
      <c r="H22" s="15">
        <f>I22+J22</f>
        <v>639</v>
      </c>
      <c r="I22" s="15">
        <v>326</v>
      </c>
      <c r="J22" s="15">
        <v>313</v>
      </c>
    </row>
    <row r="23" spans="1:10">
      <c r="A23" s="13">
        <v>9</v>
      </c>
      <c r="B23" s="27">
        <v>0.97499999999999998</v>
      </c>
      <c r="C23" s="15">
        <f>D23+E23</f>
        <v>389</v>
      </c>
      <c r="D23" s="15">
        <v>192</v>
      </c>
      <c r="E23" s="15">
        <v>197</v>
      </c>
      <c r="F23" s="16">
        <v>34</v>
      </c>
      <c r="G23" s="27">
        <v>0.98</v>
      </c>
      <c r="H23" s="15">
        <f>I23+J23</f>
        <v>581</v>
      </c>
      <c r="I23" s="15">
        <v>288</v>
      </c>
      <c r="J23" s="15">
        <v>293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2143</v>
      </c>
      <c r="D25" s="11">
        <f>SUBTOTAL(9,D27:D31)</f>
        <v>1108</v>
      </c>
      <c r="E25" s="11">
        <f>SUBTOTAL(9,E27:E31)</f>
        <v>1035</v>
      </c>
      <c r="F25" s="12" t="s">
        <v>12</v>
      </c>
      <c r="G25" s="28"/>
      <c r="H25" s="11">
        <f>SUBTOTAL(9,H27:H31)</f>
        <v>3383</v>
      </c>
      <c r="I25" s="11">
        <f>SUBTOTAL(9,I27:I31)</f>
        <v>1798</v>
      </c>
      <c r="J25" s="11">
        <f>SUBTOTAL(9,J27:J31)</f>
        <v>1585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0.98599999999999999</v>
      </c>
      <c r="C27" s="15">
        <f>D27+E27</f>
        <v>426</v>
      </c>
      <c r="D27" s="15">
        <v>214</v>
      </c>
      <c r="E27" s="15">
        <v>212</v>
      </c>
      <c r="F27" s="16">
        <v>35</v>
      </c>
      <c r="G27" s="27">
        <v>0.99099999999999999</v>
      </c>
      <c r="H27" s="15">
        <f>I27+J27</f>
        <v>660</v>
      </c>
      <c r="I27" s="15">
        <v>361</v>
      </c>
      <c r="J27" s="15">
        <v>299</v>
      </c>
    </row>
    <row r="28" spans="1:10">
      <c r="A28" s="13">
        <v>11</v>
      </c>
      <c r="B28" s="27">
        <v>0.995</v>
      </c>
      <c r="C28" s="15">
        <f>D28+E28</f>
        <v>432</v>
      </c>
      <c r="D28" s="15">
        <v>227</v>
      </c>
      <c r="E28" s="15">
        <v>205</v>
      </c>
      <c r="F28" s="16">
        <v>36</v>
      </c>
      <c r="G28" s="27">
        <v>0.97</v>
      </c>
      <c r="H28" s="15">
        <f>I28+J28</f>
        <v>620</v>
      </c>
      <c r="I28" s="15">
        <v>322</v>
      </c>
      <c r="J28" s="15">
        <v>298</v>
      </c>
    </row>
    <row r="29" spans="1:10">
      <c r="A29" s="13">
        <v>12</v>
      </c>
      <c r="B29" s="27">
        <v>0.998</v>
      </c>
      <c r="C29" s="15">
        <f>D29+E29</f>
        <v>438</v>
      </c>
      <c r="D29" s="15">
        <v>236</v>
      </c>
      <c r="E29" s="15">
        <v>202</v>
      </c>
      <c r="F29" s="16">
        <v>37</v>
      </c>
      <c r="G29" s="27">
        <v>1.006</v>
      </c>
      <c r="H29" s="15">
        <f>I29+J29</f>
        <v>674</v>
      </c>
      <c r="I29" s="15">
        <v>358</v>
      </c>
      <c r="J29" s="15">
        <v>316</v>
      </c>
    </row>
    <row r="30" spans="1:10">
      <c r="A30" s="13">
        <v>13</v>
      </c>
      <c r="B30" s="27">
        <v>0.98099999999999998</v>
      </c>
      <c r="C30" s="15">
        <f>D30+E30</f>
        <v>420</v>
      </c>
      <c r="D30" s="15">
        <v>211</v>
      </c>
      <c r="E30" s="15">
        <v>209</v>
      </c>
      <c r="F30" s="16">
        <v>38</v>
      </c>
      <c r="G30" s="27">
        <v>0.98</v>
      </c>
      <c r="H30" s="15">
        <f>I30+J30</f>
        <v>694</v>
      </c>
      <c r="I30" s="15">
        <v>370</v>
      </c>
      <c r="J30" s="15">
        <v>324</v>
      </c>
    </row>
    <row r="31" spans="1:10">
      <c r="A31" s="13">
        <v>14</v>
      </c>
      <c r="B31" s="27">
        <v>0.998</v>
      </c>
      <c r="C31" s="15">
        <f>D31+E31</f>
        <v>427</v>
      </c>
      <c r="D31" s="15">
        <v>220</v>
      </c>
      <c r="E31" s="15">
        <v>207</v>
      </c>
      <c r="F31" s="16">
        <v>39</v>
      </c>
      <c r="G31" s="27">
        <v>0.97099999999999997</v>
      </c>
      <c r="H31" s="15">
        <f>I31+J31</f>
        <v>735</v>
      </c>
      <c r="I31" s="15">
        <v>387</v>
      </c>
      <c r="J31" s="15">
        <v>348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2362</v>
      </c>
      <c r="D33" s="11">
        <f>SUBTOTAL(9,D35:D39)</f>
        <v>1209</v>
      </c>
      <c r="E33" s="11">
        <f>SUBTOTAL(9,E35:E39)</f>
        <v>1153</v>
      </c>
      <c r="F33" s="12" t="s">
        <v>14</v>
      </c>
      <c r="G33" s="28"/>
      <c r="H33" s="11">
        <f>SUBTOTAL(9,H35:H39)</f>
        <v>4179</v>
      </c>
      <c r="I33" s="11">
        <f>SUBTOTAL(9,I35:I39)</f>
        <v>2211</v>
      </c>
      <c r="J33" s="11">
        <f>SUBTOTAL(9,J35:J39)</f>
        <v>1968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1.0049999999999999</v>
      </c>
      <c r="C35" s="15">
        <f>D35+E35</f>
        <v>436</v>
      </c>
      <c r="D35" s="15">
        <v>230</v>
      </c>
      <c r="E35" s="15">
        <v>206</v>
      </c>
      <c r="F35" s="16">
        <v>40</v>
      </c>
      <c r="G35" s="27">
        <v>0.99199999999999999</v>
      </c>
      <c r="H35" s="15">
        <f>I35+J35</f>
        <v>786</v>
      </c>
      <c r="I35" s="15">
        <v>400</v>
      </c>
      <c r="J35" s="15">
        <v>386</v>
      </c>
    </row>
    <row r="36" spans="1:10">
      <c r="A36" s="13">
        <v>16</v>
      </c>
      <c r="B36" s="27">
        <v>1</v>
      </c>
      <c r="C36" s="15">
        <f>D36+E36</f>
        <v>443</v>
      </c>
      <c r="D36" s="15">
        <v>236</v>
      </c>
      <c r="E36" s="15">
        <v>207</v>
      </c>
      <c r="F36" s="16">
        <v>41</v>
      </c>
      <c r="G36" s="27">
        <v>1.006</v>
      </c>
      <c r="H36" s="15">
        <f>I36+J36</f>
        <v>795</v>
      </c>
      <c r="I36" s="15">
        <v>427</v>
      </c>
      <c r="J36" s="15">
        <v>368</v>
      </c>
    </row>
    <row r="37" spans="1:10">
      <c r="A37" s="13">
        <v>17</v>
      </c>
      <c r="B37" s="27">
        <v>0.99399999999999999</v>
      </c>
      <c r="C37" s="15">
        <f>D37+E37</f>
        <v>482</v>
      </c>
      <c r="D37" s="15">
        <v>243</v>
      </c>
      <c r="E37" s="15">
        <v>239</v>
      </c>
      <c r="F37" s="16">
        <v>42</v>
      </c>
      <c r="G37" s="27">
        <v>0.998</v>
      </c>
      <c r="H37" s="15">
        <f>I37+J37</f>
        <v>885</v>
      </c>
      <c r="I37" s="15">
        <v>453</v>
      </c>
      <c r="J37" s="15">
        <v>432</v>
      </c>
    </row>
    <row r="38" spans="1:10">
      <c r="A38" s="13">
        <v>18</v>
      </c>
      <c r="B38" s="27">
        <v>1.05</v>
      </c>
      <c r="C38" s="15">
        <f>D38+E38</f>
        <v>504</v>
      </c>
      <c r="D38" s="15">
        <v>245</v>
      </c>
      <c r="E38" s="15">
        <v>259</v>
      </c>
      <c r="F38" s="16">
        <v>43</v>
      </c>
      <c r="G38" s="27">
        <v>1.0049999999999999</v>
      </c>
      <c r="H38" s="15">
        <f>I38+J38</f>
        <v>839</v>
      </c>
      <c r="I38" s="15">
        <v>459</v>
      </c>
      <c r="J38" s="15">
        <v>380</v>
      </c>
    </row>
    <row r="39" spans="1:10">
      <c r="A39" s="13">
        <v>19</v>
      </c>
      <c r="B39" s="27">
        <v>1.0780000000000001</v>
      </c>
      <c r="C39" s="15">
        <f>D39+E39</f>
        <v>497</v>
      </c>
      <c r="D39" s="15">
        <v>255</v>
      </c>
      <c r="E39" s="15">
        <v>242</v>
      </c>
      <c r="F39" s="16">
        <v>44</v>
      </c>
      <c r="G39" s="27">
        <v>0.99299999999999999</v>
      </c>
      <c r="H39" s="15">
        <f>I39+J39</f>
        <v>874</v>
      </c>
      <c r="I39" s="15">
        <v>472</v>
      </c>
      <c r="J39" s="15">
        <v>402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2662</v>
      </c>
      <c r="D41" s="11">
        <f>SUBTOTAL(9,D43:D47)</f>
        <v>1407</v>
      </c>
      <c r="E41" s="11">
        <f>SUBTOTAL(9,E43:E47)</f>
        <v>1255</v>
      </c>
      <c r="F41" s="12" t="s">
        <v>16</v>
      </c>
      <c r="G41" s="28"/>
      <c r="H41" s="11">
        <f>SUBTOTAL(9,H43:H47)</f>
        <v>3882</v>
      </c>
      <c r="I41" s="11">
        <f>SUBTOTAL(9,I43:I47)</f>
        <v>2059</v>
      </c>
      <c r="J41" s="11">
        <f>SUBTOTAL(9,J43:J47)</f>
        <v>1823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1.05</v>
      </c>
      <c r="C43" s="15">
        <f>D43+E43</f>
        <v>569</v>
      </c>
      <c r="D43" s="15">
        <v>296</v>
      </c>
      <c r="E43" s="15">
        <v>273</v>
      </c>
      <c r="F43" s="16">
        <v>45</v>
      </c>
      <c r="G43" s="27">
        <v>1.002</v>
      </c>
      <c r="H43" s="15">
        <f>I43+J43</f>
        <v>841</v>
      </c>
      <c r="I43" s="15">
        <v>432</v>
      </c>
      <c r="J43" s="15">
        <v>409</v>
      </c>
    </row>
    <row r="44" spans="1:10">
      <c r="A44" s="13">
        <v>21</v>
      </c>
      <c r="B44" s="27">
        <v>0.95599999999999996</v>
      </c>
      <c r="C44" s="15">
        <f>D44+E44</f>
        <v>482</v>
      </c>
      <c r="D44" s="15">
        <v>259</v>
      </c>
      <c r="E44" s="15">
        <v>223</v>
      </c>
      <c r="F44" s="16">
        <v>46</v>
      </c>
      <c r="G44" s="27">
        <v>0.97899999999999998</v>
      </c>
      <c r="H44" s="15">
        <f>I44+J44</f>
        <v>800</v>
      </c>
      <c r="I44" s="15">
        <v>445</v>
      </c>
      <c r="J44" s="15">
        <v>355</v>
      </c>
    </row>
    <row r="45" spans="1:10">
      <c r="A45" s="13">
        <v>22</v>
      </c>
      <c r="B45" s="27">
        <v>1.0289999999999999</v>
      </c>
      <c r="C45" s="15">
        <f>D45+E45</f>
        <v>527</v>
      </c>
      <c r="D45" s="15">
        <v>294</v>
      </c>
      <c r="E45" s="15">
        <v>233</v>
      </c>
      <c r="F45" s="16">
        <v>47</v>
      </c>
      <c r="G45" s="27">
        <v>1.006</v>
      </c>
      <c r="H45" s="15">
        <f>I45+J45</f>
        <v>799</v>
      </c>
      <c r="I45" s="15">
        <v>391</v>
      </c>
      <c r="J45" s="15">
        <v>408</v>
      </c>
    </row>
    <row r="46" spans="1:10">
      <c r="A46" s="13">
        <v>23</v>
      </c>
      <c r="B46" s="27">
        <v>0.99299999999999999</v>
      </c>
      <c r="C46" s="15">
        <f>D46+E46</f>
        <v>563</v>
      </c>
      <c r="D46" s="15">
        <v>288</v>
      </c>
      <c r="E46" s="15">
        <v>275</v>
      </c>
      <c r="F46" s="16">
        <v>48</v>
      </c>
      <c r="G46" s="27">
        <v>1.002</v>
      </c>
      <c r="H46" s="15">
        <f>I46+J46</f>
        <v>817</v>
      </c>
      <c r="I46" s="15">
        <v>456</v>
      </c>
      <c r="J46" s="15">
        <v>361</v>
      </c>
    </row>
    <row r="47" spans="1:10">
      <c r="A47" s="13">
        <v>24</v>
      </c>
      <c r="B47" s="27">
        <v>1.0529999999999999</v>
      </c>
      <c r="C47" s="15">
        <f>D47+E47</f>
        <v>521</v>
      </c>
      <c r="D47" s="15">
        <v>270</v>
      </c>
      <c r="E47" s="15">
        <v>251</v>
      </c>
      <c r="F47" s="16">
        <v>49</v>
      </c>
      <c r="G47" s="27">
        <v>0.98299999999999998</v>
      </c>
      <c r="H47" s="15">
        <f>I47+J47</f>
        <v>625</v>
      </c>
      <c r="I47" s="15">
        <v>335</v>
      </c>
      <c r="J47" s="15">
        <v>290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43</v>
      </c>
      <c r="J63" s="5" t="str">
        <f>J3</f>
        <v>(住民基本台帳人口　平成28年3月31日現在)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3315</v>
      </c>
      <c r="D69" s="11">
        <f>SUBTOTAL(9,D71:D75)</f>
        <v>1696</v>
      </c>
      <c r="E69" s="11">
        <f>SUBTOTAL(9,E71:E75)</f>
        <v>1619</v>
      </c>
      <c r="F69" s="12" t="s">
        <v>20</v>
      </c>
      <c r="G69" s="10"/>
      <c r="H69" s="11">
        <f>SUBTOTAL(9,H71:H75)</f>
        <v>3565</v>
      </c>
      <c r="I69" s="11">
        <f>SUBTOTAL(9,I71:I75)</f>
        <v>1631</v>
      </c>
      <c r="J69" s="11">
        <f>SUBTOTAL(9,J71:J75)</f>
        <v>1934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0.995</v>
      </c>
      <c r="C71" s="15">
        <f>D71+E71</f>
        <v>646</v>
      </c>
      <c r="D71" s="15">
        <v>349</v>
      </c>
      <c r="E71" s="15">
        <v>297</v>
      </c>
      <c r="F71" s="16">
        <v>75</v>
      </c>
      <c r="G71" s="27">
        <v>0.99</v>
      </c>
      <c r="H71" s="15">
        <f>I71+J71</f>
        <v>812</v>
      </c>
      <c r="I71" s="15">
        <v>383</v>
      </c>
      <c r="J71" s="15">
        <v>429</v>
      </c>
    </row>
    <row r="72" spans="1:10">
      <c r="A72" s="13">
        <v>51</v>
      </c>
      <c r="B72" s="27">
        <v>0.99199999999999999</v>
      </c>
      <c r="C72" s="15">
        <f>D72+E72</f>
        <v>756</v>
      </c>
      <c r="D72" s="15">
        <v>378</v>
      </c>
      <c r="E72" s="15">
        <v>378</v>
      </c>
      <c r="F72" s="16">
        <v>92.5</v>
      </c>
      <c r="G72" s="27">
        <v>0.98499999999999999</v>
      </c>
      <c r="H72" s="15">
        <f>I72+J72</f>
        <v>741</v>
      </c>
      <c r="I72" s="15">
        <v>338</v>
      </c>
      <c r="J72" s="15">
        <v>403</v>
      </c>
    </row>
    <row r="73" spans="1:10">
      <c r="A73" s="13">
        <v>52</v>
      </c>
      <c r="B73" s="27">
        <v>1</v>
      </c>
      <c r="C73" s="15">
        <f>D73+E73</f>
        <v>633</v>
      </c>
      <c r="D73" s="15">
        <v>340</v>
      </c>
      <c r="E73" s="15">
        <v>293</v>
      </c>
      <c r="F73" s="16">
        <v>77</v>
      </c>
      <c r="G73" s="27">
        <v>0.97199999999999998</v>
      </c>
      <c r="H73" s="15">
        <f>I73+J73</f>
        <v>633</v>
      </c>
      <c r="I73" s="15">
        <v>292</v>
      </c>
      <c r="J73" s="15">
        <v>341</v>
      </c>
    </row>
    <row r="74" spans="1:10">
      <c r="A74" s="13">
        <v>53</v>
      </c>
      <c r="B74" s="27">
        <v>0.99</v>
      </c>
      <c r="C74" s="15">
        <f>D74+E74</f>
        <v>671</v>
      </c>
      <c r="D74" s="15">
        <v>324</v>
      </c>
      <c r="E74" s="15">
        <v>347</v>
      </c>
      <c r="F74" s="16">
        <v>78</v>
      </c>
      <c r="G74" s="27">
        <v>0.98</v>
      </c>
      <c r="H74" s="15">
        <f>I74+J74</f>
        <v>699</v>
      </c>
      <c r="I74" s="15">
        <v>330</v>
      </c>
      <c r="J74" s="15">
        <v>369</v>
      </c>
    </row>
    <row r="75" spans="1:10">
      <c r="A75" s="13">
        <v>54</v>
      </c>
      <c r="B75" s="27">
        <v>1.0049999999999999</v>
      </c>
      <c r="C75" s="15">
        <f>D75+E75</f>
        <v>609</v>
      </c>
      <c r="D75" s="15">
        <v>305</v>
      </c>
      <c r="E75" s="15">
        <v>304</v>
      </c>
      <c r="F75" s="16">
        <v>79</v>
      </c>
      <c r="G75" s="27">
        <v>0.97399999999999998</v>
      </c>
      <c r="H75" s="15">
        <f>I75+J75</f>
        <v>680</v>
      </c>
      <c r="I75" s="15">
        <v>288</v>
      </c>
      <c r="J75" s="15">
        <v>392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2987</v>
      </c>
      <c r="D77" s="11">
        <f>SUBTOTAL(9,D79:D83)</f>
        <v>1525</v>
      </c>
      <c r="E77" s="11">
        <f>SUBTOTAL(9,E79:E83)</f>
        <v>1462</v>
      </c>
      <c r="F77" s="12" t="s">
        <v>22</v>
      </c>
      <c r="G77" s="28"/>
      <c r="H77" s="11">
        <f>SUBTOTAL(9,H79:H83)</f>
        <v>2665</v>
      </c>
      <c r="I77" s="11">
        <f>SUBTOTAL(9,I79:I83)</f>
        <v>1069</v>
      </c>
      <c r="J77" s="11">
        <f>SUBTOTAL(9,J79:J83)</f>
        <v>1596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1.0049999999999999</v>
      </c>
      <c r="C79" s="15">
        <f>D79+E79</f>
        <v>609</v>
      </c>
      <c r="D79" s="15">
        <v>340</v>
      </c>
      <c r="E79" s="15">
        <v>269</v>
      </c>
      <c r="F79" s="16">
        <v>80</v>
      </c>
      <c r="G79" s="27">
        <v>0.96</v>
      </c>
      <c r="H79" s="15">
        <f>I79+J79</f>
        <v>665</v>
      </c>
      <c r="I79" s="15">
        <v>271</v>
      </c>
      <c r="J79" s="15">
        <v>394</v>
      </c>
    </row>
    <row r="80" spans="1:10">
      <c r="A80" s="13">
        <v>56</v>
      </c>
      <c r="B80" s="27">
        <v>1.0049999999999999</v>
      </c>
      <c r="C80" s="15">
        <f>D80+E80</f>
        <v>605</v>
      </c>
      <c r="D80" s="15">
        <v>291</v>
      </c>
      <c r="E80" s="15">
        <v>314</v>
      </c>
      <c r="F80" s="16">
        <v>81</v>
      </c>
      <c r="G80" s="27">
        <v>0.96799999999999997</v>
      </c>
      <c r="H80" s="15">
        <f>I80+J80</f>
        <v>596</v>
      </c>
      <c r="I80" s="15">
        <v>267</v>
      </c>
      <c r="J80" s="15">
        <v>329</v>
      </c>
    </row>
    <row r="81" spans="1:10">
      <c r="A81" s="13">
        <v>57</v>
      </c>
      <c r="B81" s="27">
        <v>0.97799999999999998</v>
      </c>
      <c r="C81" s="15">
        <f>D81+E81</f>
        <v>579</v>
      </c>
      <c r="D81" s="15">
        <v>292</v>
      </c>
      <c r="E81" s="15">
        <v>287</v>
      </c>
      <c r="F81" s="16">
        <v>82</v>
      </c>
      <c r="G81" s="27">
        <v>0.95199999999999996</v>
      </c>
      <c r="H81" s="15">
        <f>I81+J81</f>
        <v>495</v>
      </c>
      <c r="I81" s="15">
        <v>209</v>
      </c>
      <c r="J81" s="15">
        <v>286</v>
      </c>
    </row>
    <row r="82" spans="1:10">
      <c r="A82" s="13">
        <v>58</v>
      </c>
      <c r="B82" s="27">
        <v>0.99</v>
      </c>
      <c r="C82" s="15">
        <f>D82+E82</f>
        <v>568</v>
      </c>
      <c r="D82" s="15">
        <v>285</v>
      </c>
      <c r="E82" s="15">
        <v>283</v>
      </c>
      <c r="F82" s="16">
        <v>83</v>
      </c>
      <c r="G82" s="27">
        <v>0.96399999999999997</v>
      </c>
      <c r="H82" s="15">
        <f>I82+J82</f>
        <v>505</v>
      </c>
      <c r="I82" s="15">
        <v>180</v>
      </c>
      <c r="J82" s="15">
        <v>325</v>
      </c>
    </row>
    <row r="83" spans="1:10">
      <c r="A83" s="13">
        <v>59</v>
      </c>
      <c r="B83" s="27">
        <v>0.998</v>
      </c>
      <c r="C83" s="15">
        <f>D83+E83</f>
        <v>626</v>
      </c>
      <c r="D83" s="15">
        <v>317</v>
      </c>
      <c r="E83" s="15">
        <v>309</v>
      </c>
      <c r="F83" s="16">
        <v>84</v>
      </c>
      <c r="G83" s="27">
        <v>0.92</v>
      </c>
      <c r="H83" s="15">
        <f>I83+J83</f>
        <v>404</v>
      </c>
      <c r="I83" s="15">
        <v>142</v>
      </c>
      <c r="J83" s="15">
        <v>262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3361</v>
      </c>
      <c r="D85" s="11">
        <f>SUBTOTAL(9,D87:D91)</f>
        <v>1697</v>
      </c>
      <c r="E85" s="11">
        <f>SUBTOTAL(9,E87:E91)</f>
        <v>1664</v>
      </c>
      <c r="F85" s="12" t="s">
        <v>24</v>
      </c>
      <c r="G85" s="28"/>
      <c r="H85" s="11">
        <f>SUBTOTAL(9,H87:H91)</f>
        <v>1414</v>
      </c>
      <c r="I85" s="11">
        <f>SUBTOTAL(9,I87:I91)</f>
        <v>479</v>
      </c>
      <c r="J85" s="11">
        <f>SUBTOTAL(9,J87:J91)</f>
        <v>935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0.99199999999999999</v>
      </c>
      <c r="C87" s="15">
        <f>D87+E87</f>
        <v>585</v>
      </c>
      <c r="D87" s="15">
        <v>291</v>
      </c>
      <c r="E87" s="15">
        <v>294</v>
      </c>
      <c r="F87" s="16">
        <v>85</v>
      </c>
      <c r="G87" s="27">
        <v>0.91700000000000004</v>
      </c>
      <c r="H87" s="15">
        <f>I87+J87</f>
        <v>366</v>
      </c>
      <c r="I87" s="15">
        <v>144</v>
      </c>
      <c r="J87" s="15">
        <v>222</v>
      </c>
    </row>
    <row r="88" spans="1:10">
      <c r="A88" s="13">
        <v>61</v>
      </c>
      <c r="B88" s="27">
        <v>1</v>
      </c>
      <c r="C88" s="15">
        <f>D88+E88</f>
        <v>643</v>
      </c>
      <c r="D88" s="15">
        <v>337</v>
      </c>
      <c r="E88" s="15">
        <v>306</v>
      </c>
      <c r="F88" s="16">
        <v>86</v>
      </c>
      <c r="G88" s="27">
        <v>0.90500000000000003</v>
      </c>
      <c r="H88" s="15">
        <f>I88+J88</f>
        <v>315</v>
      </c>
      <c r="I88" s="15">
        <v>112</v>
      </c>
      <c r="J88" s="15">
        <v>203</v>
      </c>
    </row>
    <row r="89" spans="1:10">
      <c r="A89" s="13">
        <v>62</v>
      </c>
      <c r="B89" s="27">
        <v>0.98599999999999999</v>
      </c>
      <c r="C89" s="15">
        <f>D89+E89</f>
        <v>651</v>
      </c>
      <c r="D89" s="15">
        <v>342</v>
      </c>
      <c r="E89" s="15">
        <v>309</v>
      </c>
      <c r="F89" s="16">
        <v>87</v>
      </c>
      <c r="G89" s="27">
        <v>0.92100000000000004</v>
      </c>
      <c r="H89" s="15">
        <f>I89+J89</f>
        <v>291</v>
      </c>
      <c r="I89" s="15">
        <v>91</v>
      </c>
      <c r="J89" s="15">
        <v>200</v>
      </c>
    </row>
    <row r="90" spans="1:10">
      <c r="A90" s="13">
        <v>63</v>
      </c>
      <c r="B90" s="27">
        <v>0.996</v>
      </c>
      <c r="C90" s="15">
        <f>D90+E90</f>
        <v>702</v>
      </c>
      <c r="D90" s="15">
        <v>355</v>
      </c>
      <c r="E90" s="15">
        <v>347</v>
      </c>
      <c r="F90" s="16">
        <v>88</v>
      </c>
      <c r="G90" s="27">
        <v>0.90900000000000003</v>
      </c>
      <c r="H90" s="15">
        <f>I90+J90</f>
        <v>239</v>
      </c>
      <c r="I90" s="15">
        <v>68</v>
      </c>
      <c r="J90" s="15">
        <v>171</v>
      </c>
    </row>
    <row r="91" spans="1:10">
      <c r="A91" s="13">
        <v>64</v>
      </c>
      <c r="B91" s="27">
        <v>0.98699999999999999</v>
      </c>
      <c r="C91" s="15">
        <f>D91+E91</f>
        <v>780</v>
      </c>
      <c r="D91" s="15">
        <v>372</v>
      </c>
      <c r="E91" s="15">
        <v>408</v>
      </c>
      <c r="F91" s="16">
        <v>89</v>
      </c>
      <c r="G91" s="27">
        <v>0.89</v>
      </c>
      <c r="H91" s="15">
        <f>I91+J91</f>
        <v>203</v>
      </c>
      <c r="I91" s="15">
        <v>64</v>
      </c>
      <c r="J91" s="15">
        <v>139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4716</v>
      </c>
      <c r="D93" s="11">
        <f>SUBTOTAL(9,D95:D99)</f>
        <v>2342</v>
      </c>
      <c r="E93" s="11">
        <f>SUBTOTAL(9,E95:E99)</f>
        <v>2374</v>
      </c>
      <c r="F93" s="12" t="s">
        <v>26</v>
      </c>
      <c r="G93" s="28"/>
      <c r="H93" s="11">
        <f>SUBTOTAL(9,H95:H99)</f>
        <v>596</v>
      </c>
      <c r="I93" s="11">
        <f>SUBTOTAL(9,I95:I99)</f>
        <v>137</v>
      </c>
      <c r="J93" s="11">
        <f>SUBTOTAL(9,J95:J99)</f>
        <v>459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0.99099999999999999</v>
      </c>
      <c r="C95" s="15">
        <f>D95+E95</f>
        <v>890</v>
      </c>
      <c r="D95" s="15">
        <v>457</v>
      </c>
      <c r="E95" s="15">
        <v>433</v>
      </c>
      <c r="F95" s="16">
        <v>90</v>
      </c>
      <c r="G95" s="27">
        <v>0.88800000000000001</v>
      </c>
      <c r="H95" s="15">
        <f>I95+J95</f>
        <v>174</v>
      </c>
      <c r="I95" s="15">
        <v>48</v>
      </c>
      <c r="J95" s="15">
        <v>126</v>
      </c>
    </row>
    <row r="96" spans="1:10">
      <c r="A96" s="13">
        <v>66</v>
      </c>
      <c r="B96" s="27">
        <v>0.99099999999999999</v>
      </c>
      <c r="C96" s="15">
        <f>D96+E96</f>
        <v>992</v>
      </c>
      <c r="D96" s="15">
        <v>486</v>
      </c>
      <c r="E96" s="15">
        <v>506</v>
      </c>
      <c r="F96" s="16">
        <v>91</v>
      </c>
      <c r="G96" s="27">
        <v>0.82699999999999996</v>
      </c>
      <c r="H96" s="15">
        <f>I96+J96</f>
        <v>139</v>
      </c>
      <c r="I96" s="15">
        <v>28</v>
      </c>
      <c r="J96" s="15">
        <v>111</v>
      </c>
    </row>
    <row r="97" spans="1:10">
      <c r="A97" s="13">
        <v>67</v>
      </c>
      <c r="B97" s="27">
        <v>0.98499999999999999</v>
      </c>
      <c r="C97" s="15">
        <f>D97+E97</f>
        <v>1037</v>
      </c>
      <c r="D97" s="15">
        <v>511</v>
      </c>
      <c r="E97" s="15">
        <v>526</v>
      </c>
      <c r="F97" s="16">
        <v>92</v>
      </c>
      <c r="G97" s="27">
        <v>0.83</v>
      </c>
      <c r="H97" s="15">
        <f>I97+J97</f>
        <v>112</v>
      </c>
      <c r="I97" s="15">
        <v>34</v>
      </c>
      <c r="J97" s="15">
        <v>78</v>
      </c>
    </row>
    <row r="98" spans="1:10">
      <c r="A98" s="13">
        <v>68</v>
      </c>
      <c r="B98" s="27">
        <v>0.99199999999999999</v>
      </c>
      <c r="C98" s="15">
        <f>D98+E98</f>
        <v>997</v>
      </c>
      <c r="D98" s="15">
        <v>483</v>
      </c>
      <c r="E98" s="15">
        <v>514</v>
      </c>
      <c r="F98" s="16">
        <v>93</v>
      </c>
      <c r="G98" s="27">
        <v>0.86799999999999999</v>
      </c>
      <c r="H98" s="15">
        <f>I98+J98</f>
        <v>92</v>
      </c>
      <c r="I98" s="15">
        <v>16</v>
      </c>
      <c r="J98" s="15">
        <v>76</v>
      </c>
    </row>
    <row r="99" spans="1:10">
      <c r="A99" s="13">
        <v>69</v>
      </c>
      <c r="B99" s="27">
        <v>0.98399999999999999</v>
      </c>
      <c r="C99" s="15">
        <f>D99+E99</f>
        <v>800</v>
      </c>
      <c r="D99" s="15">
        <v>405</v>
      </c>
      <c r="E99" s="15">
        <v>395</v>
      </c>
      <c r="F99" s="16">
        <v>94</v>
      </c>
      <c r="G99" s="27">
        <v>0.90800000000000003</v>
      </c>
      <c r="H99" s="15">
        <f>I99+J99</f>
        <v>79</v>
      </c>
      <c r="I99" s="15">
        <v>11</v>
      </c>
      <c r="J99" s="15">
        <v>68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3810</v>
      </c>
      <c r="D101" s="11">
        <f>SUBTOTAL(9,D103:D107)</f>
        <v>1780</v>
      </c>
      <c r="E101" s="11">
        <f>SUBTOTAL(9,E103:E107)</f>
        <v>2030</v>
      </c>
      <c r="F101" s="12" t="s">
        <v>28</v>
      </c>
      <c r="G101" s="28"/>
      <c r="H101" s="11">
        <f>SUBTOTAL(9,H103:H107)</f>
        <v>154</v>
      </c>
      <c r="I101" s="11">
        <f>SUBTOTAL(9,I103:I107)</f>
        <v>28</v>
      </c>
      <c r="J101" s="11">
        <f>SUBTOTAL(9,J103:J107)</f>
        <v>126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0.99299999999999999</v>
      </c>
      <c r="C103" s="15">
        <f>D103+E103</f>
        <v>603</v>
      </c>
      <c r="D103" s="15">
        <v>266</v>
      </c>
      <c r="E103" s="15">
        <v>337</v>
      </c>
      <c r="F103" s="16">
        <v>95</v>
      </c>
      <c r="G103" s="27">
        <v>0.78900000000000003</v>
      </c>
      <c r="H103" s="15">
        <f>I103+J103</f>
        <v>60</v>
      </c>
      <c r="I103" s="15">
        <v>13</v>
      </c>
      <c r="J103" s="15">
        <v>47</v>
      </c>
    </row>
    <row r="104" spans="1:10">
      <c r="A104" s="13">
        <v>71</v>
      </c>
      <c r="B104" s="27">
        <v>0.98299999999999998</v>
      </c>
      <c r="C104" s="15">
        <f>D104+E104</f>
        <v>774</v>
      </c>
      <c r="D104" s="15">
        <v>355</v>
      </c>
      <c r="E104" s="15">
        <v>419</v>
      </c>
      <c r="F104" s="16">
        <v>96</v>
      </c>
      <c r="G104" s="27">
        <v>0.745</v>
      </c>
      <c r="H104" s="15">
        <f>I104+J104</f>
        <v>35</v>
      </c>
      <c r="I104" s="15">
        <v>4</v>
      </c>
      <c r="J104" s="15">
        <v>31</v>
      </c>
    </row>
    <row r="105" spans="1:10">
      <c r="A105" s="13">
        <v>72</v>
      </c>
      <c r="B105" s="27">
        <v>0.97</v>
      </c>
      <c r="C105" s="15">
        <f>D105+E105</f>
        <v>809</v>
      </c>
      <c r="D105" s="15">
        <v>384</v>
      </c>
      <c r="E105" s="15">
        <v>425</v>
      </c>
      <c r="F105" s="16">
        <v>97</v>
      </c>
      <c r="G105" s="27">
        <v>0.72699999999999998</v>
      </c>
      <c r="H105" s="15">
        <f>I105+J105</f>
        <v>24</v>
      </c>
      <c r="I105" s="15">
        <v>6</v>
      </c>
      <c r="J105" s="15">
        <v>18</v>
      </c>
    </row>
    <row r="106" spans="1:10">
      <c r="A106" s="13">
        <v>73</v>
      </c>
      <c r="B106" s="27">
        <v>0.98399999999999999</v>
      </c>
      <c r="C106" s="15">
        <f>D106+E106</f>
        <v>744</v>
      </c>
      <c r="D106" s="15">
        <v>362</v>
      </c>
      <c r="E106" s="15">
        <v>382</v>
      </c>
      <c r="F106" s="16">
        <v>98</v>
      </c>
      <c r="G106" s="27">
        <v>0.84</v>
      </c>
      <c r="H106" s="15">
        <f>I106+J106</f>
        <v>21</v>
      </c>
      <c r="I106" s="15">
        <v>4</v>
      </c>
      <c r="J106" s="15">
        <v>17</v>
      </c>
    </row>
    <row r="107" spans="1:10">
      <c r="A107" s="13">
        <v>74</v>
      </c>
      <c r="B107" s="27">
        <v>0.96799999999999997</v>
      </c>
      <c r="C107" s="15">
        <f>D107+E107</f>
        <v>880</v>
      </c>
      <c r="D107" s="15">
        <v>413</v>
      </c>
      <c r="E107" s="15">
        <v>467</v>
      </c>
      <c r="F107" s="16">
        <v>99</v>
      </c>
      <c r="G107" s="27">
        <v>0.77800000000000002</v>
      </c>
      <c r="H107" s="15">
        <f>I107+J107</f>
        <v>14</v>
      </c>
      <c r="I107" s="15">
        <v>1</v>
      </c>
      <c r="J107" s="15">
        <v>13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22</v>
      </c>
      <c r="I109" s="11">
        <v>3</v>
      </c>
      <c r="J109" s="11">
        <v>19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6052</v>
      </c>
      <c r="E114" s="15">
        <f>SUBTOTAL(9,D9:D31)</f>
        <v>3119</v>
      </c>
      <c r="G114" s="15">
        <f>SUBTOTAL(9,E9:E31)</f>
        <v>2933</v>
      </c>
    </row>
    <row r="116" spans="1:7">
      <c r="A116" s="34" t="s">
        <v>33</v>
      </c>
      <c r="B116" s="34"/>
      <c r="C116" s="15">
        <f>SUBTOTAL(9,C33:C47,H9:H47,C69:C91)</f>
        <v>31790</v>
      </c>
      <c r="E116" s="15">
        <f>SUBTOTAL(9,D33:D47,I9:I47,D69:D91)</f>
        <v>16510</v>
      </c>
      <c r="G116" s="15">
        <f>SUBTOTAL(9,E33:E47,J9:J47,E69:E91)</f>
        <v>15280</v>
      </c>
    </row>
    <row r="118" spans="1:7">
      <c r="A118" s="34" t="s">
        <v>34</v>
      </c>
      <c r="B118" s="34"/>
      <c r="C118" s="15">
        <f>SUBTOTAL(9,C93:C107,H69:H109)</f>
        <v>16942</v>
      </c>
      <c r="E118" s="15">
        <f>SUBTOTAL(9,D93:D107,I69:I109)</f>
        <v>7469</v>
      </c>
      <c r="G118" s="15">
        <f>SUBTOTAL(9,E93:E107,J69:J109)</f>
        <v>9473</v>
      </c>
    </row>
    <row r="120" spans="1:7">
      <c r="A120" s="34" t="s">
        <v>35</v>
      </c>
      <c r="B120" s="34"/>
      <c r="C120" s="15">
        <f>SUBTOTAL(9,H69:H109)</f>
        <v>8416</v>
      </c>
      <c r="E120" s="15">
        <f>SUBTOTAL(9,I69:I109)</f>
        <v>3347</v>
      </c>
      <c r="G120" s="15">
        <f>SUBTOTAL(9,J69:J109)</f>
        <v>5069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3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J120"/>
  <sheetViews>
    <sheetView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40</v>
      </c>
      <c r="J3" s="5" t="str">
        <f>全市!J3</f>
        <v>(住民基本台帳人口　平成28年3月31日現在)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108888</v>
      </c>
      <c r="D7" s="11">
        <f>SUBTOTAL(9,D9:D47,I9:I47,D69:D107,I69:I109)</f>
        <v>52663</v>
      </c>
      <c r="E7" s="11">
        <f>SUBTOTAL(9,E9:E47,J9:J47,E69:E107,J69:J109)</f>
        <v>56225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4316</v>
      </c>
      <c r="D9" s="11">
        <f>SUBTOTAL(9,D11:D15)</f>
        <v>2267</v>
      </c>
      <c r="E9" s="11">
        <f>SUBTOTAL(9,E11:E15)</f>
        <v>2049</v>
      </c>
      <c r="F9" s="12" t="s">
        <v>8</v>
      </c>
      <c r="G9" s="10"/>
      <c r="H9" s="11">
        <f>SUBTOTAL(9,H11:H15)</f>
        <v>6059</v>
      </c>
      <c r="I9" s="11">
        <f>SUBTOTAL(9,I11:I15)</f>
        <v>2919</v>
      </c>
      <c r="J9" s="11">
        <f>SUBTOTAL(9,J11:J15)</f>
        <v>3140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920</v>
      </c>
      <c r="D11" s="15">
        <v>481</v>
      </c>
      <c r="E11" s="15">
        <v>439</v>
      </c>
      <c r="F11" s="16">
        <v>25</v>
      </c>
      <c r="G11" s="27">
        <v>1.0189999999999999</v>
      </c>
      <c r="H11" s="15">
        <f>I11+J11</f>
        <v>1106</v>
      </c>
      <c r="I11" s="15">
        <v>516</v>
      </c>
      <c r="J11" s="15">
        <v>590</v>
      </c>
    </row>
    <row r="12" spans="1:10">
      <c r="A12" s="13">
        <v>1</v>
      </c>
      <c r="B12" s="27">
        <v>0.96599999999999997</v>
      </c>
      <c r="C12" s="15">
        <f>D12+E12</f>
        <v>835</v>
      </c>
      <c r="D12" s="15">
        <v>427</v>
      </c>
      <c r="E12" s="15">
        <v>408</v>
      </c>
      <c r="F12" s="16">
        <v>26</v>
      </c>
      <c r="G12" s="27">
        <v>1.0069999999999999</v>
      </c>
      <c r="H12" s="15">
        <f>I12+J12</f>
        <v>1174</v>
      </c>
      <c r="I12" s="15">
        <v>525</v>
      </c>
      <c r="J12" s="15">
        <v>649</v>
      </c>
    </row>
    <row r="13" spans="1:10">
      <c r="A13" s="13">
        <v>2</v>
      </c>
      <c r="B13" s="27">
        <v>0.95199999999999996</v>
      </c>
      <c r="C13" s="15">
        <f>D13+E13</f>
        <v>831</v>
      </c>
      <c r="D13" s="15">
        <v>434</v>
      </c>
      <c r="E13" s="15">
        <v>397</v>
      </c>
      <c r="F13" s="16">
        <v>27</v>
      </c>
      <c r="G13" s="27">
        <v>1.006</v>
      </c>
      <c r="H13" s="15">
        <f>I13+J13</f>
        <v>1232</v>
      </c>
      <c r="I13" s="15">
        <v>627</v>
      </c>
      <c r="J13" s="15">
        <v>605</v>
      </c>
    </row>
    <row r="14" spans="1:10">
      <c r="A14" s="13">
        <v>3</v>
      </c>
      <c r="B14" s="27">
        <v>0.97199999999999998</v>
      </c>
      <c r="C14" s="15">
        <f>D14+E14</f>
        <v>880</v>
      </c>
      <c r="D14" s="15">
        <v>485</v>
      </c>
      <c r="E14" s="15">
        <v>395</v>
      </c>
      <c r="F14" s="16">
        <v>28</v>
      </c>
      <c r="G14" s="27">
        <v>1.012</v>
      </c>
      <c r="H14" s="15">
        <f>I14+J14</f>
        <v>1195</v>
      </c>
      <c r="I14" s="15">
        <v>592</v>
      </c>
      <c r="J14" s="15">
        <v>603</v>
      </c>
    </row>
    <row r="15" spans="1:10">
      <c r="A15" s="13">
        <v>4</v>
      </c>
      <c r="B15" s="27">
        <v>0.98599999999999999</v>
      </c>
      <c r="C15" s="15">
        <f>D15+E15</f>
        <v>850</v>
      </c>
      <c r="D15" s="15">
        <v>440</v>
      </c>
      <c r="E15" s="15">
        <v>410</v>
      </c>
      <c r="F15" s="16">
        <v>29</v>
      </c>
      <c r="G15" s="27">
        <v>1.0109999999999999</v>
      </c>
      <c r="H15" s="15">
        <f>I15+J15</f>
        <v>1352</v>
      </c>
      <c r="I15" s="15">
        <v>659</v>
      </c>
      <c r="J15" s="15">
        <v>693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4377</v>
      </c>
      <c r="D17" s="11">
        <f>SUBTOTAL(9,D19:D23)</f>
        <v>2228</v>
      </c>
      <c r="E17" s="11">
        <f>SUBTOTAL(9,E19:E23)</f>
        <v>2149</v>
      </c>
      <c r="F17" s="12" t="s">
        <v>10</v>
      </c>
      <c r="G17" s="28"/>
      <c r="H17" s="11">
        <f>SUBTOTAL(9,H19:H23)</f>
        <v>6789</v>
      </c>
      <c r="I17" s="11">
        <f>SUBTOTAL(9,I19:I23)</f>
        <v>3413</v>
      </c>
      <c r="J17" s="11">
        <f>SUBTOTAL(9,J19:J23)</f>
        <v>3376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0.97199999999999998</v>
      </c>
      <c r="C19" s="15">
        <f>D19+E19</f>
        <v>877</v>
      </c>
      <c r="D19" s="15">
        <v>462</v>
      </c>
      <c r="E19" s="15">
        <v>415</v>
      </c>
      <c r="F19" s="16">
        <v>30</v>
      </c>
      <c r="G19" s="27">
        <v>0.997</v>
      </c>
      <c r="H19" s="15">
        <f>I19+J19</f>
        <v>1382</v>
      </c>
      <c r="I19" s="15">
        <v>686</v>
      </c>
      <c r="J19" s="15">
        <v>696</v>
      </c>
    </row>
    <row r="20" spans="1:10">
      <c r="A20" s="13">
        <v>6</v>
      </c>
      <c r="B20" s="27">
        <v>0.97199999999999998</v>
      </c>
      <c r="C20" s="15">
        <f>D20+E20</f>
        <v>820</v>
      </c>
      <c r="D20" s="15">
        <v>408</v>
      </c>
      <c r="E20" s="15">
        <v>412</v>
      </c>
      <c r="F20" s="16">
        <v>31</v>
      </c>
      <c r="G20" s="27">
        <v>1</v>
      </c>
      <c r="H20" s="15">
        <f>I20+J20</f>
        <v>1309</v>
      </c>
      <c r="I20" s="15">
        <v>681</v>
      </c>
      <c r="J20" s="15">
        <v>628</v>
      </c>
    </row>
    <row r="21" spans="1:10">
      <c r="A21" s="13">
        <v>7</v>
      </c>
      <c r="B21" s="27">
        <v>1.01</v>
      </c>
      <c r="C21" s="15">
        <f>D21+E21</f>
        <v>898</v>
      </c>
      <c r="D21" s="15">
        <v>432</v>
      </c>
      <c r="E21" s="15">
        <v>466</v>
      </c>
      <c r="F21" s="16">
        <v>32</v>
      </c>
      <c r="G21" s="27">
        <v>0.97499999999999998</v>
      </c>
      <c r="H21" s="15">
        <f>I21+J21</f>
        <v>1416</v>
      </c>
      <c r="I21" s="15">
        <v>706</v>
      </c>
      <c r="J21" s="15">
        <v>710</v>
      </c>
    </row>
    <row r="22" spans="1:10">
      <c r="A22" s="13">
        <v>8</v>
      </c>
      <c r="B22" s="27">
        <v>0.98599999999999999</v>
      </c>
      <c r="C22" s="15">
        <f>D22+E22</f>
        <v>943</v>
      </c>
      <c r="D22" s="15">
        <v>493</v>
      </c>
      <c r="E22" s="15">
        <v>450</v>
      </c>
      <c r="F22" s="16">
        <v>33</v>
      </c>
      <c r="G22" s="27">
        <v>0.98499999999999999</v>
      </c>
      <c r="H22" s="15">
        <f>I22+J22</f>
        <v>1343</v>
      </c>
      <c r="I22" s="15">
        <v>677</v>
      </c>
      <c r="J22" s="15">
        <v>666</v>
      </c>
    </row>
    <row r="23" spans="1:10">
      <c r="A23" s="13">
        <v>9</v>
      </c>
      <c r="B23" s="27">
        <v>1</v>
      </c>
      <c r="C23" s="15">
        <f>D23+E23</f>
        <v>839</v>
      </c>
      <c r="D23" s="15">
        <v>433</v>
      </c>
      <c r="E23" s="15">
        <v>406</v>
      </c>
      <c r="F23" s="16">
        <v>34</v>
      </c>
      <c r="G23" s="27">
        <v>0.99399999999999999</v>
      </c>
      <c r="H23" s="15">
        <f>I23+J23</f>
        <v>1339</v>
      </c>
      <c r="I23" s="15">
        <v>663</v>
      </c>
      <c r="J23" s="15">
        <v>676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4440</v>
      </c>
      <c r="D25" s="11">
        <f>SUBTOTAL(9,D27:D31)</f>
        <v>2264</v>
      </c>
      <c r="E25" s="11">
        <f>SUBTOTAL(9,E27:E31)</f>
        <v>2176</v>
      </c>
      <c r="F25" s="12" t="s">
        <v>12</v>
      </c>
      <c r="G25" s="28"/>
      <c r="H25" s="11">
        <f>SUBTOTAL(9,H27:H31)</f>
        <v>7674</v>
      </c>
      <c r="I25" s="11">
        <f>SUBTOTAL(9,I27:I31)</f>
        <v>3883</v>
      </c>
      <c r="J25" s="11">
        <f>SUBTOTAL(9,J27:J31)</f>
        <v>3791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0.99299999999999999</v>
      </c>
      <c r="C27" s="15">
        <f>D27+E27</f>
        <v>865</v>
      </c>
      <c r="D27" s="15">
        <v>442</v>
      </c>
      <c r="E27" s="15">
        <v>423</v>
      </c>
      <c r="F27" s="16">
        <v>35</v>
      </c>
      <c r="G27" s="27">
        <v>0.997</v>
      </c>
      <c r="H27" s="15">
        <f>I27+J27</f>
        <v>1420</v>
      </c>
      <c r="I27" s="15">
        <v>725</v>
      </c>
      <c r="J27" s="15">
        <v>695</v>
      </c>
    </row>
    <row r="28" spans="1:10">
      <c r="A28" s="13">
        <v>11</v>
      </c>
      <c r="B28" s="27">
        <v>1.01</v>
      </c>
      <c r="C28" s="15">
        <f>D28+E28</f>
        <v>883</v>
      </c>
      <c r="D28" s="15">
        <v>451</v>
      </c>
      <c r="E28" s="15">
        <v>432</v>
      </c>
      <c r="F28" s="16">
        <v>36</v>
      </c>
      <c r="G28" s="27">
        <v>0.98699999999999999</v>
      </c>
      <c r="H28" s="15">
        <f>I28+J28</f>
        <v>1563</v>
      </c>
      <c r="I28" s="15">
        <v>778</v>
      </c>
      <c r="J28" s="15">
        <v>785</v>
      </c>
    </row>
    <row r="29" spans="1:10">
      <c r="A29" s="13">
        <v>12</v>
      </c>
      <c r="B29" s="27">
        <v>0.98699999999999999</v>
      </c>
      <c r="C29" s="15">
        <f>D29+E29</f>
        <v>849</v>
      </c>
      <c r="D29" s="15">
        <v>407</v>
      </c>
      <c r="E29" s="15">
        <v>442</v>
      </c>
      <c r="F29" s="16">
        <v>37</v>
      </c>
      <c r="G29" s="27">
        <v>0.97199999999999998</v>
      </c>
      <c r="H29" s="15">
        <f>I29+J29</f>
        <v>1496</v>
      </c>
      <c r="I29" s="15">
        <v>764</v>
      </c>
      <c r="J29" s="15">
        <v>732</v>
      </c>
    </row>
    <row r="30" spans="1:10">
      <c r="A30" s="13">
        <v>13</v>
      </c>
      <c r="B30" s="27">
        <v>0.98599999999999999</v>
      </c>
      <c r="C30" s="15">
        <f>D30+E30</f>
        <v>935</v>
      </c>
      <c r="D30" s="15">
        <v>506</v>
      </c>
      <c r="E30" s="15">
        <v>429</v>
      </c>
      <c r="F30" s="16">
        <v>38</v>
      </c>
      <c r="G30" s="27">
        <v>0.97899999999999998</v>
      </c>
      <c r="H30" s="15">
        <f>I30+J30</f>
        <v>1564</v>
      </c>
      <c r="I30" s="15">
        <v>790</v>
      </c>
      <c r="J30" s="15">
        <v>774</v>
      </c>
    </row>
    <row r="31" spans="1:10">
      <c r="A31" s="13">
        <v>14</v>
      </c>
      <c r="B31" s="27">
        <v>0.99199999999999999</v>
      </c>
      <c r="C31" s="15">
        <f>D31+E31</f>
        <v>908</v>
      </c>
      <c r="D31" s="15">
        <v>458</v>
      </c>
      <c r="E31" s="15">
        <v>450</v>
      </c>
      <c r="F31" s="16">
        <v>39</v>
      </c>
      <c r="G31" s="27">
        <v>0.99099999999999999</v>
      </c>
      <c r="H31" s="15">
        <f>I31+J31</f>
        <v>1631</v>
      </c>
      <c r="I31" s="15">
        <v>826</v>
      </c>
      <c r="J31" s="15">
        <v>805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4690</v>
      </c>
      <c r="D33" s="11">
        <f>SUBTOTAL(9,D35:D39)</f>
        <v>2374</v>
      </c>
      <c r="E33" s="11">
        <f>SUBTOTAL(9,E35:E39)</f>
        <v>2316</v>
      </c>
      <c r="F33" s="12" t="s">
        <v>14</v>
      </c>
      <c r="G33" s="28"/>
      <c r="H33" s="11">
        <f>SUBTOTAL(9,H35:H39)</f>
        <v>9151</v>
      </c>
      <c r="I33" s="11">
        <f>SUBTOTAL(9,I35:I39)</f>
        <v>4635</v>
      </c>
      <c r="J33" s="11">
        <f>SUBTOTAL(9,J35:J39)</f>
        <v>4516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1.008</v>
      </c>
      <c r="C35" s="15">
        <f>D35+E35</f>
        <v>884</v>
      </c>
      <c r="D35" s="15">
        <v>473</v>
      </c>
      <c r="E35" s="15">
        <v>411</v>
      </c>
      <c r="F35" s="16">
        <v>40</v>
      </c>
      <c r="G35" s="27">
        <v>0.99199999999999999</v>
      </c>
      <c r="H35" s="15">
        <f>I35+J35</f>
        <v>1725</v>
      </c>
      <c r="I35" s="15">
        <v>880</v>
      </c>
      <c r="J35" s="15">
        <v>845</v>
      </c>
    </row>
    <row r="36" spans="1:10">
      <c r="A36" s="13">
        <v>16</v>
      </c>
      <c r="B36" s="27">
        <v>0.998</v>
      </c>
      <c r="C36" s="15">
        <f>D36+E36</f>
        <v>950</v>
      </c>
      <c r="D36" s="15">
        <v>498</v>
      </c>
      <c r="E36" s="15">
        <v>452</v>
      </c>
      <c r="F36" s="16">
        <v>41</v>
      </c>
      <c r="G36" s="27">
        <v>0.997</v>
      </c>
      <c r="H36" s="15">
        <f>I36+J36</f>
        <v>1878</v>
      </c>
      <c r="I36" s="15">
        <v>952</v>
      </c>
      <c r="J36" s="15">
        <v>926</v>
      </c>
    </row>
    <row r="37" spans="1:10">
      <c r="A37" s="13">
        <v>17</v>
      </c>
      <c r="B37" s="27">
        <v>1.012</v>
      </c>
      <c r="C37" s="15">
        <f>D37+E37</f>
        <v>945</v>
      </c>
      <c r="D37" s="15">
        <v>457</v>
      </c>
      <c r="E37" s="15">
        <v>488</v>
      </c>
      <c r="F37" s="16">
        <v>42</v>
      </c>
      <c r="G37" s="27">
        <v>0.995</v>
      </c>
      <c r="H37" s="15">
        <f>I37+J37</f>
        <v>1914</v>
      </c>
      <c r="I37" s="15">
        <v>996</v>
      </c>
      <c r="J37" s="15">
        <v>918</v>
      </c>
    </row>
    <row r="38" spans="1:10">
      <c r="A38" s="13">
        <v>18</v>
      </c>
      <c r="B38" s="27">
        <v>1.0109999999999999</v>
      </c>
      <c r="C38" s="15">
        <f>D38+E38</f>
        <v>961</v>
      </c>
      <c r="D38" s="15">
        <v>470</v>
      </c>
      <c r="E38" s="15">
        <v>491</v>
      </c>
      <c r="F38" s="16">
        <v>43</v>
      </c>
      <c r="G38" s="27">
        <v>1</v>
      </c>
      <c r="H38" s="15">
        <f>I38+J38</f>
        <v>1874</v>
      </c>
      <c r="I38" s="15">
        <v>925</v>
      </c>
      <c r="J38" s="15">
        <v>949</v>
      </c>
    </row>
    <row r="39" spans="1:10">
      <c r="A39" s="13">
        <v>19</v>
      </c>
      <c r="B39" s="27">
        <v>1.0249999999999999</v>
      </c>
      <c r="C39" s="15">
        <f>D39+E39</f>
        <v>950</v>
      </c>
      <c r="D39" s="15">
        <v>476</v>
      </c>
      <c r="E39" s="15">
        <v>474</v>
      </c>
      <c r="F39" s="16">
        <v>44</v>
      </c>
      <c r="G39" s="27">
        <v>1.0009999999999999</v>
      </c>
      <c r="H39" s="15">
        <f>I39+J39</f>
        <v>1760</v>
      </c>
      <c r="I39" s="15">
        <v>882</v>
      </c>
      <c r="J39" s="15">
        <v>878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5239</v>
      </c>
      <c r="D41" s="11">
        <f>SUBTOTAL(9,D43:D47)</f>
        <v>2572</v>
      </c>
      <c r="E41" s="11">
        <f>SUBTOTAL(9,E43:E47)</f>
        <v>2667</v>
      </c>
      <c r="F41" s="12" t="s">
        <v>16</v>
      </c>
      <c r="G41" s="28"/>
      <c r="H41" s="11">
        <f>SUBTOTAL(9,H43:H47)</f>
        <v>8402</v>
      </c>
      <c r="I41" s="11">
        <f>SUBTOTAL(9,I43:I47)</f>
        <v>4252</v>
      </c>
      <c r="J41" s="11">
        <f>SUBTOTAL(9,J43:J47)</f>
        <v>4150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1.0069999999999999</v>
      </c>
      <c r="C43" s="15">
        <f>D43+E43</f>
        <v>888</v>
      </c>
      <c r="D43" s="15">
        <v>460</v>
      </c>
      <c r="E43" s="15">
        <v>428</v>
      </c>
      <c r="F43" s="16">
        <v>45</v>
      </c>
      <c r="G43" s="27">
        <v>0.999</v>
      </c>
      <c r="H43" s="15">
        <f>I43+J43</f>
        <v>1847</v>
      </c>
      <c r="I43" s="15">
        <v>937</v>
      </c>
      <c r="J43" s="15">
        <v>910</v>
      </c>
    </row>
    <row r="44" spans="1:10">
      <c r="A44" s="13">
        <v>21</v>
      </c>
      <c r="B44" s="27">
        <v>1.03</v>
      </c>
      <c r="C44" s="15">
        <f>D44+E44</f>
        <v>1085</v>
      </c>
      <c r="D44" s="15">
        <v>530</v>
      </c>
      <c r="E44" s="15">
        <v>555</v>
      </c>
      <c r="F44" s="16">
        <v>46</v>
      </c>
      <c r="G44" s="27">
        <v>0.99099999999999999</v>
      </c>
      <c r="H44" s="15">
        <f>I44+J44</f>
        <v>1801</v>
      </c>
      <c r="I44" s="15">
        <v>919</v>
      </c>
      <c r="J44" s="15">
        <v>882</v>
      </c>
    </row>
    <row r="45" spans="1:10">
      <c r="A45" s="13">
        <v>22</v>
      </c>
      <c r="B45" s="27">
        <v>1.042</v>
      </c>
      <c r="C45" s="15">
        <f>D45+E45</f>
        <v>1026</v>
      </c>
      <c r="D45" s="15">
        <v>502</v>
      </c>
      <c r="E45" s="15">
        <v>524</v>
      </c>
      <c r="F45" s="16">
        <v>47</v>
      </c>
      <c r="G45" s="27">
        <v>0.995</v>
      </c>
      <c r="H45" s="15">
        <f>I45+J45</f>
        <v>1730</v>
      </c>
      <c r="I45" s="15">
        <v>876</v>
      </c>
      <c r="J45" s="15">
        <v>854</v>
      </c>
    </row>
    <row r="46" spans="1:10">
      <c r="A46" s="13">
        <v>23</v>
      </c>
      <c r="B46" s="27">
        <v>1.032</v>
      </c>
      <c r="C46" s="15">
        <f>D46+E46</f>
        <v>1087</v>
      </c>
      <c r="D46" s="15">
        <v>515</v>
      </c>
      <c r="E46" s="15">
        <v>572</v>
      </c>
      <c r="F46" s="16">
        <v>48</v>
      </c>
      <c r="G46" s="27">
        <v>0.99399999999999999</v>
      </c>
      <c r="H46" s="15">
        <f>I46+J46</f>
        <v>1628</v>
      </c>
      <c r="I46" s="15">
        <v>830</v>
      </c>
      <c r="J46" s="15">
        <v>798</v>
      </c>
    </row>
    <row r="47" spans="1:10">
      <c r="A47" s="13">
        <v>24</v>
      </c>
      <c r="B47" s="27">
        <v>1.054</v>
      </c>
      <c r="C47" s="15">
        <f>D47+E47</f>
        <v>1153</v>
      </c>
      <c r="D47" s="15">
        <v>565</v>
      </c>
      <c r="E47" s="15">
        <v>588</v>
      </c>
      <c r="F47" s="16">
        <v>49</v>
      </c>
      <c r="G47" s="27">
        <v>0.999</v>
      </c>
      <c r="H47" s="15">
        <f>I47+J47</f>
        <v>1396</v>
      </c>
      <c r="I47" s="15">
        <v>690</v>
      </c>
      <c r="J47" s="15">
        <v>706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41</v>
      </c>
      <c r="J63" s="5" t="str">
        <f>J3</f>
        <v>(住民基本台帳人口　平成28年3月31日現在)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6965</v>
      </c>
      <c r="D69" s="11">
        <f>SUBTOTAL(9,D71:D75)</f>
        <v>3474</v>
      </c>
      <c r="E69" s="11">
        <f>SUBTOTAL(9,E71:E75)</f>
        <v>3491</v>
      </c>
      <c r="F69" s="12" t="s">
        <v>20</v>
      </c>
      <c r="G69" s="10"/>
      <c r="H69" s="11">
        <f>SUBTOTAL(9,H71:H75)</f>
        <v>5626</v>
      </c>
      <c r="I69" s="11">
        <f>SUBTOTAL(9,I71:I75)</f>
        <v>2485</v>
      </c>
      <c r="J69" s="11">
        <f>SUBTOTAL(9,J71:J75)</f>
        <v>3141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1.0029999999999999</v>
      </c>
      <c r="C71" s="15">
        <f>D71+E71</f>
        <v>1473</v>
      </c>
      <c r="D71" s="15">
        <v>730</v>
      </c>
      <c r="E71" s="15">
        <v>743</v>
      </c>
      <c r="F71" s="16">
        <v>75</v>
      </c>
      <c r="G71" s="27">
        <v>0.98399999999999999</v>
      </c>
      <c r="H71" s="15">
        <f>I71+J71</f>
        <v>1316</v>
      </c>
      <c r="I71" s="15">
        <v>596</v>
      </c>
      <c r="J71" s="15">
        <v>720</v>
      </c>
    </row>
    <row r="72" spans="1:10">
      <c r="A72" s="13">
        <v>51</v>
      </c>
      <c r="B72" s="27">
        <v>0.99099999999999999</v>
      </c>
      <c r="C72" s="15">
        <f>D72+E72</f>
        <v>1506</v>
      </c>
      <c r="D72" s="15">
        <v>763</v>
      </c>
      <c r="E72" s="15">
        <v>743</v>
      </c>
      <c r="F72" s="16">
        <v>76</v>
      </c>
      <c r="G72" s="27">
        <v>0.98499999999999999</v>
      </c>
      <c r="H72" s="15">
        <f>I72+J72</f>
        <v>1084</v>
      </c>
      <c r="I72" s="15">
        <v>491</v>
      </c>
      <c r="J72" s="15">
        <v>593</v>
      </c>
    </row>
    <row r="73" spans="1:10">
      <c r="A73" s="13">
        <v>52</v>
      </c>
      <c r="B73" s="27">
        <v>0.996</v>
      </c>
      <c r="C73" s="15">
        <f>D73+E73</f>
        <v>1399</v>
      </c>
      <c r="D73" s="15">
        <v>714</v>
      </c>
      <c r="E73" s="15">
        <v>685</v>
      </c>
      <c r="F73" s="16">
        <v>77</v>
      </c>
      <c r="G73" s="27">
        <v>0.97699999999999998</v>
      </c>
      <c r="H73" s="15">
        <f>I73+J73</f>
        <v>1043</v>
      </c>
      <c r="I73" s="15">
        <v>461</v>
      </c>
      <c r="J73" s="15">
        <v>582</v>
      </c>
    </row>
    <row r="74" spans="1:10">
      <c r="A74" s="13">
        <v>53</v>
      </c>
      <c r="B74" s="27">
        <v>0.99399999999999999</v>
      </c>
      <c r="C74" s="15">
        <f>D74+E74</f>
        <v>1301</v>
      </c>
      <c r="D74" s="15">
        <v>618</v>
      </c>
      <c r="E74" s="15">
        <v>683</v>
      </c>
      <c r="F74" s="16">
        <v>78</v>
      </c>
      <c r="G74" s="27">
        <v>0.97299999999999998</v>
      </c>
      <c r="H74" s="15">
        <f>I74+J74</f>
        <v>1134</v>
      </c>
      <c r="I74" s="15">
        <v>499</v>
      </c>
      <c r="J74" s="15">
        <v>635</v>
      </c>
    </row>
    <row r="75" spans="1:10">
      <c r="A75" s="13">
        <v>54</v>
      </c>
      <c r="B75" s="27">
        <v>0.998</v>
      </c>
      <c r="C75" s="15">
        <f>D75+E75</f>
        <v>1286</v>
      </c>
      <c r="D75" s="15">
        <v>649</v>
      </c>
      <c r="E75" s="15">
        <v>637</v>
      </c>
      <c r="F75" s="16">
        <v>79</v>
      </c>
      <c r="G75" s="27">
        <v>0.96799999999999997</v>
      </c>
      <c r="H75" s="15">
        <f>I75+J75</f>
        <v>1049</v>
      </c>
      <c r="I75" s="15">
        <v>438</v>
      </c>
      <c r="J75" s="15">
        <v>611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5899</v>
      </c>
      <c r="D77" s="11">
        <f>SUBTOTAL(9,D79:D83)</f>
        <v>2938</v>
      </c>
      <c r="E77" s="11">
        <f>SUBTOTAL(9,E79:E83)</f>
        <v>2961</v>
      </c>
      <c r="F77" s="12" t="s">
        <v>22</v>
      </c>
      <c r="G77" s="28"/>
      <c r="H77" s="11">
        <f>SUBTOTAL(9,H79:H83)</f>
        <v>3951</v>
      </c>
      <c r="I77" s="11">
        <f>SUBTOTAL(9,I79:I83)</f>
        <v>1571</v>
      </c>
      <c r="J77" s="11">
        <f>SUBTOTAL(9,J79:J83)</f>
        <v>2380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0.98799999999999999</v>
      </c>
      <c r="C79" s="15">
        <f>D79+E79</f>
        <v>1179</v>
      </c>
      <c r="D79" s="15">
        <v>578</v>
      </c>
      <c r="E79" s="15">
        <v>601</v>
      </c>
      <c r="F79" s="16">
        <v>80</v>
      </c>
      <c r="G79" s="27">
        <v>0.96499999999999997</v>
      </c>
      <c r="H79" s="15">
        <f>I79+J79</f>
        <v>976</v>
      </c>
      <c r="I79" s="15">
        <v>414</v>
      </c>
      <c r="J79" s="15">
        <v>562</v>
      </c>
    </row>
    <row r="80" spans="1:10">
      <c r="A80" s="13">
        <v>56</v>
      </c>
      <c r="B80" s="27">
        <v>0.995</v>
      </c>
      <c r="C80" s="15">
        <f>D80+E80</f>
        <v>1227</v>
      </c>
      <c r="D80" s="15">
        <v>597</v>
      </c>
      <c r="E80" s="15">
        <v>630</v>
      </c>
      <c r="F80" s="16">
        <v>81</v>
      </c>
      <c r="G80" s="27">
        <v>0.97699999999999998</v>
      </c>
      <c r="H80" s="15">
        <f>I80+J80</f>
        <v>865</v>
      </c>
      <c r="I80" s="15">
        <v>352</v>
      </c>
      <c r="J80" s="15">
        <v>513</v>
      </c>
    </row>
    <row r="81" spans="1:10">
      <c r="A81" s="13">
        <v>57</v>
      </c>
      <c r="B81" s="27">
        <v>0.99</v>
      </c>
      <c r="C81" s="15">
        <f>D81+E81</f>
        <v>1232</v>
      </c>
      <c r="D81" s="15">
        <v>630</v>
      </c>
      <c r="E81" s="15">
        <v>602</v>
      </c>
      <c r="F81" s="16">
        <v>82</v>
      </c>
      <c r="G81" s="27">
        <v>0.96</v>
      </c>
      <c r="H81" s="15">
        <f>I81+J81</f>
        <v>742</v>
      </c>
      <c r="I81" s="15">
        <v>303</v>
      </c>
      <c r="J81" s="15">
        <v>439</v>
      </c>
    </row>
    <row r="82" spans="1:10">
      <c r="A82" s="13">
        <v>58</v>
      </c>
      <c r="B82" s="27">
        <v>0.97699999999999998</v>
      </c>
      <c r="C82" s="15">
        <f>D82+E82</f>
        <v>1123</v>
      </c>
      <c r="D82" s="15">
        <v>557</v>
      </c>
      <c r="E82" s="15">
        <v>566</v>
      </c>
      <c r="F82" s="16">
        <v>83</v>
      </c>
      <c r="G82" s="27">
        <v>0.93100000000000005</v>
      </c>
      <c r="H82" s="15">
        <f>I82+J82</f>
        <v>699</v>
      </c>
      <c r="I82" s="15">
        <v>252</v>
      </c>
      <c r="J82" s="15">
        <v>447</v>
      </c>
    </row>
    <row r="83" spans="1:10">
      <c r="A83" s="13">
        <v>59</v>
      </c>
      <c r="B83" s="27">
        <v>1.0009999999999999</v>
      </c>
      <c r="C83" s="15">
        <f>D83+E83</f>
        <v>1138</v>
      </c>
      <c r="D83" s="15">
        <v>576</v>
      </c>
      <c r="E83" s="15">
        <v>562</v>
      </c>
      <c r="F83" s="16">
        <v>84</v>
      </c>
      <c r="G83" s="27">
        <v>0.94099999999999995</v>
      </c>
      <c r="H83" s="15">
        <f>I83+J83</f>
        <v>669</v>
      </c>
      <c r="I83" s="15">
        <v>250</v>
      </c>
      <c r="J83" s="15">
        <v>419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6482</v>
      </c>
      <c r="D85" s="11">
        <f>SUBTOTAL(9,D87:D91)</f>
        <v>3192</v>
      </c>
      <c r="E85" s="11">
        <f>SUBTOTAL(9,E87:E91)</f>
        <v>3290</v>
      </c>
      <c r="F85" s="12" t="s">
        <v>24</v>
      </c>
      <c r="G85" s="28"/>
      <c r="H85" s="11">
        <f>SUBTOTAL(9,H87:H91)</f>
        <v>2227</v>
      </c>
      <c r="I85" s="11">
        <f>SUBTOTAL(9,I87:I91)</f>
        <v>728</v>
      </c>
      <c r="J85" s="11">
        <f>SUBTOTAL(9,J87:J91)</f>
        <v>1499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0.996</v>
      </c>
      <c r="C87" s="15">
        <f>D87+E87</f>
        <v>1175</v>
      </c>
      <c r="D87" s="15">
        <v>584</v>
      </c>
      <c r="E87" s="15">
        <v>591</v>
      </c>
      <c r="F87" s="16">
        <v>85</v>
      </c>
      <c r="G87" s="27">
        <v>0.93799999999999994</v>
      </c>
      <c r="H87" s="15">
        <f>I87+J87</f>
        <v>575</v>
      </c>
      <c r="I87" s="15">
        <v>205</v>
      </c>
      <c r="J87" s="15">
        <v>370</v>
      </c>
    </row>
    <row r="88" spans="1:10">
      <c r="A88" s="13">
        <v>61</v>
      </c>
      <c r="B88" s="27">
        <v>0.98899999999999999</v>
      </c>
      <c r="C88" s="15">
        <f>D88+E88</f>
        <v>1192</v>
      </c>
      <c r="D88" s="15">
        <v>596</v>
      </c>
      <c r="E88" s="15">
        <v>596</v>
      </c>
      <c r="F88" s="16">
        <v>86</v>
      </c>
      <c r="G88" s="27">
        <v>0.93300000000000005</v>
      </c>
      <c r="H88" s="15">
        <f>I88+J88</f>
        <v>484</v>
      </c>
      <c r="I88" s="15">
        <v>159</v>
      </c>
      <c r="J88" s="15">
        <v>325</v>
      </c>
    </row>
    <row r="89" spans="1:10">
      <c r="A89" s="13">
        <v>62</v>
      </c>
      <c r="B89" s="27">
        <v>0.996</v>
      </c>
      <c r="C89" s="15">
        <f>D89+E89</f>
        <v>1272</v>
      </c>
      <c r="D89" s="15">
        <v>622</v>
      </c>
      <c r="E89" s="15">
        <v>650</v>
      </c>
      <c r="F89" s="16">
        <v>87</v>
      </c>
      <c r="G89" s="27">
        <v>0.90900000000000003</v>
      </c>
      <c r="H89" s="15">
        <f>I89+J89</f>
        <v>468</v>
      </c>
      <c r="I89" s="15">
        <v>149</v>
      </c>
      <c r="J89" s="15">
        <v>319</v>
      </c>
    </row>
    <row r="90" spans="1:10">
      <c r="A90" s="13">
        <v>63</v>
      </c>
      <c r="B90" s="27">
        <v>0.99099999999999999</v>
      </c>
      <c r="C90" s="15">
        <f>D90+E90</f>
        <v>1357</v>
      </c>
      <c r="D90" s="15">
        <v>658</v>
      </c>
      <c r="E90" s="15">
        <v>699</v>
      </c>
      <c r="F90" s="16">
        <v>88</v>
      </c>
      <c r="G90" s="27">
        <v>0.875</v>
      </c>
      <c r="H90" s="15">
        <f>I90+J90</f>
        <v>363</v>
      </c>
      <c r="I90" s="15">
        <v>107</v>
      </c>
      <c r="J90" s="15">
        <v>256</v>
      </c>
    </row>
    <row r="91" spans="1:10">
      <c r="A91" s="13">
        <v>64</v>
      </c>
      <c r="B91" s="27">
        <v>0.98299999999999998</v>
      </c>
      <c r="C91" s="15">
        <f>D91+E91</f>
        <v>1486</v>
      </c>
      <c r="D91" s="15">
        <v>732</v>
      </c>
      <c r="E91" s="15">
        <v>754</v>
      </c>
      <c r="F91" s="16">
        <v>89</v>
      </c>
      <c r="G91" s="27">
        <v>0.86199999999999999</v>
      </c>
      <c r="H91" s="15">
        <f>I91+J91</f>
        <v>337</v>
      </c>
      <c r="I91" s="15">
        <v>108</v>
      </c>
      <c r="J91" s="15">
        <v>229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8733</v>
      </c>
      <c r="D93" s="11">
        <f>SUBTOTAL(9,D95:D99)</f>
        <v>4134</v>
      </c>
      <c r="E93" s="11">
        <f>SUBTOTAL(9,E95:E99)</f>
        <v>4599</v>
      </c>
      <c r="F93" s="12" t="s">
        <v>26</v>
      </c>
      <c r="G93" s="28"/>
      <c r="H93" s="11">
        <f>SUBTOTAL(9,H95:H99)</f>
        <v>963</v>
      </c>
      <c r="I93" s="11">
        <f>SUBTOTAL(9,I95:I99)</f>
        <v>235</v>
      </c>
      <c r="J93" s="11">
        <f>SUBTOTAL(9,J95:J99)</f>
        <v>728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0.98099999999999998</v>
      </c>
      <c r="C95" s="15">
        <f>D95+E95</f>
        <v>1663</v>
      </c>
      <c r="D95" s="15">
        <v>793</v>
      </c>
      <c r="E95" s="15">
        <v>870</v>
      </c>
      <c r="F95" s="16">
        <v>90</v>
      </c>
      <c r="G95" s="27">
        <v>0.89800000000000002</v>
      </c>
      <c r="H95" s="15">
        <f>I95+J95</f>
        <v>300</v>
      </c>
      <c r="I95" s="15">
        <v>73</v>
      </c>
      <c r="J95" s="15">
        <v>227</v>
      </c>
    </row>
    <row r="96" spans="1:10">
      <c r="A96" s="13">
        <v>66</v>
      </c>
      <c r="B96" s="27">
        <v>0.98899999999999999</v>
      </c>
      <c r="C96" s="15">
        <f>D96+E96</f>
        <v>1756</v>
      </c>
      <c r="D96" s="15">
        <v>855</v>
      </c>
      <c r="E96" s="15">
        <v>901</v>
      </c>
      <c r="F96" s="16">
        <v>91</v>
      </c>
      <c r="G96" s="27">
        <v>0.90300000000000002</v>
      </c>
      <c r="H96" s="15">
        <f>I96+J96</f>
        <v>233</v>
      </c>
      <c r="I96" s="15">
        <v>74</v>
      </c>
      <c r="J96" s="15">
        <v>159</v>
      </c>
    </row>
    <row r="97" spans="1:10">
      <c r="A97" s="13">
        <v>67</v>
      </c>
      <c r="B97" s="27">
        <v>0.99</v>
      </c>
      <c r="C97" s="15">
        <f>D97+E97</f>
        <v>1944</v>
      </c>
      <c r="D97" s="15">
        <v>924</v>
      </c>
      <c r="E97" s="15">
        <v>1020</v>
      </c>
      <c r="F97" s="16">
        <v>92</v>
      </c>
      <c r="G97" s="27">
        <v>0.81799999999999995</v>
      </c>
      <c r="H97" s="15">
        <f>I97+J97</f>
        <v>184</v>
      </c>
      <c r="I97" s="15">
        <v>42</v>
      </c>
      <c r="J97" s="15">
        <v>142</v>
      </c>
    </row>
    <row r="98" spans="1:10">
      <c r="A98" s="13">
        <v>68</v>
      </c>
      <c r="B98" s="27">
        <v>0.98799999999999999</v>
      </c>
      <c r="C98" s="15">
        <f>D98+E98</f>
        <v>1899</v>
      </c>
      <c r="D98" s="15">
        <v>893</v>
      </c>
      <c r="E98" s="15">
        <v>1006</v>
      </c>
      <c r="F98" s="16">
        <v>93</v>
      </c>
      <c r="G98" s="27">
        <v>0.85399999999999998</v>
      </c>
      <c r="H98" s="15">
        <f>I98+J98</f>
        <v>123</v>
      </c>
      <c r="I98" s="15">
        <v>25</v>
      </c>
      <c r="J98" s="15">
        <v>98</v>
      </c>
    </row>
    <row r="99" spans="1:10">
      <c r="A99" s="13">
        <v>69</v>
      </c>
      <c r="B99" s="27">
        <v>0.99099999999999999</v>
      </c>
      <c r="C99" s="15">
        <f>D99+E99</f>
        <v>1471</v>
      </c>
      <c r="D99" s="15">
        <v>669</v>
      </c>
      <c r="E99" s="15">
        <v>802</v>
      </c>
      <c r="F99" s="16">
        <v>94</v>
      </c>
      <c r="G99" s="27">
        <v>0.81499999999999995</v>
      </c>
      <c r="H99" s="15">
        <f>I99+J99</f>
        <v>123</v>
      </c>
      <c r="I99" s="15">
        <v>21</v>
      </c>
      <c r="J99" s="15">
        <v>102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6613</v>
      </c>
      <c r="D101" s="11">
        <f>SUBTOTAL(9,D103:D107)</f>
        <v>3045</v>
      </c>
      <c r="E101" s="11">
        <f>SUBTOTAL(9,E103:E107)</f>
        <v>3568</v>
      </c>
      <c r="F101" s="12" t="s">
        <v>28</v>
      </c>
      <c r="G101" s="28"/>
      <c r="H101" s="11">
        <f>SUBTOTAL(9,H103:H107)</f>
        <v>254</v>
      </c>
      <c r="I101" s="11">
        <f>SUBTOTAL(9,I103:I107)</f>
        <v>50</v>
      </c>
      <c r="J101" s="11">
        <f>SUBTOTAL(9,J103:J107)</f>
        <v>204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0.99099999999999999</v>
      </c>
      <c r="C103" s="15">
        <f>D103+E103</f>
        <v>1010</v>
      </c>
      <c r="D103" s="15">
        <v>467</v>
      </c>
      <c r="E103" s="15">
        <v>543</v>
      </c>
      <c r="F103" s="16">
        <v>95</v>
      </c>
      <c r="G103" s="27">
        <v>0.81899999999999995</v>
      </c>
      <c r="H103" s="15">
        <f>I103+J103</f>
        <v>95</v>
      </c>
      <c r="I103" s="15">
        <v>23</v>
      </c>
      <c r="J103" s="15">
        <v>72</v>
      </c>
    </row>
    <row r="104" spans="1:10">
      <c r="A104" s="13">
        <v>71</v>
      </c>
      <c r="B104" s="27">
        <v>0.99399999999999999</v>
      </c>
      <c r="C104" s="15">
        <f>D104+E104</f>
        <v>1306</v>
      </c>
      <c r="D104" s="15">
        <v>623</v>
      </c>
      <c r="E104" s="15">
        <v>683</v>
      </c>
      <c r="F104" s="16">
        <v>96</v>
      </c>
      <c r="G104" s="27">
        <v>0.69899999999999995</v>
      </c>
      <c r="H104" s="15">
        <f>I104+J104</f>
        <v>58</v>
      </c>
      <c r="I104" s="15">
        <v>11</v>
      </c>
      <c r="J104" s="15">
        <v>47</v>
      </c>
    </row>
    <row r="105" spans="1:10">
      <c r="A105" s="13">
        <v>72</v>
      </c>
      <c r="B105" s="27">
        <v>0.97899999999999998</v>
      </c>
      <c r="C105" s="15">
        <f>D105+E105</f>
        <v>1477</v>
      </c>
      <c r="D105" s="15">
        <v>648</v>
      </c>
      <c r="E105" s="15">
        <v>829</v>
      </c>
      <c r="F105" s="16">
        <v>97</v>
      </c>
      <c r="G105" s="27">
        <v>0.8</v>
      </c>
      <c r="H105" s="15">
        <f>I105+J105</f>
        <v>48</v>
      </c>
      <c r="I105" s="15">
        <v>7</v>
      </c>
      <c r="J105" s="15">
        <v>41</v>
      </c>
    </row>
    <row r="106" spans="1:10">
      <c r="A106" s="13">
        <v>73</v>
      </c>
      <c r="B106" s="27">
        <v>0.97699999999999998</v>
      </c>
      <c r="C106" s="15">
        <f>D106+E106</f>
        <v>1360</v>
      </c>
      <c r="D106" s="15">
        <v>629</v>
      </c>
      <c r="E106" s="15">
        <v>731</v>
      </c>
      <c r="F106" s="16">
        <v>98</v>
      </c>
      <c r="G106" s="27">
        <v>0.7</v>
      </c>
      <c r="H106" s="15">
        <f>I106+J106</f>
        <v>35</v>
      </c>
      <c r="I106" s="15">
        <v>7</v>
      </c>
      <c r="J106" s="15">
        <v>28</v>
      </c>
    </row>
    <row r="107" spans="1:10">
      <c r="A107" s="13">
        <v>74</v>
      </c>
      <c r="B107" s="27">
        <v>0.97699999999999998</v>
      </c>
      <c r="C107" s="15">
        <f>D107+E107</f>
        <v>1460</v>
      </c>
      <c r="D107" s="15">
        <v>678</v>
      </c>
      <c r="E107" s="15">
        <v>782</v>
      </c>
      <c r="F107" s="16">
        <v>99</v>
      </c>
      <c r="G107" s="27">
        <v>0.69199999999999995</v>
      </c>
      <c r="H107" s="15">
        <f>I107+J107</f>
        <v>18</v>
      </c>
      <c r="I107" s="15">
        <v>2</v>
      </c>
      <c r="J107" s="15">
        <v>16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38</v>
      </c>
      <c r="I109" s="11">
        <v>4</v>
      </c>
      <c r="J109" s="11">
        <v>34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13133</v>
      </c>
      <c r="E114" s="15">
        <f>SUBTOTAL(9,D9:D31)</f>
        <v>6759</v>
      </c>
      <c r="G114" s="15">
        <f>SUBTOTAL(9,E9:E31)</f>
        <v>6374</v>
      </c>
    </row>
    <row r="116" spans="1:7">
      <c r="A116" s="34" t="s">
        <v>33</v>
      </c>
      <c r="B116" s="34"/>
      <c r="C116" s="15">
        <f>SUBTOTAL(9,C33:C47,H9:H47,C69:C91)</f>
        <v>67350</v>
      </c>
      <c r="E116" s="15">
        <f>SUBTOTAL(9,D33:D47,I9:I47,D69:D91)</f>
        <v>33652</v>
      </c>
      <c r="G116" s="15">
        <f>SUBTOTAL(9,E33:E47,J9:J47,E69:E91)</f>
        <v>33698</v>
      </c>
    </row>
    <row r="118" spans="1:7">
      <c r="A118" s="34" t="s">
        <v>34</v>
      </c>
      <c r="B118" s="34"/>
      <c r="C118" s="15">
        <f>SUBTOTAL(9,C93:C107,H69:H109)</f>
        <v>28405</v>
      </c>
      <c r="E118" s="15">
        <f>SUBTOTAL(9,D93:D107,I69:I109)</f>
        <v>12252</v>
      </c>
      <c r="G118" s="15">
        <f>SUBTOTAL(9,E93:E107,J69:J109)</f>
        <v>16153</v>
      </c>
    </row>
    <row r="120" spans="1:7">
      <c r="A120" s="34" t="s">
        <v>35</v>
      </c>
      <c r="B120" s="34"/>
      <c r="C120" s="15">
        <f>SUBTOTAL(9,H69:H109)</f>
        <v>13059</v>
      </c>
      <c r="E120" s="15">
        <f>SUBTOTAL(9,I69:I109)</f>
        <v>5073</v>
      </c>
      <c r="G120" s="15">
        <f>SUBTOTAL(9,J69:J109)</f>
        <v>7986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36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120"/>
  <sheetViews>
    <sheetView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38</v>
      </c>
      <c r="J3" s="5" t="str">
        <f>全市!J3</f>
        <v>(住民基本台帳人口　平成28年3月31日現在)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77155</v>
      </c>
      <c r="D7" s="11">
        <f>SUBTOTAL(9,D9:D47,I9:I47,D69:D107,I69:I109)</f>
        <v>36851</v>
      </c>
      <c r="E7" s="11">
        <f>SUBTOTAL(9,E9:E47,J9:J47,E69:E107,J69:J109)</f>
        <v>40304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3610</v>
      </c>
      <c r="D9" s="11">
        <f>SUBTOTAL(9,D11:D15)</f>
        <v>1868</v>
      </c>
      <c r="E9" s="11">
        <f>SUBTOTAL(9,E11:E15)</f>
        <v>1742</v>
      </c>
      <c r="F9" s="12" t="s">
        <v>8</v>
      </c>
      <c r="G9" s="10"/>
      <c r="H9" s="11">
        <f>SUBTOTAL(9,H11:H15)</f>
        <v>4190</v>
      </c>
      <c r="I9" s="11">
        <f>SUBTOTAL(9,I11:I15)</f>
        <v>2031</v>
      </c>
      <c r="J9" s="11">
        <f>SUBTOTAL(9,J11:J15)</f>
        <v>2159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687</v>
      </c>
      <c r="D11" s="15">
        <v>352</v>
      </c>
      <c r="E11" s="15">
        <v>335</v>
      </c>
      <c r="F11" s="16">
        <v>25</v>
      </c>
      <c r="G11" s="27">
        <v>0.98699999999999999</v>
      </c>
      <c r="H11" s="15">
        <f>I11+J11</f>
        <v>754</v>
      </c>
      <c r="I11" s="15">
        <v>368</v>
      </c>
      <c r="J11" s="15">
        <v>386</v>
      </c>
    </row>
    <row r="12" spans="1:10">
      <c r="A12" s="13">
        <v>1</v>
      </c>
      <c r="B12" s="27">
        <v>0.97499999999999998</v>
      </c>
      <c r="C12" s="15">
        <f>D12+E12</f>
        <v>733</v>
      </c>
      <c r="D12" s="15">
        <v>354</v>
      </c>
      <c r="E12" s="15">
        <v>379</v>
      </c>
      <c r="F12" s="16">
        <v>26</v>
      </c>
      <c r="G12" s="27">
        <v>1.0149999999999999</v>
      </c>
      <c r="H12" s="15">
        <f>I12+J12</f>
        <v>802</v>
      </c>
      <c r="I12" s="15">
        <v>379</v>
      </c>
      <c r="J12" s="15">
        <v>423</v>
      </c>
    </row>
    <row r="13" spans="1:10">
      <c r="A13" s="13">
        <v>2</v>
      </c>
      <c r="B13" s="27">
        <v>0.97399999999999998</v>
      </c>
      <c r="C13" s="15">
        <f>D13+E13</f>
        <v>743</v>
      </c>
      <c r="D13" s="15">
        <v>378</v>
      </c>
      <c r="E13" s="15">
        <v>365</v>
      </c>
      <c r="F13" s="16">
        <v>27</v>
      </c>
      <c r="G13" s="27">
        <v>1.048</v>
      </c>
      <c r="H13" s="15">
        <f>I13+J13</f>
        <v>867</v>
      </c>
      <c r="I13" s="15">
        <v>445</v>
      </c>
      <c r="J13" s="15">
        <v>422</v>
      </c>
    </row>
    <row r="14" spans="1:10">
      <c r="A14" s="13">
        <v>3</v>
      </c>
      <c r="B14" s="27">
        <v>0.98099999999999998</v>
      </c>
      <c r="C14" s="15">
        <f>D14+E14</f>
        <v>738</v>
      </c>
      <c r="D14" s="15">
        <v>407</v>
      </c>
      <c r="E14" s="15">
        <v>331</v>
      </c>
      <c r="F14" s="16">
        <v>28</v>
      </c>
      <c r="G14" s="27">
        <v>1.0109999999999999</v>
      </c>
      <c r="H14" s="15">
        <f>I14+J14</f>
        <v>847</v>
      </c>
      <c r="I14" s="15">
        <v>412</v>
      </c>
      <c r="J14" s="15">
        <v>435</v>
      </c>
    </row>
    <row r="15" spans="1:10">
      <c r="A15" s="13">
        <v>4</v>
      </c>
      <c r="B15" s="27">
        <v>0.97299999999999998</v>
      </c>
      <c r="C15" s="15">
        <f>D15+E15</f>
        <v>709</v>
      </c>
      <c r="D15" s="15">
        <v>377</v>
      </c>
      <c r="E15" s="15">
        <v>332</v>
      </c>
      <c r="F15" s="16">
        <v>29</v>
      </c>
      <c r="G15" s="27">
        <v>1.0209999999999999</v>
      </c>
      <c r="H15" s="15">
        <f>I15+J15</f>
        <v>920</v>
      </c>
      <c r="I15" s="15">
        <v>427</v>
      </c>
      <c r="J15" s="15">
        <v>493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3389</v>
      </c>
      <c r="D17" s="11">
        <f>SUBTOTAL(9,D19:D23)</f>
        <v>1705</v>
      </c>
      <c r="E17" s="11">
        <f>SUBTOTAL(9,E19:E23)</f>
        <v>1684</v>
      </c>
      <c r="F17" s="12" t="s">
        <v>10</v>
      </c>
      <c r="G17" s="28"/>
      <c r="H17" s="11">
        <f>SUBTOTAL(9,H19:H23)</f>
        <v>4906</v>
      </c>
      <c r="I17" s="11">
        <f>SUBTOTAL(9,I19:I23)</f>
        <v>2360</v>
      </c>
      <c r="J17" s="11">
        <f>SUBTOTAL(9,J19:J23)</f>
        <v>2546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0.97</v>
      </c>
      <c r="C19" s="15">
        <f>D19+E19</f>
        <v>715</v>
      </c>
      <c r="D19" s="15">
        <v>370</v>
      </c>
      <c r="E19" s="15">
        <v>345</v>
      </c>
      <c r="F19" s="16">
        <v>30</v>
      </c>
      <c r="G19" s="27">
        <v>1.0009999999999999</v>
      </c>
      <c r="H19" s="15">
        <f>I19+J19</f>
        <v>975</v>
      </c>
      <c r="I19" s="15">
        <v>469</v>
      </c>
      <c r="J19" s="15">
        <v>506</v>
      </c>
    </row>
    <row r="20" spans="1:10">
      <c r="A20" s="13">
        <v>6</v>
      </c>
      <c r="B20" s="27">
        <v>0.97499999999999998</v>
      </c>
      <c r="C20" s="15">
        <f>D20+E20</f>
        <v>696</v>
      </c>
      <c r="D20" s="15">
        <v>352</v>
      </c>
      <c r="E20" s="15">
        <v>344</v>
      </c>
      <c r="F20" s="16">
        <v>31</v>
      </c>
      <c r="G20" s="27">
        <v>1.006</v>
      </c>
      <c r="H20" s="15">
        <f>I20+J20</f>
        <v>931</v>
      </c>
      <c r="I20" s="15">
        <v>460</v>
      </c>
      <c r="J20" s="15">
        <v>471</v>
      </c>
    </row>
    <row r="21" spans="1:10">
      <c r="A21" s="13">
        <v>7</v>
      </c>
      <c r="B21" s="27">
        <v>1.006</v>
      </c>
      <c r="C21" s="15">
        <f>D21+E21</f>
        <v>680</v>
      </c>
      <c r="D21" s="15">
        <v>328</v>
      </c>
      <c r="E21" s="15">
        <v>352</v>
      </c>
      <c r="F21" s="16">
        <v>32</v>
      </c>
      <c r="G21" s="27">
        <v>0.99299999999999999</v>
      </c>
      <c r="H21" s="15">
        <f>I21+J21</f>
        <v>995</v>
      </c>
      <c r="I21" s="15">
        <v>458</v>
      </c>
      <c r="J21" s="15">
        <v>537</v>
      </c>
    </row>
    <row r="22" spans="1:10">
      <c r="A22" s="13">
        <v>8</v>
      </c>
      <c r="B22" s="27">
        <v>0.97899999999999998</v>
      </c>
      <c r="C22" s="15">
        <f>D22+E22</f>
        <v>662</v>
      </c>
      <c r="D22" s="15">
        <v>342</v>
      </c>
      <c r="E22" s="15">
        <v>320</v>
      </c>
      <c r="F22" s="16">
        <v>33</v>
      </c>
      <c r="G22" s="27">
        <v>0.97499999999999998</v>
      </c>
      <c r="H22" s="15">
        <f>I22+J22</f>
        <v>1016</v>
      </c>
      <c r="I22" s="15">
        <v>494</v>
      </c>
      <c r="J22" s="15">
        <v>522</v>
      </c>
    </row>
    <row r="23" spans="1:10">
      <c r="A23" s="13">
        <v>9</v>
      </c>
      <c r="B23" s="27">
        <v>1.002</v>
      </c>
      <c r="C23" s="15">
        <f>D23+E23</f>
        <v>636</v>
      </c>
      <c r="D23" s="15">
        <v>313</v>
      </c>
      <c r="E23" s="15">
        <v>323</v>
      </c>
      <c r="F23" s="16">
        <v>34</v>
      </c>
      <c r="G23" s="27">
        <v>0.97299999999999998</v>
      </c>
      <c r="H23" s="15">
        <f>I23+J23</f>
        <v>989</v>
      </c>
      <c r="I23" s="15">
        <v>479</v>
      </c>
      <c r="J23" s="15">
        <v>510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3297</v>
      </c>
      <c r="D25" s="11">
        <f>SUBTOTAL(9,D27:D31)</f>
        <v>1711</v>
      </c>
      <c r="E25" s="11">
        <f>SUBTOTAL(9,E27:E31)</f>
        <v>1586</v>
      </c>
      <c r="F25" s="12" t="s">
        <v>12</v>
      </c>
      <c r="G25" s="28"/>
      <c r="H25" s="11">
        <f>SUBTOTAL(9,H27:H31)</f>
        <v>5386</v>
      </c>
      <c r="I25" s="11">
        <f>SUBTOTAL(9,I27:I31)</f>
        <v>2663</v>
      </c>
      <c r="J25" s="11">
        <f>SUBTOTAL(9,J27:J31)</f>
        <v>2723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0.99199999999999999</v>
      </c>
      <c r="C27" s="15">
        <f>D27+E27</f>
        <v>649</v>
      </c>
      <c r="D27" s="15">
        <v>333</v>
      </c>
      <c r="E27" s="15">
        <v>316</v>
      </c>
      <c r="F27" s="16">
        <v>35</v>
      </c>
      <c r="G27" s="27">
        <v>0.97699999999999998</v>
      </c>
      <c r="H27" s="15">
        <f>I27+J27</f>
        <v>1039</v>
      </c>
      <c r="I27" s="15">
        <v>492</v>
      </c>
      <c r="J27" s="15">
        <v>547</v>
      </c>
    </row>
    <row r="28" spans="1:10">
      <c r="A28" s="13">
        <v>11</v>
      </c>
      <c r="B28" s="27">
        <v>0.998</v>
      </c>
      <c r="C28" s="15">
        <f>D28+E28</f>
        <v>634</v>
      </c>
      <c r="D28" s="15">
        <v>334</v>
      </c>
      <c r="E28" s="15">
        <v>300</v>
      </c>
      <c r="F28" s="16">
        <v>36</v>
      </c>
      <c r="G28" s="27">
        <v>1.006</v>
      </c>
      <c r="H28" s="15">
        <f>I28+J28</f>
        <v>1074</v>
      </c>
      <c r="I28" s="15">
        <v>540</v>
      </c>
      <c r="J28" s="15">
        <v>534</v>
      </c>
    </row>
    <row r="29" spans="1:10">
      <c r="A29" s="13">
        <v>12</v>
      </c>
      <c r="B29" s="27">
        <v>0.97899999999999998</v>
      </c>
      <c r="C29" s="15">
        <f>D29+E29</f>
        <v>662</v>
      </c>
      <c r="D29" s="15">
        <v>352</v>
      </c>
      <c r="E29" s="15">
        <v>310</v>
      </c>
      <c r="F29" s="16">
        <v>37</v>
      </c>
      <c r="G29" s="27">
        <v>0.99</v>
      </c>
      <c r="H29" s="15">
        <f>I29+J29</f>
        <v>1063</v>
      </c>
      <c r="I29" s="15">
        <v>544</v>
      </c>
      <c r="J29" s="15">
        <v>519</v>
      </c>
    </row>
    <row r="30" spans="1:10">
      <c r="A30" s="13">
        <v>13</v>
      </c>
      <c r="B30" s="27">
        <v>1.004</v>
      </c>
      <c r="C30" s="15">
        <f>D30+E30</f>
        <v>688</v>
      </c>
      <c r="D30" s="15">
        <v>335</v>
      </c>
      <c r="E30" s="15">
        <v>353</v>
      </c>
      <c r="F30" s="16">
        <v>38</v>
      </c>
      <c r="G30" s="27">
        <v>0.98599999999999999</v>
      </c>
      <c r="H30" s="15">
        <f>I30+J30</f>
        <v>1104</v>
      </c>
      <c r="I30" s="15">
        <v>528</v>
      </c>
      <c r="J30" s="15">
        <v>576</v>
      </c>
    </row>
    <row r="31" spans="1:10">
      <c r="A31" s="13">
        <v>14</v>
      </c>
      <c r="B31" s="27">
        <v>0.996</v>
      </c>
      <c r="C31" s="15">
        <f>D31+E31</f>
        <v>664</v>
      </c>
      <c r="D31" s="15">
        <v>357</v>
      </c>
      <c r="E31" s="15">
        <v>307</v>
      </c>
      <c r="F31" s="16">
        <v>39</v>
      </c>
      <c r="G31" s="27">
        <v>0.97399999999999998</v>
      </c>
      <c r="H31" s="15">
        <f>I31+J31</f>
        <v>1106</v>
      </c>
      <c r="I31" s="15">
        <v>559</v>
      </c>
      <c r="J31" s="15">
        <v>547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3576</v>
      </c>
      <c r="D33" s="11">
        <f>SUBTOTAL(9,D35:D39)</f>
        <v>1817</v>
      </c>
      <c r="E33" s="11">
        <f>SUBTOTAL(9,E35:E39)</f>
        <v>1759</v>
      </c>
      <c r="F33" s="12" t="s">
        <v>14</v>
      </c>
      <c r="G33" s="28"/>
      <c r="H33" s="11">
        <f>SUBTOTAL(9,H35:H39)</f>
        <v>6330</v>
      </c>
      <c r="I33" s="11">
        <f>SUBTOTAL(9,I35:I39)</f>
        <v>3109</v>
      </c>
      <c r="J33" s="11">
        <f>SUBTOTAL(9,J35:J39)</f>
        <v>3221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1.006</v>
      </c>
      <c r="C35" s="15">
        <f>D35+E35</f>
        <v>709</v>
      </c>
      <c r="D35" s="15">
        <v>354</v>
      </c>
      <c r="E35" s="15">
        <v>355</v>
      </c>
      <c r="F35" s="16">
        <v>40</v>
      </c>
      <c r="G35" s="27">
        <v>0.99099999999999999</v>
      </c>
      <c r="H35" s="15">
        <f>I35+J35</f>
        <v>1205</v>
      </c>
      <c r="I35" s="15">
        <v>579</v>
      </c>
      <c r="J35" s="15">
        <v>626</v>
      </c>
    </row>
    <row r="36" spans="1:10">
      <c r="A36" s="13">
        <v>16</v>
      </c>
      <c r="B36" s="27">
        <v>1.004</v>
      </c>
      <c r="C36" s="15">
        <f>D36+E36</f>
        <v>714</v>
      </c>
      <c r="D36" s="15">
        <v>346</v>
      </c>
      <c r="E36" s="15">
        <v>368</v>
      </c>
      <c r="F36" s="16">
        <v>41</v>
      </c>
      <c r="G36" s="27">
        <v>0.97899999999999998</v>
      </c>
      <c r="H36" s="15">
        <f>I36+J36</f>
        <v>1285</v>
      </c>
      <c r="I36" s="15">
        <v>641</v>
      </c>
      <c r="J36" s="15">
        <v>644</v>
      </c>
    </row>
    <row r="37" spans="1:10">
      <c r="A37" s="13">
        <v>17</v>
      </c>
      <c r="B37" s="27">
        <v>0.98799999999999999</v>
      </c>
      <c r="C37" s="15">
        <f>D37+E37</f>
        <v>677</v>
      </c>
      <c r="D37" s="15">
        <v>349</v>
      </c>
      <c r="E37" s="15">
        <v>328</v>
      </c>
      <c r="F37" s="16">
        <v>42</v>
      </c>
      <c r="G37" s="27">
        <v>0.98399999999999999</v>
      </c>
      <c r="H37" s="15">
        <f>I37+J37</f>
        <v>1297</v>
      </c>
      <c r="I37" s="15">
        <v>637</v>
      </c>
      <c r="J37" s="15">
        <v>660</v>
      </c>
    </row>
    <row r="38" spans="1:10">
      <c r="A38" s="13">
        <v>18</v>
      </c>
      <c r="B38" s="27">
        <v>1.0029999999999999</v>
      </c>
      <c r="C38" s="15">
        <f>D38+E38</f>
        <v>740</v>
      </c>
      <c r="D38" s="15">
        <v>386</v>
      </c>
      <c r="E38" s="15">
        <v>354</v>
      </c>
      <c r="F38" s="16">
        <v>43</v>
      </c>
      <c r="G38" s="27">
        <v>0.98899999999999999</v>
      </c>
      <c r="H38" s="15">
        <f>I38+J38</f>
        <v>1317</v>
      </c>
      <c r="I38" s="15">
        <v>637</v>
      </c>
      <c r="J38" s="15">
        <v>680</v>
      </c>
    </row>
    <row r="39" spans="1:10">
      <c r="A39" s="13">
        <v>19</v>
      </c>
      <c r="B39" s="27">
        <v>0.997</v>
      </c>
      <c r="C39" s="15">
        <f>D39+E39</f>
        <v>736</v>
      </c>
      <c r="D39" s="15">
        <v>382</v>
      </c>
      <c r="E39" s="15">
        <v>354</v>
      </c>
      <c r="F39" s="16">
        <v>44</v>
      </c>
      <c r="G39" s="27">
        <v>0.98399999999999999</v>
      </c>
      <c r="H39" s="15">
        <f>I39+J39</f>
        <v>1226</v>
      </c>
      <c r="I39" s="15">
        <v>615</v>
      </c>
      <c r="J39" s="15">
        <v>611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3776</v>
      </c>
      <c r="D41" s="11">
        <f>SUBTOTAL(9,D43:D47)</f>
        <v>1880</v>
      </c>
      <c r="E41" s="11">
        <f>SUBTOTAL(9,E43:E47)</f>
        <v>1896</v>
      </c>
      <c r="F41" s="12" t="s">
        <v>16</v>
      </c>
      <c r="G41" s="28"/>
      <c r="H41" s="11">
        <f>SUBTOTAL(9,H43:H47)</f>
        <v>6127</v>
      </c>
      <c r="I41" s="11">
        <f>SUBTOTAL(9,I43:I47)</f>
        <v>2947</v>
      </c>
      <c r="J41" s="11">
        <f>SUBTOTAL(9,J43:J47)</f>
        <v>3180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1.0089999999999999</v>
      </c>
      <c r="C43" s="15">
        <f>D43+E43</f>
        <v>752</v>
      </c>
      <c r="D43" s="15">
        <v>411</v>
      </c>
      <c r="E43" s="15">
        <v>341</v>
      </c>
      <c r="F43" s="16">
        <v>341</v>
      </c>
      <c r="G43" s="27">
        <v>0.99299999999999999</v>
      </c>
      <c r="H43" s="15">
        <f>I43+J43</f>
        <v>1354</v>
      </c>
      <c r="I43" s="15">
        <v>675</v>
      </c>
      <c r="J43" s="15">
        <v>679</v>
      </c>
    </row>
    <row r="44" spans="1:10">
      <c r="A44" s="13">
        <v>21</v>
      </c>
      <c r="B44" s="27">
        <v>1.032</v>
      </c>
      <c r="C44" s="15">
        <f>D44+E44</f>
        <v>766</v>
      </c>
      <c r="D44" s="15">
        <v>383</v>
      </c>
      <c r="E44" s="15">
        <v>383</v>
      </c>
      <c r="F44" s="16">
        <v>46</v>
      </c>
      <c r="G44" s="27">
        <v>0.999</v>
      </c>
      <c r="H44" s="15">
        <f>I44+J44</f>
        <v>1287</v>
      </c>
      <c r="I44" s="15">
        <v>633</v>
      </c>
      <c r="J44" s="15">
        <v>654</v>
      </c>
    </row>
    <row r="45" spans="1:10">
      <c r="A45" s="13">
        <v>22</v>
      </c>
      <c r="B45" s="27">
        <v>0.97899999999999998</v>
      </c>
      <c r="C45" s="15">
        <f>D45+E45</f>
        <v>756</v>
      </c>
      <c r="D45" s="15">
        <v>365</v>
      </c>
      <c r="E45" s="15">
        <v>391</v>
      </c>
      <c r="F45" s="16">
        <v>47</v>
      </c>
      <c r="G45" s="27">
        <v>0.98799999999999999</v>
      </c>
      <c r="H45" s="15">
        <f>I45+J45</f>
        <v>1237</v>
      </c>
      <c r="I45" s="15">
        <v>575</v>
      </c>
      <c r="J45" s="15">
        <v>662</v>
      </c>
    </row>
    <row r="46" spans="1:10">
      <c r="A46" s="13">
        <v>23</v>
      </c>
      <c r="B46" s="27">
        <v>0.98</v>
      </c>
      <c r="C46" s="15">
        <f>D46+E46</f>
        <v>744</v>
      </c>
      <c r="D46" s="15">
        <v>354</v>
      </c>
      <c r="E46" s="15">
        <v>390</v>
      </c>
      <c r="F46" s="16">
        <v>48</v>
      </c>
      <c r="G46" s="27">
        <v>0.99099999999999999</v>
      </c>
      <c r="H46" s="15">
        <f>I46+J46</f>
        <v>1268</v>
      </c>
      <c r="I46" s="15">
        <v>618</v>
      </c>
      <c r="J46" s="15">
        <v>650</v>
      </c>
    </row>
    <row r="47" spans="1:10">
      <c r="A47" s="13">
        <v>24</v>
      </c>
      <c r="B47" s="27">
        <v>1</v>
      </c>
      <c r="C47" s="15">
        <f>D47+E47</f>
        <v>758</v>
      </c>
      <c r="D47" s="15">
        <v>367</v>
      </c>
      <c r="E47" s="15">
        <v>391</v>
      </c>
      <c r="F47" s="16">
        <v>49</v>
      </c>
      <c r="G47" s="27">
        <v>0.99199999999999999</v>
      </c>
      <c r="H47" s="15">
        <f>I47+J47</f>
        <v>981</v>
      </c>
      <c r="I47" s="15">
        <v>446</v>
      </c>
      <c r="J47" s="15">
        <v>535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39</v>
      </c>
      <c r="J63" s="5" t="str">
        <f>J3</f>
        <v>(住民基本台帳人口　平成28年3月31日現在)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5221</v>
      </c>
      <c r="D69" s="11">
        <f>SUBTOTAL(9,D71:D75)</f>
        <v>2546</v>
      </c>
      <c r="E69" s="11">
        <f>SUBTOTAL(9,E71:E75)</f>
        <v>2675</v>
      </c>
      <c r="F69" s="12" t="s">
        <v>20</v>
      </c>
      <c r="G69" s="10"/>
      <c r="H69" s="11">
        <f>SUBTOTAL(9,H71:H75)</f>
        <v>3844</v>
      </c>
      <c r="I69" s="11">
        <f>SUBTOTAL(9,I71:I75)</f>
        <v>1683</v>
      </c>
      <c r="J69" s="11">
        <f>SUBTOTAL(9,J71:J75)</f>
        <v>2161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0.98399999999999999</v>
      </c>
      <c r="C71" s="15">
        <f>D71+E71</f>
        <v>1104</v>
      </c>
      <c r="D71" s="15">
        <v>571</v>
      </c>
      <c r="E71" s="15">
        <v>533</v>
      </c>
      <c r="F71" s="16">
        <v>75</v>
      </c>
      <c r="G71" s="27">
        <v>0.98499999999999999</v>
      </c>
      <c r="H71" s="15">
        <f>I71+J71</f>
        <v>863</v>
      </c>
      <c r="I71" s="15">
        <v>412</v>
      </c>
      <c r="J71" s="15">
        <v>451</v>
      </c>
    </row>
    <row r="72" spans="1:10">
      <c r="A72" s="13">
        <v>51</v>
      </c>
      <c r="B72" s="27">
        <v>0.999</v>
      </c>
      <c r="C72" s="15">
        <f>D72+E72</f>
        <v>1123</v>
      </c>
      <c r="D72" s="15">
        <v>566</v>
      </c>
      <c r="E72" s="15">
        <v>557</v>
      </c>
      <c r="F72" s="16">
        <v>76</v>
      </c>
      <c r="G72" s="27">
        <v>0.96899999999999997</v>
      </c>
      <c r="H72" s="15">
        <f>I72+J72</f>
        <v>760</v>
      </c>
      <c r="I72" s="15">
        <v>332</v>
      </c>
      <c r="J72" s="15">
        <v>428</v>
      </c>
    </row>
    <row r="73" spans="1:10">
      <c r="A73" s="13">
        <v>52</v>
      </c>
      <c r="B73" s="27">
        <v>1.0009999999999999</v>
      </c>
      <c r="C73" s="15">
        <f>D73+E73</f>
        <v>1032</v>
      </c>
      <c r="D73" s="15">
        <v>471</v>
      </c>
      <c r="E73" s="15">
        <v>561</v>
      </c>
      <c r="F73" s="16">
        <v>77</v>
      </c>
      <c r="G73" s="27">
        <v>0.98499999999999999</v>
      </c>
      <c r="H73" s="15">
        <f>I73+J73</f>
        <v>743</v>
      </c>
      <c r="I73" s="15">
        <v>323</v>
      </c>
      <c r="J73" s="15">
        <v>420</v>
      </c>
    </row>
    <row r="74" spans="1:10">
      <c r="A74" s="13">
        <v>53</v>
      </c>
      <c r="B74" s="27">
        <v>0.98399999999999999</v>
      </c>
      <c r="C74" s="15">
        <f>D74+E74</f>
        <v>956</v>
      </c>
      <c r="D74" s="15">
        <v>447</v>
      </c>
      <c r="E74" s="15">
        <v>509</v>
      </c>
      <c r="F74" s="16">
        <v>78</v>
      </c>
      <c r="G74" s="27">
        <v>0.95799999999999996</v>
      </c>
      <c r="H74" s="15">
        <f>I74+J74</f>
        <v>792</v>
      </c>
      <c r="I74" s="15">
        <v>323</v>
      </c>
      <c r="J74" s="15">
        <v>469</v>
      </c>
    </row>
    <row r="75" spans="1:10">
      <c r="A75" s="13">
        <v>54</v>
      </c>
      <c r="B75" s="27">
        <v>0.99399999999999999</v>
      </c>
      <c r="C75" s="15">
        <f>D75+E75</f>
        <v>1006</v>
      </c>
      <c r="D75" s="15">
        <v>491</v>
      </c>
      <c r="E75" s="15">
        <v>515</v>
      </c>
      <c r="F75" s="16">
        <v>79</v>
      </c>
      <c r="G75" s="27">
        <v>0.96499999999999997</v>
      </c>
      <c r="H75" s="15">
        <f>I75+J75</f>
        <v>686</v>
      </c>
      <c r="I75" s="15">
        <v>293</v>
      </c>
      <c r="J75" s="15">
        <v>393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4110</v>
      </c>
      <c r="D77" s="11">
        <f>SUBTOTAL(9,D79:D83)</f>
        <v>2047</v>
      </c>
      <c r="E77" s="11">
        <f>SUBTOTAL(9,E79:E83)</f>
        <v>2063</v>
      </c>
      <c r="F77" s="12" t="s">
        <v>22</v>
      </c>
      <c r="G77" s="28"/>
      <c r="H77" s="11">
        <f>SUBTOTAL(9,H79:H83)</f>
        <v>2695</v>
      </c>
      <c r="I77" s="11">
        <f>SUBTOTAL(9,I79:I83)</f>
        <v>1121</v>
      </c>
      <c r="J77" s="11">
        <f>SUBTOTAL(9,J79:J83)</f>
        <v>1574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0.98499999999999999</v>
      </c>
      <c r="C79" s="15">
        <f>D79+E79</f>
        <v>855</v>
      </c>
      <c r="D79" s="15">
        <v>434</v>
      </c>
      <c r="E79" s="15">
        <v>421</v>
      </c>
      <c r="F79" s="16">
        <v>80</v>
      </c>
      <c r="G79" s="27">
        <v>0.95799999999999996</v>
      </c>
      <c r="H79" s="15">
        <f>I79+J79</f>
        <v>704</v>
      </c>
      <c r="I79" s="15">
        <v>320</v>
      </c>
      <c r="J79" s="15">
        <v>384</v>
      </c>
    </row>
    <row r="80" spans="1:10">
      <c r="A80" s="13">
        <v>56</v>
      </c>
      <c r="B80" s="27">
        <v>0.98899999999999999</v>
      </c>
      <c r="C80" s="15">
        <f>D80+E80</f>
        <v>861</v>
      </c>
      <c r="D80" s="15">
        <v>455</v>
      </c>
      <c r="E80" s="15">
        <v>406</v>
      </c>
      <c r="F80" s="16">
        <v>81</v>
      </c>
      <c r="G80" s="27">
        <v>0.93799999999999994</v>
      </c>
      <c r="H80" s="15">
        <f>I80+J80</f>
        <v>571</v>
      </c>
      <c r="I80" s="15">
        <v>244</v>
      </c>
      <c r="J80" s="15">
        <v>327</v>
      </c>
    </row>
    <row r="81" spans="1:10">
      <c r="A81" s="13">
        <v>57</v>
      </c>
      <c r="B81" s="27">
        <v>1.0109999999999999</v>
      </c>
      <c r="C81" s="15">
        <f>D81+E81</f>
        <v>818</v>
      </c>
      <c r="D81" s="15">
        <v>402</v>
      </c>
      <c r="E81" s="15">
        <v>416</v>
      </c>
      <c r="F81" s="16">
        <v>82</v>
      </c>
      <c r="G81" s="27">
        <v>0.95699999999999996</v>
      </c>
      <c r="H81" s="15">
        <f>I81+J81</f>
        <v>515</v>
      </c>
      <c r="I81" s="15">
        <v>212</v>
      </c>
      <c r="J81" s="15">
        <v>303</v>
      </c>
    </row>
    <row r="82" spans="1:10">
      <c r="A82" s="13">
        <v>58</v>
      </c>
      <c r="B82" s="27">
        <v>0.999</v>
      </c>
      <c r="C82" s="15">
        <f>D82+E82</f>
        <v>822</v>
      </c>
      <c r="D82" s="15">
        <v>401</v>
      </c>
      <c r="E82" s="15">
        <v>421</v>
      </c>
      <c r="F82" s="16">
        <v>83</v>
      </c>
      <c r="G82" s="27">
        <v>0.94699999999999995</v>
      </c>
      <c r="H82" s="15">
        <f>I82+J82</f>
        <v>462</v>
      </c>
      <c r="I82" s="15">
        <v>176</v>
      </c>
      <c r="J82" s="15">
        <v>286</v>
      </c>
    </row>
    <row r="83" spans="1:10">
      <c r="A83" s="13">
        <v>59</v>
      </c>
      <c r="B83" s="27">
        <v>0.98</v>
      </c>
      <c r="C83" s="15">
        <f>D83+E83</f>
        <v>754</v>
      </c>
      <c r="D83" s="15">
        <v>355</v>
      </c>
      <c r="E83" s="15">
        <v>399</v>
      </c>
      <c r="F83" s="16">
        <v>84</v>
      </c>
      <c r="G83" s="27">
        <v>0.94499999999999995</v>
      </c>
      <c r="H83" s="15">
        <f>I83+J83</f>
        <v>443</v>
      </c>
      <c r="I83" s="15">
        <v>169</v>
      </c>
      <c r="J83" s="15">
        <v>274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4239</v>
      </c>
      <c r="D85" s="11">
        <f>SUBTOTAL(9,D87:D91)</f>
        <v>2032</v>
      </c>
      <c r="E85" s="11">
        <f>SUBTOTAL(9,E87:E91)</f>
        <v>2207</v>
      </c>
      <c r="F85" s="12" t="s">
        <v>24</v>
      </c>
      <c r="G85" s="28"/>
      <c r="H85" s="11">
        <f>SUBTOTAL(9,H87:H91)</f>
        <v>1373</v>
      </c>
      <c r="I85" s="11">
        <f>SUBTOTAL(9,I87:I91)</f>
        <v>469</v>
      </c>
      <c r="J85" s="11">
        <f>SUBTOTAL(9,J87:J91)</f>
        <v>904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1.0049999999999999</v>
      </c>
      <c r="C87" s="15">
        <f>D87+E87</f>
        <v>778</v>
      </c>
      <c r="D87" s="15">
        <v>387</v>
      </c>
      <c r="E87" s="15">
        <v>391</v>
      </c>
      <c r="F87" s="16">
        <v>85</v>
      </c>
      <c r="G87" s="27">
        <v>0.93500000000000005</v>
      </c>
      <c r="H87" s="15">
        <f>I87+J87</f>
        <v>377</v>
      </c>
      <c r="I87" s="15">
        <v>132</v>
      </c>
      <c r="J87" s="15">
        <v>245</v>
      </c>
    </row>
    <row r="88" spans="1:10">
      <c r="A88" s="13">
        <v>61</v>
      </c>
      <c r="B88" s="27">
        <v>0.98499999999999999</v>
      </c>
      <c r="C88" s="15">
        <f>D88+E88</f>
        <v>808</v>
      </c>
      <c r="D88" s="15">
        <v>398</v>
      </c>
      <c r="E88" s="15">
        <v>410</v>
      </c>
      <c r="F88" s="16">
        <v>86</v>
      </c>
      <c r="G88" s="27">
        <v>0.91800000000000004</v>
      </c>
      <c r="H88" s="15">
        <f>I88+J88</f>
        <v>301</v>
      </c>
      <c r="I88" s="15">
        <v>110</v>
      </c>
      <c r="J88" s="15">
        <v>191</v>
      </c>
    </row>
    <row r="89" spans="1:10">
      <c r="A89" s="13">
        <v>62</v>
      </c>
      <c r="B89" s="27">
        <v>1.0009999999999999</v>
      </c>
      <c r="C89" s="15">
        <f>D89+E89</f>
        <v>837</v>
      </c>
      <c r="D89" s="15">
        <v>376</v>
      </c>
      <c r="E89" s="15">
        <v>461</v>
      </c>
      <c r="F89" s="16">
        <v>87</v>
      </c>
      <c r="G89" s="27">
        <v>0.91500000000000004</v>
      </c>
      <c r="H89" s="15">
        <f>I89+J89</f>
        <v>280</v>
      </c>
      <c r="I89" s="15">
        <v>97</v>
      </c>
      <c r="J89" s="15">
        <v>183</v>
      </c>
    </row>
    <row r="90" spans="1:10">
      <c r="A90" s="13">
        <v>63</v>
      </c>
      <c r="B90" s="27">
        <v>0.99099999999999999</v>
      </c>
      <c r="C90" s="15">
        <f>D90+E90</f>
        <v>905</v>
      </c>
      <c r="D90" s="15">
        <v>446</v>
      </c>
      <c r="E90" s="15">
        <v>459</v>
      </c>
      <c r="F90" s="16">
        <v>88</v>
      </c>
      <c r="G90" s="27">
        <v>0.90100000000000002</v>
      </c>
      <c r="H90" s="15">
        <f>I90+J90</f>
        <v>219</v>
      </c>
      <c r="I90" s="15">
        <v>74</v>
      </c>
      <c r="J90" s="15">
        <v>145</v>
      </c>
    </row>
    <row r="91" spans="1:10">
      <c r="A91" s="13">
        <v>64</v>
      </c>
      <c r="B91" s="27">
        <v>0.98299999999999998</v>
      </c>
      <c r="C91" s="15">
        <f>D91+E91</f>
        <v>911</v>
      </c>
      <c r="D91" s="15">
        <v>425</v>
      </c>
      <c r="E91" s="15">
        <v>486</v>
      </c>
      <c r="F91" s="16">
        <v>89</v>
      </c>
      <c r="G91" s="27">
        <v>0.89100000000000001</v>
      </c>
      <c r="H91" s="15">
        <f>I91+J91</f>
        <v>196</v>
      </c>
      <c r="I91" s="15">
        <v>56</v>
      </c>
      <c r="J91" s="15">
        <v>140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5720</v>
      </c>
      <c r="D93" s="11">
        <f>SUBTOTAL(9,D95:D99)</f>
        <v>2627</v>
      </c>
      <c r="E93" s="11">
        <f>SUBTOTAL(9,E95:E99)</f>
        <v>3093</v>
      </c>
      <c r="F93" s="12" t="s">
        <v>26</v>
      </c>
      <c r="G93" s="28"/>
      <c r="H93" s="11">
        <f>SUBTOTAL(9,H95:H99)</f>
        <v>576</v>
      </c>
      <c r="I93" s="11">
        <f>SUBTOTAL(9,I95:I99)</f>
        <v>127</v>
      </c>
      <c r="J93" s="11">
        <f>SUBTOTAL(9,J95:J99)</f>
        <v>449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1.0029999999999999</v>
      </c>
      <c r="C95" s="15">
        <f>D95+E95</f>
        <v>1029</v>
      </c>
      <c r="D95" s="15">
        <v>494</v>
      </c>
      <c r="E95" s="15">
        <v>535</v>
      </c>
      <c r="F95" s="16">
        <v>90</v>
      </c>
      <c r="G95" s="27">
        <v>0.90700000000000003</v>
      </c>
      <c r="H95" s="15">
        <f>I95+J95</f>
        <v>176</v>
      </c>
      <c r="I95" s="15">
        <v>46</v>
      </c>
      <c r="J95" s="15">
        <v>130</v>
      </c>
    </row>
    <row r="96" spans="1:10">
      <c r="A96" s="13">
        <v>66</v>
      </c>
      <c r="B96" s="27">
        <v>0.98199999999999998</v>
      </c>
      <c r="C96" s="15">
        <f>D96+E96</f>
        <v>1146</v>
      </c>
      <c r="D96" s="15">
        <v>516</v>
      </c>
      <c r="E96" s="15">
        <v>630</v>
      </c>
      <c r="F96" s="16">
        <v>91</v>
      </c>
      <c r="G96" s="27">
        <v>0.87</v>
      </c>
      <c r="H96" s="15">
        <f>I96+J96</f>
        <v>134</v>
      </c>
      <c r="I96" s="15">
        <v>28</v>
      </c>
      <c r="J96" s="15">
        <v>106</v>
      </c>
    </row>
    <row r="97" spans="1:10">
      <c r="A97" s="13">
        <v>67</v>
      </c>
      <c r="B97" s="27">
        <v>0.98899999999999999</v>
      </c>
      <c r="C97" s="15">
        <f>D97+E97</f>
        <v>1297</v>
      </c>
      <c r="D97" s="15">
        <v>590</v>
      </c>
      <c r="E97" s="15">
        <v>707</v>
      </c>
      <c r="F97" s="16">
        <v>92</v>
      </c>
      <c r="G97" s="27">
        <v>0.80500000000000005</v>
      </c>
      <c r="H97" s="15">
        <f>I97+J97</f>
        <v>99</v>
      </c>
      <c r="I97" s="15">
        <v>25</v>
      </c>
      <c r="J97" s="15">
        <v>74</v>
      </c>
    </row>
    <row r="98" spans="1:10">
      <c r="A98" s="13">
        <v>68</v>
      </c>
      <c r="B98" s="27">
        <v>0.98099999999999998</v>
      </c>
      <c r="C98" s="15">
        <f>D98+E98</f>
        <v>1229</v>
      </c>
      <c r="D98" s="15">
        <v>560</v>
      </c>
      <c r="E98" s="15">
        <v>669</v>
      </c>
      <c r="F98" s="16">
        <v>93</v>
      </c>
      <c r="G98" s="27">
        <v>0.83499999999999996</v>
      </c>
      <c r="H98" s="15">
        <f>I98+J98</f>
        <v>96</v>
      </c>
      <c r="I98" s="15">
        <v>17</v>
      </c>
      <c r="J98" s="15">
        <v>79</v>
      </c>
    </row>
    <row r="99" spans="1:10">
      <c r="A99" s="13">
        <v>69</v>
      </c>
      <c r="B99" s="27">
        <v>0.98099999999999998</v>
      </c>
      <c r="C99" s="15">
        <f>D99+E99</f>
        <v>1019</v>
      </c>
      <c r="D99" s="15">
        <v>467</v>
      </c>
      <c r="E99" s="15">
        <v>552</v>
      </c>
      <c r="F99" s="16">
        <v>94</v>
      </c>
      <c r="G99" s="27">
        <v>0.91</v>
      </c>
      <c r="H99" s="15">
        <f>I99+J99</f>
        <v>71</v>
      </c>
      <c r="I99" s="15">
        <v>11</v>
      </c>
      <c r="J99" s="15">
        <v>60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4623</v>
      </c>
      <c r="D101" s="11">
        <f>SUBTOTAL(9,D103:D107)</f>
        <v>2079</v>
      </c>
      <c r="E101" s="11">
        <f>SUBTOTAL(9,E103:E107)</f>
        <v>2544</v>
      </c>
      <c r="F101" s="12" t="s">
        <v>28</v>
      </c>
      <c r="G101" s="28"/>
      <c r="H101" s="11">
        <f>SUBTOTAL(9,H103:H107)</f>
        <v>141</v>
      </c>
      <c r="I101" s="11">
        <f>SUBTOTAL(9,I103:I107)</f>
        <v>25</v>
      </c>
      <c r="J101" s="11">
        <f>SUBTOTAL(9,J103:J107)</f>
        <v>116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0.99</v>
      </c>
      <c r="C103" s="15">
        <f>D103+E103</f>
        <v>759</v>
      </c>
      <c r="D103" s="15">
        <v>350</v>
      </c>
      <c r="E103" s="15">
        <v>409</v>
      </c>
      <c r="F103" s="16">
        <v>95</v>
      </c>
      <c r="G103" s="27">
        <v>0.85699999999999998</v>
      </c>
      <c r="H103" s="15">
        <f>I103+J103</f>
        <v>48</v>
      </c>
      <c r="I103" s="15">
        <v>11</v>
      </c>
      <c r="J103" s="15">
        <v>37</v>
      </c>
    </row>
    <row r="104" spans="1:10">
      <c r="A104" s="13">
        <v>71</v>
      </c>
      <c r="B104" s="27">
        <v>0.97899999999999998</v>
      </c>
      <c r="C104" s="15">
        <f>D104+E104</f>
        <v>848</v>
      </c>
      <c r="D104" s="15">
        <v>404</v>
      </c>
      <c r="E104" s="15">
        <v>444</v>
      </c>
      <c r="F104" s="16">
        <v>96</v>
      </c>
      <c r="G104" s="27">
        <v>0.85699999999999998</v>
      </c>
      <c r="H104" s="15">
        <f>I104+J104</f>
        <v>42</v>
      </c>
      <c r="I104" s="15">
        <v>4</v>
      </c>
      <c r="J104" s="15">
        <v>38</v>
      </c>
    </row>
    <row r="105" spans="1:10">
      <c r="A105" s="13">
        <v>72</v>
      </c>
      <c r="B105" s="27">
        <v>0.996</v>
      </c>
      <c r="C105" s="15">
        <f>D105+E105</f>
        <v>988</v>
      </c>
      <c r="D105" s="15">
        <v>412</v>
      </c>
      <c r="E105" s="15">
        <v>576</v>
      </c>
      <c r="F105" s="16">
        <v>97</v>
      </c>
      <c r="G105" s="27">
        <v>0.74199999999999999</v>
      </c>
      <c r="H105" s="15">
        <f>I105+J105</f>
        <v>23</v>
      </c>
      <c r="I105" s="15">
        <v>5</v>
      </c>
      <c r="J105" s="15">
        <v>18</v>
      </c>
    </row>
    <row r="106" spans="1:10">
      <c r="A106" s="13">
        <v>73</v>
      </c>
      <c r="B106" s="27">
        <v>0.98899999999999999</v>
      </c>
      <c r="C106" s="15">
        <f>D106+E106</f>
        <v>1000</v>
      </c>
      <c r="D106" s="15">
        <v>452</v>
      </c>
      <c r="E106" s="15">
        <v>548</v>
      </c>
      <c r="F106" s="16">
        <v>98</v>
      </c>
      <c r="G106" s="27">
        <v>0.75</v>
      </c>
      <c r="H106" s="15">
        <f>I106+J106</f>
        <v>15</v>
      </c>
      <c r="I106" s="15">
        <v>4</v>
      </c>
      <c r="J106" s="15">
        <v>11</v>
      </c>
    </row>
    <row r="107" spans="1:10">
      <c r="A107" s="13">
        <v>74</v>
      </c>
      <c r="B107" s="27">
        <v>0.99199999999999999</v>
      </c>
      <c r="C107" s="15">
        <f>D107+E107</f>
        <v>1028</v>
      </c>
      <c r="D107" s="15">
        <v>461</v>
      </c>
      <c r="E107" s="15">
        <v>567</v>
      </c>
      <c r="F107" s="16">
        <v>99</v>
      </c>
      <c r="G107" s="27">
        <v>0.65</v>
      </c>
      <c r="H107" s="15">
        <f>I107+J107</f>
        <v>13</v>
      </c>
      <c r="I107" s="15">
        <v>1</v>
      </c>
      <c r="J107" s="15">
        <v>12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26</v>
      </c>
      <c r="I109" s="11">
        <v>4</v>
      </c>
      <c r="J109" s="11">
        <v>22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10296</v>
      </c>
      <c r="E114" s="15">
        <f>SUBTOTAL(9,D9:D31)</f>
        <v>5284</v>
      </c>
      <c r="G114" s="15">
        <f>SUBTOTAL(9,E9:E31)</f>
        <v>5012</v>
      </c>
    </row>
    <row r="116" spans="1:7">
      <c r="A116" s="34" t="s">
        <v>33</v>
      </c>
      <c r="B116" s="34"/>
      <c r="C116" s="15">
        <f>SUBTOTAL(9,C33:C47,H9:H47,C69:C91)</f>
        <v>47861</v>
      </c>
      <c r="E116" s="15">
        <f>SUBTOTAL(9,D33:D47,I9:I47,D69:D91)</f>
        <v>23432</v>
      </c>
      <c r="G116" s="15">
        <f>SUBTOTAL(9,E33:E47,J9:J47,E69:E91)</f>
        <v>24429</v>
      </c>
    </row>
    <row r="118" spans="1:7">
      <c r="A118" s="34" t="s">
        <v>34</v>
      </c>
      <c r="B118" s="34"/>
      <c r="C118" s="15">
        <f>SUBTOTAL(9,C93:C107,H69:H109)</f>
        <v>18998</v>
      </c>
      <c r="E118" s="15">
        <f>SUBTOTAL(9,D93:D107,I69:I109)</f>
        <v>8135</v>
      </c>
      <c r="G118" s="15">
        <f>SUBTOTAL(9,E93:E107,J69:J109)</f>
        <v>10863</v>
      </c>
    </row>
    <row r="120" spans="1:7">
      <c r="A120" s="34" t="s">
        <v>35</v>
      </c>
      <c r="B120" s="34"/>
      <c r="C120" s="15">
        <f>SUBTOTAL(9,H69:H109)</f>
        <v>8655</v>
      </c>
      <c r="E120" s="15">
        <f>SUBTOTAL(9,I69:I109)</f>
        <v>3429</v>
      </c>
      <c r="G120" s="15">
        <f>SUBTOTAL(9,J69:J109)</f>
        <v>5226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38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J120"/>
  <sheetViews>
    <sheetView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36</v>
      </c>
      <c r="J3" s="5" t="str">
        <f>全市!J3</f>
        <v>(住民基本台帳人口　平成28年3月31日現在)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93177</v>
      </c>
      <c r="D7" s="11">
        <f>SUBTOTAL(9,D9:D47,I9:I47,D69:D107,I69:I109)</f>
        <v>45767</v>
      </c>
      <c r="E7" s="11">
        <f>SUBTOTAL(9,E9:E47,J9:J47,E69:E107,J69:J109)</f>
        <v>47410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4072</v>
      </c>
      <c r="D9" s="11">
        <f>SUBTOTAL(9,D11:D15)</f>
        <v>2110</v>
      </c>
      <c r="E9" s="11">
        <f>SUBTOTAL(9,E11:E15)</f>
        <v>1962</v>
      </c>
      <c r="F9" s="12" t="s">
        <v>8</v>
      </c>
      <c r="G9" s="10"/>
      <c r="H9" s="11">
        <f>SUBTOTAL(9,H11:H15)</f>
        <v>5695</v>
      </c>
      <c r="I9" s="11">
        <f>SUBTOTAL(9,I11:I15)</f>
        <v>2943</v>
      </c>
      <c r="J9" s="11">
        <f>SUBTOTAL(9,J11:J15)</f>
        <v>2752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849</v>
      </c>
      <c r="D11" s="15">
        <v>445</v>
      </c>
      <c r="E11" s="15">
        <v>404</v>
      </c>
      <c r="F11" s="16">
        <v>25</v>
      </c>
      <c r="G11" s="27">
        <v>1.079</v>
      </c>
      <c r="H11" s="15">
        <f>I11+J11</f>
        <v>1082</v>
      </c>
      <c r="I11" s="15">
        <v>583</v>
      </c>
      <c r="J11" s="15">
        <v>499</v>
      </c>
    </row>
    <row r="12" spans="1:10">
      <c r="A12" s="13">
        <v>1</v>
      </c>
      <c r="B12" s="27">
        <v>0.99199999999999999</v>
      </c>
      <c r="C12" s="15">
        <f>D12+E12</f>
        <v>819</v>
      </c>
      <c r="D12" s="15">
        <v>428</v>
      </c>
      <c r="E12" s="15">
        <v>391</v>
      </c>
      <c r="F12" s="16">
        <v>26</v>
      </c>
      <c r="G12" s="27">
        <v>1.0269999999999999</v>
      </c>
      <c r="H12" s="15">
        <f>I12+J12</f>
        <v>1085</v>
      </c>
      <c r="I12" s="15">
        <v>551</v>
      </c>
      <c r="J12" s="15">
        <v>534</v>
      </c>
    </row>
    <row r="13" spans="1:10">
      <c r="A13" s="13">
        <v>2</v>
      </c>
      <c r="B13" s="27">
        <v>0.96299999999999997</v>
      </c>
      <c r="C13" s="15">
        <f>D13+E13</f>
        <v>791</v>
      </c>
      <c r="D13" s="15">
        <v>398</v>
      </c>
      <c r="E13" s="15">
        <v>393</v>
      </c>
      <c r="F13" s="16">
        <v>27</v>
      </c>
      <c r="G13" s="27">
        <v>1.038</v>
      </c>
      <c r="H13" s="15">
        <f>I13+J13</f>
        <v>1105</v>
      </c>
      <c r="I13" s="15">
        <v>551</v>
      </c>
      <c r="J13" s="15">
        <v>554</v>
      </c>
    </row>
    <row r="14" spans="1:10">
      <c r="A14" s="13">
        <v>3</v>
      </c>
      <c r="B14" s="27">
        <v>0.97</v>
      </c>
      <c r="C14" s="15">
        <f>D14+E14</f>
        <v>795</v>
      </c>
      <c r="D14" s="15">
        <v>404</v>
      </c>
      <c r="E14" s="15">
        <v>391</v>
      </c>
      <c r="F14" s="16">
        <v>28</v>
      </c>
      <c r="G14" s="27">
        <v>1.038</v>
      </c>
      <c r="H14" s="15">
        <f>I14+J14</f>
        <v>1203</v>
      </c>
      <c r="I14" s="15">
        <v>631</v>
      </c>
      <c r="J14" s="15">
        <v>572</v>
      </c>
    </row>
    <row r="15" spans="1:10">
      <c r="A15" s="13">
        <v>4</v>
      </c>
      <c r="B15" s="27">
        <v>0.96699999999999997</v>
      </c>
      <c r="C15" s="15">
        <f>D15+E15</f>
        <v>818</v>
      </c>
      <c r="D15" s="15">
        <v>435</v>
      </c>
      <c r="E15" s="15">
        <v>383</v>
      </c>
      <c r="F15" s="16">
        <v>29</v>
      </c>
      <c r="G15" s="27">
        <v>1.0269999999999999</v>
      </c>
      <c r="H15" s="15">
        <f>I15+J15</f>
        <v>1220</v>
      </c>
      <c r="I15" s="15">
        <v>627</v>
      </c>
      <c r="J15" s="15">
        <v>593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3976</v>
      </c>
      <c r="D17" s="11">
        <f>SUBTOTAL(9,D19:D23)</f>
        <v>2043</v>
      </c>
      <c r="E17" s="11">
        <f>SUBTOTAL(9,E19:E23)</f>
        <v>1933</v>
      </c>
      <c r="F17" s="12" t="s">
        <v>10</v>
      </c>
      <c r="G17" s="28"/>
      <c r="H17" s="11">
        <f>SUBTOTAL(9,H19:H23)</f>
        <v>6161</v>
      </c>
      <c r="I17" s="11">
        <f>SUBTOTAL(9,I19:I23)</f>
        <v>3129</v>
      </c>
      <c r="J17" s="11">
        <f>SUBTOTAL(9,J19:J23)</f>
        <v>3032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0.98</v>
      </c>
      <c r="C19" s="15">
        <f>D19+E19</f>
        <v>836</v>
      </c>
      <c r="D19" s="15">
        <v>415</v>
      </c>
      <c r="E19" s="15">
        <v>421</v>
      </c>
      <c r="F19" s="16">
        <v>30</v>
      </c>
      <c r="G19" s="27">
        <v>1.002</v>
      </c>
      <c r="H19" s="15">
        <f>I19+J19</f>
        <v>1249</v>
      </c>
      <c r="I19" s="15">
        <v>621</v>
      </c>
      <c r="J19" s="15">
        <v>628</v>
      </c>
    </row>
    <row r="20" spans="1:10">
      <c r="A20" s="13">
        <v>6</v>
      </c>
      <c r="B20" s="27">
        <v>1.0029999999999999</v>
      </c>
      <c r="C20" s="15">
        <f>D20+E20</f>
        <v>769</v>
      </c>
      <c r="D20" s="15">
        <v>388</v>
      </c>
      <c r="E20" s="15">
        <v>381</v>
      </c>
      <c r="F20" s="16">
        <v>31</v>
      </c>
      <c r="G20" s="27">
        <v>1.0249999999999999</v>
      </c>
      <c r="H20" s="15">
        <f>I20+J20</f>
        <v>1283</v>
      </c>
      <c r="I20" s="15">
        <v>666</v>
      </c>
      <c r="J20" s="15">
        <v>617</v>
      </c>
    </row>
    <row r="21" spans="1:10">
      <c r="A21" s="13">
        <v>7</v>
      </c>
      <c r="B21" s="27">
        <v>0.98899999999999999</v>
      </c>
      <c r="C21" s="15">
        <f>D21+E21</f>
        <v>815</v>
      </c>
      <c r="D21" s="15">
        <v>433</v>
      </c>
      <c r="E21" s="15">
        <v>382</v>
      </c>
      <c r="F21" s="16">
        <v>32</v>
      </c>
      <c r="G21" s="27">
        <v>1.002</v>
      </c>
      <c r="H21" s="15">
        <f>I21+J21</f>
        <v>1212</v>
      </c>
      <c r="I21" s="15">
        <v>572</v>
      </c>
      <c r="J21" s="15">
        <v>640</v>
      </c>
    </row>
    <row r="22" spans="1:10">
      <c r="A22" s="13">
        <v>8</v>
      </c>
      <c r="B22" s="27">
        <v>0.99</v>
      </c>
      <c r="C22" s="15">
        <f>D22+E22</f>
        <v>801</v>
      </c>
      <c r="D22" s="15">
        <v>415</v>
      </c>
      <c r="E22" s="15">
        <v>386</v>
      </c>
      <c r="F22" s="16">
        <v>33</v>
      </c>
      <c r="G22" s="27">
        <v>0.99399999999999999</v>
      </c>
      <c r="H22" s="15">
        <f>I22+J22</f>
        <v>1241</v>
      </c>
      <c r="I22" s="15">
        <v>667</v>
      </c>
      <c r="J22" s="15">
        <v>574</v>
      </c>
    </row>
    <row r="23" spans="1:10">
      <c r="A23" s="13">
        <v>9</v>
      </c>
      <c r="B23" s="27">
        <v>0.997</v>
      </c>
      <c r="C23" s="15">
        <f>D23+E23</f>
        <v>755</v>
      </c>
      <c r="D23" s="15">
        <v>392</v>
      </c>
      <c r="E23" s="15">
        <v>363</v>
      </c>
      <c r="F23" s="16">
        <v>34</v>
      </c>
      <c r="G23" s="27">
        <v>0.97299999999999998</v>
      </c>
      <c r="H23" s="15">
        <f>I23+J23</f>
        <v>1176</v>
      </c>
      <c r="I23" s="15">
        <v>603</v>
      </c>
      <c r="J23" s="15">
        <v>573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3957</v>
      </c>
      <c r="D25" s="11">
        <f>SUBTOTAL(9,D27:D31)</f>
        <v>2015</v>
      </c>
      <c r="E25" s="11">
        <f>SUBTOTAL(9,E27:E31)</f>
        <v>1942</v>
      </c>
      <c r="F25" s="12" t="s">
        <v>12</v>
      </c>
      <c r="G25" s="28"/>
      <c r="H25" s="11">
        <f>SUBTOTAL(9,H27:H31)</f>
        <v>6552</v>
      </c>
      <c r="I25" s="11">
        <f>SUBTOTAL(9,I27:I31)</f>
        <v>3246</v>
      </c>
      <c r="J25" s="11">
        <f>SUBTOTAL(9,J27:J31)</f>
        <v>3306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0.99099999999999999</v>
      </c>
      <c r="C27" s="15">
        <f>D27+E27</f>
        <v>751</v>
      </c>
      <c r="D27" s="15">
        <v>389</v>
      </c>
      <c r="E27" s="15">
        <v>362</v>
      </c>
      <c r="F27" s="16">
        <v>35</v>
      </c>
      <c r="G27" s="27">
        <v>0.98599999999999999</v>
      </c>
      <c r="H27" s="15">
        <f>I27+J27</f>
        <v>1233</v>
      </c>
      <c r="I27" s="15">
        <v>607</v>
      </c>
      <c r="J27" s="15">
        <v>626</v>
      </c>
    </row>
    <row r="28" spans="1:10">
      <c r="A28" s="13">
        <v>11</v>
      </c>
      <c r="B28" s="27">
        <v>0.98899999999999999</v>
      </c>
      <c r="C28" s="15">
        <f>D28+E28</f>
        <v>788</v>
      </c>
      <c r="D28" s="15">
        <v>388</v>
      </c>
      <c r="E28" s="15">
        <v>400</v>
      </c>
      <c r="F28" s="16">
        <v>36</v>
      </c>
      <c r="G28" s="27">
        <v>1.0009999999999999</v>
      </c>
      <c r="H28" s="15">
        <f>I28+J28</f>
        <v>1250</v>
      </c>
      <c r="I28" s="15">
        <v>618</v>
      </c>
      <c r="J28" s="15">
        <v>632</v>
      </c>
    </row>
    <row r="29" spans="1:10">
      <c r="A29" s="13">
        <v>12</v>
      </c>
      <c r="B29" s="27">
        <v>0.98199999999999998</v>
      </c>
      <c r="C29" s="15">
        <f>D29+E29</f>
        <v>785</v>
      </c>
      <c r="D29" s="15">
        <v>384</v>
      </c>
      <c r="E29" s="15">
        <v>401</v>
      </c>
      <c r="F29" s="16">
        <v>37</v>
      </c>
      <c r="G29" s="27">
        <v>0.98599999999999999</v>
      </c>
      <c r="H29" s="15">
        <f>I29+J29</f>
        <v>1308</v>
      </c>
      <c r="I29" s="15">
        <v>663</v>
      </c>
      <c r="J29" s="15">
        <v>645</v>
      </c>
    </row>
    <row r="30" spans="1:10">
      <c r="A30" s="13">
        <v>13</v>
      </c>
      <c r="B30" s="27">
        <v>0.998</v>
      </c>
      <c r="C30" s="15">
        <f>D30+E30</f>
        <v>808</v>
      </c>
      <c r="D30" s="15">
        <v>421</v>
      </c>
      <c r="E30" s="15">
        <v>387</v>
      </c>
      <c r="F30" s="16">
        <v>38</v>
      </c>
      <c r="G30" s="27">
        <v>0.98499999999999999</v>
      </c>
      <c r="H30" s="15">
        <f>I30+J30</f>
        <v>1386</v>
      </c>
      <c r="I30" s="15">
        <v>707</v>
      </c>
      <c r="J30" s="15">
        <v>679</v>
      </c>
    </row>
    <row r="31" spans="1:10">
      <c r="A31" s="13">
        <v>14</v>
      </c>
      <c r="B31" s="27">
        <v>0.995</v>
      </c>
      <c r="C31" s="15">
        <f>D31+E31</f>
        <v>825</v>
      </c>
      <c r="D31" s="15">
        <v>433</v>
      </c>
      <c r="E31" s="15">
        <v>392</v>
      </c>
      <c r="F31" s="16">
        <v>39</v>
      </c>
      <c r="G31" s="27">
        <v>0.97899999999999998</v>
      </c>
      <c r="H31" s="15">
        <f>I31+J31</f>
        <v>1375</v>
      </c>
      <c r="I31" s="15">
        <v>651</v>
      </c>
      <c r="J31" s="15">
        <v>724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4335</v>
      </c>
      <c r="D33" s="11">
        <f>SUBTOTAL(9,D35:D39)</f>
        <v>2208</v>
      </c>
      <c r="E33" s="11">
        <f>SUBTOTAL(9,E35:E39)</f>
        <v>2127</v>
      </c>
      <c r="F33" s="12" t="s">
        <v>14</v>
      </c>
      <c r="G33" s="28"/>
      <c r="H33" s="11">
        <f>SUBTOTAL(9,H35:H39)</f>
        <v>8204</v>
      </c>
      <c r="I33" s="11">
        <f>SUBTOTAL(9,I35:I39)</f>
        <v>4196</v>
      </c>
      <c r="J33" s="11">
        <f>SUBTOTAL(9,J35:J39)</f>
        <v>4008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1.0089999999999999</v>
      </c>
      <c r="C35" s="15">
        <f>D35+E35</f>
        <v>825</v>
      </c>
      <c r="D35" s="15">
        <v>431</v>
      </c>
      <c r="E35" s="15">
        <v>394</v>
      </c>
      <c r="F35" s="16">
        <v>40</v>
      </c>
      <c r="G35" s="27">
        <v>0.998</v>
      </c>
      <c r="H35" s="15">
        <f>I35+J35</f>
        <v>1562</v>
      </c>
      <c r="I35" s="15">
        <v>771</v>
      </c>
      <c r="J35" s="15">
        <v>791</v>
      </c>
    </row>
    <row r="36" spans="1:10">
      <c r="A36" s="13">
        <v>16</v>
      </c>
      <c r="B36" s="27">
        <v>1.006</v>
      </c>
      <c r="C36" s="15">
        <f>D36+E36</f>
        <v>896</v>
      </c>
      <c r="D36" s="15">
        <v>439</v>
      </c>
      <c r="E36" s="15">
        <v>457</v>
      </c>
      <c r="F36" s="16">
        <v>41</v>
      </c>
      <c r="G36" s="27">
        <v>1</v>
      </c>
      <c r="H36" s="15">
        <f>I36+J36</f>
        <v>1577</v>
      </c>
      <c r="I36" s="15">
        <v>806</v>
      </c>
      <c r="J36" s="15">
        <v>771</v>
      </c>
    </row>
    <row r="37" spans="1:10">
      <c r="A37" s="13">
        <v>17</v>
      </c>
      <c r="B37" s="27">
        <v>1.0069999999999999</v>
      </c>
      <c r="C37" s="15">
        <f>D37+E37</f>
        <v>895</v>
      </c>
      <c r="D37" s="15">
        <v>451</v>
      </c>
      <c r="E37" s="15">
        <v>444</v>
      </c>
      <c r="F37" s="16">
        <v>42</v>
      </c>
      <c r="G37" s="27">
        <v>1.004</v>
      </c>
      <c r="H37" s="15">
        <f>I37+J37</f>
        <v>1677</v>
      </c>
      <c r="I37" s="15">
        <v>892</v>
      </c>
      <c r="J37" s="15">
        <v>785</v>
      </c>
    </row>
    <row r="38" spans="1:10">
      <c r="A38" s="13">
        <v>18</v>
      </c>
      <c r="B38" s="27">
        <v>1.0169999999999999</v>
      </c>
      <c r="C38" s="15">
        <f>D38+E38</f>
        <v>881</v>
      </c>
      <c r="D38" s="15">
        <v>446</v>
      </c>
      <c r="E38" s="15">
        <v>435</v>
      </c>
      <c r="F38" s="16">
        <v>43</v>
      </c>
      <c r="G38" s="27">
        <v>0.99399999999999999</v>
      </c>
      <c r="H38" s="15">
        <f>I38+J38</f>
        <v>1633</v>
      </c>
      <c r="I38" s="15">
        <v>807</v>
      </c>
      <c r="J38" s="15">
        <v>826</v>
      </c>
    </row>
    <row r="39" spans="1:10">
      <c r="A39" s="13">
        <v>19</v>
      </c>
      <c r="B39" s="27">
        <v>1.0129999999999999</v>
      </c>
      <c r="C39" s="15">
        <f>D39+E39</f>
        <v>838</v>
      </c>
      <c r="D39" s="15">
        <v>441</v>
      </c>
      <c r="E39" s="15">
        <v>397</v>
      </c>
      <c r="F39" s="16">
        <v>44</v>
      </c>
      <c r="G39" s="27">
        <v>0.995</v>
      </c>
      <c r="H39" s="15">
        <f>I39+J39</f>
        <v>1755</v>
      </c>
      <c r="I39" s="15">
        <v>920</v>
      </c>
      <c r="J39" s="15">
        <v>835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4815</v>
      </c>
      <c r="D41" s="11">
        <f>SUBTOTAL(9,D43:D47)</f>
        <v>2449</v>
      </c>
      <c r="E41" s="11">
        <f>SUBTOTAL(9,E43:E47)</f>
        <v>2366</v>
      </c>
      <c r="F41" s="12" t="s">
        <v>16</v>
      </c>
      <c r="G41" s="28"/>
      <c r="H41" s="11">
        <f>SUBTOTAL(9,H43:H47)</f>
        <v>7299</v>
      </c>
      <c r="I41" s="11">
        <f>SUBTOTAL(9,I43:I47)</f>
        <v>3730</v>
      </c>
      <c r="J41" s="11">
        <f>SUBTOTAL(9,J43:J47)</f>
        <v>3569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1.04</v>
      </c>
      <c r="C43" s="15">
        <f>D43+E43</f>
        <v>935</v>
      </c>
      <c r="D43" s="15">
        <v>466</v>
      </c>
      <c r="E43" s="15">
        <v>469</v>
      </c>
      <c r="F43" s="16">
        <v>45</v>
      </c>
      <c r="G43" s="27">
        <v>0.996</v>
      </c>
      <c r="H43" s="15">
        <f>I43+J43</f>
        <v>1577</v>
      </c>
      <c r="I43" s="15">
        <v>819</v>
      </c>
      <c r="J43" s="15">
        <v>758</v>
      </c>
    </row>
    <row r="44" spans="1:10">
      <c r="A44" s="13">
        <v>21</v>
      </c>
      <c r="B44" s="27">
        <v>1.0129999999999999</v>
      </c>
      <c r="C44" s="15">
        <f>D44+E44</f>
        <v>888</v>
      </c>
      <c r="D44" s="15">
        <v>451</v>
      </c>
      <c r="E44" s="15">
        <v>437</v>
      </c>
      <c r="F44" s="16">
        <v>46</v>
      </c>
      <c r="G44" s="27">
        <v>1.006</v>
      </c>
      <c r="H44" s="15">
        <f>I44+J44</f>
        <v>1551</v>
      </c>
      <c r="I44" s="15">
        <v>803</v>
      </c>
      <c r="J44" s="15">
        <v>748</v>
      </c>
    </row>
    <row r="45" spans="1:10">
      <c r="A45" s="13">
        <v>22</v>
      </c>
      <c r="B45" s="27">
        <v>1.0720000000000001</v>
      </c>
      <c r="C45" s="15">
        <f>D45+E45</f>
        <v>926</v>
      </c>
      <c r="D45" s="15">
        <v>461</v>
      </c>
      <c r="E45" s="15">
        <v>465</v>
      </c>
      <c r="F45" s="16">
        <v>47</v>
      </c>
      <c r="G45" s="27">
        <v>1.0109999999999999</v>
      </c>
      <c r="H45" s="15">
        <f>I45+J45</f>
        <v>1489</v>
      </c>
      <c r="I45" s="15">
        <v>741</v>
      </c>
      <c r="J45" s="15">
        <v>748</v>
      </c>
    </row>
    <row r="46" spans="1:10">
      <c r="A46" s="13">
        <v>23</v>
      </c>
      <c r="B46" s="27">
        <v>1.1299999999999999</v>
      </c>
      <c r="C46" s="15">
        <f>D46+E46</f>
        <v>1040</v>
      </c>
      <c r="D46" s="15">
        <v>543</v>
      </c>
      <c r="E46" s="15">
        <v>497</v>
      </c>
      <c r="F46" s="16">
        <v>48</v>
      </c>
      <c r="G46" s="27">
        <v>1.0009999999999999</v>
      </c>
      <c r="H46" s="15">
        <f>I46+J46</f>
        <v>1542</v>
      </c>
      <c r="I46" s="15">
        <v>796</v>
      </c>
      <c r="J46" s="15">
        <v>746</v>
      </c>
    </row>
    <row r="47" spans="1:10">
      <c r="A47" s="13">
        <v>24</v>
      </c>
      <c r="B47" s="27">
        <v>1.05</v>
      </c>
      <c r="C47" s="15">
        <f>D47+E47</f>
        <v>1026</v>
      </c>
      <c r="D47" s="15">
        <v>528</v>
      </c>
      <c r="E47" s="15">
        <v>498</v>
      </c>
      <c r="F47" s="16">
        <v>49</v>
      </c>
      <c r="G47" s="27">
        <v>1.008</v>
      </c>
      <c r="H47" s="15">
        <f>I47+J47</f>
        <v>1140</v>
      </c>
      <c r="I47" s="15">
        <v>571</v>
      </c>
      <c r="J47" s="15">
        <v>569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37</v>
      </c>
      <c r="J63" s="5" t="str">
        <f>J3</f>
        <v>(住民基本台帳人口　平成28年3月31日現在)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5922</v>
      </c>
      <c r="D69" s="11">
        <f>SUBTOTAL(9,D71:D75)</f>
        <v>3041</v>
      </c>
      <c r="E69" s="11">
        <f>SUBTOTAL(9,E71:E75)</f>
        <v>2881</v>
      </c>
      <c r="F69" s="12" t="s">
        <v>20</v>
      </c>
      <c r="G69" s="10"/>
      <c r="H69" s="11">
        <f>SUBTOTAL(9,H71:H75)</f>
        <v>4363</v>
      </c>
      <c r="I69" s="11">
        <f>SUBTOTAL(9,I71:I75)</f>
        <v>1954</v>
      </c>
      <c r="J69" s="11">
        <f>SUBTOTAL(9,J71:J75)</f>
        <v>2409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1.0029999999999999</v>
      </c>
      <c r="C71" s="15">
        <f>D71+E71</f>
        <v>1282</v>
      </c>
      <c r="D71" s="15">
        <v>663</v>
      </c>
      <c r="E71" s="15">
        <v>619</v>
      </c>
      <c r="F71" s="16">
        <v>75</v>
      </c>
      <c r="G71" s="27">
        <v>0.98499999999999999</v>
      </c>
      <c r="H71" s="15">
        <f>I71+J71</f>
        <v>1015</v>
      </c>
      <c r="I71" s="15">
        <v>464</v>
      </c>
      <c r="J71" s="15">
        <v>551</v>
      </c>
    </row>
    <row r="72" spans="1:10">
      <c r="A72" s="13">
        <v>51</v>
      </c>
      <c r="B72" s="27">
        <v>1.004</v>
      </c>
      <c r="C72" s="15">
        <f>D72+E72</f>
        <v>1275</v>
      </c>
      <c r="D72" s="15">
        <v>654</v>
      </c>
      <c r="E72" s="15">
        <v>621</v>
      </c>
      <c r="F72" s="16">
        <v>76</v>
      </c>
      <c r="G72" s="27">
        <v>0.98</v>
      </c>
      <c r="H72" s="15">
        <f>I72+J72</f>
        <v>893</v>
      </c>
      <c r="I72" s="15">
        <v>416</v>
      </c>
      <c r="J72" s="15">
        <v>477</v>
      </c>
    </row>
    <row r="73" spans="1:10">
      <c r="A73" s="13">
        <v>52</v>
      </c>
      <c r="B73" s="27">
        <v>1.0029999999999999</v>
      </c>
      <c r="C73" s="15">
        <f>D73+E73</f>
        <v>1165</v>
      </c>
      <c r="D73" s="15">
        <v>606</v>
      </c>
      <c r="E73" s="15">
        <v>559</v>
      </c>
      <c r="F73" s="16">
        <v>77</v>
      </c>
      <c r="G73" s="27">
        <v>0.97799999999999998</v>
      </c>
      <c r="H73" s="15">
        <f>I73+J73</f>
        <v>793</v>
      </c>
      <c r="I73" s="15">
        <v>344</v>
      </c>
      <c r="J73" s="15">
        <v>449</v>
      </c>
    </row>
    <row r="74" spans="1:10">
      <c r="A74" s="13">
        <v>53</v>
      </c>
      <c r="B74" s="27">
        <v>1.0009999999999999</v>
      </c>
      <c r="C74" s="15">
        <f>D74+E74</f>
        <v>1116</v>
      </c>
      <c r="D74" s="15">
        <v>566</v>
      </c>
      <c r="E74" s="15">
        <v>550</v>
      </c>
      <c r="F74" s="16">
        <v>78</v>
      </c>
      <c r="G74" s="27">
        <v>0.97199999999999998</v>
      </c>
      <c r="H74" s="15">
        <f>I74+J74</f>
        <v>860</v>
      </c>
      <c r="I74" s="15">
        <v>381</v>
      </c>
      <c r="J74" s="15">
        <v>479</v>
      </c>
    </row>
    <row r="75" spans="1:10">
      <c r="A75" s="13">
        <v>54</v>
      </c>
      <c r="B75" s="27">
        <v>0.99399999999999999</v>
      </c>
      <c r="C75" s="15">
        <f>D75+E75</f>
        <v>1084</v>
      </c>
      <c r="D75" s="15">
        <v>552</v>
      </c>
      <c r="E75" s="15">
        <v>532</v>
      </c>
      <c r="F75" s="16">
        <v>79</v>
      </c>
      <c r="G75" s="27">
        <v>0.96499999999999997</v>
      </c>
      <c r="H75" s="15">
        <f>I75+J75</f>
        <v>802</v>
      </c>
      <c r="I75" s="15">
        <v>349</v>
      </c>
      <c r="J75" s="15">
        <v>453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4791</v>
      </c>
      <c r="D77" s="11">
        <f>SUBTOTAL(9,D79:D83)</f>
        <v>2449</v>
      </c>
      <c r="E77" s="11">
        <f>SUBTOTAL(9,E79:E83)</f>
        <v>2342</v>
      </c>
      <c r="F77" s="12" t="s">
        <v>22</v>
      </c>
      <c r="G77" s="28"/>
      <c r="H77" s="11">
        <f>SUBTOTAL(9,H79:H83)</f>
        <v>3120</v>
      </c>
      <c r="I77" s="11">
        <f>SUBTOTAL(9,I79:I83)</f>
        <v>1211</v>
      </c>
      <c r="J77" s="11">
        <f>SUBTOTAL(9,J79:J83)</f>
        <v>1909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1.012</v>
      </c>
      <c r="C79" s="15">
        <f>D79+E79</f>
        <v>958</v>
      </c>
      <c r="D79" s="15">
        <v>499</v>
      </c>
      <c r="E79" s="15">
        <v>459</v>
      </c>
      <c r="F79" s="16">
        <v>80</v>
      </c>
      <c r="G79" s="27">
        <v>0.97099999999999997</v>
      </c>
      <c r="H79" s="15">
        <f>I79+J79</f>
        <v>774</v>
      </c>
      <c r="I79" s="15">
        <v>313</v>
      </c>
      <c r="J79" s="15">
        <v>461</v>
      </c>
    </row>
    <row r="80" spans="1:10">
      <c r="A80" s="13">
        <v>56</v>
      </c>
      <c r="B80" s="27">
        <v>1.002</v>
      </c>
      <c r="C80" s="15">
        <f>D80+E80</f>
        <v>995</v>
      </c>
      <c r="D80" s="15">
        <v>507</v>
      </c>
      <c r="E80" s="15">
        <v>488</v>
      </c>
      <c r="F80" s="16">
        <v>81</v>
      </c>
      <c r="G80" s="27">
        <v>0.96699999999999997</v>
      </c>
      <c r="H80" s="15">
        <f>I80+J80</f>
        <v>694</v>
      </c>
      <c r="I80" s="15">
        <v>262</v>
      </c>
      <c r="J80" s="15">
        <v>432</v>
      </c>
    </row>
    <row r="81" spans="1:10">
      <c r="A81" s="13">
        <v>57</v>
      </c>
      <c r="B81" s="27">
        <v>1.006</v>
      </c>
      <c r="C81" s="15">
        <f>D81+E81</f>
        <v>986</v>
      </c>
      <c r="D81" s="15">
        <v>496</v>
      </c>
      <c r="E81" s="15">
        <v>490</v>
      </c>
      <c r="F81" s="16">
        <v>82</v>
      </c>
      <c r="G81" s="27">
        <v>0.95399999999999996</v>
      </c>
      <c r="H81" s="15">
        <f>I81+J81</f>
        <v>578</v>
      </c>
      <c r="I81" s="15">
        <v>226</v>
      </c>
      <c r="J81" s="15">
        <v>352</v>
      </c>
    </row>
    <row r="82" spans="1:10">
      <c r="A82" s="13">
        <v>58</v>
      </c>
      <c r="B82" s="27">
        <v>0.99299999999999999</v>
      </c>
      <c r="C82" s="15">
        <f>D82+E82</f>
        <v>890</v>
      </c>
      <c r="D82" s="15">
        <v>472</v>
      </c>
      <c r="E82" s="15">
        <v>418</v>
      </c>
      <c r="F82" s="16">
        <v>83</v>
      </c>
      <c r="G82" s="27">
        <v>0.97499999999999998</v>
      </c>
      <c r="H82" s="15">
        <f>I82+J82</f>
        <v>574</v>
      </c>
      <c r="I82" s="15">
        <v>225</v>
      </c>
      <c r="J82" s="15">
        <v>349</v>
      </c>
    </row>
    <row r="83" spans="1:10">
      <c r="A83" s="13">
        <v>59</v>
      </c>
      <c r="B83" s="27">
        <v>0.98299999999999998</v>
      </c>
      <c r="C83" s="15">
        <f>D83+E83</f>
        <v>962</v>
      </c>
      <c r="D83" s="15">
        <v>475</v>
      </c>
      <c r="E83" s="15">
        <v>487</v>
      </c>
      <c r="F83" s="16">
        <v>84</v>
      </c>
      <c r="G83" s="27">
        <v>0.95099999999999996</v>
      </c>
      <c r="H83" s="15">
        <f>I83+J83</f>
        <v>500</v>
      </c>
      <c r="I83" s="15">
        <v>185</v>
      </c>
      <c r="J83" s="15">
        <v>315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5140</v>
      </c>
      <c r="D85" s="11">
        <f>SUBTOTAL(9,D87:D91)</f>
        <v>2521</v>
      </c>
      <c r="E85" s="11">
        <f>SUBTOTAL(9,E87:E91)</f>
        <v>2619</v>
      </c>
      <c r="F85" s="12" t="s">
        <v>24</v>
      </c>
      <c r="G85" s="28"/>
      <c r="H85" s="11">
        <f>SUBTOTAL(9,H87:H91)</f>
        <v>1605</v>
      </c>
      <c r="I85" s="11">
        <f>SUBTOTAL(9,I87:I91)</f>
        <v>554</v>
      </c>
      <c r="J85" s="11">
        <f>SUBTOTAL(9,J87:J91)</f>
        <v>1051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1.0009999999999999</v>
      </c>
      <c r="C87" s="15">
        <f>D87+E87</f>
        <v>934</v>
      </c>
      <c r="D87" s="15">
        <v>469</v>
      </c>
      <c r="E87" s="15">
        <v>465</v>
      </c>
      <c r="F87" s="16">
        <v>85</v>
      </c>
      <c r="G87" s="27">
        <v>0.91400000000000003</v>
      </c>
      <c r="H87" s="15">
        <f>I87+J87</f>
        <v>395</v>
      </c>
      <c r="I87" s="15">
        <v>153</v>
      </c>
      <c r="J87" s="15">
        <v>242</v>
      </c>
    </row>
    <row r="88" spans="1:10">
      <c r="A88" s="13">
        <v>61</v>
      </c>
      <c r="B88" s="27">
        <v>0.99</v>
      </c>
      <c r="C88" s="15">
        <f>D88+E88</f>
        <v>969</v>
      </c>
      <c r="D88" s="15">
        <v>487</v>
      </c>
      <c r="E88" s="15">
        <v>482</v>
      </c>
      <c r="F88" s="16">
        <v>86</v>
      </c>
      <c r="G88" s="27">
        <v>0.93100000000000005</v>
      </c>
      <c r="H88" s="15">
        <f>I88+J88</f>
        <v>379</v>
      </c>
      <c r="I88" s="15">
        <v>133</v>
      </c>
      <c r="J88" s="15">
        <v>246</v>
      </c>
    </row>
    <row r="89" spans="1:10">
      <c r="A89" s="13">
        <v>62</v>
      </c>
      <c r="B89" s="27">
        <v>0.99299999999999999</v>
      </c>
      <c r="C89" s="15">
        <f>D89+E89</f>
        <v>962</v>
      </c>
      <c r="D89" s="15">
        <v>430</v>
      </c>
      <c r="E89" s="15">
        <v>532</v>
      </c>
      <c r="F89" s="16">
        <v>87</v>
      </c>
      <c r="G89" s="27">
        <v>0.93200000000000005</v>
      </c>
      <c r="H89" s="15">
        <f>I89+J89</f>
        <v>343</v>
      </c>
      <c r="I89" s="15">
        <v>117</v>
      </c>
      <c r="J89" s="15">
        <v>226</v>
      </c>
    </row>
    <row r="90" spans="1:10">
      <c r="A90" s="13">
        <v>63</v>
      </c>
      <c r="B90" s="27">
        <v>0.99299999999999999</v>
      </c>
      <c r="C90" s="15">
        <f>D90+E90</f>
        <v>1098</v>
      </c>
      <c r="D90" s="15">
        <v>553</v>
      </c>
      <c r="E90" s="15">
        <v>545</v>
      </c>
      <c r="F90" s="16">
        <v>88</v>
      </c>
      <c r="G90" s="27">
        <v>0.93</v>
      </c>
      <c r="H90" s="15">
        <f>I90+J90</f>
        <v>264</v>
      </c>
      <c r="I90" s="15">
        <v>80</v>
      </c>
      <c r="J90" s="15">
        <v>184</v>
      </c>
    </row>
    <row r="91" spans="1:10">
      <c r="A91" s="13">
        <v>64</v>
      </c>
      <c r="B91" s="27">
        <v>0.99199999999999999</v>
      </c>
      <c r="C91" s="15">
        <f>D91+E91</f>
        <v>1177</v>
      </c>
      <c r="D91" s="15">
        <v>582</v>
      </c>
      <c r="E91" s="15">
        <v>595</v>
      </c>
      <c r="F91" s="16">
        <v>89</v>
      </c>
      <c r="G91" s="27">
        <v>0.88200000000000001</v>
      </c>
      <c r="H91" s="15">
        <f>I91+J91</f>
        <v>224</v>
      </c>
      <c r="I91" s="15">
        <v>71</v>
      </c>
      <c r="J91" s="15">
        <v>153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6879</v>
      </c>
      <c r="D93" s="11">
        <f>SUBTOTAL(9,D95:D99)</f>
        <v>3281</v>
      </c>
      <c r="E93" s="11">
        <f>SUBTOTAL(9,E95:E99)</f>
        <v>3598</v>
      </c>
      <c r="F93" s="12" t="s">
        <v>26</v>
      </c>
      <c r="G93" s="28"/>
      <c r="H93" s="11">
        <f>SUBTOTAL(9,H95:H99)</f>
        <v>688</v>
      </c>
      <c r="I93" s="11">
        <f>SUBTOTAL(9,I95:I99)</f>
        <v>166</v>
      </c>
      <c r="J93" s="11">
        <f>SUBTOTAL(9,J95:J99)</f>
        <v>522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0.99099999999999999</v>
      </c>
      <c r="C95" s="15">
        <f>D95+E95</f>
        <v>1258</v>
      </c>
      <c r="D95" s="15">
        <v>606</v>
      </c>
      <c r="E95" s="15">
        <v>652</v>
      </c>
      <c r="F95" s="16">
        <v>90</v>
      </c>
      <c r="G95" s="27">
        <v>0.89900000000000002</v>
      </c>
      <c r="H95" s="15">
        <f>I95+J95</f>
        <v>196</v>
      </c>
      <c r="I95" s="15">
        <v>59</v>
      </c>
      <c r="J95" s="15">
        <v>137</v>
      </c>
    </row>
    <row r="96" spans="1:10">
      <c r="A96" s="13">
        <v>66</v>
      </c>
      <c r="B96" s="27">
        <v>0.98499999999999999</v>
      </c>
      <c r="C96" s="15">
        <f>D96+E96</f>
        <v>1446</v>
      </c>
      <c r="D96" s="15">
        <v>718</v>
      </c>
      <c r="E96" s="15">
        <v>728</v>
      </c>
      <c r="F96" s="16">
        <v>91</v>
      </c>
      <c r="G96" s="27">
        <v>0.90800000000000003</v>
      </c>
      <c r="H96" s="15">
        <f>I96+J96</f>
        <v>187</v>
      </c>
      <c r="I96" s="15">
        <v>46</v>
      </c>
      <c r="J96" s="15">
        <v>141</v>
      </c>
    </row>
    <row r="97" spans="1:10">
      <c r="A97" s="13">
        <v>67</v>
      </c>
      <c r="B97" s="27">
        <v>0.98599999999999999</v>
      </c>
      <c r="C97" s="15">
        <f>D97+E97</f>
        <v>1523</v>
      </c>
      <c r="D97" s="15">
        <v>705</v>
      </c>
      <c r="E97" s="15">
        <v>818</v>
      </c>
      <c r="F97" s="16">
        <v>92</v>
      </c>
      <c r="G97" s="27">
        <v>0.90800000000000003</v>
      </c>
      <c r="H97" s="15">
        <f>I97+J97</f>
        <v>129</v>
      </c>
      <c r="I97" s="15">
        <v>22</v>
      </c>
      <c r="J97" s="15">
        <v>107</v>
      </c>
    </row>
    <row r="98" spans="1:10">
      <c r="A98" s="13">
        <v>68</v>
      </c>
      <c r="B98" s="27">
        <v>0.98299999999999998</v>
      </c>
      <c r="C98" s="15">
        <f>D98+E98</f>
        <v>1490</v>
      </c>
      <c r="D98" s="15">
        <v>711</v>
      </c>
      <c r="E98" s="15">
        <v>779</v>
      </c>
      <c r="F98" s="16">
        <v>93</v>
      </c>
      <c r="G98" s="27">
        <v>0.89200000000000002</v>
      </c>
      <c r="H98" s="15">
        <f>I98+J98</f>
        <v>107</v>
      </c>
      <c r="I98" s="15">
        <v>25</v>
      </c>
      <c r="J98" s="15">
        <v>82</v>
      </c>
    </row>
    <row r="99" spans="1:10">
      <c r="A99" s="13">
        <v>69</v>
      </c>
      <c r="B99" s="27">
        <v>0.98399999999999999</v>
      </c>
      <c r="C99" s="15">
        <f>D99+E99</f>
        <v>1162</v>
      </c>
      <c r="D99" s="15">
        <v>541</v>
      </c>
      <c r="E99" s="15">
        <v>621</v>
      </c>
      <c r="F99" s="16">
        <v>94</v>
      </c>
      <c r="G99" s="27">
        <v>0.79300000000000004</v>
      </c>
      <c r="H99" s="15">
        <f>I99+J99</f>
        <v>69</v>
      </c>
      <c r="I99" s="15">
        <v>14</v>
      </c>
      <c r="J99" s="15">
        <v>55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5389</v>
      </c>
      <c r="D101" s="11">
        <f>SUBTOTAL(9,D103:D107)</f>
        <v>2496</v>
      </c>
      <c r="E101" s="11">
        <f>SUBTOTAL(9,E103:E107)</f>
        <v>2893</v>
      </c>
      <c r="F101" s="12" t="s">
        <v>28</v>
      </c>
      <c r="G101" s="28"/>
      <c r="H101" s="11">
        <f>SUBTOTAL(9,H103:H107)</f>
        <v>185</v>
      </c>
      <c r="I101" s="11">
        <f>SUBTOTAL(9,I103:I107)</f>
        <v>19</v>
      </c>
      <c r="J101" s="11">
        <f>SUBTOTAL(9,J103:J107)</f>
        <v>166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0.98299999999999998</v>
      </c>
      <c r="C103" s="15">
        <f>D103+E103</f>
        <v>876</v>
      </c>
      <c r="D103" s="15">
        <v>410</v>
      </c>
      <c r="E103" s="15">
        <v>466</v>
      </c>
      <c r="F103" s="16">
        <v>95</v>
      </c>
      <c r="G103" s="27">
        <v>0.81299999999999994</v>
      </c>
      <c r="H103" s="15">
        <f>I103+J103</f>
        <v>65</v>
      </c>
      <c r="I103" s="15">
        <v>4</v>
      </c>
      <c r="J103" s="15">
        <v>61</v>
      </c>
    </row>
    <row r="104" spans="1:10">
      <c r="A104" s="13">
        <v>71</v>
      </c>
      <c r="B104" s="27">
        <v>0.98899999999999999</v>
      </c>
      <c r="C104" s="15">
        <f>D104+E104</f>
        <v>1064</v>
      </c>
      <c r="D104" s="15">
        <v>505</v>
      </c>
      <c r="E104" s="15">
        <v>559</v>
      </c>
      <c r="F104" s="16">
        <v>96</v>
      </c>
      <c r="G104" s="27">
        <v>0.85199999999999998</v>
      </c>
      <c r="H104" s="15">
        <f>I104+J104</f>
        <v>46</v>
      </c>
      <c r="I104" s="15">
        <v>7</v>
      </c>
      <c r="J104" s="15">
        <v>39</v>
      </c>
    </row>
    <row r="105" spans="1:10">
      <c r="A105" s="13">
        <v>72</v>
      </c>
      <c r="B105" s="27">
        <v>0.97699999999999998</v>
      </c>
      <c r="C105" s="15">
        <f>D105+E105</f>
        <v>1165</v>
      </c>
      <c r="D105" s="15">
        <v>530</v>
      </c>
      <c r="E105" s="15">
        <v>635</v>
      </c>
      <c r="F105" s="16">
        <v>97</v>
      </c>
      <c r="G105" s="27">
        <v>0.82899999999999996</v>
      </c>
      <c r="H105" s="15">
        <f>I105+J105</f>
        <v>34</v>
      </c>
      <c r="I105" s="15">
        <v>4</v>
      </c>
      <c r="J105" s="15">
        <v>30</v>
      </c>
    </row>
    <row r="106" spans="1:10">
      <c r="A106" s="13">
        <v>73</v>
      </c>
      <c r="B106" s="27">
        <v>0.99399999999999999</v>
      </c>
      <c r="C106" s="15">
        <f>D106+E106</f>
        <v>1097</v>
      </c>
      <c r="D106" s="15">
        <v>518</v>
      </c>
      <c r="E106" s="15">
        <v>579</v>
      </c>
      <c r="F106" s="16">
        <v>98</v>
      </c>
      <c r="G106" s="27">
        <v>0.78400000000000003</v>
      </c>
      <c r="H106" s="15">
        <f>I106+J106</f>
        <v>29</v>
      </c>
      <c r="I106" s="15">
        <v>3</v>
      </c>
      <c r="J106" s="15">
        <v>26</v>
      </c>
    </row>
    <row r="107" spans="1:10">
      <c r="A107" s="13">
        <v>74</v>
      </c>
      <c r="B107" s="27">
        <v>0.98</v>
      </c>
      <c r="C107" s="15">
        <f>D107+E107</f>
        <v>1187</v>
      </c>
      <c r="D107" s="15">
        <v>533</v>
      </c>
      <c r="E107" s="15">
        <v>654</v>
      </c>
      <c r="F107" s="16">
        <v>99</v>
      </c>
      <c r="G107" s="27">
        <v>0.91700000000000004</v>
      </c>
      <c r="H107" s="15">
        <f>I107+J107</f>
        <v>11</v>
      </c>
      <c r="I107" s="15">
        <v>1</v>
      </c>
      <c r="J107" s="15">
        <v>10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29</v>
      </c>
      <c r="I109" s="11">
        <v>6</v>
      </c>
      <c r="J109" s="11">
        <v>23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12005</v>
      </c>
      <c r="E114" s="15">
        <f>SUBTOTAL(9,D9:D31)</f>
        <v>6168</v>
      </c>
      <c r="G114" s="15">
        <f>SUBTOTAL(9,E9:E31)</f>
        <v>5837</v>
      </c>
    </row>
    <row r="116" spans="1:7">
      <c r="A116" s="34" t="s">
        <v>33</v>
      </c>
      <c r="B116" s="34"/>
      <c r="C116" s="15">
        <f>SUBTOTAL(9,C33:C47,H9:H47,C69:C91)</f>
        <v>58914</v>
      </c>
      <c r="E116" s="15">
        <f>SUBTOTAL(9,D33:D47,I9:I47,D69:D91)</f>
        <v>29912</v>
      </c>
      <c r="G116" s="15">
        <f>SUBTOTAL(9,E33:E47,J9:J47,E69:E91)</f>
        <v>29002</v>
      </c>
    </row>
    <row r="118" spans="1:7">
      <c r="A118" s="34" t="s">
        <v>34</v>
      </c>
      <c r="B118" s="34"/>
      <c r="C118" s="15">
        <f>SUBTOTAL(9,C93:C107,H69:H109)</f>
        <v>22258</v>
      </c>
      <c r="E118" s="15">
        <f>SUBTOTAL(9,D93:D107,I69:I109)</f>
        <v>9687</v>
      </c>
      <c r="G118" s="15">
        <f>SUBTOTAL(9,E93:E107,J69:J109)</f>
        <v>12571</v>
      </c>
    </row>
    <row r="120" spans="1:7">
      <c r="A120" s="34" t="s">
        <v>35</v>
      </c>
      <c r="B120" s="34"/>
      <c r="C120" s="15">
        <f>SUBTOTAL(9,H69:H109)</f>
        <v>9990</v>
      </c>
      <c r="E120" s="15">
        <f>SUBTOTAL(9,I69:I109)</f>
        <v>3910</v>
      </c>
      <c r="G120" s="15">
        <f>SUBTOTAL(9,J69:J109)</f>
        <v>6080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4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全市</vt:lpstr>
      <vt:lpstr>中央</vt:lpstr>
      <vt:lpstr>小田</vt:lpstr>
      <vt:lpstr>大庄</vt:lpstr>
      <vt:lpstr>立花</vt:lpstr>
      <vt:lpstr>武庫</vt:lpstr>
      <vt:lpstr>園田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村尾直美</cp:lastModifiedBy>
  <cp:lastPrinted>2016-05-11T02:34:07Z</cp:lastPrinted>
  <dcterms:created xsi:type="dcterms:W3CDTF">2013-03-27T04:41:38Z</dcterms:created>
  <dcterms:modified xsi:type="dcterms:W3CDTF">2016-05-11T02:34:39Z</dcterms:modified>
</cp:coreProperties>
</file>