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0" yWindow="825" windowWidth="13980" windowHeight="7770"/>
  </bookViews>
  <sheets>
    <sheet name="全市" sheetId="10" r:id="rId1"/>
    <sheet name="中央" sheetId="4" r:id="rId2"/>
    <sheet name="小田" sheetId="5" r:id="rId3"/>
    <sheet name="大庄" sheetId="6" r:id="rId4"/>
    <sheet name="立花" sheetId="7" r:id="rId5"/>
    <sheet name="武庫" sheetId="8" r:id="rId6"/>
    <sheet name="園田" sheetId="9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J91" i="7"/>
  <c r="I91"/>
  <c r="J90"/>
  <c r="I90"/>
  <c r="J89"/>
  <c r="I89"/>
  <c r="J88"/>
  <c r="I88"/>
  <c r="J87"/>
  <c r="I87"/>
  <c r="E91"/>
  <c r="D91"/>
  <c r="E90"/>
  <c r="D90"/>
  <c r="E89"/>
  <c r="D89"/>
  <c r="E88"/>
  <c r="D88"/>
  <c r="E87"/>
  <c r="D87"/>
  <c r="J109" i="4" l="1"/>
  <c r="I109"/>
  <c r="J107"/>
  <c r="I107"/>
  <c r="J106"/>
  <c r="I106"/>
  <c r="J105"/>
  <c r="I105"/>
  <c r="J104"/>
  <c r="I104"/>
  <c r="J103"/>
  <c r="I103"/>
  <c r="E107"/>
  <c r="D107"/>
  <c r="E106"/>
  <c r="D106"/>
  <c r="E105"/>
  <c r="D105"/>
  <c r="E104"/>
  <c r="D104"/>
  <c r="E103"/>
  <c r="D103"/>
  <c r="J99"/>
  <c r="I99"/>
  <c r="J98"/>
  <c r="I98"/>
  <c r="J97"/>
  <c r="I97"/>
  <c r="J96"/>
  <c r="I96"/>
  <c r="J95"/>
  <c r="I95"/>
  <c r="E99"/>
  <c r="D99"/>
  <c r="E98"/>
  <c r="D98"/>
  <c r="E97"/>
  <c r="D97"/>
  <c r="E96"/>
  <c r="D96"/>
  <c r="E95"/>
  <c r="D95"/>
  <c r="J91"/>
  <c r="I91"/>
  <c r="J90"/>
  <c r="I90"/>
  <c r="J89"/>
  <c r="I89"/>
  <c r="J88"/>
  <c r="I88"/>
  <c r="J87"/>
  <c r="I87"/>
  <c r="E91"/>
  <c r="D91"/>
  <c r="E90"/>
  <c r="D90"/>
  <c r="E89"/>
  <c r="D89"/>
  <c r="C89" s="1"/>
  <c r="E88"/>
  <c r="D88"/>
  <c r="E87"/>
  <c r="D87"/>
  <c r="J83"/>
  <c r="I83"/>
  <c r="J82"/>
  <c r="I82"/>
  <c r="J81"/>
  <c r="I81"/>
  <c r="J80"/>
  <c r="I80"/>
  <c r="J79"/>
  <c r="I79"/>
  <c r="E83"/>
  <c r="D83"/>
  <c r="E82"/>
  <c r="D82"/>
  <c r="E81"/>
  <c r="D81"/>
  <c r="E80"/>
  <c r="D80"/>
  <c r="E79"/>
  <c r="D79"/>
  <c r="J75"/>
  <c r="I75"/>
  <c r="J74"/>
  <c r="I74"/>
  <c r="J73"/>
  <c r="I73"/>
  <c r="J72"/>
  <c r="I72"/>
  <c r="J71"/>
  <c r="I71"/>
  <c r="E75"/>
  <c r="D75"/>
  <c r="E74"/>
  <c r="D74"/>
  <c r="E73"/>
  <c r="D73"/>
  <c r="E72"/>
  <c r="D72"/>
  <c r="E71"/>
  <c r="D71"/>
  <c r="J47"/>
  <c r="I47"/>
  <c r="J46"/>
  <c r="I46"/>
  <c r="J45"/>
  <c r="I45"/>
  <c r="J44"/>
  <c r="I44"/>
  <c r="J43"/>
  <c r="I43"/>
  <c r="E47"/>
  <c r="D47"/>
  <c r="E46"/>
  <c r="D46"/>
  <c r="E45"/>
  <c r="D45"/>
  <c r="E44"/>
  <c r="D44"/>
  <c r="E43"/>
  <c r="D43"/>
  <c r="J39"/>
  <c r="I39"/>
  <c r="J38"/>
  <c r="I38"/>
  <c r="J37"/>
  <c r="I37"/>
  <c r="J36"/>
  <c r="I36"/>
  <c r="J35"/>
  <c r="I35"/>
  <c r="E39"/>
  <c r="D39"/>
  <c r="E38"/>
  <c r="D38"/>
  <c r="E37"/>
  <c r="D37"/>
  <c r="E36"/>
  <c r="D36"/>
  <c r="E35"/>
  <c r="D35"/>
  <c r="J31"/>
  <c r="I31"/>
  <c r="J30"/>
  <c r="I30"/>
  <c r="J29"/>
  <c r="I29"/>
  <c r="H29" s="1"/>
  <c r="J28"/>
  <c r="I28"/>
  <c r="J27"/>
  <c r="I27"/>
  <c r="E31"/>
  <c r="D31"/>
  <c r="E30"/>
  <c r="D30"/>
  <c r="E29"/>
  <c r="D29"/>
  <c r="E28"/>
  <c r="D28"/>
  <c r="E27"/>
  <c r="D27"/>
  <c r="J23"/>
  <c r="I23"/>
  <c r="J22"/>
  <c r="I22"/>
  <c r="J21"/>
  <c r="I21"/>
  <c r="J20"/>
  <c r="I20"/>
  <c r="J19"/>
  <c r="I19"/>
  <c r="E23"/>
  <c r="D23"/>
  <c r="E22"/>
  <c r="D22"/>
  <c r="E21"/>
  <c r="D21"/>
  <c r="E20"/>
  <c r="D20"/>
  <c r="E19"/>
  <c r="D19"/>
  <c r="J15"/>
  <c r="I15"/>
  <c r="J14"/>
  <c r="I14"/>
  <c r="J13"/>
  <c r="I13"/>
  <c r="J12"/>
  <c r="I12"/>
  <c r="J11"/>
  <c r="I11"/>
  <c r="H43" i="8"/>
  <c r="H21" i="6"/>
  <c r="H72"/>
  <c r="H27"/>
  <c r="H37" i="4"/>
  <c r="J107" i="10"/>
  <c r="I107"/>
  <c r="J106"/>
  <c r="I106"/>
  <c r="J105"/>
  <c r="I105"/>
  <c r="J104"/>
  <c r="I104"/>
  <c r="J103"/>
  <c r="I103"/>
  <c r="E107"/>
  <c r="D107"/>
  <c r="E106"/>
  <c r="D106"/>
  <c r="E105"/>
  <c r="D105"/>
  <c r="E104"/>
  <c r="D104"/>
  <c r="E103"/>
  <c r="D103"/>
  <c r="E99"/>
  <c r="D99"/>
  <c r="E98"/>
  <c r="D98"/>
  <c r="E97"/>
  <c r="D97"/>
  <c r="E96"/>
  <c r="D96"/>
  <c r="E95"/>
  <c r="D95"/>
  <c r="J99"/>
  <c r="I99"/>
  <c r="J98"/>
  <c r="I98"/>
  <c r="J97"/>
  <c r="I97"/>
  <c r="J96"/>
  <c r="I96"/>
  <c r="J95"/>
  <c r="I95"/>
  <c r="J91"/>
  <c r="I91"/>
  <c r="J90"/>
  <c r="I90"/>
  <c r="J89"/>
  <c r="I89"/>
  <c r="J88"/>
  <c r="I88"/>
  <c r="J87"/>
  <c r="I87"/>
  <c r="E91"/>
  <c r="D91"/>
  <c r="E90"/>
  <c r="D90"/>
  <c r="E89"/>
  <c r="D89"/>
  <c r="E88"/>
  <c r="D88"/>
  <c r="E87"/>
  <c r="D87"/>
  <c r="E83"/>
  <c r="D83"/>
  <c r="E82"/>
  <c r="D82"/>
  <c r="E81"/>
  <c r="D81"/>
  <c r="E80"/>
  <c r="D80"/>
  <c r="E79"/>
  <c r="D79"/>
  <c r="J83"/>
  <c r="I83"/>
  <c r="J82"/>
  <c r="I82"/>
  <c r="J81"/>
  <c r="I81"/>
  <c r="J80"/>
  <c r="I80"/>
  <c r="J79"/>
  <c r="I79"/>
  <c r="J75"/>
  <c r="I75"/>
  <c r="J74"/>
  <c r="I74"/>
  <c r="J73"/>
  <c r="I73"/>
  <c r="J72"/>
  <c r="I72"/>
  <c r="J71"/>
  <c r="I71"/>
  <c r="E75"/>
  <c r="D75"/>
  <c r="E74"/>
  <c r="D74"/>
  <c r="E73"/>
  <c r="D73"/>
  <c r="E72"/>
  <c r="D72"/>
  <c r="E71"/>
  <c r="D71"/>
  <c r="E47"/>
  <c r="D47"/>
  <c r="E46"/>
  <c r="D46"/>
  <c r="E45"/>
  <c r="D45"/>
  <c r="E44"/>
  <c r="D44"/>
  <c r="E43"/>
  <c r="D43"/>
  <c r="J47"/>
  <c r="I47"/>
  <c r="J46"/>
  <c r="I46"/>
  <c r="J45"/>
  <c r="I45"/>
  <c r="J44"/>
  <c r="I44"/>
  <c r="J43"/>
  <c r="I43"/>
  <c r="J39"/>
  <c r="I39"/>
  <c r="J38"/>
  <c r="I38"/>
  <c r="J37"/>
  <c r="I37"/>
  <c r="J36"/>
  <c r="I36"/>
  <c r="J35"/>
  <c r="I35"/>
  <c r="E39"/>
  <c r="D39"/>
  <c r="E38"/>
  <c r="D38"/>
  <c r="E37"/>
  <c r="D37"/>
  <c r="E36"/>
  <c r="D36"/>
  <c r="E35"/>
  <c r="D35"/>
  <c r="J31"/>
  <c r="I31"/>
  <c r="J30"/>
  <c r="I30"/>
  <c r="J29"/>
  <c r="I29"/>
  <c r="J28"/>
  <c r="I28"/>
  <c r="J27"/>
  <c r="I27"/>
  <c r="E31"/>
  <c r="D31"/>
  <c r="E30"/>
  <c r="D30"/>
  <c r="E29"/>
  <c r="D29"/>
  <c r="E28"/>
  <c r="D28"/>
  <c r="E27"/>
  <c r="D27"/>
  <c r="J23"/>
  <c r="I23"/>
  <c r="J22"/>
  <c r="I22"/>
  <c r="J21"/>
  <c r="I21"/>
  <c r="J20"/>
  <c r="I20"/>
  <c r="J19"/>
  <c r="I19"/>
  <c r="E23"/>
  <c r="D23"/>
  <c r="E22"/>
  <c r="D22"/>
  <c r="E21"/>
  <c r="D21"/>
  <c r="E20"/>
  <c r="D20"/>
  <c r="E19"/>
  <c r="D19"/>
  <c r="J15"/>
  <c r="I15"/>
  <c r="J14"/>
  <c r="I14"/>
  <c r="J13"/>
  <c r="I13"/>
  <c r="J12"/>
  <c r="I12"/>
  <c r="J11"/>
  <c r="I11"/>
  <c r="J69" l="1"/>
  <c r="J77"/>
  <c r="J85"/>
  <c r="J93"/>
  <c r="J101"/>
  <c r="J109"/>
  <c r="I69"/>
  <c r="I77"/>
  <c r="I85"/>
  <c r="I93"/>
  <c r="I101"/>
  <c r="I109"/>
  <c r="E93"/>
  <c r="E101"/>
  <c r="E33"/>
  <c r="E41"/>
  <c r="J17"/>
  <c r="J25"/>
  <c r="J33"/>
  <c r="J41"/>
  <c r="E69"/>
  <c r="E77"/>
  <c r="E85"/>
  <c r="D33"/>
  <c r="D41"/>
  <c r="I9"/>
  <c r="I17"/>
  <c r="I25"/>
  <c r="I33"/>
  <c r="I41"/>
  <c r="D69"/>
  <c r="D77"/>
  <c r="D85"/>
  <c r="E11"/>
  <c r="E12"/>
  <c r="E13"/>
  <c r="E14"/>
  <c r="E15"/>
  <c r="E17"/>
  <c r="E25"/>
  <c r="D11"/>
  <c r="D12"/>
  <c r="D13"/>
  <c r="D14"/>
  <c r="D15"/>
  <c r="E69" i="5"/>
  <c r="J101"/>
  <c r="I101"/>
  <c r="H103"/>
  <c r="H104"/>
  <c r="H105"/>
  <c r="H106"/>
  <c r="H107"/>
  <c r="J101" i="6"/>
  <c r="I101"/>
  <c r="H103"/>
  <c r="H104"/>
  <c r="H105"/>
  <c r="H106"/>
  <c r="H107"/>
  <c r="J101" i="7"/>
  <c r="I101"/>
  <c r="H103"/>
  <c r="H104"/>
  <c r="H105"/>
  <c r="H106"/>
  <c r="H107"/>
  <c r="J101" i="8"/>
  <c r="I101"/>
  <c r="H103"/>
  <c r="H104"/>
  <c r="H105"/>
  <c r="H106"/>
  <c r="H107"/>
  <c r="J101" i="9"/>
  <c r="I101"/>
  <c r="H103"/>
  <c r="H104"/>
  <c r="H105"/>
  <c r="H106"/>
  <c r="H107"/>
  <c r="J101" i="4"/>
  <c r="I101"/>
  <c r="H103"/>
  <c r="H103" i="10" s="1"/>
  <c r="H104" i="4"/>
  <c r="H105"/>
  <c r="H106"/>
  <c r="H107"/>
  <c r="E101" i="5"/>
  <c r="D101"/>
  <c r="C103"/>
  <c r="C104"/>
  <c r="C105"/>
  <c r="C106"/>
  <c r="C107"/>
  <c r="E101" i="6"/>
  <c r="D101"/>
  <c r="C103"/>
  <c r="C104"/>
  <c r="C105"/>
  <c r="C106"/>
  <c r="C107"/>
  <c r="C101" s="1"/>
  <c r="E101" i="7"/>
  <c r="D101"/>
  <c r="C103"/>
  <c r="C104"/>
  <c r="C105"/>
  <c r="C106"/>
  <c r="C107"/>
  <c r="E101" i="8"/>
  <c r="D101"/>
  <c r="C103"/>
  <c r="C104"/>
  <c r="C105"/>
  <c r="C106"/>
  <c r="C107"/>
  <c r="E101" i="9"/>
  <c r="D101"/>
  <c r="C103"/>
  <c r="C104"/>
  <c r="C105"/>
  <c r="C106"/>
  <c r="C107"/>
  <c r="E101" i="4"/>
  <c r="D101"/>
  <c r="C103"/>
  <c r="C104"/>
  <c r="C105"/>
  <c r="C106"/>
  <c r="C107"/>
  <c r="J93" i="5"/>
  <c r="I93"/>
  <c r="H95"/>
  <c r="H96"/>
  <c r="H97"/>
  <c r="H98"/>
  <c r="H99"/>
  <c r="J93" i="6"/>
  <c r="I93"/>
  <c r="H95"/>
  <c r="H96"/>
  <c r="H97"/>
  <c r="H98"/>
  <c r="H99"/>
  <c r="J93" i="7"/>
  <c r="I93"/>
  <c r="H95"/>
  <c r="H96"/>
  <c r="H97"/>
  <c r="H98"/>
  <c r="H99"/>
  <c r="J93" i="8"/>
  <c r="I93"/>
  <c r="H95"/>
  <c r="H96"/>
  <c r="H97"/>
  <c r="H98"/>
  <c r="H99"/>
  <c r="J93" i="9"/>
  <c r="I93"/>
  <c r="H95"/>
  <c r="H96"/>
  <c r="H97"/>
  <c r="H98"/>
  <c r="H99"/>
  <c r="J93" i="4"/>
  <c r="I93"/>
  <c r="H95"/>
  <c r="H96"/>
  <c r="H97"/>
  <c r="H98"/>
  <c r="H99"/>
  <c r="E93" i="5"/>
  <c r="D93"/>
  <c r="C95"/>
  <c r="C96"/>
  <c r="C97"/>
  <c r="C98"/>
  <c r="C99"/>
  <c r="E93" i="6"/>
  <c r="D93"/>
  <c r="C95"/>
  <c r="C96"/>
  <c r="C97"/>
  <c r="C98"/>
  <c r="C99"/>
  <c r="E93" i="7"/>
  <c r="D93"/>
  <c r="C95"/>
  <c r="C96"/>
  <c r="C97"/>
  <c r="C98"/>
  <c r="C99"/>
  <c r="E93" i="8"/>
  <c r="D93"/>
  <c r="C95"/>
  <c r="C96"/>
  <c r="C97"/>
  <c r="C98"/>
  <c r="C99"/>
  <c r="E93" i="9"/>
  <c r="D93"/>
  <c r="C95"/>
  <c r="C96"/>
  <c r="C97"/>
  <c r="C98"/>
  <c r="C99"/>
  <c r="E93" i="4"/>
  <c r="D93"/>
  <c r="C95"/>
  <c r="C96"/>
  <c r="C97"/>
  <c r="C98"/>
  <c r="C99"/>
  <c r="E85" i="5"/>
  <c r="D85"/>
  <c r="C87"/>
  <c r="C88"/>
  <c r="C89"/>
  <c r="C90"/>
  <c r="C91"/>
  <c r="E85" i="6"/>
  <c r="D85"/>
  <c r="C87"/>
  <c r="C88"/>
  <c r="C89"/>
  <c r="C90"/>
  <c r="C91"/>
  <c r="E85" i="7"/>
  <c r="D85"/>
  <c r="C87"/>
  <c r="C88"/>
  <c r="C89"/>
  <c r="C90"/>
  <c r="C91"/>
  <c r="C85"/>
  <c r="E85" i="8"/>
  <c r="D85"/>
  <c r="C87"/>
  <c r="C88"/>
  <c r="C89"/>
  <c r="C90"/>
  <c r="C91"/>
  <c r="E85" i="9"/>
  <c r="D85"/>
  <c r="C87"/>
  <c r="C88"/>
  <c r="C89"/>
  <c r="C90"/>
  <c r="C91"/>
  <c r="E85" i="4"/>
  <c r="D85"/>
  <c r="C87"/>
  <c r="C88"/>
  <c r="C90"/>
  <c r="C91"/>
  <c r="J85" i="5"/>
  <c r="I85"/>
  <c r="H87"/>
  <c r="H88"/>
  <c r="H89"/>
  <c r="H90"/>
  <c r="H91"/>
  <c r="J85" i="6"/>
  <c r="I85"/>
  <c r="H87"/>
  <c r="H88"/>
  <c r="H89"/>
  <c r="H90"/>
  <c r="H91"/>
  <c r="J85" i="7"/>
  <c r="I85"/>
  <c r="H87"/>
  <c r="H88"/>
  <c r="H89"/>
  <c r="H90"/>
  <c r="H91"/>
  <c r="J85" i="8"/>
  <c r="I85"/>
  <c r="H87"/>
  <c r="H88"/>
  <c r="H89"/>
  <c r="H90"/>
  <c r="H91"/>
  <c r="J85" i="9"/>
  <c r="I85"/>
  <c r="H87"/>
  <c r="H88"/>
  <c r="H89"/>
  <c r="H90"/>
  <c r="H91"/>
  <c r="J85" i="4"/>
  <c r="I85"/>
  <c r="H87"/>
  <c r="H88"/>
  <c r="H89"/>
  <c r="H90"/>
  <c r="H91"/>
  <c r="E77" i="5"/>
  <c r="D77"/>
  <c r="C79"/>
  <c r="C80"/>
  <c r="C81"/>
  <c r="C82"/>
  <c r="C83"/>
  <c r="E77" i="6"/>
  <c r="D77"/>
  <c r="C79"/>
  <c r="C80"/>
  <c r="C81"/>
  <c r="C82"/>
  <c r="C83"/>
  <c r="E77" i="7"/>
  <c r="D77"/>
  <c r="C79"/>
  <c r="C80"/>
  <c r="C81"/>
  <c r="C82"/>
  <c r="C83"/>
  <c r="E77" i="8"/>
  <c r="D77"/>
  <c r="C79"/>
  <c r="C80"/>
  <c r="C81"/>
  <c r="C82"/>
  <c r="C83"/>
  <c r="E77" i="9"/>
  <c r="D77"/>
  <c r="C79"/>
  <c r="C80"/>
  <c r="C81"/>
  <c r="C82"/>
  <c r="C83"/>
  <c r="E77" i="4"/>
  <c r="D77"/>
  <c r="C79"/>
  <c r="C80"/>
  <c r="C81"/>
  <c r="C82"/>
  <c r="C83"/>
  <c r="J77" i="5"/>
  <c r="I77"/>
  <c r="H79"/>
  <c r="H80"/>
  <c r="H81"/>
  <c r="H82"/>
  <c r="H83"/>
  <c r="J77" i="6"/>
  <c r="I77"/>
  <c r="H79"/>
  <c r="H80"/>
  <c r="H81"/>
  <c r="H82"/>
  <c r="H83"/>
  <c r="J77" i="7"/>
  <c r="I77"/>
  <c r="H79"/>
  <c r="H80"/>
  <c r="H81"/>
  <c r="H82"/>
  <c r="H83"/>
  <c r="J77" i="8"/>
  <c r="I77"/>
  <c r="H79"/>
  <c r="H80"/>
  <c r="H81"/>
  <c r="H82"/>
  <c r="H83"/>
  <c r="J77" i="9"/>
  <c r="I77"/>
  <c r="H79"/>
  <c r="H80"/>
  <c r="H81"/>
  <c r="H82"/>
  <c r="H83"/>
  <c r="J77" i="4"/>
  <c r="I77"/>
  <c r="H79"/>
  <c r="H80"/>
  <c r="H81"/>
  <c r="H82"/>
  <c r="H83"/>
  <c r="J69" i="5"/>
  <c r="G120" s="1"/>
  <c r="I69"/>
  <c r="H71"/>
  <c r="H72"/>
  <c r="H73"/>
  <c r="H74"/>
  <c r="H75"/>
  <c r="J69" i="6"/>
  <c r="G120" s="1"/>
  <c r="I69"/>
  <c r="E120" s="1"/>
  <c r="H71"/>
  <c r="H73"/>
  <c r="H74"/>
  <c r="H75"/>
  <c r="J69" i="7"/>
  <c r="I69"/>
  <c r="H71"/>
  <c r="H72"/>
  <c r="H73"/>
  <c r="H74"/>
  <c r="H75"/>
  <c r="J69" i="8"/>
  <c r="I69"/>
  <c r="H71"/>
  <c r="H72"/>
  <c r="H73"/>
  <c r="H74"/>
  <c r="H75"/>
  <c r="J69" i="9"/>
  <c r="G120" s="1"/>
  <c r="I69"/>
  <c r="H71"/>
  <c r="H72"/>
  <c r="H73"/>
  <c r="H74"/>
  <c r="H75"/>
  <c r="J69" i="4"/>
  <c r="I69"/>
  <c r="H71"/>
  <c r="H72"/>
  <c r="H72" i="10" s="1"/>
  <c r="H73" i="4"/>
  <c r="H74"/>
  <c r="H75"/>
  <c r="D69" i="5"/>
  <c r="C71"/>
  <c r="C72"/>
  <c r="C73"/>
  <c r="C74"/>
  <c r="C75"/>
  <c r="E69" i="6"/>
  <c r="D69"/>
  <c r="C71"/>
  <c r="C72"/>
  <c r="C73"/>
  <c r="C74"/>
  <c r="C75"/>
  <c r="E69" i="7"/>
  <c r="D69"/>
  <c r="C71"/>
  <c r="C72"/>
  <c r="C73"/>
  <c r="C74"/>
  <c r="C75"/>
  <c r="E69" i="8"/>
  <c r="D69"/>
  <c r="C71"/>
  <c r="C72"/>
  <c r="C73"/>
  <c r="C74"/>
  <c r="C75"/>
  <c r="E69" i="9"/>
  <c r="D69"/>
  <c r="C71"/>
  <c r="C72"/>
  <c r="C73"/>
  <c r="C74"/>
  <c r="C75"/>
  <c r="E69" i="4"/>
  <c r="D69"/>
  <c r="C71"/>
  <c r="C72"/>
  <c r="C73"/>
  <c r="C74"/>
  <c r="C75"/>
  <c r="E41" i="5"/>
  <c r="D41"/>
  <c r="C43"/>
  <c r="C44"/>
  <c r="C45"/>
  <c r="C46"/>
  <c r="C47"/>
  <c r="E41" i="6"/>
  <c r="D41"/>
  <c r="C43"/>
  <c r="C44"/>
  <c r="C45"/>
  <c r="C46"/>
  <c r="C47"/>
  <c r="E41" i="7"/>
  <c r="D41"/>
  <c r="C43"/>
  <c r="C44"/>
  <c r="C45"/>
  <c r="C46"/>
  <c r="C47"/>
  <c r="E41" i="8"/>
  <c r="D41"/>
  <c r="C43"/>
  <c r="C44"/>
  <c r="C45"/>
  <c r="C46"/>
  <c r="C47"/>
  <c r="E41" i="9"/>
  <c r="D41"/>
  <c r="C43"/>
  <c r="C44"/>
  <c r="C45"/>
  <c r="C46"/>
  <c r="C47"/>
  <c r="E41" i="4"/>
  <c r="D41"/>
  <c r="C43"/>
  <c r="C44"/>
  <c r="C45"/>
  <c r="C46"/>
  <c r="C47"/>
  <c r="J41" i="5"/>
  <c r="I41"/>
  <c r="H43"/>
  <c r="H44"/>
  <c r="H45"/>
  <c r="H46"/>
  <c r="H47"/>
  <c r="J41" i="6"/>
  <c r="I41"/>
  <c r="H43"/>
  <c r="H44"/>
  <c r="H45"/>
  <c r="H46"/>
  <c r="H47"/>
  <c r="J41" i="7"/>
  <c r="I41"/>
  <c r="H43"/>
  <c r="H44"/>
  <c r="H45"/>
  <c r="H46"/>
  <c r="H47"/>
  <c r="J41" i="8"/>
  <c r="I41"/>
  <c r="H44"/>
  <c r="H45"/>
  <c r="H46"/>
  <c r="H47"/>
  <c r="J41" i="9"/>
  <c r="I41"/>
  <c r="H43"/>
  <c r="H44"/>
  <c r="H45"/>
  <c r="H46"/>
  <c r="H47"/>
  <c r="J41" i="4"/>
  <c r="I41"/>
  <c r="H43"/>
  <c r="H44"/>
  <c r="H45"/>
  <c r="H46"/>
  <c r="H47"/>
  <c r="J33" i="5"/>
  <c r="I33"/>
  <c r="H35"/>
  <c r="H36"/>
  <c r="H37"/>
  <c r="H38"/>
  <c r="H39"/>
  <c r="J33" i="6"/>
  <c r="I33"/>
  <c r="H35"/>
  <c r="H36"/>
  <c r="H37"/>
  <c r="H38"/>
  <c r="H39"/>
  <c r="J33" i="7"/>
  <c r="I33"/>
  <c r="H35"/>
  <c r="H36"/>
  <c r="H37"/>
  <c r="H38"/>
  <c r="H39"/>
  <c r="J33" i="8"/>
  <c r="I33"/>
  <c r="H35"/>
  <c r="H36"/>
  <c r="H37"/>
  <c r="H38"/>
  <c r="H39"/>
  <c r="J33" i="9"/>
  <c r="I33"/>
  <c r="H35"/>
  <c r="H36"/>
  <c r="H37"/>
  <c r="H38"/>
  <c r="H39"/>
  <c r="J33" i="4"/>
  <c r="I33"/>
  <c r="H35"/>
  <c r="H36"/>
  <c r="H38"/>
  <c r="H39"/>
  <c r="E33" i="5"/>
  <c r="D33"/>
  <c r="C35"/>
  <c r="C36"/>
  <c r="C37"/>
  <c r="C38"/>
  <c r="C39"/>
  <c r="E33" i="6"/>
  <c r="D33"/>
  <c r="C35"/>
  <c r="C36"/>
  <c r="C37"/>
  <c r="C38"/>
  <c r="C39"/>
  <c r="E33" i="7"/>
  <c r="D33"/>
  <c r="C35"/>
  <c r="C36"/>
  <c r="C37"/>
  <c r="C38"/>
  <c r="C39"/>
  <c r="E33" i="8"/>
  <c r="D33"/>
  <c r="C35"/>
  <c r="C36"/>
  <c r="C37"/>
  <c r="C38"/>
  <c r="C39"/>
  <c r="E33" i="9"/>
  <c r="D33"/>
  <c r="C35"/>
  <c r="C36"/>
  <c r="C37"/>
  <c r="C38"/>
  <c r="C39"/>
  <c r="E33" i="4"/>
  <c r="D33"/>
  <c r="C35"/>
  <c r="C36"/>
  <c r="C37"/>
  <c r="C38"/>
  <c r="C39"/>
  <c r="E25" i="5"/>
  <c r="D25"/>
  <c r="C27"/>
  <c r="C28"/>
  <c r="C29"/>
  <c r="C30"/>
  <c r="C31"/>
  <c r="E25" i="6"/>
  <c r="D25"/>
  <c r="C27"/>
  <c r="C28"/>
  <c r="C29"/>
  <c r="C30"/>
  <c r="C31"/>
  <c r="E25" i="7"/>
  <c r="D25"/>
  <c r="C27"/>
  <c r="C28"/>
  <c r="C29"/>
  <c r="C30"/>
  <c r="C31"/>
  <c r="E25" i="8"/>
  <c r="D25"/>
  <c r="C27"/>
  <c r="C28"/>
  <c r="C29"/>
  <c r="C30"/>
  <c r="C31"/>
  <c r="E25" i="9"/>
  <c r="D25"/>
  <c r="C27"/>
  <c r="C28"/>
  <c r="C29"/>
  <c r="C30"/>
  <c r="C31"/>
  <c r="E25" i="4"/>
  <c r="D25"/>
  <c r="C27"/>
  <c r="C28"/>
  <c r="C29"/>
  <c r="C30"/>
  <c r="C31"/>
  <c r="J25" i="5"/>
  <c r="I25"/>
  <c r="H27"/>
  <c r="H28"/>
  <c r="H29"/>
  <c r="H30"/>
  <c r="H31"/>
  <c r="J25" i="6"/>
  <c r="I25"/>
  <c r="H28"/>
  <c r="H29"/>
  <c r="H30"/>
  <c r="H31"/>
  <c r="J25" i="7"/>
  <c r="I25"/>
  <c r="H27"/>
  <c r="H28"/>
  <c r="H29"/>
  <c r="H30"/>
  <c r="H31"/>
  <c r="J25" i="8"/>
  <c r="I25"/>
  <c r="H27"/>
  <c r="H28"/>
  <c r="H29"/>
  <c r="H30"/>
  <c r="H31"/>
  <c r="J25" i="9"/>
  <c r="I25"/>
  <c r="H27"/>
  <c r="H28"/>
  <c r="H29"/>
  <c r="H30"/>
  <c r="H31"/>
  <c r="J25" i="4"/>
  <c r="I25"/>
  <c r="H27"/>
  <c r="H28"/>
  <c r="H30"/>
  <c r="H31"/>
  <c r="J17" i="5"/>
  <c r="I17"/>
  <c r="H19"/>
  <c r="H20"/>
  <c r="H21"/>
  <c r="H22"/>
  <c r="H23"/>
  <c r="J17" i="6"/>
  <c r="I17"/>
  <c r="H19"/>
  <c r="H20"/>
  <c r="H22"/>
  <c r="H23"/>
  <c r="J17" i="7"/>
  <c r="I17"/>
  <c r="H19"/>
  <c r="H20"/>
  <c r="H21"/>
  <c r="H22"/>
  <c r="H23"/>
  <c r="J17" i="8"/>
  <c r="I17"/>
  <c r="H19"/>
  <c r="H20"/>
  <c r="H21"/>
  <c r="H22"/>
  <c r="H23"/>
  <c r="J17" i="9"/>
  <c r="I17"/>
  <c r="H19"/>
  <c r="H20"/>
  <c r="H21"/>
  <c r="H22"/>
  <c r="H23"/>
  <c r="J17" i="4"/>
  <c r="I17"/>
  <c r="H19"/>
  <c r="H20"/>
  <c r="H21"/>
  <c r="H22"/>
  <c r="H23"/>
  <c r="E17" i="5"/>
  <c r="D17"/>
  <c r="C19"/>
  <c r="C20"/>
  <c r="C21"/>
  <c r="C22"/>
  <c r="C23"/>
  <c r="E17" i="6"/>
  <c r="D17"/>
  <c r="C19"/>
  <c r="C20"/>
  <c r="C21"/>
  <c r="C22"/>
  <c r="C23"/>
  <c r="E17" i="7"/>
  <c r="D17"/>
  <c r="C19"/>
  <c r="C20"/>
  <c r="C21"/>
  <c r="C22"/>
  <c r="C23"/>
  <c r="E17" i="8"/>
  <c r="D17"/>
  <c r="C19"/>
  <c r="C20"/>
  <c r="C21"/>
  <c r="C22"/>
  <c r="C23"/>
  <c r="E17" i="9"/>
  <c r="D17"/>
  <c r="C19"/>
  <c r="C20"/>
  <c r="C21"/>
  <c r="C22"/>
  <c r="C23"/>
  <c r="E17" i="4"/>
  <c r="D17"/>
  <c r="C19"/>
  <c r="C20"/>
  <c r="C21"/>
  <c r="C22"/>
  <c r="C23"/>
  <c r="J9" i="5"/>
  <c r="I9"/>
  <c r="H11"/>
  <c r="H12"/>
  <c r="H13"/>
  <c r="H14"/>
  <c r="H15"/>
  <c r="J9" i="6"/>
  <c r="I9"/>
  <c r="H11"/>
  <c r="H12"/>
  <c r="H13"/>
  <c r="H14"/>
  <c r="H15"/>
  <c r="J9" i="7"/>
  <c r="I9"/>
  <c r="H11"/>
  <c r="H12"/>
  <c r="H13"/>
  <c r="H14"/>
  <c r="H15"/>
  <c r="J9" i="8"/>
  <c r="I9"/>
  <c r="H11"/>
  <c r="H12"/>
  <c r="H13"/>
  <c r="H14"/>
  <c r="H15"/>
  <c r="J9" i="9"/>
  <c r="I9"/>
  <c r="H11"/>
  <c r="H12"/>
  <c r="H13"/>
  <c r="H14"/>
  <c r="H15"/>
  <c r="J9" i="4"/>
  <c r="I9"/>
  <c r="H11"/>
  <c r="H12"/>
  <c r="H13"/>
  <c r="H14"/>
  <c r="H15"/>
  <c r="D9" i="5"/>
  <c r="E114" s="1"/>
  <c r="E9"/>
  <c r="D9" i="6"/>
  <c r="E114" s="1"/>
  <c r="E9"/>
  <c r="D9" i="7"/>
  <c r="E114" s="1"/>
  <c r="E9"/>
  <c r="D9" i="8"/>
  <c r="E9"/>
  <c r="G114" s="1"/>
  <c r="D9" i="9"/>
  <c r="E114" s="1"/>
  <c r="E9"/>
  <c r="G114" s="1"/>
  <c r="D9" i="4"/>
  <c r="E114" s="1"/>
  <c r="E9"/>
  <c r="C11" i="5"/>
  <c r="C12"/>
  <c r="C13"/>
  <c r="C14"/>
  <c r="C15"/>
  <c r="C11" i="6"/>
  <c r="C12"/>
  <c r="C13"/>
  <c r="C14"/>
  <c r="C15"/>
  <c r="C11" i="7"/>
  <c r="C12"/>
  <c r="C13"/>
  <c r="C14"/>
  <c r="C15"/>
  <c r="C11" i="8"/>
  <c r="C12"/>
  <c r="C13"/>
  <c r="C14"/>
  <c r="C15"/>
  <c r="C11" i="9"/>
  <c r="C12"/>
  <c r="C13"/>
  <c r="C14"/>
  <c r="C15"/>
  <c r="C11" i="4"/>
  <c r="C12"/>
  <c r="C13"/>
  <c r="C14"/>
  <c r="C15"/>
  <c r="D7" i="5"/>
  <c r="H109"/>
  <c r="H109" i="6"/>
  <c r="H109" i="7"/>
  <c r="E7" i="8"/>
  <c r="H109"/>
  <c r="D7" i="9"/>
  <c r="H109"/>
  <c r="H109" i="4"/>
  <c r="J63" i="10"/>
  <c r="J63" i="4" s="1"/>
  <c r="J63" i="7"/>
  <c r="J63" i="8"/>
  <c r="J63" i="9"/>
  <c r="J63" i="6"/>
  <c r="J63" i="5"/>
  <c r="G114" i="4" l="1"/>
  <c r="H77" i="9"/>
  <c r="G120" i="8"/>
  <c r="H77"/>
  <c r="C77"/>
  <c r="D7" i="7"/>
  <c r="C85" i="6"/>
  <c r="G114"/>
  <c r="H82" i="10"/>
  <c r="H80"/>
  <c r="C46"/>
  <c r="C44"/>
  <c r="H77" i="7"/>
  <c r="C82" i="10"/>
  <c r="C80"/>
  <c r="H93" i="6"/>
  <c r="C91" i="10"/>
  <c r="H77" i="6"/>
  <c r="H96" i="10"/>
  <c r="C88"/>
  <c r="H79"/>
  <c r="C75"/>
  <c r="H106"/>
  <c r="H104"/>
  <c r="H101" i="9"/>
  <c r="H101" i="7"/>
  <c r="H101" i="8"/>
  <c r="H101" i="6"/>
  <c r="C106" i="10"/>
  <c r="C104"/>
  <c r="H88"/>
  <c r="H39"/>
  <c r="H31"/>
  <c r="H17" i="6"/>
  <c r="E7" i="4"/>
  <c r="C101" i="9"/>
  <c r="C93"/>
  <c r="H93"/>
  <c r="H85"/>
  <c r="C85"/>
  <c r="E120"/>
  <c r="C77"/>
  <c r="E118"/>
  <c r="H69"/>
  <c r="C69"/>
  <c r="G118"/>
  <c r="H46" i="10"/>
  <c r="C41" i="9"/>
  <c r="H44" i="10"/>
  <c r="H41" i="9"/>
  <c r="C39" i="10"/>
  <c r="C37"/>
  <c r="C33" i="9"/>
  <c r="H36" i="10"/>
  <c r="H33" i="9"/>
  <c r="C35" i="10"/>
  <c r="C31"/>
  <c r="C29"/>
  <c r="C25" i="9"/>
  <c r="H25"/>
  <c r="G116"/>
  <c r="H22" i="10"/>
  <c r="H17" i="9"/>
  <c r="C20" i="10"/>
  <c r="C17" i="9"/>
  <c r="H14" i="10"/>
  <c r="E7" i="9"/>
  <c r="H12" i="10"/>
  <c r="H9" i="9"/>
  <c r="E116"/>
  <c r="C9"/>
  <c r="C101" i="8"/>
  <c r="H93"/>
  <c r="C93"/>
  <c r="C95" i="10"/>
  <c r="H85" i="8"/>
  <c r="C89" i="10"/>
  <c r="C85" i="8"/>
  <c r="C87" i="10"/>
  <c r="E120" i="8"/>
  <c r="H69"/>
  <c r="C69"/>
  <c r="G118"/>
  <c r="E118"/>
  <c r="H41"/>
  <c r="C41"/>
  <c r="C33"/>
  <c r="H33"/>
  <c r="H25"/>
  <c r="E114"/>
  <c r="C25"/>
  <c r="H17"/>
  <c r="C17"/>
  <c r="G116"/>
  <c r="H9"/>
  <c r="E116"/>
  <c r="C9"/>
  <c r="D7"/>
  <c r="G120" i="7"/>
  <c r="C105" i="10"/>
  <c r="C101" i="7"/>
  <c r="C103" i="10"/>
  <c r="C93" i="7"/>
  <c r="C97" i="10"/>
  <c r="H93" i="7"/>
  <c r="E120"/>
  <c r="H85"/>
  <c r="C77"/>
  <c r="H69"/>
  <c r="C73" i="10"/>
  <c r="C69" i="7"/>
  <c r="G118"/>
  <c r="C118"/>
  <c r="E118"/>
  <c r="H41"/>
  <c r="C41"/>
  <c r="H33"/>
  <c r="H37" i="10"/>
  <c r="C33" i="7"/>
  <c r="H25"/>
  <c r="C25"/>
  <c r="H27" i="10"/>
  <c r="E7" i="7"/>
  <c r="C17"/>
  <c r="H20" i="10"/>
  <c r="H17" i="7"/>
  <c r="G114"/>
  <c r="H9"/>
  <c r="C9"/>
  <c r="E116"/>
  <c r="G116"/>
  <c r="C98" i="10"/>
  <c r="C96"/>
  <c r="C93" i="6"/>
  <c r="H91" i="10"/>
  <c r="C90"/>
  <c r="H89"/>
  <c r="H85" i="6"/>
  <c r="H87" i="10"/>
  <c r="C77" i="6"/>
  <c r="H69"/>
  <c r="C69"/>
  <c r="E118"/>
  <c r="H71" i="10"/>
  <c r="G118" i="6"/>
  <c r="H41"/>
  <c r="C41"/>
  <c r="H38" i="10"/>
  <c r="C33" i="6"/>
  <c r="H33"/>
  <c r="E7"/>
  <c r="H30" i="10"/>
  <c r="H25" i="6"/>
  <c r="H29" i="10"/>
  <c r="C25" i="6"/>
  <c r="C17"/>
  <c r="G116"/>
  <c r="H9"/>
  <c r="C9"/>
  <c r="C7" s="1"/>
  <c r="E116"/>
  <c r="D7"/>
  <c r="H109" i="10"/>
  <c r="H107"/>
  <c r="C107"/>
  <c r="C101" i="5"/>
  <c r="H105" i="10"/>
  <c r="H101" i="5"/>
  <c r="H99" i="10"/>
  <c r="C99"/>
  <c r="C93" i="5"/>
  <c r="H98" i="10"/>
  <c r="H97"/>
  <c r="H93" i="5"/>
  <c r="H95" i="10"/>
  <c r="H90"/>
  <c r="H85" i="5"/>
  <c r="C85"/>
  <c r="G120" i="10"/>
  <c r="H83"/>
  <c r="C83"/>
  <c r="H81"/>
  <c r="H77" i="5"/>
  <c r="C81" i="10"/>
  <c r="C77" i="5"/>
  <c r="E120"/>
  <c r="C79" i="10"/>
  <c r="H75"/>
  <c r="H74"/>
  <c r="C74"/>
  <c r="H73"/>
  <c r="H69" i="5"/>
  <c r="C72" i="10"/>
  <c r="C69" i="5"/>
  <c r="G118"/>
  <c r="E118"/>
  <c r="C71" i="10"/>
  <c r="H47"/>
  <c r="C47"/>
  <c r="H45"/>
  <c r="H41" i="5"/>
  <c r="C45" i="10"/>
  <c r="C41" i="5"/>
  <c r="H43" i="10"/>
  <c r="C43"/>
  <c r="C38"/>
  <c r="H33" i="5"/>
  <c r="C36" i="10"/>
  <c r="C33" i="5"/>
  <c r="H35" i="10"/>
  <c r="C30"/>
  <c r="H28"/>
  <c r="H25" i="5"/>
  <c r="C28" i="10"/>
  <c r="C25" i="5"/>
  <c r="H23" i="10"/>
  <c r="C23"/>
  <c r="C22"/>
  <c r="H21"/>
  <c r="H17" i="5"/>
  <c r="C21" i="10"/>
  <c r="C17" i="5"/>
  <c r="H19" i="10"/>
  <c r="G114" i="5"/>
  <c r="H15" i="10"/>
  <c r="E116" i="5"/>
  <c r="C15" i="10"/>
  <c r="C14"/>
  <c r="H9" i="5"/>
  <c r="H13" i="10"/>
  <c r="C13"/>
  <c r="C12"/>
  <c r="C9" i="5"/>
  <c r="E9" i="10"/>
  <c r="G114" s="1"/>
  <c r="G116" i="5"/>
  <c r="H11" i="10"/>
  <c r="E7" i="5"/>
  <c r="H101" i="4"/>
  <c r="C101"/>
  <c r="H93"/>
  <c r="E120" i="10"/>
  <c r="C93" i="4"/>
  <c r="G120"/>
  <c r="H85"/>
  <c r="C85"/>
  <c r="E120"/>
  <c r="C77"/>
  <c r="H77"/>
  <c r="H69"/>
  <c r="G118"/>
  <c r="E118"/>
  <c r="C25"/>
  <c r="C27" i="10"/>
  <c r="C17" i="4"/>
  <c r="C19" i="10"/>
  <c r="G116" i="4"/>
  <c r="E116"/>
  <c r="D7"/>
  <c r="C9"/>
  <c r="E116" i="10"/>
  <c r="D17"/>
  <c r="J9"/>
  <c r="G116" s="1"/>
  <c r="D93"/>
  <c r="D25"/>
  <c r="D9"/>
  <c r="D101"/>
  <c r="G118"/>
  <c r="C114" i="9"/>
  <c r="C11" i="10"/>
  <c r="H9" i="4"/>
  <c r="H17"/>
  <c r="H25"/>
  <c r="C33"/>
  <c r="H33"/>
  <c r="H41"/>
  <c r="C41"/>
  <c r="C69"/>
  <c r="C120" i="9" l="1"/>
  <c r="C118" i="6"/>
  <c r="C120" i="7"/>
  <c r="C7"/>
  <c r="C114" i="6"/>
  <c r="C85" i="10"/>
  <c r="C116" i="5"/>
  <c r="C114" i="4"/>
  <c r="C120" i="8"/>
  <c r="C118"/>
  <c r="C116" i="6"/>
  <c r="C9" i="10"/>
  <c r="C114" i="8"/>
  <c r="C101" i="10"/>
  <c r="C93"/>
  <c r="C118" i="9"/>
  <c r="C7"/>
  <c r="C116"/>
  <c r="H101" i="10"/>
  <c r="H77"/>
  <c r="C77"/>
  <c r="H41"/>
  <c r="H33"/>
  <c r="C33"/>
  <c r="C7" i="8"/>
  <c r="C116"/>
  <c r="H85" i="10"/>
  <c r="C41"/>
  <c r="C116" i="7"/>
  <c r="C114"/>
  <c r="H25" i="10"/>
  <c r="C25"/>
  <c r="H17"/>
  <c r="H93"/>
  <c r="C120" i="6"/>
  <c r="H69" i="10"/>
  <c r="C69"/>
  <c r="C17"/>
  <c r="H9"/>
  <c r="C118" i="5"/>
  <c r="C120"/>
  <c r="C114"/>
  <c r="C7"/>
  <c r="E7" i="10"/>
  <c r="C118" i="4"/>
  <c r="E118" i="10"/>
  <c r="C120" i="4"/>
  <c r="D7" i="10"/>
  <c r="C116" i="4"/>
  <c r="E114" i="10"/>
  <c r="C7" i="4"/>
  <c r="C7" i="10" l="1"/>
  <c r="C118"/>
  <c r="C120"/>
  <c r="C114"/>
  <c r="C116"/>
</calcChain>
</file>

<file path=xl/sharedStrings.xml><?xml version="1.0" encoding="utf-8"?>
<sst xmlns="http://schemas.openxmlformats.org/spreadsheetml/2006/main" count="399" uniqueCount="51">
  <si>
    <t>（２）　中央地区</t>
  </si>
  <si>
    <t>年齢区分</t>
  </si>
  <si>
    <t>増減率</t>
  </si>
  <si>
    <t>総数</t>
  </si>
  <si>
    <t>男</t>
  </si>
  <si>
    <t>女</t>
  </si>
  <si>
    <t>総　　数</t>
  </si>
  <si>
    <t>０～４歳</t>
  </si>
  <si>
    <t>２５～２９歳</t>
  </si>
  <si>
    <t>５～９歳</t>
  </si>
  <si>
    <t>３０～３４歳</t>
  </si>
  <si>
    <t>１０～１４歳</t>
  </si>
  <si>
    <t>３５～３９歳</t>
  </si>
  <si>
    <t>１５～１９歳</t>
  </si>
  <si>
    <t>４０～４４歳</t>
  </si>
  <si>
    <t>２０～２４歳</t>
  </si>
  <si>
    <t>４５～４９歳</t>
  </si>
  <si>
    <t>*増減率は前年３月３１日における1歳若い年齢人口と比較している。</t>
  </si>
  <si>
    <t>（２）　中央地区（続き）</t>
    <rPh sb="9" eb="10">
      <t>ツヅ</t>
    </rPh>
    <phoneticPr fontId="2"/>
  </si>
  <si>
    <t>５０～５４歳</t>
  </si>
  <si>
    <t>７５～７９歳</t>
  </si>
  <si>
    <t>５５～５９歳</t>
  </si>
  <si>
    <t>８０～８４歳</t>
  </si>
  <si>
    <t>６０～６４歳</t>
  </si>
  <si>
    <t>８５～８９歳</t>
  </si>
  <si>
    <t>６５～６９歳</t>
  </si>
  <si>
    <t>９０～９４歳</t>
  </si>
  <si>
    <t>７０～７４歳</t>
  </si>
  <si>
    <t>９５～９９歳</t>
  </si>
  <si>
    <t>　</t>
  </si>
  <si>
    <t>１００歳以上</t>
  </si>
  <si>
    <t>（再掲）</t>
  </si>
  <si>
    <t>０～１４歳</t>
  </si>
  <si>
    <t>１５～６４歳</t>
  </si>
  <si>
    <t>６５歳以上</t>
  </si>
  <si>
    <t>７５歳以上</t>
  </si>
  <si>
    <t>（７）　園田地区</t>
    <rPh sb="4" eb="6">
      <t>ソノダ</t>
    </rPh>
    <phoneticPr fontId="2"/>
  </si>
  <si>
    <t>（７）　園田地区（続き）</t>
    <rPh sb="4" eb="6">
      <t>ソノダ</t>
    </rPh>
    <rPh sb="9" eb="10">
      <t>ツヅ</t>
    </rPh>
    <phoneticPr fontId="2"/>
  </si>
  <si>
    <t>（６）　武庫地区</t>
    <rPh sb="4" eb="6">
      <t>ムコ</t>
    </rPh>
    <phoneticPr fontId="2"/>
  </si>
  <si>
    <t>（６）　武庫地区（続き）</t>
    <rPh sb="4" eb="6">
      <t>ムコ</t>
    </rPh>
    <rPh sb="9" eb="10">
      <t>ツヅ</t>
    </rPh>
    <phoneticPr fontId="2"/>
  </si>
  <si>
    <t>（５）　立花地区</t>
    <rPh sb="4" eb="6">
      <t>タチバナ</t>
    </rPh>
    <phoneticPr fontId="2"/>
  </si>
  <si>
    <t>（５）　立花地区（続き）</t>
    <rPh sb="4" eb="6">
      <t>タチバナ</t>
    </rPh>
    <rPh sb="9" eb="10">
      <t>ツヅ</t>
    </rPh>
    <phoneticPr fontId="2"/>
  </si>
  <si>
    <t>（４）　大庄地区</t>
    <rPh sb="4" eb="6">
      <t>オオショウ</t>
    </rPh>
    <phoneticPr fontId="2"/>
  </si>
  <si>
    <t>（４）　大庄地区（続き）</t>
    <rPh sb="4" eb="6">
      <t>オオショウ</t>
    </rPh>
    <rPh sb="9" eb="10">
      <t>ツヅ</t>
    </rPh>
    <phoneticPr fontId="2"/>
  </si>
  <si>
    <t>（３）　小田地区</t>
    <rPh sb="4" eb="6">
      <t>オダ</t>
    </rPh>
    <phoneticPr fontId="2"/>
  </si>
  <si>
    <t>（３）　小田地区（続き）</t>
    <rPh sb="4" eb="6">
      <t>オダ</t>
    </rPh>
    <rPh sb="9" eb="10">
      <t>ツヅ</t>
    </rPh>
    <phoneticPr fontId="2"/>
  </si>
  <si>
    <t>（１）　全　　市</t>
    <rPh sb="4" eb="5">
      <t>ゼン</t>
    </rPh>
    <rPh sb="7" eb="8">
      <t>シ</t>
    </rPh>
    <phoneticPr fontId="2"/>
  </si>
  <si>
    <t>（１）　全　　市　（続き）</t>
    <rPh sb="4" eb="5">
      <t>ゼン</t>
    </rPh>
    <rPh sb="7" eb="8">
      <t>シ</t>
    </rPh>
    <rPh sb="10" eb="11">
      <t>ツヅ</t>
    </rPh>
    <phoneticPr fontId="2"/>
  </si>
  <si>
    <t>地　区　・　年　齢　（各　歳）　別　人　口</t>
    <phoneticPr fontId="2"/>
  </si>
  <si>
    <t>(住民基本台帳人口　平成29年3月31日現在)</t>
    <phoneticPr fontId="2"/>
  </si>
  <si>
    <t>(住民基本台帳人口　平成29年3月31日現在)</t>
    <phoneticPr fontId="2"/>
  </si>
</sst>
</file>

<file path=xl/styles.xml><?xml version="1.0" encoding="utf-8"?>
<styleSheet xmlns="http://schemas.openxmlformats.org/spreadsheetml/2006/main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" fillId="0" borderId="0" xfId="1" applyBorder="1">
      <alignment vertical="center"/>
    </xf>
    <xf numFmtId="0" fontId="0" fillId="0" borderId="6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 applyAlignment="1">
      <alignment horizontal="center" vertical="center"/>
    </xf>
    <xf numFmtId="38" fontId="1" fillId="0" borderId="0" xfId="1" applyFont="1" applyBorder="1">
      <alignment vertical="center"/>
    </xf>
    <xf numFmtId="0" fontId="6" fillId="0" borderId="0" xfId="0" applyFont="1" applyBorder="1">
      <alignment vertical="center"/>
    </xf>
    <xf numFmtId="176" fontId="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23616;/&#24773;&#22577;&#25512;&#36914;&#25285;&#24403;&#24773;&#22577;&#32113;&#35336;&#25285;&#24403;/&#23612;&#23822;&#24066;&#12398;&#20154;&#21475;/&#65320;&#65298;&#65305;/&#30010;&#19969;&#21029;&#12539;&#24180;&#40802;&#21029;&#20154;&#21475;H29&#65381;3&#65288;&#23612;&#23822;&#24066;&#12398;&#20154;&#2147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町丁別５歳毎"/>
      <sheetName val="地区別年齢別"/>
      <sheetName val="全市"/>
      <sheetName val="中央"/>
      <sheetName val="小田"/>
      <sheetName val="大庄"/>
      <sheetName val="立花"/>
      <sheetName val="武庫"/>
      <sheetName val="園田"/>
    </sheetNames>
    <sheetDataSet>
      <sheetData sheetId="0" refreshError="1"/>
      <sheetData sheetId="1">
        <row r="4">
          <cell r="J4">
            <v>167</v>
          </cell>
          <cell r="K4">
            <v>155</v>
          </cell>
          <cell r="L4">
            <v>181</v>
          </cell>
          <cell r="M4">
            <v>190</v>
          </cell>
          <cell r="N4">
            <v>179</v>
          </cell>
          <cell r="O4">
            <v>227</v>
          </cell>
          <cell r="P4">
            <v>221</v>
          </cell>
          <cell r="Q4">
            <v>192</v>
          </cell>
          <cell r="R4">
            <v>195</v>
          </cell>
          <cell r="S4">
            <v>199</v>
          </cell>
          <cell r="T4">
            <v>207</v>
          </cell>
          <cell r="U4">
            <v>220</v>
          </cell>
          <cell r="V4">
            <v>187</v>
          </cell>
          <cell r="W4">
            <v>258</v>
          </cell>
          <cell r="X4">
            <v>310</v>
          </cell>
          <cell r="Y4">
            <v>261</v>
          </cell>
          <cell r="Z4">
            <v>267</v>
          </cell>
          <cell r="AA4">
            <v>263</v>
          </cell>
          <cell r="AB4">
            <v>302</v>
          </cell>
          <cell r="AC4">
            <v>290</v>
          </cell>
          <cell r="AD4">
            <v>306</v>
          </cell>
          <cell r="AE4">
            <v>296</v>
          </cell>
          <cell r="AF4">
            <v>337</v>
          </cell>
          <cell r="AG4">
            <v>293</v>
          </cell>
          <cell r="AH4">
            <v>298</v>
          </cell>
          <cell r="AI4">
            <v>302</v>
          </cell>
          <cell r="AJ4">
            <v>307</v>
          </cell>
          <cell r="AK4">
            <v>330</v>
          </cell>
          <cell r="AL4">
            <v>308</v>
          </cell>
          <cell r="AM4">
            <v>309</v>
          </cell>
          <cell r="AN4">
            <v>292</v>
          </cell>
          <cell r="AO4">
            <v>319</v>
          </cell>
          <cell r="AP4">
            <v>295</v>
          </cell>
          <cell r="AQ4">
            <v>325</v>
          </cell>
          <cell r="AR4">
            <v>381</v>
          </cell>
          <cell r="AS4">
            <v>374</v>
          </cell>
          <cell r="AT4">
            <v>404</v>
          </cell>
          <cell r="AU4">
            <v>461</v>
          </cell>
          <cell r="AV4">
            <v>437</v>
          </cell>
          <cell r="AW4">
            <v>485</v>
          </cell>
          <cell r="AX4">
            <v>443</v>
          </cell>
          <cell r="AY4">
            <v>465</v>
          </cell>
          <cell r="AZ4">
            <v>444</v>
          </cell>
          <cell r="BA4">
            <v>420</v>
          </cell>
          <cell r="BB4">
            <v>446</v>
          </cell>
          <cell r="BC4">
            <v>338</v>
          </cell>
          <cell r="BD4">
            <v>366</v>
          </cell>
          <cell r="BE4">
            <v>368</v>
          </cell>
          <cell r="BF4">
            <v>346</v>
          </cell>
          <cell r="BG4">
            <v>355</v>
          </cell>
          <cell r="BH4">
            <v>308</v>
          </cell>
          <cell r="BI4">
            <v>355</v>
          </cell>
          <cell r="BJ4">
            <v>309</v>
          </cell>
          <cell r="BK4">
            <v>316</v>
          </cell>
          <cell r="BL4">
            <v>303</v>
          </cell>
          <cell r="BM4">
            <v>323</v>
          </cell>
          <cell r="BN4">
            <v>339</v>
          </cell>
          <cell r="BO4">
            <v>350</v>
          </cell>
          <cell r="BP4">
            <v>336</v>
          </cell>
          <cell r="BQ4">
            <v>375</v>
          </cell>
          <cell r="BR4">
            <v>454</v>
          </cell>
          <cell r="BS4">
            <v>441</v>
          </cell>
          <cell r="BT4">
            <v>483</v>
          </cell>
          <cell r="BU4">
            <v>516</v>
          </cell>
          <cell r="BV4">
            <v>495</v>
          </cell>
          <cell r="BW4">
            <v>404</v>
          </cell>
          <cell r="BX4">
            <v>254</v>
          </cell>
          <cell r="BY4">
            <v>318</v>
          </cell>
          <cell r="BZ4">
            <v>357</v>
          </cell>
          <cell r="CA4">
            <v>325</v>
          </cell>
          <cell r="CB4">
            <v>378</v>
          </cell>
          <cell r="CC4">
            <v>313</v>
          </cell>
          <cell r="CD4">
            <v>272</v>
          </cell>
          <cell r="CE4">
            <v>208</v>
          </cell>
          <cell r="CF4">
            <v>250</v>
          </cell>
          <cell r="CG4">
            <v>224</v>
          </cell>
          <cell r="CH4">
            <v>215</v>
          </cell>
          <cell r="CI4">
            <v>182</v>
          </cell>
          <cell r="CJ4">
            <v>160</v>
          </cell>
          <cell r="CK4">
            <v>157</v>
          </cell>
          <cell r="CL4">
            <v>138</v>
          </cell>
          <cell r="CM4">
            <v>122</v>
          </cell>
          <cell r="CN4">
            <v>99</v>
          </cell>
          <cell r="CO4">
            <v>72</v>
          </cell>
          <cell r="CP4">
            <v>67</v>
          </cell>
          <cell r="CQ4">
            <v>61</v>
          </cell>
          <cell r="CR4">
            <v>41</v>
          </cell>
          <cell r="CS4">
            <v>25</v>
          </cell>
          <cell r="CT4">
            <v>12</v>
          </cell>
          <cell r="CU4">
            <v>13</v>
          </cell>
          <cell r="CV4">
            <v>8</v>
          </cell>
          <cell r="CW4">
            <v>6</v>
          </cell>
          <cell r="CX4">
            <v>5</v>
          </cell>
          <cell r="CY4">
            <v>0</v>
          </cell>
          <cell r="CZ4">
            <v>1</v>
          </cell>
          <cell r="DA4">
            <v>2</v>
          </cell>
          <cell r="DB4">
            <v>0</v>
          </cell>
          <cell r="DC4">
            <v>0</v>
          </cell>
          <cell r="DD4">
            <v>0</v>
          </cell>
          <cell r="DE4">
            <v>1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</row>
        <row r="5">
          <cell r="J5">
            <v>165</v>
          </cell>
          <cell r="K5">
            <v>172</v>
          </cell>
          <cell r="L5">
            <v>179</v>
          </cell>
          <cell r="M5">
            <v>176</v>
          </cell>
          <cell r="N5">
            <v>206</v>
          </cell>
          <cell r="O5">
            <v>181</v>
          </cell>
          <cell r="P5">
            <v>139</v>
          </cell>
          <cell r="Q5">
            <v>190</v>
          </cell>
          <cell r="R5">
            <v>189</v>
          </cell>
          <cell r="S5">
            <v>227</v>
          </cell>
          <cell r="T5">
            <v>232</v>
          </cell>
          <cell r="U5">
            <v>213</v>
          </cell>
          <cell r="V5">
            <v>225</v>
          </cell>
          <cell r="W5">
            <v>227</v>
          </cell>
          <cell r="X5">
            <v>213</v>
          </cell>
          <cell r="Y5">
            <v>219</v>
          </cell>
          <cell r="Z5">
            <v>212</v>
          </cell>
          <cell r="AA5">
            <v>300</v>
          </cell>
          <cell r="AB5">
            <v>279</v>
          </cell>
          <cell r="AC5">
            <v>313</v>
          </cell>
          <cell r="AD5">
            <v>281</v>
          </cell>
          <cell r="AE5">
            <v>280</v>
          </cell>
          <cell r="AF5">
            <v>276</v>
          </cell>
          <cell r="AG5">
            <v>269</v>
          </cell>
          <cell r="AH5">
            <v>262</v>
          </cell>
          <cell r="AI5">
            <v>260</v>
          </cell>
          <cell r="AJ5">
            <v>257</v>
          </cell>
          <cell r="AK5">
            <v>242</v>
          </cell>
          <cell r="AL5">
            <v>268</v>
          </cell>
          <cell r="AM5">
            <v>289</v>
          </cell>
          <cell r="AN5">
            <v>264</v>
          </cell>
          <cell r="AO5">
            <v>293</v>
          </cell>
          <cell r="AP5">
            <v>289</v>
          </cell>
          <cell r="AQ5">
            <v>321</v>
          </cell>
          <cell r="AR5">
            <v>329</v>
          </cell>
          <cell r="AS5">
            <v>329</v>
          </cell>
          <cell r="AT5">
            <v>354</v>
          </cell>
          <cell r="AU5">
            <v>395</v>
          </cell>
          <cell r="AV5">
            <v>427</v>
          </cell>
          <cell r="AW5">
            <v>443</v>
          </cell>
          <cell r="AX5">
            <v>447</v>
          </cell>
          <cell r="AY5">
            <v>430</v>
          </cell>
          <cell r="AZ5">
            <v>404</v>
          </cell>
          <cell r="BA5">
            <v>411</v>
          </cell>
          <cell r="BB5">
            <v>358</v>
          </cell>
          <cell r="BC5">
            <v>300</v>
          </cell>
          <cell r="BD5">
            <v>349</v>
          </cell>
          <cell r="BE5">
            <v>372</v>
          </cell>
          <cell r="BF5">
            <v>330</v>
          </cell>
          <cell r="BG5">
            <v>336</v>
          </cell>
          <cell r="BH5">
            <v>299</v>
          </cell>
          <cell r="BI5">
            <v>302</v>
          </cell>
          <cell r="BJ5">
            <v>301</v>
          </cell>
          <cell r="BK5">
            <v>298</v>
          </cell>
          <cell r="BL5">
            <v>276</v>
          </cell>
          <cell r="BM5">
            <v>277</v>
          </cell>
          <cell r="BN5">
            <v>300</v>
          </cell>
          <cell r="BO5">
            <v>308</v>
          </cell>
          <cell r="BP5">
            <v>342</v>
          </cell>
          <cell r="BQ5">
            <v>344</v>
          </cell>
          <cell r="BR5">
            <v>353</v>
          </cell>
          <cell r="BS5">
            <v>394</v>
          </cell>
          <cell r="BT5">
            <v>464</v>
          </cell>
          <cell r="BU5">
            <v>514</v>
          </cell>
          <cell r="BV5">
            <v>566</v>
          </cell>
          <cell r="BW5">
            <v>383</v>
          </cell>
          <cell r="BX5">
            <v>276</v>
          </cell>
          <cell r="BY5">
            <v>316</v>
          </cell>
          <cell r="BZ5">
            <v>397</v>
          </cell>
          <cell r="CA5">
            <v>362</v>
          </cell>
          <cell r="CB5">
            <v>397</v>
          </cell>
          <cell r="CC5">
            <v>373</v>
          </cell>
          <cell r="CD5">
            <v>307</v>
          </cell>
          <cell r="CE5">
            <v>289</v>
          </cell>
          <cell r="CF5">
            <v>322</v>
          </cell>
          <cell r="CG5">
            <v>324</v>
          </cell>
          <cell r="CH5">
            <v>359</v>
          </cell>
          <cell r="CI5">
            <v>299</v>
          </cell>
          <cell r="CJ5">
            <v>293</v>
          </cell>
          <cell r="CK5">
            <v>281</v>
          </cell>
          <cell r="CL5">
            <v>244</v>
          </cell>
          <cell r="CM5">
            <v>227</v>
          </cell>
          <cell r="CN5">
            <v>177</v>
          </cell>
          <cell r="CO5">
            <v>168</v>
          </cell>
          <cell r="CP5">
            <v>151</v>
          </cell>
          <cell r="CQ5">
            <v>117</v>
          </cell>
          <cell r="CR5">
            <v>105</v>
          </cell>
          <cell r="CS5">
            <v>87</v>
          </cell>
          <cell r="CT5">
            <v>68</v>
          </cell>
          <cell r="CU5">
            <v>61</v>
          </cell>
          <cell r="CV5">
            <v>39</v>
          </cell>
          <cell r="CW5">
            <v>33</v>
          </cell>
          <cell r="CX5">
            <v>30</v>
          </cell>
          <cell r="CY5">
            <v>10</v>
          </cell>
          <cell r="CZ5">
            <v>16</v>
          </cell>
          <cell r="DA5">
            <v>12</v>
          </cell>
          <cell r="DB5">
            <v>8</v>
          </cell>
          <cell r="DC5">
            <v>2</v>
          </cell>
          <cell r="DD5">
            <v>2</v>
          </cell>
          <cell r="DE5">
            <v>1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</row>
        <row r="10">
          <cell r="BM10">
            <v>572</v>
          </cell>
          <cell r="BN10">
            <v>586</v>
          </cell>
          <cell r="BO10">
            <v>594</v>
          </cell>
          <cell r="BP10">
            <v>605</v>
          </cell>
          <cell r="BQ10">
            <v>643</v>
          </cell>
          <cell r="CL10">
            <v>226</v>
          </cell>
          <cell r="CM10">
            <v>187</v>
          </cell>
          <cell r="CN10">
            <v>147</v>
          </cell>
          <cell r="CO10">
            <v>132</v>
          </cell>
          <cell r="CP10">
            <v>89</v>
          </cell>
        </row>
        <row r="11">
          <cell r="BM11">
            <v>561</v>
          </cell>
          <cell r="BN11">
            <v>590</v>
          </cell>
          <cell r="BO11">
            <v>595</v>
          </cell>
          <cell r="BP11">
            <v>658</v>
          </cell>
          <cell r="BQ11">
            <v>699</v>
          </cell>
          <cell r="CL11">
            <v>396</v>
          </cell>
          <cell r="CM11">
            <v>350</v>
          </cell>
          <cell r="CN11">
            <v>304</v>
          </cell>
          <cell r="CO11">
            <v>306</v>
          </cell>
          <cell r="CP11">
            <v>232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J120"/>
  <sheetViews>
    <sheetView tabSelected="1"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46</v>
      </c>
      <c r="J3" s="5" t="s">
        <v>49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462520</v>
      </c>
      <c r="D7" s="11">
        <f>SUBTOTAL(9,D9:D47,I9:I47,D69:D107,I69:I109)</f>
        <v>225260</v>
      </c>
      <c r="E7" s="11">
        <f>SUBTOTAL(9,E9:E47,J9:J47,E69:E107,J69:J109)</f>
        <v>237260</v>
      </c>
      <c r="F7" s="12"/>
      <c r="G7" s="10"/>
      <c r="H7" s="11"/>
      <c r="I7" s="11"/>
      <c r="J7" s="11"/>
    </row>
    <row r="8" spans="1:10">
      <c r="A8" s="9"/>
      <c r="B8" s="10"/>
      <c r="C8" s="33"/>
      <c r="D8" s="33"/>
      <c r="E8" s="33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18363</v>
      </c>
      <c r="D9" s="11">
        <f>SUBTOTAL(9,D11:D15)</f>
        <v>9438</v>
      </c>
      <c r="E9" s="11">
        <f>SUBTOTAL(9,E11:E15)</f>
        <v>8925</v>
      </c>
      <c r="F9" s="12" t="s">
        <v>8</v>
      </c>
      <c r="G9" s="10"/>
      <c r="H9" s="11">
        <f>SUBTOTAL(9,H11:H15)</f>
        <v>25410</v>
      </c>
      <c r="I9" s="11">
        <f>SUBTOTAL(9,I11:I15)</f>
        <v>12855</v>
      </c>
      <c r="J9" s="11">
        <f>SUBTOTAL(9,J11:J15)</f>
        <v>12555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14"/>
      <c r="C11" s="15">
        <f>SUM(中央:園田!C11)</f>
        <v>3688</v>
      </c>
      <c r="D11" s="15">
        <f>SUM(中央:園田!D11)</f>
        <v>1893</v>
      </c>
      <c r="E11" s="15">
        <f>SUM(中央:園田!E11)</f>
        <v>1795</v>
      </c>
      <c r="F11" s="16">
        <v>25</v>
      </c>
      <c r="G11" s="27">
        <v>1.0249999999999999</v>
      </c>
      <c r="H11" s="15">
        <f>SUM(中央:園田!H11)</f>
        <v>4884</v>
      </c>
      <c r="I11" s="15">
        <f>SUM(中央:園田!I11)</f>
        <v>2461</v>
      </c>
      <c r="J11" s="15">
        <f>SUM(中央:園田!J11)</f>
        <v>2423</v>
      </c>
    </row>
    <row r="12" spans="1:10">
      <c r="A12" s="13">
        <v>1</v>
      </c>
      <c r="B12" s="27">
        <v>0.98599999999999999</v>
      </c>
      <c r="C12" s="15">
        <f>SUM(中央:園田!C12)</f>
        <v>3734</v>
      </c>
      <c r="D12" s="15">
        <f>SUM(中央:園田!D12)</f>
        <v>1912</v>
      </c>
      <c r="E12" s="15">
        <f>SUM(中央:園田!E12)</f>
        <v>1822</v>
      </c>
      <c r="F12" s="16">
        <v>26</v>
      </c>
      <c r="G12" s="27">
        <v>1.0329999999999999</v>
      </c>
      <c r="H12" s="15">
        <f>SUM(中央:園田!H12)</f>
        <v>4977</v>
      </c>
      <c r="I12" s="15">
        <f>SUM(中央:園田!I12)</f>
        <v>2538</v>
      </c>
      <c r="J12" s="15">
        <f>SUM(中央:園田!J12)</f>
        <v>2439</v>
      </c>
    </row>
    <row r="13" spans="1:10">
      <c r="A13" s="13">
        <v>2</v>
      </c>
      <c r="B13" s="27">
        <v>0.96</v>
      </c>
      <c r="C13" s="15">
        <f>SUM(中央:園田!C13)</f>
        <v>3602</v>
      </c>
      <c r="D13" s="15">
        <f>SUM(中央:園田!D13)</f>
        <v>1884</v>
      </c>
      <c r="E13" s="15">
        <f>SUM(中央:園田!E13)</f>
        <v>1718</v>
      </c>
      <c r="F13" s="16">
        <v>27</v>
      </c>
      <c r="G13" s="27">
        <v>1.024</v>
      </c>
      <c r="H13" s="15">
        <f>SUM(中央:園田!H13)</f>
        <v>5107</v>
      </c>
      <c r="I13" s="15">
        <f>SUM(中央:園田!I13)</f>
        <v>2533</v>
      </c>
      <c r="J13" s="15">
        <f>SUM(中央:園田!J13)</f>
        <v>2574</v>
      </c>
    </row>
    <row r="14" spans="1:10">
      <c r="A14" s="13">
        <v>3</v>
      </c>
      <c r="B14" s="27">
        <v>0.98099999999999998</v>
      </c>
      <c r="C14" s="15">
        <f>SUM(中央:園田!C14)</f>
        <v>3647</v>
      </c>
      <c r="D14" s="15">
        <f>SUM(中央:園田!D14)</f>
        <v>1862</v>
      </c>
      <c r="E14" s="15">
        <f>SUM(中央:園田!E14)</f>
        <v>1785</v>
      </c>
      <c r="F14" s="16">
        <v>28</v>
      </c>
      <c r="G14" s="27">
        <v>1.018</v>
      </c>
      <c r="H14" s="15">
        <f>SUM(中央:園田!H14)</f>
        <v>5262</v>
      </c>
      <c r="I14" s="15">
        <f>SUM(中央:園田!I14)</f>
        <v>2702</v>
      </c>
      <c r="J14" s="15">
        <f>SUM(中央:園田!J14)</f>
        <v>2560</v>
      </c>
    </row>
    <row r="15" spans="1:10">
      <c r="A15" s="13">
        <v>4</v>
      </c>
      <c r="B15" s="27">
        <v>0.98</v>
      </c>
      <c r="C15" s="15">
        <f>SUM(中央:園田!C15)</f>
        <v>3692</v>
      </c>
      <c r="D15" s="15">
        <f>SUM(中央:園田!D15)</f>
        <v>1887</v>
      </c>
      <c r="E15" s="15">
        <f>SUM(中央:園田!E15)</f>
        <v>1805</v>
      </c>
      <c r="F15" s="16">
        <v>29</v>
      </c>
      <c r="G15" s="27">
        <v>1.0029999999999999</v>
      </c>
      <c r="H15" s="15">
        <f>SUM(中央:園田!H15)</f>
        <v>5180</v>
      </c>
      <c r="I15" s="15">
        <f>SUM(中央:園田!I15)</f>
        <v>2621</v>
      </c>
      <c r="J15" s="15">
        <f>SUM(中央:園田!J15)</f>
        <v>2559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18444</v>
      </c>
      <c r="D17" s="11">
        <f>SUBTOTAL(9,D19:D23)</f>
        <v>9362</v>
      </c>
      <c r="E17" s="11">
        <f>SUBTOTAL(9,E19:E23)</f>
        <v>9082</v>
      </c>
      <c r="F17" s="12" t="s">
        <v>10</v>
      </c>
      <c r="G17" s="28"/>
      <c r="H17" s="11">
        <f>SUBTOTAL(9,H19:H23)</f>
        <v>28079</v>
      </c>
      <c r="I17" s="11">
        <f>SUBTOTAL(9,I19:I23)</f>
        <v>14199</v>
      </c>
      <c r="J17" s="11">
        <f>SUBTOTAL(9,J19:J23)</f>
        <v>13880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0.98299999999999998</v>
      </c>
      <c r="C19" s="15">
        <f>SUM(中央:園田!C19)</f>
        <v>3649</v>
      </c>
      <c r="D19" s="15">
        <f>SUM(中央:園田!D19)</f>
        <v>1891</v>
      </c>
      <c r="E19" s="15">
        <f>SUM(中央:園田!E19)</f>
        <v>1758</v>
      </c>
      <c r="F19" s="16">
        <v>30</v>
      </c>
      <c r="G19" s="27">
        <v>0.98799999999999999</v>
      </c>
      <c r="H19" s="15">
        <f>SUM(中央:園田!H19)</f>
        <v>5399</v>
      </c>
      <c r="I19" s="15">
        <f>SUM(中央:園田!I19)</f>
        <v>2663</v>
      </c>
      <c r="J19" s="15">
        <f>SUM(中央:園田!J19)</f>
        <v>2736</v>
      </c>
    </row>
    <row r="20" spans="1:10">
      <c r="A20" s="13">
        <v>6</v>
      </c>
      <c r="B20" s="27">
        <v>0.97599999999999998</v>
      </c>
      <c r="C20" s="15">
        <f>SUM(中央:園田!C20)</f>
        <v>3648</v>
      </c>
      <c r="D20" s="15">
        <f>SUM(中央:園田!D20)</f>
        <v>1861</v>
      </c>
      <c r="E20" s="15">
        <f>SUM(中央:園田!E20)</f>
        <v>1787</v>
      </c>
      <c r="F20" s="16">
        <v>31</v>
      </c>
      <c r="G20" s="27">
        <v>1.0029999999999999</v>
      </c>
      <c r="H20" s="15">
        <f>SUM(中央:園田!H20)</f>
        <v>5648</v>
      </c>
      <c r="I20" s="15">
        <f>SUM(中央:園田!I20)</f>
        <v>2841</v>
      </c>
      <c r="J20" s="15">
        <f>SUM(中央:園田!J20)</f>
        <v>2807</v>
      </c>
    </row>
    <row r="21" spans="1:10">
      <c r="A21" s="13">
        <v>7</v>
      </c>
      <c r="B21" s="27">
        <v>0.995</v>
      </c>
      <c r="C21" s="15">
        <f>SUM(中央:園田!C21)</f>
        <v>3618</v>
      </c>
      <c r="D21" s="15">
        <f>SUM(中央:園田!D21)</f>
        <v>1810</v>
      </c>
      <c r="E21" s="15">
        <f>SUM(中央:園田!E21)</f>
        <v>1808</v>
      </c>
      <c r="F21" s="16">
        <v>32</v>
      </c>
      <c r="G21" s="27">
        <v>0.98899999999999999</v>
      </c>
      <c r="H21" s="15">
        <f>SUM(中央:園田!H21)</f>
        <v>5555</v>
      </c>
      <c r="I21" s="15">
        <f>SUM(中央:園田!I21)</f>
        <v>2885</v>
      </c>
      <c r="J21" s="15">
        <f>SUM(中央:園田!J21)</f>
        <v>2670</v>
      </c>
    </row>
    <row r="22" spans="1:10">
      <c r="A22" s="13">
        <v>8</v>
      </c>
      <c r="B22" s="27">
        <v>0.995</v>
      </c>
      <c r="C22" s="15">
        <f>SUM(中央:園田!C22)</f>
        <v>3743</v>
      </c>
      <c r="D22" s="15">
        <f>SUM(中央:園田!D22)</f>
        <v>1880</v>
      </c>
      <c r="E22" s="15">
        <f>SUM(中央:園田!E22)</f>
        <v>1863</v>
      </c>
      <c r="F22" s="16">
        <v>33</v>
      </c>
      <c r="G22" s="27">
        <v>1</v>
      </c>
      <c r="H22" s="15">
        <f>SUM(中央:園田!H22)</f>
        <v>5722</v>
      </c>
      <c r="I22" s="15">
        <f>SUM(中央:園田!I22)</f>
        <v>2859</v>
      </c>
      <c r="J22" s="15">
        <f>SUM(中央:園田!J22)</f>
        <v>2863</v>
      </c>
    </row>
    <row r="23" spans="1:10">
      <c r="A23" s="13">
        <v>9</v>
      </c>
      <c r="B23" s="27">
        <v>0.996</v>
      </c>
      <c r="C23" s="15">
        <f>SUM(中央:園田!C23)</f>
        <v>3786</v>
      </c>
      <c r="D23" s="15">
        <f>SUM(中央:園田!D23)</f>
        <v>1920</v>
      </c>
      <c r="E23" s="15">
        <f>SUM(中央:園田!E23)</f>
        <v>1866</v>
      </c>
      <c r="F23" s="16">
        <v>34</v>
      </c>
      <c r="G23" s="27">
        <v>0.99199999999999999</v>
      </c>
      <c r="H23" s="15">
        <f>SUM(中央:園田!H23)</f>
        <v>5755</v>
      </c>
      <c r="I23" s="15">
        <f>SUM(中央:園田!I23)</f>
        <v>2951</v>
      </c>
      <c r="J23" s="15">
        <f>SUM(中央:園田!J23)</f>
        <v>2804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18369</v>
      </c>
      <c r="D25" s="11">
        <f>SUBTOTAL(9,D27:D31)</f>
        <v>9428</v>
      </c>
      <c r="E25" s="11">
        <f>SUBTOTAL(9,E27:E31)</f>
        <v>8941</v>
      </c>
      <c r="F25" s="12" t="s">
        <v>12</v>
      </c>
      <c r="G25" s="28"/>
      <c r="H25" s="11">
        <f>SUBTOTAL(9,H27:H31)</f>
        <v>29996</v>
      </c>
      <c r="I25" s="11">
        <f>SUBTOTAL(9,I27:I31)</f>
        <v>15212</v>
      </c>
      <c r="J25" s="11">
        <f>SUBTOTAL(9,J27:J31)</f>
        <v>14784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0.996</v>
      </c>
      <c r="C27" s="15">
        <f>SUM(中央:園田!C27)</f>
        <v>3590</v>
      </c>
      <c r="D27" s="15">
        <f>SUM(中央:園田!D27)</f>
        <v>1827</v>
      </c>
      <c r="E27" s="15">
        <f>SUM(中央:園田!E27)</f>
        <v>1763</v>
      </c>
      <c r="F27" s="16">
        <v>35</v>
      </c>
      <c r="G27" s="27">
        <v>1.002</v>
      </c>
      <c r="H27" s="15">
        <f>SUM(中央:園田!H27)</f>
        <v>5549</v>
      </c>
      <c r="I27" s="15">
        <f>SUM(中央:園田!I27)</f>
        <v>2769</v>
      </c>
      <c r="J27" s="15">
        <f>SUM(中央:園田!J27)</f>
        <v>2780</v>
      </c>
    </row>
    <row r="28" spans="1:10">
      <c r="A28" s="13">
        <v>11</v>
      </c>
      <c r="B28" s="27">
        <v>0.997</v>
      </c>
      <c r="C28" s="15">
        <f>SUM(中央:園田!C28)</f>
        <v>3598</v>
      </c>
      <c r="D28" s="15">
        <f>SUM(中央:園田!D28)</f>
        <v>1904</v>
      </c>
      <c r="E28" s="15">
        <f>SUM(中央:園田!E28)</f>
        <v>1694</v>
      </c>
      <c r="F28" s="16">
        <v>36</v>
      </c>
      <c r="G28" s="27">
        <v>0.99099999999999999</v>
      </c>
      <c r="H28" s="15">
        <f>SUM(中央:園田!H28)</f>
        <v>5890</v>
      </c>
      <c r="I28" s="15">
        <f>SUM(中央:園田!I28)</f>
        <v>3007</v>
      </c>
      <c r="J28" s="15">
        <f>SUM(中央:園田!J28)</f>
        <v>2883</v>
      </c>
    </row>
    <row r="29" spans="1:10">
      <c r="A29" s="13">
        <v>12</v>
      </c>
      <c r="B29" s="27">
        <v>0.998</v>
      </c>
      <c r="C29" s="15">
        <f>SUM(中央:園田!C29)</f>
        <v>3674</v>
      </c>
      <c r="D29" s="15">
        <f>SUM(中央:園田!D29)</f>
        <v>1879</v>
      </c>
      <c r="E29" s="15">
        <f>SUM(中央:園田!E29)</f>
        <v>1795</v>
      </c>
      <c r="F29" s="16">
        <v>37</v>
      </c>
      <c r="G29" s="27">
        <v>0.98799999999999999</v>
      </c>
      <c r="H29" s="15">
        <f>SUM(中央:園田!H29)</f>
        <v>5965</v>
      </c>
      <c r="I29" s="15">
        <f>SUM(中央:園田!I29)</f>
        <v>2981</v>
      </c>
      <c r="J29" s="15">
        <f>SUM(中央:園田!J29)</f>
        <v>2984</v>
      </c>
    </row>
    <row r="30" spans="1:10">
      <c r="A30" s="13">
        <v>13</v>
      </c>
      <c r="B30" s="27">
        <v>0.996</v>
      </c>
      <c r="C30" s="15">
        <f>SUM(中央:園田!C30)</f>
        <v>3650</v>
      </c>
      <c r="D30" s="15">
        <f>SUM(中央:園田!D30)</f>
        <v>1851</v>
      </c>
      <c r="E30" s="15">
        <f>SUM(中央:園田!E30)</f>
        <v>1799</v>
      </c>
      <c r="F30" s="16">
        <v>38</v>
      </c>
      <c r="G30" s="27">
        <v>0.99199999999999999</v>
      </c>
      <c r="H30" s="15">
        <f>SUM(中央:園田!H30)</f>
        <v>6124</v>
      </c>
      <c r="I30" s="15">
        <f>SUM(中央:園田!I30)</f>
        <v>3139</v>
      </c>
      <c r="J30" s="15">
        <f>SUM(中央:園田!J30)</f>
        <v>2985</v>
      </c>
    </row>
    <row r="31" spans="1:10">
      <c r="A31" s="13">
        <v>14</v>
      </c>
      <c r="B31" s="27">
        <v>0.996</v>
      </c>
      <c r="C31" s="15">
        <f>SUM(中央:園田!C31)</f>
        <v>3857</v>
      </c>
      <c r="D31" s="15">
        <f>SUM(中央:園田!D31)</f>
        <v>1967</v>
      </c>
      <c r="E31" s="15">
        <f>SUM(中央:園田!E31)</f>
        <v>1890</v>
      </c>
      <c r="F31" s="16">
        <v>39</v>
      </c>
      <c r="G31" s="27">
        <v>0.995</v>
      </c>
      <c r="H31" s="15">
        <f>SUM(中央:園田!H31)</f>
        <v>6468</v>
      </c>
      <c r="I31" s="15">
        <f>SUM(中央:園田!I31)</f>
        <v>3316</v>
      </c>
      <c r="J31" s="15">
        <f>SUM(中央:園田!J31)</f>
        <v>3152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20234</v>
      </c>
      <c r="D33" s="11">
        <f>SUBTOTAL(9,D35:D39)</f>
        <v>10303</v>
      </c>
      <c r="E33" s="11">
        <f>SUBTOTAL(9,E35:E39)</f>
        <v>9931</v>
      </c>
      <c r="F33" s="12" t="s">
        <v>14</v>
      </c>
      <c r="G33" s="28"/>
      <c r="H33" s="11">
        <f>SUBTOTAL(9,H35:H39)</f>
        <v>37097</v>
      </c>
      <c r="I33" s="11">
        <f>SUBTOTAL(9,I35:I39)</f>
        <v>18890</v>
      </c>
      <c r="J33" s="11">
        <f>SUBTOTAL(9,J35:J39)</f>
        <v>18207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1.002</v>
      </c>
      <c r="C35" s="15">
        <f>SUM(中央:園田!C35)</f>
        <v>3877</v>
      </c>
      <c r="D35" s="15">
        <f>SUM(中央:園田!D35)</f>
        <v>1981</v>
      </c>
      <c r="E35" s="15">
        <f>SUM(中央:園田!E35)</f>
        <v>1896</v>
      </c>
      <c r="F35" s="16">
        <v>40</v>
      </c>
      <c r="G35" s="27">
        <v>0.997</v>
      </c>
      <c r="H35" s="15">
        <f>SUM(中央:園田!H35)</f>
        <v>6627</v>
      </c>
      <c r="I35" s="15">
        <f>SUM(中央:園田!I35)</f>
        <v>3368</v>
      </c>
      <c r="J35" s="15">
        <f>SUM(中央:園田!J35)</f>
        <v>3259</v>
      </c>
    </row>
    <row r="36" spans="1:10">
      <c r="A36" s="13">
        <v>16</v>
      </c>
      <c r="B36" s="27">
        <v>1.0009999999999999</v>
      </c>
      <c r="C36" s="15">
        <f>SUM(中央:園田!C36)</f>
        <v>3892</v>
      </c>
      <c r="D36" s="15">
        <f>SUM(中央:園田!D36)</f>
        <v>2022</v>
      </c>
      <c r="E36" s="15">
        <f>SUM(中央:園田!E36)</f>
        <v>1870</v>
      </c>
      <c r="F36" s="16">
        <v>41</v>
      </c>
      <c r="G36" s="27">
        <v>0.99099999999999999</v>
      </c>
      <c r="H36" s="15">
        <f>SUM(中央:園田!H36)</f>
        <v>7145</v>
      </c>
      <c r="I36" s="15">
        <f>SUM(中央:園田!I36)</f>
        <v>3613</v>
      </c>
      <c r="J36" s="15">
        <f>SUM(中央:園田!J36)</f>
        <v>3532</v>
      </c>
    </row>
    <row r="37" spans="1:10">
      <c r="A37" s="13">
        <v>17</v>
      </c>
      <c r="B37" s="27">
        <v>1.0009999999999999</v>
      </c>
      <c r="C37" s="15">
        <f>SUM(中央:園田!C37)</f>
        <v>4007</v>
      </c>
      <c r="D37" s="15">
        <f>SUM(中央:園田!D37)</f>
        <v>2017</v>
      </c>
      <c r="E37" s="15">
        <f>SUM(中央:園田!E37)</f>
        <v>1990</v>
      </c>
      <c r="F37" s="16">
        <v>42</v>
      </c>
      <c r="G37" s="27">
        <v>1</v>
      </c>
      <c r="H37" s="15">
        <f>SUM(中央:園田!H37)</f>
        <v>7626</v>
      </c>
      <c r="I37" s="15">
        <f>SUM(中央:園田!I37)</f>
        <v>3921</v>
      </c>
      <c r="J37" s="15">
        <f>SUM(中央:園田!J37)</f>
        <v>3705</v>
      </c>
    </row>
    <row r="38" spans="1:10">
      <c r="A38" s="13">
        <v>18</v>
      </c>
      <c r="B38" s="27">
        <v>1.026</v>
      </c>
      <c r="C38" s="15">
        <f>SUM(中央:園田!C38)</f>
        <v>4167</v>
      </c>
      <c r="D38" s="15">
        <f>SUM(中央:園田!D38)</f>
        <v>2097</v>
      </c>
      <c r="E38" s="15">
        <f>SUM(中央:園田!E38)</f>
        <v>2070</v>
      </c>
      <c r="F38" s="16">
        <v>43</v>
      </c>
      <c r="G38" s="27">
        <v>0.997</v>
      </c>
      <c r="H38" s="15">
        <f>SUM(中央:園田!H38)</f>
        <v>7832</v>
      </c>
      <c r="I38" s="15">
        <f>SUM(中央:園田!I38)</f>
        <v>4025</v>
      </c>
      <c r="J38" s="15">
        <f>SUM(中央:園田!J38)</f>
        <v>3807</v>
      </c>
    </row>
    <row r="39" spans="1:10">
      <c r="A39" s="13">
        <v>19</v>
      </c>
      <c r="B39" s="27">
        <v>1.022</v>
      </c>
      <c r="C39" s="15">
        <f>SUM(中央:園田!C39)</f>
        <v>4291</v>
      </c>
      <c r="D39" s="15">
        <f>SUM(中央:園田!D39)</f>
        <v>2186</v>
      </c>
      <c r="E39" s="15">
        <f>SUM(中央:園田!E39)</f>
        <v>2105</v>
      </c>
      <c r="F39" s="16">
        <v>44</v>
      </c>
      <c r="G39" s="27">
        <v>0.996</v>
      </c>
      <c r="H39" s="15">
        <f>SUM(中央:園田!H39)</f>
        <v>7867</v>
      </c>
      <c r="I39" s="15">
        <f>SUM(中央:園田!I39)</f>
        <v>3963</v>
      </c>
      <c r="J39" s="15">
        <f>SUM(中央:園田!J39)</f>
        <v>3904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22691</v>
      </c>
      <c r="D41" s="11">
        <f>SUBTOTAL(9,D43:D47)</f>
        <v>11574</v>
      </c>
      <c r="E41" s="11">
        <f>SUBTOTAL(9,E43:E47)</f>
        <v>11117</v>
      </c>
      <c r="F41" s="12" t="s">
        <v>16</v>
      </c>
      <c r="G41" s="28"/>
      <c r="H41" s="11">
        <f>SUBTOTAL(9,H43:H47)</f>
        <v>37285</v>
      </c>
      <c r="I41" s="11">
        <f>SUBTOTAL(9,I43:I47)</f>
        <v>19115</v>
      </c>
      <c r="J41" s="11">
        <f>SUBTOTAL(9,J43:J47)</f>
        <v>18170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1.026</v>
      </c>
      <c r="C43" s="15">
        <f>SUM(中央:園田!C43)</f>
        <v>4255</v>
      </c>
      <c r="D43" s="15">
        <f>SUM(中央:園田!D43)</f>
        <v>2167</v>
      </c>
      <c r="E43" s="15">
        <f>SUM(中央:園田!E43)</f>
        <v>2088</v>
      </c>
      <c r="F43" s="16">
        <v>45</v>
      </c>
      <c r="G43" s="27">
        <v>0.997</v>
      </c>
      <c r="H43" s="15">
        <f>SUM(中央:園田!H43)</f>
        <v>7723</v>
      </c>
      <c r="I43" s="15">
        <f>SUM(中央:園田!I43)</f>
        <v>3977</v>
      </c>
      <c r="J43" s="15">
        <f>SUM(中央:園田!J43)</f>
        <v>3746</v>
      </c>
    </row>
    <row r="44" spans="1:10">
      <c r="A44" s="13">
        <v>21</v>
      </c>
      <c r="B44" s="27">
        <v>1.0169999999999999</v>
      </c>
      <c r="C44" s="15">
        <f>SUM(中央:園田!C44)</f>
        <v>4366</v>
      </c>
      <c r="D44" s="15">
        <f>SUM(中央:園田!D44)</f>
        <v>2300</v>
      </c>
      <c r="E44" s="15">
        <f>SUM(中央:園田!E44)</f>
        <v>2066</v>
      </c>
      <c r="F44" s="16">
        <v>46</v>
      </c>
      <c r="G44" s="27">
        <v>0.998</v>
      </c>
      <c r="H44" s="15">
        <f>SUM(中央:園田!H44)</f>
        <v>7701</v>
      </c>
      <c r="I44" s="15">
        <f>SUM(中央:園田!I44)</f>
        <v>3934</v>
      </c>
      <c r="J44" s="15">
        <f>SUM(中央:園田!J44)</f>
        <v>3767</v>
      </c>
    </row>
    <row r="45" spans="1:10">
      <c r="A45" s="13">
        <v>22</v>
      </c>
      <c r="B45" s="27">
        <v>1.024</v>
      </c>
      <c r="C45" s="15">
        <f>SUM(中央:園田!C45)</f>
        <v>4578</v>
      </c>
      <c r="D45" s="15">
        <f>SUM(中央:園田!D45)</f>
        <v>2300</v>
      </c>
      <c r="E45" s="15">
        <f>SUM(中央:園田!E45)</f>
        <v>2278</v>
      </c>
      <c r="F45" s="16">
        <v>47</v>
      </c>
      <c r="G45" s="27">
        <v>1</v>
      </c>
      <c r="H45" s="15">
        <f>SUM(中央:園田!H45)</f>
        <v>7477</v>
      </c>
      <c r="I45" s="15">
        <f>SUM(中央:園田!I45)</f>
        <v>3872</v>
      </c>
      <c r="J45" s="15">
        <f>SUM(中央:園田!J45)</f>
        <v>3605</v>
      </c>
    </row>
    <row r="46" spans="1:10">
      <c r="A46" s="13">
        <v>23</v>
      </c>
      <c r="B46" s="27">
        <v>1.024</v>
      </c>
      <c r="C46" s="15">
        <f>SUM(中央:園田!C46)</f>
        <v>4608</v>
      </c>
      <c r="D46" s="15">
        <f>SUM(中央:園田!D46)</f>
        <v>2341</v>
      </c>
      <c r="E46" s="15">
        <f>SUM(中央:園田!E46)</f>
        <v>2267</v>
      </c>
      <c r="F46" s="16">
        <v>48</v>
      </c>
      <c r="G46" s="27">
        <v>1</v>
      </c>
      <c r="H46" s="15">
        <f>SUM(中央:園田!H46)</f>
        <v>7222</v>
      </c>
      <c r="I46" s="15">
        <f>SUM(中央:園田!I46)</f>
        <v>3604</v>
      </c>
      <c r="J46" s="15">
        <f>SUM(中央:園田!J46)</f>
        <v>3618</v>
      </c>
    </row>
    <row r="47" spans="1:10">
      <c r="A47" s="13">
        <v>24</v>
      </c>
      <c r="B47" s="27">
        <v>1.02</v>
      </c>
      <c r="C47" s="15">
        <f>SUM(中央:園田!C47)</f>
        <v>4884</v>
      </c>
      <c r="D47" s="15">
        <f>SUM(中央:園田!D47)</f>
        <v>2466</v>
      </c>
      <c r="E47" s="15">
        <f>SUM(中央:園田!E47)</f>
        <v>2418</v>
      </c>
      <c r="F47" s="16">
        <v>49</v>
      </c>
      <c r="G47" s="27">
        <v>0.999</v>
      </c>
      <c r="H47" s="15">
        <f>SUM(中央:園田!H47)</f>
        <v>7162</v>
      </c>
      <c r="I47" s="15">
        <f>SUM(中央:園田!I47)</f>
        <v>3728</v>
      </c>
      <c r="J47" s="15">
        <f>SUM(中央:園田!J47)</f>
        <v>3434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47</v>
      </c>
      <c r="J63" s="5" t="str">
        <f>J3</f>
        <v>(住民基本台帳人口　平成29年3月31日現在)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29757</v>
      </c>
      <c r="D69" s="11">
        <f>SUBTOTAL(9,D71:D75)</f>
        <v>14934</v>
      </c>
      <c r="E69" s="11">
        <f>SUBTOTAL(9,E71:E75)</f>
        <v>14823</v>
      </c>
      <c r="F69" s="12" t="s">
        <v>20</v>
      </c>
      <c r="G69" s="10"/>
      <c r="H69" s="11">
        <f>SUBTOTAL(9,H71:H75)</f>
        <v>25925</v>
      </c>
      <c r="I69" s="11">
        <f>SUBTOTAL(9,I71:I75)</f>
        <v>11529</v>
      </c>
      <c r="J69" s="11">
        <f>SUBTOTAL(9,J71:J75)</f>
        <v>14396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0.999</v>
      </c>
      <c r="C71" s="15">
        <f>SUM(中央:園田!C71)</f>
        <v>5719</v>
      </c>
      <c r="D71" s="15">
        <f>SUM(中央:園田!D71)</f>
        <v>2859</v>
      </c>
      <c r="E71" s="15">
        <f>SUM(中央:園田!E71)</f>
        <v>2860</v>
      </c>
      <c r="F71" s="16">
        <v>75</v>
      </c>
      <c r="G71" s="27">
        <v>0.97699999999999998</v>
      </c>
      <c r="H71" s="15">
        <f>SUM(中央:園田!H71)</f>
        <v>6328</v>
      </c>
      <c r="I71" s="15">
        <f>SUM(中央:園田!I71)</f>
        <v>2931</v>
      </c>
      <c r="J71" s="15">
        <f>SUM(中央:園田!J71)</f>
        <v>3397</v>
      </c>
    </row>
    <row r="72" spans="1:10">
      <c r="A72" s="13">
        <v>51</v>
      </c>
      <c r="B72" s="27">
        <v>0.999</v>
      </c>
      <c r="C72" s="15">
        <f>SUM(中央:園田!C72)</f>
        <v>6213</v>
      </c>
      <c r="D72" s="15">
        <f>SUM(中央:園田!D72)</f>
        <v>3205</v>
      </c>
      <c r="E72" s="15">
        <f>SUM(中央:園田!E72)</f>
        <v>3008</v>
      </c>
      <c r="F72" s="16">
        <v>76</v>
      </c>
      <c r="G72" s="27">
        <v>0.97899999999999998</v>
      </c>
      <c r="H72" s="15">
        <f>SUM(中央:園田!H72)</f>
        <v>5554</v>
      </c>
      <c r="I72" s="15">
        <f>SUM(中央:園田!I72)</f>
        <v>2506</v>
      </c>
      <c r="J72" s="15">
        <f>SUM(中央:園田!J72)</f>
        <v>3048</v>
      </c>
    </row>
    <row r="73" spans="1:10">
      <c r="A73" s="13">
        <v>52</v>
      </c>
      <c r="B73" s="27">
        <v>0.996</v>
      </c>
      <c r="C73" s="15">
        <f>SUM(中央:園田!C73)</f>
        <v>6405</v>
      </c>
      <c r="D73" s="15">
        <f>SUM(中央:園田!D73)</f>
        <v>3213</v>
      </c>
      <c r="E73" s="15">
        <f>SUM(中央:園田!E73)</f>
        <v>3192</v>
      </c>
      <c r="F73" s="16">
        <v>77</v>
      </c>
      <c r="G73" s="27">
        <v>0.97299999999999998</v>
      </c>
      <c r="H73" s="15">
        <f>SUM(中央:園田!H73)</f>
        <v>4779</v>
      </c>
      <c r="I73" s="15">
        <f>SUM(中央:園田!I73)</f>
        <v>2104</v>
      </c>
      <c r="J73" s="15">
        <f>SUM(中央:園田!J73)</f>
        <v>2675</v>
      </c>
    </row>
    <row r="74" spans="1:10">
      <c r="A74" s="13">
        <v>53</v>
      </c>
      <c r="B74" s="27">
        <v>0.997</v>
      </c>
      <c r="C74" s="15">
        <f>SUM(中央:園田!C74)</f>
        <v>5832</v>
      </c>
      <c r="D74" s="15">
        <f>SUM(中央:園田!D74)</f>
        <v>2939</v>
      </c>
      <c r="E74" s="15">
        <f>SUM(中央:園田!E74)</f>
        <v>2893</v>
      </c>
      <c r="F74" s="16">
        <v>78</v>
      </c>
      <c r="G74" s="27">
        <v>0.96899999999999997</v>
      </c>
      <c r="H74" s="15">
        <f>SUM(中央:園田!H74)</f>
        <v>4424</v>
      </c>
      <c r="I74" s="15">
        <f>SUM(中央:園田!I74)</f>
        <v>1900</v>
      </c>
      <c r="J74" s="15">
        <f>SUM(中央:園田!J74)</f>
        <v>2524</v>
      </c>
    </row>
    <row r="75" spans="1:10">
      <c r="A75" s="13">
        <v>54</v>
      </c>
      <c r="B75" s="27">
        <v>0.999</v>
      </c>
      <c r="C75" s="15">
        <f>SUM(中央:園田!C75)</f>
        <v>5588</v>
      </c>
      <c r="D75" s="15">
        <f>SUM(中央:園田!D75)</f>
        <v>2718</v>
      </c>
      <c r="E75" s="15">
        <f>SUM(中央:園田!E75)</f>
        <v>2870</v>
      </c>
      <c r="F75" s="16">
        <v>79</v>
      </c>
      <c r="G75" s="27">
        <v>0.97099999999999997</v>
      </c>
      <c r="H75" s="15">
        <f>SUM(中央:園田!H75)</f>
        <v>4840</v>
      </c>
      <c r="I75" s="15">
        <f>SUM(中央:園田!I75)</f>
        <v>2088</v>
      </c>
      <c r="J75" s="15">
        <f>SUM(中央:園田!J75)</f>
        <v>2752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25452</v>
      </c>
      <c r="D77" s="11">
        <f>SUBTOTAL(9,D79:D83)</f>
        <v>12846</v>
      </c>
      <c r="E77" s="11">
        <f>SUBTOTAL(9,E79:E83)</f>
        <v>12606</v>
      </c>
      <c r="F77" s="12" t="s">
        <v>22</v>
      </c>
      <c r="G77" s="28"/>
      <c r="H77" s="11">
        <f>SUBTOTAL(9,H79:H83)</f>
        <v>18969</v>
      </c>
      <c r="I77" s="11">
        <f>SUBTOTAL(9,I79:I83)</f>
        <v>7563</v>
      </c>
      <c r="J77" s="11">
        <f>SUBTOTAL(9,J79:J83)</f>
        <v>11406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0.99299999999999999</v>
      </c>
      <c r="C79" s="15">
        <f>SUM(中央:園田!C79)</f>
        <v>5403</v>
      </c>
      <c r="D79" s="15">
        <f>SUM(中央:園田!D79)</f>
        <v>2727</v>
      </c>
      <c r="E79" s="15">
        <f>SUM(中央:園田!E79)</f>
        <v>2676</v>
      </c>
      <c r="F79" s="16">
        <v>80</v>
      </c>
      <c r="G79" s="27">
        <v>0.97199999999999998</v>
      </c>
      <c r="H79" s="15">
        <f>SUM(中央:園田!H79)</f>
        <v>4454</v>
      </c>
      <c r="I79" s="15">
        <f>SUM(中央:園田!I79)</f>
        <v>1865</v>
      </c>
      <c r="J79" s="15">
        <f>SUM(中央:園田!J79)</f>
        <v>2589</v>
      </c>
    </row>
    <row r="80" spans="1:10">
      <c r="A80" s="13">
        <v>56</v>
      </c>
      <c r="B80" s="27">
        <v>0.996</v>
      </c>
      <c r="C80" s="15">
        <f>SUM(中央:園田!C80)</f>
        <v>5099</v>
      </c>
      <c r="D80" s="15">
        <f>SUM(中央:園田!D80)</f>
        <v>2609</v>
      </c>
      <c r="E80" s="15">
        <f>SUM(中央:園田!E80)</f>
        <v>2490</v>
      </c>
      <c r="F80" s="16">
        <v>81</v>
      </c>
      <c r="G80" s="27">
        <v>0.96299999999999997</v>
      </c>
      <c r="H80" s="15">
        <f>SUM(中央:園田!H80)</f>
        <v>4353</v>
      </c>
      <c r="I80" s="15">
        <f>SUM(中央:園田!I80)</f>
        <v>1775</v>
      </c>
      <c r="J80" s="15">
        <f>SUM(中央:園田!J80)</f>
        <v>2578</v>
      </c>
    </row>
    <row r="81" spans="1:10">
      <c r="A81" s="13">
        <v>57</v>
      </c>
      <c r="B81" s="27">
        <v>0.995</v>
      </c>
      <c r="C81" s="15">
        <f>SUM(中央:園田!C81)</f>
        <v>5129</v>
      </c>
      <c r="D81" s="15">
        <f>SUM(中央:園田!D81)</f>
        <v>2558</v>
      </c>
      <c r="E81" s="15">
        <f>SUM(中央:園田!E81)</f>
        <v>2571</v>
      </c>
      <c r="F81" s="16">
        <v>82</v>
      </c>
      <c r="G81" s="27">
        <v>0.95799999999999996</v>
      </c>
      <c r="H81" s="15">
        <f>SUM(中央:園田!H81)</f>
        <v>3761</v>
      </c>
      <c r="I81" s="15">
        <f>SUM(中央:園田!I81)</f>
        <v>1518</v>
      </c>
      <c r="J81" s="15">
        <f>SUM(中央:園田!J81)</f>
        <v>2243</v>
      </c>
    </row>
    <row r="82" spans="1:10">
      <c r="A82" s="13">
        <v>58</v>
      </c>
      <c r="B82" s="27">
        <v>0.99199999999999999</v>
      </c>
      <c r="C82" s="15">
        <f>SUM(中央:園田!C82)</f>
        <v>5024</v>
      </c>
      <c r="D82" s="15">
        <f>SUM(中央:園田!D82)</f>
        <v>2533</v>
      </c>
      <c r="E82" s="15">
        <f>SUM(中央:園田!E82)</f>
        <v>2491</v>
      </c>
      <c r="F82" s="16">
        <v>83</v>
      </c>
      <c r="G82" s="27">
        <v>0.94899999999999995</v>
      </c>
      <c r="H82" s="15">
        <f>SUM(中央:園田!H82)</f>
        <v>3288</v>
      </c>
      <c r="I82" s="15">
        <f>SUM(中央:園田!I82)</f>
        <v>1260</v>
      </c>
      <c r="J82" s="15">
        <f>SUM(中央:園田!J82)</f>
        <v>2028</v>
      </c>
    </row>
    <row r="83" spans="1:10">
      <c r="A83" s="13">
        <v>59</v>
      </c>
      <c r="B83" s="27">
        <v>0.99399999999999999</v>
      </c>
      <c r="C83" s="15">
        <f>SUM(中央:園田!C83)</f>
        <v>4797</v>
      </c>
      <c r="D83" s="15">
        <f>SUM(中央:園田!D83)</f>
        <v>2419</v>
      </c>
      <c r="E83" s="15">
        <f>SUM(中央:園田!E83)</f>
        <v>2378</v>
      </c>
      <c r="F83" s="16">
        <v>84</v>
      </c>
      <c r="G83" s="27">
        <v>0.94399999999999995</v>
      </c>
      <c r="H83" s="15">
        <f>SUM(中央:園田!H83)</f>
        <v>3113</v>
      </c>
      <c r="I83" s="15">
        <f>SUM(中央:園田!I83)</f>
        <v>1145</v>
      </c>
      <c r="J83" s="15">
        <f>SUM(中央:園田!J83)</f>
        <v>1968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25769</v>
      </c>
      <c r="D85" s="11">
        <f>SUBTOTAL(9,D87:D91)</f>
        <v>12762</v>
      </c>
      <c r="E85" s="11">
        <f>SUBTOTAL(9,E87:E91)</f>
        <v>13007</v>
      </c>
      <c r="F85" s="12" t="s">
        <v>24</v>
      </c>
      <c r="G85" s="28"/>
      <c r="H85" s="11">
        <f>SUBTOTAL(9,H87:H91)</f>
        <v>10554</v>
      </c>
      <c r="I85" s="11">
        <f>SUBTOTAL(9,I87:I91)</f>
        <v>3487</v>
      </c>
      <c r="J85" s="11">
        <f>SUBTOTAL(9,J87:J91)</f>
        <v>7067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0.99099999999999999</v>
      </c>
      <c r="C87" s="15">
        <f>SUM(中央:園田!C87)</f>
        <v>4874</v>
      </c>
      <c r="D87" s="15">
        <f>SUM(中央:園田!D87)</f>
        <v>2447</v>
      </c>
      <c r="E87" s="15">
        <f>SUM(中央:園田!E87)</f>
        <v>2427</v>
      </c>
      <c r="F87" s="16">
        <v>85</v>
      </c>
      <c r="G87" s="27">
        <v>0.93400000000000005</v>
      </c>
      <c r="H87" s="15">
        <f>SUM(中央:園田!H87)</f>
        <v>2774</v>
      </c>
      <c r="I87" s="15">
        <f>SUM(中央:園田!I87)</f>
        <v>982</v>
      </c>
      <c r="J87" s="15">
        <f>SUM(中央:園田!J87)</f>
        <v>1792</v>
      </c>
    </row>
    <row r="88" spans="1:10">
      <c r="A88" s="13">
        <v>61</v>
      </c>
      <c r="B88" s="27">
        <v>0.99099999999999999</v>
      </c>
      <c r="C88" s="15">
        <f>SUM(中央:園田!C88)</f>
        <v>4876</v>
      </c>
      <c r="D88" s="15">
        <f>SUM(中央:園田!D88)</f>
        <v>2468</v>
      </c>
      <c r="E88" s="15">
        <f>SUM(中央:園田!E88)</f>
        <v>2408</v>
      </c>
      <c r="F88" s="16">
        <v>86</v>
      </c>
      <c r="G88" s="27">
        <v>0.92500000000000004</v>
      </c>
      <c r="H88" s="15">
        <f>SUM(中央:園田!H88)</f>
        <v>2397</v>
      </c>
      <c r="I88" s="15">
        <f>SUM(中央:園田!I88)</f>
        <v>832</v>
      </c>
      <c r="J88" s="15">
        <f>SUM(中央:園田!J88)</f>
        <v>1565</v>
      </c>
    </row>
    <row r="89" spans="1:10">
      <c r="A89" s="13">
        <v>62</v>
      </c>
      <c r="B89" s="27">
        <v>0.996</v>
      </c>
      <c r="C89" s="15">
        <f>SUM(中央:園田!C89)</f>
        <v>5086</v>
      </c>
      <c r="D89" s="15">
        <f>SUM(中央:園田!D89)</f>
        <v>2578</v>
      </c>
      <c r="E89" s="15">
        <f>SUM(中央:園田!E89)</f>
        <v>2508</v>
      </c>
      <c r="F89" s="16">
        <v>87</v>
      </c>
      <c r="G89" s="27">
        <v>0.92300000000000004</v>
      </c>
      <c r="H89" s="15">
        <f>SUM(中央:園田!H89)</f>
        <v>2022</v>
      </c>
      <c r="I89" s="15">
        <f>SUM(中央:園田!I89)</f>
        <v>666</v>
      </c>
      <c r="J89" s="15">
        <f>SUM(中央:園田!J89)</f>
        <v>1356</v>
      </c>
    </row>
    <row r="90" spans="1:10">
      <c r="A90" s="13">
        <v>63</v>
      </c>
      <c r="B90" s="27">
        <v>0.99099999999999999</v>
      </c>
      <c r="C90" s="15">
        <f>SUM(中央:園田!C90)</f>
        <v>5244</v>
      </c>
      <c r="D90" s="15">
        <f>SUM(中央:園田!D90)</f>
        <v>2463</v>
      </c>
      <c r="E90" s="15">
        <f>SUM(中央:園田!E90)</f>
        <v>2781</v>
      </c>
      <c r="F90" s="16">
        <v>88</v>
      </c>
      <c r="G90" s="27">
        <v>0.91800000000000004</v>
      </c>
      <c r="H90" s="15">
        <f>SUM(中央:園田!H90)</f>
        <v>1865</v>
      </c>
      <c r="I90" s="15">
        <f>SUM(中央:園田!I90)</f>
        <v>565</v>
      </c>
      <c r="J90" s="15">
        <f>SUM(中央:園田!J90)</f>
        <v>1300</v>
      </c>
    </row>
    <row r="91" spans="1:10">
      <c r="A91" s="13">
        <v>64</v>
      </c>
      <c r="B91" s="27">
        <v>0.99</v>
      </c>
      <c r="C91" s="15">
        <f>SUM(中央:園田!C91)</f>
        <v>5689</v>
      </c>
      <c r="D91" s="15">
        <f>SUM(中央:園田!D91)</f>
        <v>2806</v>
      </c>
      <c r="E91" s="15">
        <f>SUM(中央:園田!E91)</f>
        <v>2883</v>
      </c>
      <c r="F91" s="16">
        <v>89</v>
      </c>
      <c r="G91" s="27">
        <v>0.9</v>
      </c>
      <c r="H91" s="15">
        <f>SUM(中央:園田!H91)</f>
        <v>1496</v>
      </c>
      <c r="I91" s="15">
        <f>SUM(中央:園田!I91)</f>
        <v>442</v>
      </c>
      <c r="J91" s="15">
        <f>SUM(中央:園田!J91)</f>
        <v>1054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36363</v>
      </c>
      <c r="D93" s="11">
        <f>SUBTOTAL(9,D95:D99)</f>
        <v>17551</v>
      </c>
      <c r="E93" s="11">
        <f>SUBTOTAL(9,E95:E99)</f>
        <v>18812</v>
      </c>
      <c r="F93" s="12" t="s">
        <v>26</v>
      </c>
      <c r="G93" s="28"/>
      <c r="H93" s="11">
        <f>SUBTOTAL(9,H95:H99)</f>
        <v>4348</v>
      </c>
      <c r="I93" s="11">
        <f>SUBTOTAL(9,I95:I99)</f>
        <v>1064</v>
      </c>
      <c r="J93" s="11">
        <f>SUBTOTAL(9,J95:J99)</f>
        <v>3284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0.98799999999999999</v>
      </c>
      <c r="C95" s="15">
        <f>SUM(中央:園田!C95)</f>
        <v>6171</v>
      </c>
      <c r="D95" s="15">
        <f>SUM(中央:園田!D95)</f>
        <v>3058</v>
      </c>
      <c r="E95" s="15">
        <f>SUM(中央:園田!E95)</f>
        <v>3113</v>
      </c>
      <c r="F95" s="16">
        <v>90</v>
      </c>
      <c r="G95" s="27">
        <v>0.88100000000000001</v>
      </c>
      <c r="H95" s="15">
        <f>SUM(中央:園田!H95)</f>
        <v>1257</v>
      </c>
      <c r="I95" s="15">
        <f>SUM(中央:園田!I95)</f>
        <v>373</v>
      </c>
      <c r="J95" s="15">
        <f>SUM(中央:園田!J95)</f>
        <v>884</v>
      </c>
    </row>
    <row r="96" spans="1:10">
      <c r="A96" s="13">
        <v>66</v>
      </c>
      <c r="B96" s="27">
        <v>0.98899999999999999</v>
      </c>
      <c r="C96" s="15">
        <f>SUM(中央:園田!C96)</f>
        <v>6686</v>
      </c>
      <c r="D96" s="15">
        <f>SUM(中央:園田!D96)</f>
        <v>3291</v>
      </c>
      <c r="E96" s="15">
        <f>SUM(中央:園田!E96)</f>
        <v>3395</v>
      </c>
      <c r="F96" s="16">
        <v>91</v>
      </c>
      <c r="G96" s="27">
        <v>0.85899999999999999</v>
      </c>
      <c r="H96" s="15">
        <f>SUM(中央:園田!H96)</f>
        <v>1067</v>
      </c>
      <c r="I96" s="15">
        <f>SUM(中央:園田!I96)</f>
        <v>270</v>
      </c>
      <c r="J96" s="15">
        <f>SUM(中央:園田!J96)</f>
        <v>797</v>
      </c>
    </row>
    <row r="97" spans="1:10">
      <c r="A97" s="13">
        <v>67</v>
      </c>
      <c r="B97" s="27">
        <v>0.99</v>
      </c>
      <c r="C97" s="15">
        <f>SUM(中央:園田!C97)</f>
        <v>7511</v>
      </c>
      <c r="D97" s="15">
        <f>SUM(中央:園田!D97)</f>
        <v>3631</v>
      </c>
      <c r="E97" s="15">
        <f>SUM(中央:園田!E97)</f>
        <v>3880</v>
      </c>
      <c r="F97" s="16">
        <v>92</v>
      </c>
      <c r="G97" s="27">
        <v>0.85699999999999998</v>
      </c>
      <c r="H97" s="15">
        <f>SUM(中央:園田!H97)</f>
        <v>859</v>
      </c>
      <c r="I97" s="15">
        <f>SUM(中央:園田!I97)</f>
        <v>205</v>
      </c>
      <c r="J97" s="15">
        <f>SUM(中央:園田!J97)</f>
        <v>654</v>
      </c>
    </row>
    <row r="98" spans="1:10">
      <c r="A98" s="13">
        <v>68</v>
      </c>
      <c r="B98" s="27">
        <v>0.98799999999999999</v>
      </c>
      <c r="C98" s="15">
        <f>SUM(中央:園田!C98)</f>
        <v>8037</v>
      </c>
      <c r="D98" s="15">
        <f>SUM(中央:園田!D98)</f>
        <v>3836</v>
      </c>
      <c r="E98" s="15">
        <f>SUM(中央:園田!E98)</f>
        <v>4201</v>
      </c>
      <c r="F98" s="16">
        <v>93</v>
      </c>
      <c r="G98" s="27">
        <v>0.83099999999999996</v>
      </c>
      <c r="H98" s="15">
        <f>SUM(中央:園田!H98)</f>
        <v>642</v>
      </c>
      <c r="I98" s="15">
        <f>SUM(中央:園田!I98)</f>
        <v>127</v>
      </c>
      <c r="J98" s="15">
        <f>SUM(中央:園田!J98)</f>
        <v>515</v>
      </c>
    </row>
    <row r="99" spans="1:10">
      <c r="A99" s="13">
        <v>69</v>
      </c>
      <c r="B99" s="27">
        <v>0.98399999999999999</v>
      </c>
      <c r="C99" s="15">
        <f>SUM(中央:園田!C99)</f>
        <v>7958</v>
      </c>
      <c r="D99" s="15">
        <f>SUM(中央:園田!D99)</f>
        <v>3735</v>
      </c>
      <c r="E99" s="15">
        <f>SUM(中央:園田!E99)</f>
        <v>4223</v>
      </c>
      <c r="F99" s="16">
        <v>94</v>
      </c>
      <c r="G99" s="27">
        <v>0.81599999999999995</v>
      </c>
      <c r="H99" s="15">
        <f>SUM(中央:園田!H99)</f>
        <v>523</v>
      </c>
      <c r="I99" s="15">
        <f>SUM(中央:園田!I99)</f>
        <v>89</v>
      </c>
      <c r="J99" s="15">
        <f>SUM(中央:園田!J99)</f>
        <v>434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28074</v>
      </c>
      <c r="D101" s="11">
        <f>SUBTOTAL(9,D103:D107)</f>
        <v>12943</v>
      </c>
      <c r="E101" s="11">
        <f>SUBTOTAL(9,E103:E107)</f>
        <v>15131</v>
      </c>
      <c r="F101" s="12" t="s">
        <v>28</v>
      </c>
      <c r="G101" s="28"/>
      <c r="H101" s="11">
        <f>SUBTOTAL(9,H103:H107)</f>
        <v>1179</v>
      </c>
      <c r="I101" s="11">
        <f>SUBTOTAL(9,I103:I107)</f>
        <v>189</v>
      </c>
      <c r="J101" s="11">
        <f>SUBTOTAL(9,J103:J107)</f>
        <v>990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0.98899999999999999</v>
      </c>
      <c r="C103" s="15">
        <f>SUM(中央:園田!C103)</f>
        <v>6163</v>
      </c>
      <c r="D103" s="15">
        <f>SUM(中央:園田!D103)</f>
        <v>2924</v>
      </c>
      <c r="E103" s="15">
        <f>SUM(中央:園田!E103)</f>
        <v>3239</v>
      </c>
      <c r="F103" s="16">
        <v>95</v>
      </c>
      <c r="G103" s="27">
        <v>0.80100000000000005</v>
      </c>
      <c r="H103" s="15">
        <f>SUM(中央:園田!H103)</f>
        <v>411</v>
      </c>
      <c r="I103" s="15">
        <f>SUM(中央:園田!I103)</f>
        <v>67</v>
      </c>
      <c r="J103" s="15">
        <f>SUM(中央:園田!J103)</f>
        <v>344</v>
      </c>
    </row>
    <row r="104" spans="1:10">
      <c r="A104" s="13">
        <v>71</v>
      </c>
      <c r="B104" s="27">
        <v>0.98299999999999998</v>
      </c>
      <c r="C104" s="15">
        <f>SUM(中央:園田!C104)</f>
        <v>4460</v>
      </c>
      <c r="D104" s="15">
        <f>SUM(中央:園田!D104)</f>
        <v>2043</v>
      </c>
      <c r="E104" s="15">
        <f>SUM(中央:園田!E104)</f>
        <v>2417</v>
      </c>
      <c r="F104" s="16">
        <v>96</v>
      </c>
      <c r="G104" s="27">
        <v>0.77300000000000002</v>
      </c>
      <c r="H104" s="15">
        <f>SUM(中央:園田!H104)</f>
        <v>310</v>
      </c>
      <c r="I104" s="15">
        <f>SUM(中央:園田!I104)</f>
        <v>55</v>
      </c>
      <c r="J104" s="15">
        <f>SUM(中央:園田!J104)</f>
        <v>255</v>
      </c>
    </row>
    <row r="105" spans="1:10">
      <c r="A105" s="13">
        <v>72</v>
      </c>
      <c r="B105" s="27">
        <v>0.98199999999999998</v>
      </c>
      <c r="C105" s="15">
        <f>SUM(中央:園田!C105)</f>
        <v>5494</v>
      </c>
      <c r="D105" s="15">
        <f>SUM(中央:園田!D105)</f>
        <v>2576</v>
      </c>
      <c r="E105" s="15">
        <f>SUM(中央:園田!E105)</f>
        <v>2918</v>
      </c>
      <c r="F105" s="16">
        <v>97</v>
      </c>
      <c r="G105" s="27">
        <v>0.80400000000000005</v>
      </c>
      <c r="H105" s="15">
        <f>SUM(中央:園田!H105)</f>
        <v>225</v>
      </c>
      <c r="I105" s="15">
        <f>SUM(中央:園田!I105)</f>
        <v>35</v>
      </c>
      <c r="J105" s="15">
        <f>SUM(中央:園田!J105)</f>
        <v>190</v>
      </c>
    </row>
    <row r="106" spans="1:10">
      <c r="A106" s="13">
        <v>73</v>
      </c>
      <c r="B106" s="27">
        <v>0.98899999999999999</v>
      </c>
      <c r="C106" s="15">
        <f>SUM(中央:園田!C106)</f>
        <v>6149</v>
      </c>
      <c r="D106" s="15">
        <f>SUM(中央:園田!D106)</f>
        <v>2745</v>
      </c>
      <c r="E106" s="15">
        <f>SUM(中央:園田!E106)</f>
        <v>3404</v>
      </c>
      <c r="F106" s="16">
        <v>98</v>
      </c>
      <c r="G106" s="27">
        <v>0.69499999999999995</v>
      </c>
      <c r="H106" s="15">
        <f>SUM(中央:園田!H106)</f>
        <v>123</v>
      </c>
      <c r="I106" s="15">
        <f>SUM(中央:園田!I106)</f>
        <v>17</v>
      </c>
      <c r="J106" s="15">
        <f>SUM(中央:園田!J106)</f>
        <v>106</v>
      </c>
    </row>
    <row r="107" spans="1:10">
      <c r="A107" s="13">
        <v>74</v>
      </c>
      <c r="B107" s="27">
        <v>0.98299999999999998</v>
      </c>
      <c r="C107" s="15">
        <f>SUM(中央:園田!C107)</f>
        <v>5808</v>
      </c>
      <c r="D107" s="15">
        <f>SUM(中央:園田!D107)</f>
        <v>2655</v>
      </c>
      <c r="E107" s="15">
        <f>SUM(中央:園田!E107)</f>
        <v>3153</v>
      </c>
      <c r="F107" s="16">
        <v>99</v>
      </c>
      <c r="G107" s="27">
        <v>0.753</v>
      </c>
      <c r="H107" s="15">
        <f>SUM(中央:園田!H107)</f>
        <v>110</v>
      </c>
      <c r="I107" s="15">
        <f>SUM(中央:園田!I107)</f>
        <v>15</v>
      </c>
      <c r="J107" s="15">
        <f>SUM(中央:園田!J107)</f>
        <v>95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25">
        <f>SUM(中央:園田!H109)</f>
        <v>162</v>
      </c>
      <c r="I109" s="25">
        <f>SUM(中央:園田!I109)</f>
        <v>16</v>
      </c>
      <c r="J109" s="25">
        <f>SUM(中央:園田!J109)</f>
        <v>146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55176</v>
      </c>
      <c r="E114" s="15">
        <f>SUBTOTAL(9,D9:D31)</f>
        <v>28228</v>
      </c>
      <c r="G114" s="15">
        <f>SUBTOTAL(9,E9:E31)</f>
        <v>26948</v>
      </c>
    </row>
    <row r="116" spans="1:7">
      <c r="A116" s="34" t="s">
        <v>33</v>
      </c>
      <c r="B116" s="34"/>
      <c r="C116" s="15">
        <f>SUBTOTAL(9,C33:C47,H9:H47,C69:C91)</f>
        <v>281770</v>
      </c>
      <c r="E116" s="15">
        <f>SUBTOTAL(9,D33:D47,I9:I47,D69:D91)</f>
        <v>142690</v>
      </c>
      <c r="G116" s="15">
        <f>SUBTOTAL(9,E33:E47,J9:J47,E69:E91)</f>
        <v>139080</v>
      </c>
    </row>
    <row r="118" spans="1:7">
      <c r="A118" s="34" t="s">
        <v>34</v>
      </c>
      <c r="B118" s="34"/>
      <c r="C118" s="15">
        <f>SUBTOTAL(9,C93:C107,H69:H109)</f>
        <v>125574</v>
      </c>
      <c r="E118" s="15">
        <f>SUBTOTAL(9,D93:D107,I69:I109)</f>
        <v>54342</v>
      </c>
      <c r="G118" s="15">
        <f>SUBTOTAL(9,E93:E107,J69:J109)</f>
        <v>71232</v>
      </c>
    </row>
    <row r="120" spans="1:7">
      <c r="A120" s="34" t="s">
        <v>35</v>
      </c>
      <c r="B120" s="34"/>
      <c r="C120" s="15">
        <f>SUBTOTAL(9,H69:H109)</f>
        <v>61137</v>
      </c>
      <c r="E120" s="15">
        <f>SUBTOTAL(9,I69:I109)</f>
        <v>23848</v>
      </c>
      <c r="G120" s="15">
        <f>SUBTOTAL(9,J69:J109)</f>
        <v>37289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28" orientation="portrait" useFirstPageNumber="1" r:id="rId1"/>
  <headerFooter alignWithMargins="0">
    <oddFooter>&amp;C&amp;12&amp;P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J120"/>
  <sheetViews>
    <sheetView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0</v>
      </c>
      <c r="J3" s="5" t="s">
        <v>50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53288</v>
      </c>
      <c r="D7" s="11">
        <f>SUBTOTAL(9,D9:D47,I9:I47,D69:D107,I69:I109)</f>
        <v>26529</v>
      </c>
      <c r="E7" s="11">
        <f>SUBTOTAL(9,E9:E47,J9:J47,E69:E107,J69:J109)</f>
        <v>26759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1578</v>
      </c>
      <c r="D9" s="11">
        <f>SUBTOTAL(9,D11:D15)</f>
        <v>815</v>
      </c>
      <c r="E9" s="11">
        <f>SUBTOTAL(9,E11:E15)</f>
        <v>763</v>
      </c>
      <c r="F9" s="12" t="s">
        <v>8</v>
      </c>
      <c r="G9" s="10"/>
      <c r="H9" s="11">
        <f>SUBTOTAL(9,H11:H15)</f>
        <v>2898</v>
      </c>
      <c r="I9" s="11">
        <f>SUBTOTAL(9,I11:I15)</f>
        <v>1530</v>
      </c>
      <c r="J9" s="11">
        <f>SUBTOTAL(9,J11:J15)</f>
        <v>1368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307</v>
      </c>
      <c r="D11" s="15">
        <v>163</v>
      </c>
      <c r="E11" s="15">
        <v>144</v>
      </c>
      <c r="F11" s="16">
        <v>25</v>
      </c>
      <c r="G11" s="27">
        <v>0.97299999999999998</v>
      </c>
      <c r="H11" s="15">
        <f>I11+J11</f>
        <v>587</v>
      </c>
      <c r="I11" s="15">
        <f>[1]地区別年齢別!$AD$4</f>
        <v>306</v>
      </c>
      <c r="J11" s="15">
        <f>[1]地区別年齢別!$AD$5</f>
        <v>281</v>
      </c>
    </row>
    <row r="12" spans="1:10">
      <c r="A12" s="13">
        <v>1</v>
      </c>
      <c r="B12" s="27">
        <v>0.98699999999999999</v>
      </c>
      <c r="C12" s="15">
        <f>D12+E12</f>
        <v>310</v>
      </c>
      <c r="D12" s="15">
        <v>152</v>
      </c>
      <c r="E12" s="15">
        <v>158</v>
      </c>
      <c r="F12" s="16">
        <v>26</v>
      </c>
      <c r="G12" s="27">
        <v>1</v>
      </c>
      <c r="H12" s="15">
        <f>I12+J12</f>
        <v>576</v>
      </c>
      <c r="I12" s="15">
        <f>[1]地区別年齢別!$AE$4</f>
        <v>296</v>
      </c>
      <c r="J12" s="15">
        <f>[1]地区別年齢別!$AE$5</f>
        <v>280</v>
      </c>
    </row>
    <row r="13" spans="1:10">
      <c r="A13" s="13">
        <v>2</v>
      </c>
      <c r="B13" s="27">
        <v>0.93200000000000005</v>
      </c>
      <c r="C13" s="15">
        <f>D13+E13</f>
        <v>302</v>
      </c>
      <c r="D13" s="15">
        <v>180</v>
      </c>
      <c r="E13" s="15">
        <v>122</v>
      </c>
      <c r="F13" s="16">
        <v>27</v>
      </c>
      <c r="G13" s="27">
        <v>1.0289999999999999</v>
      </c>
      <c r="H13" s="15">
        <f>I13+J13</f>
        <v>613</v>
      </c>
      <c r="I13" s="15">
        <f>[1]地区別年齢別!$AF$4</f>
        <v>337</v>
      </c>
      <c r="J13" s="15">
        <f>[1]地区別年齢別!$AF$5</f>
        <v>276</v>
      </c>
    </row>
    <row r="14" spans="1:10">
      <c r="A14" s="13">
        <v>3</v>
      </c>
      <c r="B14" s="27">
        <v>0.95099999999999996</v>
      </c>
      <c r="C14" s="15">
        <f>D14+E14</f>
        <v>310</v>
      </c>
      <c r="D14" s="15">
        <v>154</v>
      </c>
      <c r="E14" s="15">
        <v>156</v>
      </c>
      <c r="F14" s="16">
        <v>28</v>
      </c>
      <c r="G14" s="27">
        <v>0.98099999999999998</v>
      </c>
      <c r="H14" s="15">
        <f>I14+J14</f>
        <v>562</v>
      </c>
      <c r="I14" s="15">
        <f>[1]地区別年齢別!$AG$4</f>
        <v>293</v>
      </c>
      <c r="J14" s="15">
        <f>[1]地区別年齢別!$AG$5</f>
        <v>269</v>
      </c>
    </row>
    <row r="15" spans="1:10">
      <c r="A15" s="13">
        <v>4</v>
      </c>
      <c r="B15" s="27">
        <v>0.99399999999999999</v>
      </c>
      <c r="C15" s="15">
        <f>D15+E15</f>
        <v>349</v>
      </c>
      <c r="D15" s="15">
        <v>166</v>
      </c>
      <c r="E15" s="15">
        <v>183</v>
      </c>
      <c r="F15" s="16">
        <v>29</v>
      </c>
      <c r="G15" s="27">
        <v>0.97399999999999998</v>
      </c>
      <c r="H15" s="15">
        <f>I15+J15</f>
        <v>560</v>
      </c>
      <c r="I15" s="15">
        <f>[1]地区別年齢別!$AH$4</f>
        <v>298</v>
      </c>
      <c r="J15" s="15">
        <f>[1]地区別年齢別!$AH$5</f>
        <v>262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1770</v>
      </c>
      <c r="D17" s="11">
        <f>SUBTOTAL(9,D19:D23)</f>
        <v>872</v>
      </c>
      <c r="E17" s="11">
        <f>SUBTOTAL(9,E19:E23)</f>
        <v>898</v>
      </c>
      <c r="F17" s="12" t="s">
        <v>10</v>
      </c>
      <c r="G17" s="28"/>
      <c r="H17" s="11">
        <f>SUBTOTAL(9,H19:H23)</f>
        <v>2872</v>
      </c>
      <c r="I17" s="11">
        <f>SUBTOTAL(9,I19:I23)</f>
        <v>1556</v>
      </c>
      <c r="J17" s="11">
        <f>SUBTOTAL(9,J19:J23)</f>
        <v>1316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0.97099999999999997</v>
      </c>
      <c r="C19" s="15">
        <f>D19+E19</f>
        <v>332</v>
      </c>
      <c r="D19" s="15">
        <f>[1]地区別年齢別!$J$4</f>
        <v>167</v>
      </c>
      <c r="E19" s="15">
        <f>[1]地区別年齢別!$J$5</f>
        <v>165</v>
      </c>
      <c r="F19" s="16">
        <v>30</v>
      </c>
      <c r="G19" s="27">
        <v>0.95299999999999996</v>
      </c>
      <c r="H19" s="15">
        <f>I19+J19</f>
        <v>562</v>
      </c>
      <c r="I19" s="15">
        <f>[1]地区別年齢別!$AI$4</f>
        <v>302</v>
      </c>
      <c r="J19" s="15">
        <f>[1]地区別年齢別!$AI$5</f>
        <v>260</v>
      </c>
    </row>
    <row r="20" spans="1:10">
      <c r="A20" s="13">
        <v>6</v>
      </c>
      <c r="B20" s="27">
        <v>0.97599999999999998</v>
      </c>
      <c r="C20" s="15">
        <f>D20+E20</f>
        <v>327</v>
      </c>
      <c r="D20" s="15">
        <f>[1]地区別年齢別!$K$4</f>
        <v>155</v>
      </c>
      <c r="E20" s="15">
        <f>[1]地区別年齢別!$K$5</f>
        <v>172</v>
      </c>
      <c r="F20" s="16">
        <v>31</v>
      </c>
      <c r="G20" s="27">
        <v>1</v>
      </c>
      <c r="H20" s="15">
        <f>I20+J20</f>
        <v>564</v>
      </c>
      <c r="I20" s="15">
        <f>[1]地区別年齢別!$AJ$4</f>
        <v>307</v>
      </c>
      <c r="J20" s="15">
        <f>[1]地区別年齢別!$AJ$5</f>
        <v>257</v>
      </c>
    </row>
    <row r="21" spans="1:10">
      <c r="A21" s="13">
        <v>7</v>
      </c>
      <c r="B21" s="27">
        <v>1.006</v>
      </c>
      <c r="C21" s="15">
        <f>D21+E21</f>
        <v>360</v>
      </c>
      <c r="D21" s="15">
        <f>[1]地区別年齢別!$L$4</f>
        <v>181</v>
      </c>
      <c r="E21" s="15">
        <f>[1]地区別年齢別!$L$5</f>
        <v>179</v>
      </c>
      <c r="F21" s="16">
        <v>32</v>
      </c>
      <c r="G21" s="27">
        <v>0.99</v>
      </c>
      <c r="H21" s="15">
        <f>I21+J21</f>
        <v>572</v>
      </c>
      <c r="I21" s="15">
        <f>[1]地区別年齢別!$AK$4</f>
        <v>330</v>
      </c>
      <c r="J21" s="15">
        <f>[1]地区別年齢別!$AK$5</f>
        <v>242</v>
      </c>
    </row>
    <row r="22" spans="1:10">
      <c r="A22" s="13">
        <v>8</v>
      </c>
      <c r="B22" s="27">
        <v>0.99199999999999999</v>
      </c>
      <c r="C22" s="15">
        <f>D22+E22</f>
        <v>366</v>
      </c>
      <c r="D22" s="15">
        <f>[1]地区別年齢別!$M$4</f>
        <v>190</v>
      </c>
      <c r="E22" s="15">
        <f>[1]地区別年齢別!$M$5</f>
        <v>176</v>
      </c>
      <c r="F22" s="16">
        <v>33</v>
      </c>
      <c r="G22" s="27">
        <v>0.995</v>
      </c>
      <c r="H22" s="15">
        <f>I22+J22</f>
        <v>576</v>
      </c>
      <c r="I22" s="15">
        <f>[1]地区別年齢別!$AL$4</f>
        <v>308</v>
      </c>
      <c r="J22" s="15">
        <f>[1]地区別年齢別!$AL$5</f>
        <v>268</v>
      </c>
    </row>
    <row r="23" spans="1:10">
      <c r="A23" s="13">
        <v>9</v>
      </c>
      <c r="B23" s="27">
        <v>0.99</v>
      </c>
      <c r="C23" s="15">
        <f>D23+E23</f>
        <v>385</v>
      </c>
      <c r="D23" s="15">
        <f>[1]地区別年齢別!$N$4</f>
        <v>179</v>
      </c>
      <c r="E23" s="15">
        <f>[1]地区別年齢別!$N$5</f>
        <v>206</v>
      </c>
      <c r="F23" s="16">
        <v>34</v>
      </c>
      <c r="G23" s="27">
        <v>0.97399999999999998</v>
      </c>
      <c r="H23" s="15">
        <f>I23+J23</f>
        <v>598</v>
      </c>
      <c r="I23" s="15">
        <f>[1]地区別年齢別!$AM$4</f>
        <v>309</v>
      </c>
      <c r="J23" s="15">
        <f>[1]地区別年齢別!$AM$5</f>
        <v>289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1960</v>
      </c>
      <c r="D25" s="11">
        <f>SUBTOTAL(9,D27:D31)</f>
        <v>1034</v>
      </c>
      <c r="E25" s="11">
        <f>SUBTOTAL(9,E27:E31)</f>
        <v>926</v>
      </c>
      <c r="F25" s="12" t="s">
        <v>12</v>
      </c>
      <c r="G25" s="28"/>
      <c r="H25" s="11">
        <f>SUBTOTAL(9,H27:H31)</f>
        <v>3108</v>
      </c>
      <c r="I25" s="11">
        <f>SUBTOTAL(9,I27:I31)</f>
        <v>1612</v>
      </c>
      <c r="J25" s="11">
        <f>SUBTOTAL(9,J27:J31)</f>
        <v>1496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0.995</v>
      </c>
      <c r="C27" s="15">
        <f>D27+E27</f>
        <v>408</v>
      </c>
      <c r="D27" s="15">
        <f>[1]地区別年齢別!$O$4</f>
        <v>227</v>
      </c>
      <c r="E27" s="15">
        <f>[1]地区別年齢別!$O$5</f>
        <v>181</v>
      </c>
      <c r="F27" s="16">
        <v>35</v>
      </c>
      <c r="G27" s="27">
        <v>0.99099999999999999</v>
      </c>
      <c r="H27" s="15">
        <f>I27+J27</f>
        <v>556</v>
      </c>
      <c r="I27" s="15">
        <f>[1]地区別年齢別!$AN$4</f>
        <v>292</v>
      </c>
      <c r="J27" s="15">
        <f>[1]地区別年齢別!$AN$5</f>
        <v>264</v>
      </c>
    </row>
    <row r="28" spans="1:10">
      <c r="A28" s="13">
        <v>11</v>
      </c>
      <c r="B28" s="27">
        <v>0.98899999999999999</v>
      </c>
      <c r="C28" s="15">
        <f>D28+E28</f>
        <v>360</v>
      </c>
      <c r="D28" s="15">
        <f>[1]地区別年齢別!$P$4</f>
        <v>221</v>
      </c>
      <c r="E28" s="15">
        <f>[1]地区別年齢別!$P$5</f>
        <v>139</v>
      </c>
      <c r="F28" s="16">
        <v>36</v>
      </c>
      <c r="G28" s="27">
        <v>1.0029999999999999</v>
      </c>
      <c r="H28" s="15">
        <f>I28+J28</f>
        <v>612</v>
      </c>
      <c r="I28" s="15">
        <f>[1]地区別年齢別!$AO$4</f>
        <v>319</v>
      </c>
      <c r="J28" s="15">
        <f>[1]地区別年齢別!$AO$5</f>
        <v>293</v>
      </c>
    </row>
    <row r="29" spans="1:10">
      <c r="A29" s="13">
        <v>12</v>
      </c>
      <c r="B29" s="27">
        <v>1.0029999999999999</v>
      </c>
      <c r="C29" s="15">
        <f>D29+E29</f>
        <v>382</v>
      </c>
      <c r="D29" s="15">
        <f>[1]地区別年齢別!$Q$4</f>
        <v>192</v>
      </c>
      <c r="E29" s="15">
        <f>[1]地区別年齢別!$Q$5</f>
        <v>190</v>
      </c>
      <c r="F29" s="16">
        <v>37</v>
      </c>
      <c r="G29" s="27">
        <v>1</v>
      </c>
      <c r="H29" s="15">
        <f>I29+J29</f>
        <v>584</v>
      </c>
      <c r="I29" s="15">
        <f>[1]地区別年齢別!$AP$4</f>
        <v>295</v>
      </c>
      <c r="J29" s="15">
        <f>[1]地区別年齢別!$AP$5</f>
        <v>289</v>
      </c>
    </row>
    <row r="30" spans="1:10">
      <c r="A30" s="13">
        <v>13</v>
      </c>
      <c r="B30" s="27">
        <v>0.99199999999999999</v>
      </c>
      <c r="C30" s="15">
        <f>D30+E30</f>
        <v>384</v>
      </c>
      <c r="D30" s="15">
        <f>[1]地区別年齢別!$R$4</f>
        <v>195</v>
      </c>
      <c r="E30" s="15">
        <f>[1]地区別年齢別!$R$5</f>
        <v>189</v>
      </c>
      <c r="F30" s="16">
        <v>38</v>
      </c>
      <c r="G30" s="27">
        <v>0.98199999999999998</v>
      </c>
      <c r="H30" s="15">
        <f>I30+J30</f>
        <v>646</v>
      </c>
      <c r="I30" s="15">
        <f>[1]地区別年齢別!$AQ$4</f>
        <v>325</v>
      </c>
      <c r="J30" s="15">
        <f>[1]地区別年齢別!$AQ$5</f>
        <v>321</v>
      </c>
    </row>
    <row r="31" spans="1:10">
      <c r="A31" s="13">
        <v>14</v>
      </c>
      <c r="B31" s="27">
        <v>1.0049999999999999</v>
      </c>
      <c r="C31" s="15">
        <f>D31+E31</f>
        <v>426</v>
      </c>
      <c r="D31" s="15">
        <f>[1]地区別年齢別!$S$4</f>
        <v>199</v>
      </c>
      <c r="E31" s="15">
        <f>[1]地区別年齢別!$S$5</f>
        <v>227</v>
      </c>
      <c r="F31" s="16">
        <v>39</v>
      </c>
      <c r="G31" s="27">
        <v>0.98599999999999999</v>
      </c>
      <c r="H31" s="15">
        <f>I31+J31</f>
        <v>710</v>
      </c>
      <c r="I31" s="15">
        <f>[1]地区別年齢別!$AR$4</f>
        <v>381</v>
      </c>
      <c r="J31" s="15">
        <f>[1]地区別年齢別!$AR$5</f>
        <v>329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2292</v>
      </c>
      <c r="D33" s="11">
        <f>SUBTOTAL(9,D35:D39)</f>
        <v>1182</v>
      </c>
      <c r="E33" s="11">
        <f>SUBTOTAL(9,E35:E39)</f>
        <v>1110</v>
      </c>
      <c r="F33" s="12" t="s">
        <v>14</v>
      </c>
      <c r="G33" s="28"/>
      <c r="H33" s="11">
        <f>SUBTOTAL(9,H35:H39)</f>
        <v>4109</v>
      </c>
      <c r="I33" s="11">
        <f>SUBTOTAL(9,I35:I39)</f>
        <v>2161</v>
      </c>
      <c r="J33" s="11">
        <f>SUBTOTAL(9,J35:J39)</f>
        <v>1948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1</v>
      </c>
      <c r="C35" s="15">
        <f>D35+E35</f>
        <v>439</v>
      </c>
      <c r="D35" s="15">
        <f>[1]地区別年齢別!$T$4</f>
        <v>207</v>
      </c>
      <c r="E35" s="15">
        <f>[1]地区別年齢別!$T$5</f>
        <v>232</v>
      </c>
      <c r="F35" s="16">
        <v>40</v>
      </c>
      <c r="G35" s="27">
        <v>1.0009999999999999</v>
      </c>
      <c r="H35" s="15">
        <f>I35+J35</f>
        <v>703</v>
      </c>
      <c r="I35" s="15">
        <f>[1]地区別年齢別!$AS$4</f>
        <v>374</v>
      </c>
      <c r="J35" s="15">
        <f>[1]地区別年齢別!$AS$5</f>
        <v>329</v>
      </c>
    </row>
    <row r="36" spans="1:10">
      <c r="A36" s="13">
        <v>16</v>
      </c>
      <c r="B36" s="27">
        <v>1.0089999999999999</v>
      </c>
      <c r="C36" s="15">
        <f>D36+E36</f>
        <v>433</v>
      </c>
      <c r="D36" s="15">
        <f>[1]地区別年齢別!$U$4</f>
        <v>220</v>
      </c>
      <c r="E36" s="15">
        <f>[1]地区別年齢別!$U$5</f>
        <v>213</v>
      </c>
      <c r="F36" s="16">
        <v>41</v>
      </c>
      <c r="G36" s="27">
        <v>0.995</v>
      </c>
      <c r="H36" s="15">
        <f>I36+J36</f>
        <v>758</v>
      </c>
      <c r="I36" s="15">
        <f>[1]地区別年齢別!$AT$4</f>
        <v>404</v>
      </c>
      <c r="J36" s="15">
        <f>[1]地区別年齢別!$AT$5</f>
        <v>354</v>
      </c>
    </row>
    <row r="37" spans="1:10">
      <c r="A37" s="13">
        <v>17</v>
      </c>
      <c r="B37" s="27">
        <v>0.998</v>
      </c>
      <c r="C37" s="15">
        <f>D37+E37</f>
        <v>412</v>
      </c>
      <c r="D37" s="15">
        <f>[1]地区別年齢別!$V$4</f>
        <v>187</v>
      </c>
      <c r="E37" s="15">
        <f>[1]地区別年齢別!$V$5</f>
        <v>225</v>
      </c>
      <c r="F37" s="16">
        <v>42</v>
      </c>
      <c r="G37" s="27">
        <v>1.0189999999999999</v>
      </c>
      <c r="H37" s="15">
        <f>I37+J37</f>
        <v>856</v>
      </c>
      <c r="I37" s="15">
        <f>[1]地区別年齢別!$AU$4</f>
        <v>461</v>
      </c>
      <c r="J37" s="15">
        <f>[1]地区別年齢別!$AU$5</f>
        <v>395</v>
      </c>
    </row>
    <row r="38" spans="1:10">
      <c r="A38" s="13">
        <v>18</v>
      </c>
      <c r="B38" s="27">
        <v>1.1519999999999999</v>
      </c>
      <c r="C38" s="15">
        <f>D38+E38</f>
        <v>485</v>
      </c>
      <c r="D38" s="15">
        <f>[1]地区別年齢別!$W$4</f>
        <v>258</v>
      </c>
      <c r="E38" s="15">
        <f>[1]地区別年齢別!$W$5</f>
        <v>227</v>
      </c>
      <c r="F38" s="16">
        <v>43</v>
      </c>
      <c r="G38" s="27">
        <v>1.0049999999999999</v>
      </c>
      <c r="H38" s="15">
        <f>I38+J38</f>
        <v>864</v>
      </c>
      <c r="I38" s="15">
        <f>[1]地区別年齢別!$AV$4</f>
        <v>437</v>
      </c>
      <c r="J38" s="15">
        <f>[1]地区別年齢別!$AV$5</f>
        <v>427</v>
      </c>
    </row>
    <row r="39" spans="1:10">
      <c r="A39" s="13">
        <v>19</v>
      </c>
      <c r="B39" s="27">
        <v>1.018</v>
      </c>
      <c r="C39" s="15">
        <f>D39+E39</f>
        <v>523</v>
      </c>
      <c r="D39" s="15">
        <f>[1]地区別年齢別!$X$4</f>
        <v>310</v>
      </c>
      <c r="E39" s="15">
        <f>[1]地区別年齢別!$X$5</f>
        <v>213</v>
      </c>
      <c r="F39" s="16">
        <v>44</v>
      </c>
      <c r="G39" s="27">
        <v>0.98299999999999998</v>
      </c>
      <c r="H39" s="15">
        <f>I39+J39</f>
        <v>928</v>
      </c>
      <c r="I39" s="15">
        <f>[1]地区別年齢別!$AW$4</f>
        <v>485</v>
      </c>
      <c r="J39" s="15">
        <f>[1]地区別年齢別!$AW$5</f>
        <v>443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2706</v>
      </c>
      <c r="D41" s="11">
        <f>SUBTOTAL(9,D43:D47)</f>
        <v>1383</v>
      </c>
      <c r="E41" s="11">
        <f>SUBTOTAL(9,E43:E47)</f>
        <v>1323</v>
      </c>
      <c r="F41" s="12" t="s">
        <v>16</v>
      </c>
      <c r="G41" s="28"/>
      <c r="H41" s="11">
        <f>SUBTOTAL(9,H43:H47)</f>
        <v>4268</v>
      </c>
      <c r="I41" s="11">
        <f>SUBTOTAL(9,I43:I47)</f>
        <v>2218</v>
      </c>
      <c r="J41" s="11">
        <f>SUBTOTAL(9,J43:J47)</f>
        <v>2050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1.028</v>
      </c>
      <c r="C43" s="15">
        <f>D43+E43</f>
        <v>480</v>
      </c>
      <c r="D43" s="15">
        <f>[1]地区別年齢別!$Y$4</f>
        <v>261</v>
      </c>
      <c r="E43" s="15">
        <f>[1]地区別年齢別!$Y$5</f>
        <v>219</v>
      </c>
      <c r="F43" s="16">
        <v>45</v>
      </c>
      <c r="G43" s="27">
        <v>0.99</v>
      </c>
      <c r="H43" s="15">
        <f>I43+J43</f>
        <v>890</v>
      </c>
      <c r="I43" s="15">
        <f>[1]地区別年齢別!$AX$4</f>
        <v>443</v>
      </c>
      <c r="J43" s="15">
        <f>[1]地区別年齢別!$AX$5</f>
        <v>447</v>
      </c>
    </row>
    <row r="44" spans="1:10">
      <c r="A44" s="13">
        <v>21</v>
      </c>
      <c r="B44" s="27">
        <v>0.996</v>
      </c>
      <c r="C44" s="15">
        <f>D44+E44</f>
        <v>479</v>
      </c>
      <c r="D44" s="15">
        <f>[1]地区別年齢別!$Z$4</f>
        <v>267</v>
      </c>
      <c r="E44" s="15">
        <f>[1]地区別年齢別!$Z$5</f>
        <v>212</v>
      </c>
      <c r="F44" s="16">
        <v>46</v>
      </c>
      <c r="G44" s="27">
        <v>1.006</v>
      </c>
      <c r="H44" s="15">
        <f>I44+J44</f>
        <v>895</v>
      </c>
      <c r="I44" s="15">
        <f>[1]地区別年齢別!$AY$4</f>
        <v>465</v>
      </c>
      <c r="J44" s="15">
        <f>[1]地区別年齢別!$AY$5</f>
        <v>430</v>
      </c>
    </row>
    <row r="45" spans="1:10">
      <c r="A45" s="13">
        <v>22</v>
      </c>
      <c r="B45" s="27">
        <v>1.0680000000000001</v>
      </c>
      <c r="C45" s="15">
        <f>D45+E45</f>
        <v>563</v>
      </c>
      <c r="D45" s="15">
        <f>[1]地区別年齢別!$AA$4</f>
        <v>263</v>
      </c>
      <c r="E45" s="15">
        <f>[1]地区別年齢別!$AA$5</f>
        <v>300</v>
      </c>
      <c r="F45" s="16">
        <v>47</v>
      </c>
      <c r="G45" s="27">
        <v>1.0049999999999999</v>
      </c>
      <c r="H45" s="15">
        <f>I45+J45</f>
        <v>848</v>
      </c>
      <c r="I45" s="15">
        <f>[1]地区別年齢別!$AZ$4</f>
        <v>444</v>
      </c>
      <c r="J45" s="15">
        <f>[1]地区別年齢別!$AZ$5</f>
        <v>404</v>
      </c>
    </row>
    <row r="46" spans="1:10">
      <c r="A46" s="13">
        <v>23</v>
      </c>
      <c r="B46" s="27">
        <v>1.0189999999999999</v>
      </c>
      <c r="C46" s="15">
        <f>D46+E46</f>
        <v>581</v>
      </c>
      <c r="D46" s="15">
        <f>[1]地区別年齢別!$AB$4</f>
        <v>302</v>
      </c>
      <c r="E46" s="15">
        <f>[1]地区別年齢別!$AB$5</f>
        <v>279</v>
      </c>
      <c r="F46" s="16">
        <v>48</v>
      </c>
      <c r="G46" s="27">
        <v>0.996</v>
      </c>
      <c r="H46" s="15">
        <f>I46+J46</f>
        <v>831</v>
      </c>
      <c r="I46" s="15">
        <f>[1]地区別年齢別!$BA$4</f>
        <v>420</v>
      </c>
      <c r="J46" s="15">
        <f>[1]地区別年齢別!$BA$5</f>
        <v>411</v>
      </c>
    </row>
    <row r="47" spans="1:10">
      <c r="A47" s="13">
        <v>24</v>
      </c>
      <c r="B47" s="27">
        <v>0.98</v>
      </c>
      <c r="C47" s="15">
        <f>D47+E47</f>
        <v>603</v>
      </c>
      <c r="D47" s="15">
        <f>[1]地区別年齢別!$AC$4</f>
        <v>290</v>
      </c>
      <c r="E47" s="15">
        <f>[1]地区別年齢別!$AC$5</f>
        <v>313</v>
      </c>
      <c r="F47" s="16">
        <v>49</v>
      </c>
      <c r="G47" s="27">
        <v>1.0009999999999999</v>
      </c>
      <c r="H47" s="15">
        <f>I47+J47</f>
        <v>804</v>
      </c>
      <c r="I47" s="15">
        <f>[1]地区別年齢別!$BB$4</f>
        <v>446</v>
      </c>
      <c r="J47" s="15">
        <f>[1]地区別年齢別!$BB$5</f>
        <v>358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18</v>
      </c>
      <c r="J63" s="5" t="str">
        <f>全市!J63</f>
        <v>(住民基本台帳人口　平成29年3月31日現在)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3460</v>
      </c>
      <c r="D69" s="11">
        <f>SUBTOTAL(9,D71:D75)</f>
        <v>1773</v>
      </c>
      <c r="E69" s="11">
        <f>SUBTOTAL(9,E71:E75)</f>
        <v>1687</v>
      </c>
      <c r="F69" s="12" t="s">
        <v>20</v>
      </c>
      <c r="G69" s="10"/>
      <c r="H69" s="11">
        <f>SUBTOTAL(9,H71:H75)</f>
        <v>3109</v>
      </c>
      <c r="I69" s="11">
        <f>SUBTOTAL(9,I71:I75)</f>
        <v>1421</v>
      </c>
      <c r="J69" s="11">
        <f>SUBTOTAL(9,J71:J75)</f>
        <v>1688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0.98799999999999999</v>
      </c>
      <c r="C71" s="15">
        <f>D71+E71</f>
        <v>638</v>
      </c>
      <c r="D71" s="15">
        <f>[1]地区別年齢別!$BC$4</f>
        <v>338</v>
      </c>
      <c r="E71" s="15">
        <f>[1]地区別年齢別!$BC$5</f>
        <v>300</v>
      </c>
      <c r="F71" s="16">
        <v>75</v>
      </c>
      <c r="G71" s="27">
        <v>0.96899999999999997</v>
      </c>
      <c r="H71" s="15">
        <f>I71+J71</f>
        <v>775</v>
      </c>
      <c r="I71" s="15">
        <f>[1]地区別年齢別!$CB$4</f>
        <v>378</v>
      </c>
      <c r="J71" s="15">
        <f>[1]地区別年齢別!$CB$5</f>
        <v>397</v>
      </c>
    </row>
    <row r="72" spans="1:10">
      <c r="A72" s="13">
        <v>51</v>
      </c>
      <c r="B72" s="27">
        <v>1</v>
      </c>
      <c r="C72" s="15">
        <f>D72+E72</f>
        <v>715</v>
      </c>
      <c r="D72" s="15">
        <f>[1]地区別年齢別!$BD$4</f>
        <v>366</v>
      </c>
      <c r="E72" s="15">
        <f>[1]地区別年齢別!$BD$5</f>
        <v>349</v>
      </c>
      <c r="F72" s="16">
        <v>76</v>
      </c>
      <c r="G72" s="27">
        <v>0.96499999999999997</v>
      </c>
      <c r="H72" s="15">
        <f>I72+J72</f>
        <v>686</v>
      </c>
      <c r="I72" s="15">
        <f>[1]地区別年齢別!$CC$4</f>
        <v>313</v>
      </c>
      <c r="J72" s="15">
        <f>[1]地区別年齢別!$CC$5</f>
        <v>373</v>
      </c>
    </row>
    <row r="73" spans="1:10">
      <c r="A73" s="13">
        <v>52</v>
      </c>
      <c r="B73" s="27">
        <v>1.0009999999999999</v>
      </c>
      <c r="C73" s="15">
        <f>D73+E73</f>
        <v>740</v>
      </c>
      <c r="D73" s="15">
        <f>[1]地区別年齢別!$BE$4</f>
        <v>368</v>
      </c>
      <c r="E73" s="15">
        <f>[1]地区別年齢別!$BE$5</f>
        <v>372</v>
      </c>
      <c r="F73" s="16">
        <v>77</v>
      </c>
      <c r="G73" s="27">
        <v>0.97299999999999998</v>
      </c>
      <c r="H73" s="15">
        <f>I73+J73</f>
        <v>579</v>
      </c>
      <c r="I73" s="15">
        <f>[1]地区別年齢別!$CD$4</f>
        <v>272</v>
      </c>
      <c r="J73" s="15">
        <f>[1]地区別年齢別!$CD$5</f>
        <v>307</v>
      </c>
    </row>
    <row r="74" spans="1:10">
      <c r="A74" s="13">
        <v>53</v>
      </c>
      <c r="B74" s="27">
        <v>1.004</v>
      </c>
      <c r="C74" s="15">
        <f>D74+E74</f>
        <v>676</v>
      </c>
      <c r="D74" s="15">
        <f>[1]地区別年齢別!$BF$4</f>
        <v>346</v>
      </c>
      <c r="E74" s="15">
        <f>[1]地区別年齢別!$BF$5</f>
        <v>330</v>
      </c>
      <c r="F74" s="16">
        <v>78</v>
      </c>
      <c r="G74" s="27">
        <v>0.95899999999999996</v>
      </c>
      <c r="H74" s="15">
        <f>I74+J74</f>
        <v>497</v>
      </c>
      <c r="I74" s="15">
        <f>[1]地区別年齢別!$CE$4</f>
        <v>208</v>
      </c>
      <c r="J74" s="15">
        <f>[1]地区別年齢別!$CE$5</f>
        <v>289</v>
      </c>
    </row>
    <row r="75" spans="1:10">
      <c r="A75" s="13">
        <v>54</v>
      </c>
      <c r="B75" s="27">
        <v>1.01</v>
      </c>
      <c r="C75" s="15">
        <f>D75+E75</f>
        <v>691</v>
      </c>
      <c r="D75" s="15">
        <f>[1]地区別年齢別!$BG$4</f>
        <v>355</v>
      </c>
      <c r="E75" s="15">
        <f>[1]地区別年齢別!$BG$5</f>
        <v>336</v>
      </c>
      <c r="F75" s="16">
        <v>79</v>
      </c>
      <c r="G75" s="27">
        <v>0.96099999999999997</v>
      </c>
      <c r="H75" s="15">
        <f>I75+J75</f>
        <v>572</v>
      </c>
      <c r="I75" s="15">
        <f>[1]地区別年齢別!$CF$4</f>
        <v>250</v>
      </c>
      <c r="J75" s="15">
        <f>[1]地区別年齢別!$CF$5</f>
        <v>322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3067</v>
      </c>
      <c r="D77" s="11">
        <f>SUBTOTAL(9,D79:D83)</f>
        <v>1591</v>
      </c>
      <c r="E77" s="11">
        <f>SUBTOTAL(9,E79:E83)</f>
        <v>1476</v>
      </c>
      <c r="F77" s="12" t="s">
        <v>22</v>
      </c>
      <c r="G77" s="28"/>
      <c r="H77" s="11">
        <f>SUBTOTAL(9,H79:H83)</f>
        <v>2494</v>
      </c>
      <c r="I77" s="11">
        <f>SUBTOTAL(9,I79:I83)</f>
        <v>938</v>
      </c>
      <c r="J77" s="11">
        <f>SUBTOTAL(9,J79:J83)</f>
        <v>1556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1.008</v>
      </c>
      <c r="C79" s="15">
        <f>D79+E79</f>
        <v>607</v>
      </c>
      <c r="D79" s="15">
        <f>[1]地区別年齢別!$BH$4</f>
        <v>308</v>
      </c>
      <c r="E79" s="15">
        <f>[1]地区別年齢別!$BH$5</f>
        <v>299</v>
      </c>
      <c r="F79" s="16">
        <v>80</v>
      </c>
      <c r="G79" s="27">
        <v>0.97</v>
      </c>
      <c r="H79" s="15">
        <f>I79+J79</f>
        <v>548</v>
      </c>
      <c r="I79" s="15">
        <f>[1]地区別年齢別!$CG$4</f>
        <v>224</v>
      </c>
      <c r="J79" s="15">
        <f>[1]地区別年齢別!$CG$5</f>
        <v>324</v>
      </c>
    </row>
    <row r="80" spans="1:10">
      <c r="A80" s="13">
        <v>56</v>
      </c>
      <c r="B80" s="27">
        <v>1.0049999999999999</v>
      </c>
      <c r="C80" s="15">
        <f>D80+E80</f>
        <v>657</v>
      </c>
      <c r="D80" s="15">
        <f>[1]地区別年齢別!$BI$4</f>
        <v>355</v>
      </c>
      <c r="E80" s="15">
        <f>[1]地区別年齢別!$BI$5</f>
        <v>302</v>
      </c>
      <c r="F80" s="16">
        <v>81</v>
      </c>
      <c r="G80" s="27">
        <v>0.96499999999999997</v>
      </c>
      <c r="H80" s="15">
        <f>I80+J80</f>
        <v>574</v>
      </c>
      <c r="I80" s="15">
        <f>[1]地区別年齢別!$CH$4</f>
        <v>215</v>
      </c>
      <c r="J80" s="15">
        <f>[1]地区別年齢別!$CH$5</f>
        <v>359</v>
      </c>
    </row>
    <row r="81" spans="1:10">
      <c r="A81" s="13">
        <v>57</v>
      </c>
      <c r="B81" s="27">
        <v>1</v>
      </c>
      <c r="C81" s="15">
        <f>D81+E81</f>
        <v>610</v>
      </c>
      <c r="D81" s="15">
        <f>[1]地区別年齢別!$BJ$4</f>
        <v>309</v>
      </c>
      <c r="E81" s="15">
        <f>[1]地区別年齢別!$BJ$5</f>
        <v>301</v>
      </c>
      <c r="F81" s="16">
        <v>82</v>
      </c>
      <c r="G81" s="27">
        <v>0.95099999999999996</v>
      </c>
      <c r="H81" s="15">
        <f>I81+J81</f>
        <v>481</v>
      </c>
      <c r="I81" s="15">
        <f>[1]地区別年齢別!$CI$4</f>
        <v>182</v>
      </c>
      <c r="J81" s="15">
        <f>[1]地区別年齢別!$CI$5</f>
        <v>299</v>
      </c>
    </row>
    <row r="82" spans="1:10">
      <c r="A82" s="13">
        <v>58</v>
      </c>
      <c r="B82" s="27">
        <v>0.97499999999999998</v>
      </c>
      <c r="C82" s="15">
        <f>D82+E82</f>
        <v>614</v>
      </c>
      <c r="D82" s="15">
        <f>[1]地区別年齢別!$BK$4</f>
        <v>316</v>
      </c>
      <c r="E82" s="15">
        <f>[1]地区別年齢別!$BK$5</f>
        <v>298</v>
      </c>
      <c r="F82" s="16">
        <v>83</v>
      </c>
      <c r="G82" s="27">
        <v>0.93799999999999994</v>
      </c>
      <c r="H82" s="15">
        <f>I82+J82</f>
        <v>453</v>
      </c>
      <c r="I82" s="15">
        <f>[1]地区別年齢別!$CJ$4</f>
        <v>160</v>
      </c>
      <c r="J82" s="15">
        <f>[1]地区別年齢別!$CJ$5</f>
        <v>293</v>
      </c>
    </row>
    <row r="83" spans="1:10">
      <c r="A83" s="13">
        <v>59</v>
      </c>
      <c r="B83" s="27">
        <v>0.97799999999999998</v>
      </c>
      <c r="C83" s="15">
        <f>D83+E83</f>
        <v>579</v>
      </c>
      <c r="D83" s="15">
        <f>[1]地区別年齢別!$BL$4</f>
        <v>303</v>
      </c>
      <c r="E83" s="15">
        <f>[1]地区別年齢別!$BL$5</f>
        <v>276</v>
      </c>
      <c r="F83" s="16">
        <v>84</v>
      </c>
      <c r="G83" s="27">
        <v>0.94199999999999995</v>
      </c>
      <c r="H83" s="15">
        <f>I83+J83</f>
        <v>438</v>
      </c>
      <c r="I83" s="15">
        <f>[1]地区別年齢別!$CK$4</f>
        <v>157</v>
      </c>
      <c r="J83" s="15">
        <f>[1]地区別年齢別!$CK$5</f>
        <v>281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3294</v>
      </c>
      <c r="D85" s="11">
        <f>SUBTOTAL(9,D87:D91)</f>
        <v>1723</v>
      </c>
      <c r="E85" s="11">
        <f>SUBTOTAL(9,E87:E91)</f>
        <v>1571</v>
      </c>
      <c r="F85" s="12" t="s">
        <v>24</v>
      </c>
      <c r="G85" s="28"/>
      <c r="H85" s="11">
        <f>SUBTOTAL(9,H87:H91)</f>
        <v>1465</v>
      </c>
      <c r="I85" s="11">
        <f>SUBTOTAL(9,I87:I91)</f>
        <v>498</v>
      </c>
      <c r="J85" s="11">
        <f>SUBTOTAL(9,J87:J91)</f>
        <v>967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0.97899999999999998</v>
      </c>
      <c r="C87" s="15">
        <f>D87+E87</f>
        <v>600</v>
      </c>
      <c r="D87" s="15">
        <f>[1]地区別年齢別!$BM$4</f>
        <v>323</v>
      </c>
      <c r="E87" s="15">
        <f>[1]地区別年齢別!$BM$5</f>
        <v>277</v>
      </c>
      <c r="F87" s="16">
        <v>85</v>
      </c>
      <c r="G87" s="27">
        <v>0.93899999999999995</v>
      </c>
      <c r="H87" s="15">
        <f>I87+J87</f>
        <v>382</v>
      </c>
      <c r="I87" s="15">
        <f>[1]地区別年齢別!$CL$4</f>
        <v>138</v>
      </c>
      <c r="J87" s="15">
        <f>[1]地区別年齢別!$CL$5</f>
        <v>244</v>
      </c>
    </row>
    <row r="88" spans="1:10">
      <c r="A88" s="13">
        <v>61</v>
      </c>
      <c r="B88" s="27">
        <v>0.997</v>
      </c>
      <c r="C88" s="15">
        <f>D88+E88</f>
        <v>639</v>
      </c>
      <c r="D88" s="15">
        <f>[1]地区別年齢別!$BN$4</f>
        <v>339</v>
      </c>
      <c r="E88" s="15">
        <f>[1]地区別年齢別!$BN$5</f>
        <v>300</v>
      </c>
      <c r="F88" s="16">
        <v>86</v>
      </c>
      <c r="G88" s="27">
        <v>0.92100000000000004</v>
      </c>
      <c r="H88" s="15">
        <f>I88+J88</f>
        <v>349</v>
      </c>
      <c r="I88" s="15">
        <f>[1]地区別年齢別!$CM$4</f>
        <v>122</v>
      </c>
      <c r="J88" s="15">
        <f>[1]地区別年齢別!$CM$5</f>
        <v>227</v>
      </c>
    </row>
    <row r="89" spans="1:10">
      <c r="A89" s="13">
        <v>62</v>
      </c>
      <c r="B89" s="27">
        <v>0.997</v>
      </c>
      <c r="C89" s="15">
        <f>D89+E89</f>
        <v>658</v>
      </c>
      <c r="D89" s="15">
        <f>[1]地区別年齢別!$BO$4</f>
        <v>350</v>
      </c>
      <c r="E89" s="15">
        <f>[1]地区別年齢別!$BO$5</f>
        <v>308</v>
      </c>
      <c r="F89" s="16">
        <v>87</v>
      </c>
      <c r="G89" s="27">
        <v>0.89900000000000002</v>
      </c>
      <c r="H89" s="15">
        <f>I89+J89</f>
        <v>276</v>
      </c>
      <c r="I89" s="15">
        <f>[1]地区別年齢別!$CN$4</f>
        <v>99</v>
      </c>
      <c r="J89" s="15">
        <f>[1]地区別年齢別!$CN$5</f>
        <v>177</v>
      </c>
    </row>
    <row r="90" spans="1:10">
      <c r="A90" s="13">
        <v>63</v>
      </c>
      <c r="B90" s="27">
        <v>0.99</v>
      </c>
      <c r="C90" s="15">
        <f>D90+E90</f>
        <v>678</v>
      </c>
      <c r="D90" s="15">
        <f>[1]地区別年齢別!$BP$4</f>
        <v>336</v>
      </c>
      <c r="E90" s="15">
        <f>[1]地区別年齢別!$BP$5</f>
        <v>342</v>
      </c>
      <c r="F90" s="16">
        <v>88</v>
      </c>
      <c r="G90" s="27">
        <v>0.90200000000000002</v>
      </c>
      <c r="H90" s="15">
        <f>I90+J90</f>
        <v>240</v>
      </c>
      <c r="I90" s="15">
        <f>[1]地区別年齢別!$CO$4</f>
        <v>72</v>
      </c>
      <c r="J90" s="15">
        <f>[1]地区別年齢別!$CO$5</f>
        <v>168</v>
      </c>
    </row>
    <row r="91" spans="1:10">
      <c r="A91" s="13">
        <v>64</v>
      </c>
      <c r="B91" s="27">
        <v>1.008</v>
      </c>
      <c r="C91" s="15">
        <f>D91+E91</f>
        <v>719</v>
      </c>
      <c r="D91" s="15">
        <f>[1]地区別年齢別!$BQ$4</f>
        <v>375</v>
      </c>
      <c r="E91" s="15">
        <f>[1]地区別年齢別!$BQ$5</f>
        <v>344</v>
      </c>
      <c r="F91" s="16">
        <v>89</v>
      </c>
      <c r="G91" s="27">
        <v>0.91600000000000004</v>
      </c>
      <c r="H91" s="15">
        <f>I91+J91</f>
        <v>218</v>
      </c>
      <c r="I91" s="15">
        <f>[1]地区別年齢別!$CP$4</f>
        <v>67</v>
      </c>
      <c r="J91" s="15">
        <f>[1]地区別年齢別!$CP$5</f>
        <v>151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4680</v>
      </c>
      <c r="D93" s="11">
        <f>SUBTOTAL(9,D95:D99)</f>
        <v>2389</v>
      </c>
      <c r="E93" s="11">
        <f>SUBTOTAL(9,E95:E99)</f>
        <v>2291</v>
      </c>
      <c r="F93" s="12" t="s">
        <v>26</v>
      </c>
      <c r="G93" s="28"/>
      <c r="H93" s="11">
        <f>SUBTOTAL(9,H95:H99)</f>
        <v>590</v>
      </c>
      <c r="I93" s="11">
        <f>SUBTOTAL(9,I95:I99)</f>
        <v>152</v>
      </c>
      <c r="J93" s="11">
        <f>SUBTOTAL(9,J95:J99)</f>
        <v>438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0.999</v>
      </c>
      <c r="C95" s="15">
        <f>D95+E95</f>
        <v>807</v>
      </c>
      <c r="D95" s="15">
        <f>[1]地区別年齢別!$BR$4</f>
        <v>454</v>
      </c>
      <c r="E95" s="15">
        <f>[1]地区別年齢別!$BR$5</f>
        <v>353</v>
      </c>
      <c r="F95" s="16">
        <v>90</v>
      </c>
      <c r="G95" s="27">
        <v>0.90800000000000003</v>
      </c>
      <c r="H95" s="15">
        <f>I95+J95</f>
        <v>178</v>
      </c>
      <c r="I95" s="15">
        <f>[1]地区別年齢別!$CQ$4</f>
        <v>61</v>
      </c>
      <c r="J95" s="15">
        <f>[1]地区別年齢別!$CQ$5</f>
        <v>117</v>
      </c>
    </row>
    <row r="96" spans="1:10">
      <c r="A96" s="13">
        <v>66</v>
      </c>
      <c r="B96" s="27">
        <v>0.98499999999999999</v>
      </c>
      <c r="C96" s="15">
        <f>D96+E96</f>
        <v>835</v>
      </c>
      <c r="D96" s="15">
        <f>[1]地区別年齢別!$BS$4</f>
        <v>441</v>
      </c>
      <c r="E96" s="15">
        <f>[1]地区別年齢別!$BS$5</f>
        <v>394</v>
      </c>
      <c r="F96" s="16">
        <v>91</v>
      </c>
      <c r="G96" s="27">
        <v>0.80700000000000005</v>
      </c>
      <c r="H96" s="15">
        <f>I96+J96</f>
        <v>146</v>
      </c>
      <c r="I96" s="15">
        <f>[1]地区別年齢別!$CR$4</f>
        <v>41</v>
      </c>
      <c r="J96" s="15">
        <f>[1]地区別年齢別!$CR$5</f>
        <v>105</v>
      </c>
    </row>
    <row r="97" spans="1:10">
      <c r="A97" s="13">
        <v>67</v>
      </c>
      <c r="B97" s="27">
        <v>0.98299999999999998</v>
      </c>
      <c r="C97" s="15">
        <f>D97+E97</f>
        <v>947</v>
      </c>
      <c r="D97" s="15">
        <f>[1]地区別年齢別!$BT$4</f>
        <v>483</v>
      </c>
      <c r="E97" s="15">
        <f>[1]地区別年齢別!$BT$5</f>
        <v>464</v>
      </c>
      <c r="F97" s="16">
        <v>92</v>
      </c>
      <c r="G97" s="27">
        <v>0.80600000000000005</v>
      </c>
      <c r="H97" s="15">
        <f>I97+J97</f>
        <v>112</v>
      </c>
      <c r="I97" s="15">
        <f>[1]地区別年齢別!$CS$4</f>
        <v>25</v>
      </c>
      <c r="J97" s="15">
        <f>[1]地区別年齢別!$CS$5</f>
        <v>87</v>
      </c>
    </row>
    <row r="98" spans="1:10">
      <c r="A98" s="13">
        <v>68</v>
      </c>
      <c r="B98" s="27">
        <v>0.98699999999999999</v>
      </c>
      <c r="C98" s="15">
        <f>D98+E98</f>
        <v>1030</v>
      </c>
      <c r="D98" s="15">
        <f>[1]地区別年齢別!$BU$4</f>
        <v>516</v>
      </c>
      <c r="E98" s="15">
        <f>[1]地区別年齢別!$BU$5</f>
        <v>514</v>
      </c>
      <c r="F98" s="16">
        <v>93</v>
      </c>
      <c r="G98" s="27">
        <v>0.78400000000000003</v>
      </c>
      <c r="H98" s="15">
        <f>I98+J98</f>
        <v>80</v>
      </c>
      <c r="I98" s="15">
        <f>[1]地区別年齢別!$CT$4</f>
        <v>12</v>
      </c>
      <c r="J98" s="15">
        <f>[1]地区別年齢別!$CT$5</f>
        <v>68</v>
      </c>
    </row>
    <row r="99" spans="1:10">
      <c r="A99" s="13">
        <v>69</v>
      </c>
      <c r="B99" s="27">
        <v>0.97799999999999998</v>
      </c>
      <c r="C99" s="15">
        <f>D99+E99</f>
        <v>1061</v>
      </c>
      <c r="D99" s="15">
        <f>[1]地区別年齢別!$BV$4</f>
        <v>495</v>
      </c>
      <c r="E99" s="15">
        <f>[1]地区別年齢別!$BV$5</f>
        <v>566</v>
      </c>
      <c r="F99" s="16">
        <v>94</v>
      </c>
      <c r="G99" s="27">
        <v>0.77900000000000003</v>
      </c>
      <c r="H99" s="15">
        <f>I99+J99</f>
        <v>74</v>
      </c>
      <c r="I99" s="15">
        <f>[1]地区別年齢別!$CU$4</f>
        <v>13</v>
      </c>
      <c r="J99" s="15">
        <f>[1]地区別年齢別!$CU$5</f>
        <v>61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3392</v>
      </c>
      <c r="D101" s="11">
        <f>SUBTOTAL(9,D103:D107)</f>
        <v>1658</v>
      </c>
      <c r="E101" s="11">
        <f>SUBTOTAL(9,E103:E107)</f>
        <v>1734</v>
      </c>
      <c r="F101" s="12" t="s">
        <v>28</v>
      </c>
      <c r="G101" s="28"/>
      <c r="H101" s="11">
        <f>SUBTOTAL(9,H103:H107)</f>
        <v>148</v>
      </c>
      <c r="I101" s="11">
        <f>SUBTOTAL(9,I103:I107)</f>
        <v>20</v>
      </c>
      <c r="J101" s="11">
        <f>SUBTOTAL(9,J103:J107)</f>
        <v>128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0.98699999999999999</v>
      </c>
      <c r="C103" s="15">
        <f>D103+E103</f>
        <v>787</v>
      </c>
      <c r="D103" s="15">
        <f>[1]地区別年齢別!$BW$4</f>
        <v>404</v>
      </c>
      <c r="E103" s="15">
        <f>[1]地区別年齢別!$BW$5</f>
        <v>383</v>
      </c>
      <c r="F103" s="16">
        <v>95</v>
      </c>
      <c r="G103" s="27">
        <v>0.746</v>
      </c>
      <c r="H103" s="15">
        <f>I103+J103</f>
        <v>47</v>
      </c>
      <c r="I103" s="15">
        <f>[1]地区別年齢別!$CV$4</f>
        <v>8</v>
      </c>
      <c r="J103" s="15">
        <f>[1]地区別年齢別!$CV$5</f>
        <v>39</v>
      </c>
    </row>
    <row r="104" spans="1:10">
      <c r="A104" s="13">
        <v>71</v>
      </c>
      <c r="B104" s="27">
        <v>0.97599999999999998</v>
      </c>
      <c r="C104" s="15">
        <f>D104+E104</f>
        <v>530</v>
      </c>
      <c r="D104" s="15">
        <f>[1]地区別年齢別!$BX$4</f>
        <v>254</v>
      </c>
      <c r="E104" s="15">
        <f>[1]地区別年齢別!$BX$5</f>
        <v>276</v>
      </c>
      <c r="F104" s="16">
        <v>96</v>
      </c>
      <c r="G104" s="27">
        <v>0.78</v>
      </c>
      <c r="H104" s="15">
        <f>I104+J104</f>
        <v>39</v>
      </c>
      <c r="I104" s="15">
        <f>[1]地区別年齢別!$CW$4</f>
        <v>6</v>
      </c>
      <c r="J104" s="15">
        <f>[1]地区別年齢別!$CW$5</f>
        <v>33</v>
      </c>
    </row>
    <row r="105" spans="1:10">
      <c r="A105" s="13">
        <v>72</v>
      </c>
      <c r="B105" s="27">
        <v>0.96499999999999997</v>
      </c>
      <c r="C105" s="15">
        <f>D105+E105</f>
        <v>634</v>
      </c>
      <c r="D105" s="15">
        <f>[1]地区別年齢別!$BY$4</f>
        <v>318</v>
      </c>
      <c r="E105" s="15">
        <f>[1]地区別年齢別!$BY$5</f>
        <v>316</v>
      </c>
      <c r="F105" s="16">
        <v>97</v>
      </c>
      <c r="G105" s="27">
        <v>0.875</v>
      </c>
      <c r="H105" s="15">
        <f>I105+J105</f>
        <v>35</v>
      </c>
      <c r="I105" s="15">
        <f>[1]地区別年齢別!$CX$4</f>
        <v>5</v>
      </c>
      <c r="J105" s="15">
        <f>[1]地区別年齢別!$CX$5</f>
        <v>30</v>
      </c>
    </row>
    <row r="106" spans="1:10">
      <c r="A106" s="13">
        <v>73</v>
      </c>
      <c r="B106" s="27">
        <v>1.0009999999999999</v>
      </c>
      <c r="C106" s="15">
        <f>D106+E106</f>
        <v>754</v>
      </c>
      <c r="D106" s="15">
        <f>[1]地区別年齢別!$BZ$4</f>
        <v>357</v>
      </c>
      <c r="E106" s="15">
        <f>[1]地区別年齢別!$BZ$5</f>
        <v>397</v>
      </c>
      <c r="F106" s="16">
        <v>98</v>
      </c>
      <c r="G106" s="27">
        <v>0.66700000000000004</v>
      </c>
      <c r="H106" s="15">
        <f>I106+J106</f>
        <v>10</v>
      </c>
      <c r="I106" s="15">
        <f>[1]地区別年齢別!$CY$4</f>
        <v>0</v>
      </c>
      <c r="J106" s="15">
        <f>[1]地区別年齢別!$CY$5</f>
        <v>10</v>
      </c>
    </row>
    <row r="107" spans="1:10">
      <c r="A107" s="13">
        <v>74</v>
      </c>
      <c r="B107" s="27">
        <v>0.97699999999999998</v>
      </c>
      <c r="C107" s="15">
        <f>D107+E107</f>
        <v>687</v>
      </c>
      <c r="D107" s="15">
        <f>[1]地区別年齢別!$CA$4</f>
        <v>325</v>
      </c>
      <c r="E107" s="15">
        <f>[1]地区別年齢別!$CA$5</f>
        <v>362</v>
      </c>
      <c r="F107" s="16">
        <v>99</v>
      </c>
      <c r="G107" s="27">
        <v>0.70799999999999996</v>
      </c>
      <c r="H107" s="15">
        <f>I107+J107</f>
        <v>17</v>
      </c>
      <c r="I107" s="15">
        <f>[1]地区別年齢別!$CZ$4</f>
        <v>1</v>
      </c>
      <c r="J107" s="15">
        <f>[1]地区別年齢別!$CZ$5</f>
        <v>16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28</v>
      </c>
      <c r="I109" s="11">
        <f>SUM([1]地区別年齢別!$DA$4:$DR$4)</f>
        <v>3</v>
      </c>
      <c r="J109" s="11">
        <f>SUM([1]地区別年齢別!$DA$5:$DR$5)</f>
        <v>25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5308</v>
      </c>
      <c r="E114" s="15">
        <f>SUBTOTAL(9,D9:D31)</f>
        <v>2721</v>
      </c>
      <c r="G114" s="15">
        <f>SUBTOTAL(9,E9:E31)</f>
        <v>2587</v>
      </c>
    </row>
    <row r="116" spans="1:7">
      <c r="A116" s="34" t="s">
        <v>33</v>
      </c>
      <c r="B116" s="34"/>
      <c r="C116" s="15">
        <f>SUBTOTAL(9,C33:C47,H9:H47,C69:C91)</f>
        <v>32074</v>
      </c>
      <c r="E116" s="15">
        <f>SUBTOTAL(9,D33:D47,I9:I47,D69:D91)</f>
        <v>16729</v>
      </c>
      <c r="G116" s="15">
        <f>SUBTOTAL(9,E33:E47,J9:J47,E69:E91)</f>
        <v>15345</v>
      </c>
    </row>
    <row r="118" spans="1:7">
      <c r="A118" s="34" t="s">
        <v>34</v>
      </c>
      <c r="B118" s="34"/>
      <c r="C118" s="15">
        <f>SUBTOTAL(9,C93:C107,H69:H109)</f>
        <v>15906</v>
      </c>
      <c r="E118" s="15">
        <f>SUBTOTAL(9,D93:D107,I69:I109)</f>
        <v>7079</v>
      </c>
      <c r="G118" s="15">
        <f>SUBTOTAL(9,E93:E107,J69:J109)</f>
        <v>8827</v>
      </c>
    </row>
    <row r="120" spans="1:7">
      <c r="A120" s="34" t="s">
        <v>35</v>
      </c>
      <c r="B120" s="34"/>
      <c r="C120" s="15">
        <f>SUBTOTAL(9,H69:H109)</f>
        <v>7834</v>
      </c>
      <c r="E120" s="15">
        <f>SUBTOTAL(9,I69:I109)</f>
        <v>3032</v>
      </c>
      <c r="G120" s="15">
        <f>SUBTOTAL(9,J69:J109)</f>
        <v>4802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30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J120"/>
  <sheetViews>
    <sheetView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44</v>
      </c>
      <c r="J3" s="5" t="s">
        <v>50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75887</v>
      </c>
      <c r="D7" s="11">
        <f>SUBTOTAL(9,D9:D47,I9:I47,D69:D107,I69:I109)</f>
        <v>36838</v>
      </c>
      <c r="E7" s="11">
        <f>SUBTOTAL(9,E9:E47,J9:J47,E69:E107,J69:J109)</f>
        <v>39049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3224</v>
      </c>
      <c r="D9" s="11">
        <f>SUBTOTAL(9,D11:D15)</f>
        <v>1608</v>
      </c>
      <c r="E9" s="11">
        <f>SUBTOTAL(9,E11:E15)</f>
        <v>1616</v>
      </c>
      <c r="F9" s="12" t="s">
        <v>8</v>
      </c>
      <c r="G9" s="10"/>
      <c r="H9" s="11">
        <f>SUBTOTAL(9,H11:H15)</f>
        <v>3940</v>
      </c>
      <c r="I9" s="11">
        <f>SUBTOTAL(9,I11:I15)</f>
        <v>2030</v>
      </c>
      <c r="J9" s="11">
        <f>SUBTOTAL(9,J11:J15)</f>
        <v>1910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655</v>
      </c>
      <c r="D11" s="15">
        <v>336</v>
      </c>
      <c r="E11" s="15">
        <v>319</v>
      </c>
      <c r="F11" s="16">
        <v>25</v>
      </c>
      <c r="G11" s="27">
        <v>1.0269999999999999</v>
      </c>
      <c r="H11" s="15">
        <f>I11+J11</f>
        <v>724</v>
      </c>
      <c r="I11" s="15">
        <v>371</v>
      </c>
      <c r="J11" s="15">
        <v>353</v>
      </c>
    </row>
    <row r="12" spans="1:10">
      <c r="A12" s="13">
        <v>1</v>
      </c>
      <c r="B12" s="27">
        <v>1.0269999999999999</v>
      </c>
      <c r="C12" s="15">
        <f>D12+E12</f>
        <v>640</v>
      </c>
      <c r="D12" s="15">
        <v>315</v>
      </c>
      <c r="E12" s="15">
        <v>325</v>
      </c>
      <c r="F12" s="16">
        <v>26</v>
      </c>
      <c r="G12" s="27">
        <v>1.0309999999999999</v>
      </c>
      <c r="H12" s="15">
        <f>I12+J12</f>
        <v>765</v>
      </c>
      <c r="I12" s="15">
        <v>392</v>
      </c>
      <c r="J12" s="15">
        <v>373</v>
      </c>
    </row>
    <row r="13" spans="1:10">
      <c r="A13" s="13">
        <v>2</v>
      </c>
      <c r="B13" s="27">
        <v>0.97899999999999998</v>
      </c>
      <c r="C13" s="15">
        <f>D13+E13</f>
        <v>651</v>
      </c>
      <c r="D13" s="15">
        <v>359</v>
      </c>
      <c r="E13" s="15">
        <v>292</v>
      </c>
      <c r="F13" s="16">
        <v>27</v>
      </c>
      <c r="G13" s="27">
        <v>1.0329999999999999</v>
      </c>
      <c r="H13" s="15">
        <f>I13+J13</f>
        <v>780</v>
      </c>
      <c r="I13" s="15">
        <v>403</v>
      </c>
      <c r="J13" s="15">
        <v>377</v>
      </c>
    </row>
    <row r="14" spans="1:10">
      <c r="A14" s="13">
        <v>3</v>
      </c>
      <c r="B14" s="27">
        <v>0.98499999999999999</v>
      </c>
      <c r="C14" s="15">
        <f>D14+E14</f>
        <v>643</v>
      </c>
      <c r="D14" s="15">
        <v>314</v>
      </c>
      <c r="E14" s="15">
        <v>329</v>
      </c>
      <c r="F14" s="16">
        <v>28</v>
      </c>
      <c r="G14" s="27">
        <v>1.0389999999999999</v>
      </c>
      <c r="H14" s="15">
        <f>I14+J14</f>
        <v>871</v>
      </c>
      <c r="I14" s="15">
        <v>464</v>
      </c>
      <c r="J14" s="15">
        <v>407</v>
      </c>
    </row>
    <row r="15" spans="1:10">
      <c r="A15" s="13">
        <v>4</v>
      </c>
      <c r="B15" s="27">
        <v>0.98399999999999999</v>
      </c>
      <c r="C15" s="15">
        <f>D15+E15</f>
        <v>635</v>
      </c>
      <c r="D15" s="15">
        <v>284</v>
      </c>
      <c r="E15" s="15">
        <v>351</v>
      </c>
      <c r="F15" s="16">
        <v>29</v>
      </c>
      <c r="G15" s="27">
        <v>0.99299999999999999</v>
      </c>
      <c r="H15" s="15">
        <f>I15+J15</f>
        <v>800</v>
      </c>
      <c r="I15" s="15">
        <v>400</v>
      </c>
      <c r="J15" s="15">
        <v>400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2925</v>
      </c>
      <c r="D17" s="11">
        <f>SUBTOTAL(9,D19:D23)</f>
        <v>1448</v>
      </c>
      <c r="E17" s="11">
        <f>SUBTOTAL(9,E19:E23)</f>
        <v>1477</v>
      </c>
      <c r="F17" s="12" t="s">
        <v>10</v>
      </c>
      <c r="G17" s="28"/>
      <c r="H17" s="11">
        <f>SUBTOTAL(9,H19:H23)</f>
        <v>4648</v>
      </c>
      <c r="I17" s="11">
        <f>SUBTOTAL(9,I19:I23)</f>
        <v>2380</v>
      </c>
      <c r="J17" s="11">
        <f>SUBTOTAL(9,J19:J23)</f>
        <v>2268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0.99299999999999999</v>
      </c>
      <c r="C19" s="15">
        <f>D19+E19</f>
        <v>594</v>
      </c>
      <c r="D19" s="15">
        <v>297</v>
      </c>
      <c r="E19" s="15">
        <v>297</v>
      </c>
      <c r="F19" s="16">
        <v>30</v>
      </c>
      <c r="G19" s="27">
        <v>0.98799999999999999</v>
      </c>
      <c r="H19" s="15">
        <f>I19+J19</f>
        <v>850</v>
      </c>
      <c r="I19" s="15">
        <v>392</v>
      </c>
      <c r="J19" s="15">
        <v>458</v>
      </c>
    </row>
    <row r="20" spans="1:10">
      <c r="A20" s="13">
        <v>6</v>
      </c>
      <c r="B20" s="27">
        <v>0.98299999999999998</v>
      </c>
      <c r="C20" s="15">
        <f>D20+E20</f>
        <v>571</v>
      </c>
      <c r="D20" s="15">
        <v>298</v>
      </c>
      <c r="E20" s="15">
        <v>273</v>
      </c>
      <c r="F20" s="16">
        <v>31</v>
      </c>
      <c r="G20" s="27">
        <v>1.048</v>
      </c>
      <c r="H20" s="15">
        <f>I20+J20</f>
        <v>946</v>
      </c>
      <c r="I20" s="15">
        <v>498</v>
      </c>
      <c r="J20" s="15">
        <v>448</v>
      </c>
    </row>
    <row r="21" spans="1:10">
      <c r="A21" s="13">
        <v>7</v>
      </c>
      <c r="B21" s="27">
        <v>0.99299999999999999</v>
      </c>
      <c r="C21" s="15">
        <f>D21+E21</f>
        <v>589</v>
      </c>
      <c r="D21" s="15">
        <v>289</v>
      </c>
      <c r="E21" s="15">
        <v>300</v>
      </c>
      <c r="F21" s="16">
        <v>32</v>
      </c>
      <c r="G21" s="27">
        <v>0.98499999999999999</v>
      </c>
      <c r="H21" s="15">
        <f>I21+J21</f>
        <v>932</v>
      </c>
      <c r="I21" s="15">
        <v>477</v>
      </c>
      <c r="J21" s="15">
        <v>455</v>
      </c>
    </row>
    <row r="22" spans="1:10">
      <c r="A22" s="13">
        <v>8</v>
      </c>
      <c r="B22" s="27">
        <v>0.98799999999999999</v>
      </c>
      <c r="C22" s="15">
        <f>D22+E22</f>
        <v>582</v>
      </c>
      <c r="D22" s="15">
        <v>280</v>
      </c>
      <c r="E22" s="15">
        <v>302</v>
      </c>
      <c r="F22" s="16">
        <v>33</v>
      </c>
      <c r="G22" s="27">
        <v>0.99099999999999999</v>
      </c>
      <c r="H22" s="15">
        <f>I22+J22</f>
        <v>949</v>
      </c>
      <c r="I22" s="15">
        <v>513</v>
      </c>
      <c r="J22" s="15">
        <v>436</v>
      </c>
    </row>
    <row r="23" spans="1:10">
      <c r="A23" s="13">
        <v>9</v>
      </c>
      <c r="B23" s="27">
        <v>0.998</v>
      </c>
      <c r="C23" s="15">
        <f>D23+E23</f>
        <v>589</v>
      </c>
      <c r="D23" s="15">
        <v>284</v>
      </c>
      <c r="E23" s="15">
        <v>305</v>
      </c>
      <c r="F23" s="16">
        <v>34</v>
      </c>
      <c r="G23" s="27">
        <v>1.0209999999999999</v>
      </c>
      <c r="H23" s="15">
        <f>I23+J23</f>
        <v>971</v>
      </c>
      <c r="I23" s="15">
        <v>500</v>
      </c>
      <c r="J23" s="15">
        <v>471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2845</v>
      </c>
      <c r="D25" s="11">
        <f>SUBTOTAL(9,D27:D31)</f>
        <v>1472</v>
      </c>
      <c r="E25" s="11">
        <f>SUBTOTAL(9,E27:E31)</f>
        <v>1373</v>
      </c>
      <c r="F25" s="12" t="s">
        <v>12</v>
      </c>
      <c r="G25" s="28"/>
      <c r="H25" s="11">
        <f>SUBTOTAL(9,H27:H31)</f>
        <v>4816</v>
      </c>
      <c r="I25" s="11">
        <f>SUBTOTAL(9,I27:I31)</f>
        <v>2477</v>
      </c>
      <c r="J25" s="11">
        <f>SUBTOTAL(9,J27:J31)</f>
        <v>2339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1.0089999999999999</v>
      </c>
      <c r="C27" s="15">
        <f>D27+E27</f>
        <v>580</v>
      </c>
      <c r="D27" s="15">
        <v>285</v>
      </c>
      <c r="E27" s="15">
        <v>295</v>
      </c>
      <c r="F27" s="16">
        <v>35</v>
      </c>
      <c r="G27" s="27">
        <v>1.0029999999999999</v>
      </c>
      <c r="H27" s="15">
        <f>I27+J27</f>
        <v>895</v>
      </c>
      <c r="I27" s="15">
        <v>449</v>
      </c>
      <c r="J27" s="15">
        <v>446</v>
      </c>
    </row>
    <row r="28" spans="1:10">
      <c r="A28" s="13">
        <v>11</v>
      </c>
      <c r="B28" s="27">
        <v>1.0109999999999999</v>
      </c>
      <c r="C28" s="15">
        <f>D28+E28</f>
        <v>560</v>
      </c>
      <c r="D28" s="15">
        <v>316</v>
      </c>
      <c r="E28" s="15">
        <v>244</v>
      </c>
      <c r="F28" s="16">
        <v>36</v>
      </c>
      <c r="G28" s="27">
        <v>0.98899999999999999</v>
      </c>
      <c r="H28" s="15">
        <f>I28+J28</f>
        <v>970</v>
      </c>
      <c r="I28" s="15">
        <v>507</v>
      </c>
      <c r="J28" s="15">
        <v>463</v>
      </c>
    </row>
    <row r="29" spans="1:10">
      <c r="A29" s="13">
        <v>12</v>
      </c>
      <c r="B29" s="27">
        <v>1.0049999999999999</v>
      </c>
      <c r="C29" s="15">
        <f>D29+E29</f>
        <v>568</v>
      </c>
      <c r="D29" s="15">
        <v>289</v>
      </c>
      <c r="E29" s="15">
        <v>279</v>
      </c>
      <c r="F29" s="16">
        <v>37</v>
      </c>
      <c r="G29" s="27">
        <v>0.98</v>
      </c>
      <c r="H29" s="15">
        <f>I29+J29</f>
        <v>927</v>
      </c>
      <c r="I29" s="15">
        <v>458</v>
      </c>
      <c r="J29" s="15">
        <v>469</v>
      </c>
    </row>
    <row r="30" spans="1:10">
      <c r="A30" s="13">
        <v>13</v>
      </c>
      <c r="B30" s="27">
        <v>0.996</v>
      </c>
      <c r="C30" s="15">
        <f>D30+E30</f>
        <v>541</v>
      </c>
      <c r="D30" s="15">
        <v>282</v>
      </c>
      <c r="E30" s="15">
        <v>259</v>
      </c>
      <c r="F30" s="16">
        <v>38</v>
      </c>
      <c r="G30" s="27">
        <v>1.006</v>
      </c>
      <c r="H30" s="15">
        <f>I30+J30</f>
        <v>979</v>
      </c>
      <c r="I30" s="15">
        <v>512</v>
      </c>
      <c r="J30" s="15">
        <v>467</v>
      </c>
    </row>
    <row r="31" spans="1:10">
      <c r="A31" s="13">
        <v>14</v>
      </c>
      <c r="B31" s="27">
        <v>0.998</v>
      </c>
      <c r="C31" s="15">
        <f>D31+E31</f>
        <v>596</v>
      </c>
      <c r="D31" s="15">
        <v>300</v>
      </c>
      <c r="E31" s="15">
        <v>296</v>
      </c>
      <c r="F31" s="16">
        <v>39</v>
      </c>
      <c r="G31" s="27">
        <v>1.0109999999999999</v>
      </c>
      <c r="H31" s="15">
        <f>I31+J31</f>
        <v>1045</v>
      </c>
      <c r="I31" s="15">
        <v>551</v>
      </c>
      <c r="J31" s="15">
        <v>494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3076</v>
      </c>
      <c r="D33" s="11">
        <f>SUBTOTAL(9,D35:D39)</f>
        <v>1558</v>
      </c>
      <c r="E33" s="11">
        <f>SUBTOTAL(9,E35:E39)</f>
        <v>1518</v>
      </c>
      <c r="F33" s="12" t="s">
        <v>14</v>
      </c>
      <c r="G33" s="28"/>
      <c r="H33" s="11">
        <f>SUBTOTAL(9,H35:H39)</f>
        <v>6037</v>
      </c>
      <c r="I33" s="11">
        <f>SUBTOTAL(9,I35:I39)</f>
        <v>3131</v>
      </c>
      <c r="J33" s="11">
        <f>SUBTOTAL(9,J35:J39)</f>
        <v>2906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0.998</v>
      </c>
      <c r="C35" s="15">
        <f>D35+E35</f>
        <v>607</v>
      </c>
      <c r="D35" s="15">
        <v>309</v>
      </c>
      <c r="E35" s="15">
        <v>298</v>
      </c>
      <c r="F35" s="16">
        <v>40</v>
      </c>
      <c r="G35" s="27">
        <v>1.0029999999999999</v>
      </c>
      <c r="H35" s="15">
        <f>I35+J35</f>
        <v>1104</v>
      </c>
      <c r="I35" s="15">
        <v>587</v>
      </c>
      <c r="J35" s="15">
        <v>517</v>
      </c>
    </row>
    <row r="36" spans="1:10">
      <c r="A36" s="13">
        <v>16</v>
      </c>
      <c r="B36" s="27">
        <v>1.002</v>
      </c>
      <c r="C36" s="15">
        <f>D36+E36</f>
        <v>606</v>
      </c>
      <c r="D36" s="15">
        <v>308</v>
      </c>
      <c r="E36" s="15">
        <v>298</v>
      </c>
      <c r="F36" s="16">
        <v>41</v>
      </c>
      <c r="G36" s="27">
        <v>1.0049999999999999</v>
      </c>
      <c r="H36" s="15">
        <f>I36+J36</f>
        <v>1179</v>
      </c>
      <c r="I36" s="15">
        <v>613</v>
      </c>
      <c r="J36" s="15">
        <v>566</v>
      </c>
    </row>
    <row r="37" spans="1:10">
      <c r="A37" s="13">
        <v>17</v>
      </c>
      <c r="B37" s="27">
        <v>0.997</v>
      </c>
      <c r="C37" s="15">
        <f>D37+E37</f>
        <v>586</v>
      </c>
      <c r="D37" s="15">
        <v>307</v>
      </c>
      <c r="E37" s="15">
        <v>279</v>
      </c>
      <c r="F37" s="16">
        <v>42</v>
      </c>
      <c r="G37" s="27">
        <v>0.99399999999999999</v>
      </c>
      <c r="H37" s="15">
        <f>I37+J37</f>
        <v>1246</v>
      </c>
      <c r="I37" s="15">
        <v>651</v>
      </c>
      <c r="J37" s="15">
        <v>595</v>
      </c>
    </row>
    <row r="38" spans="1:10">
      <c r="A38" s="13">
        <v>18</v>
      </c>
      <c r="B38" s="27">
        <v>1.0109999999999999</v>
      </c>
      <c r="C38" s="15">
        <f>D38+E38</f>
        <v>649</v>
      </c>
      <c r="D38" s="15">
        <v>324</v>
      </c>
      <c r="E38" s="15">
        <v>325</v>
      </c>
      <c r="F38" s="16">
        <v>43</v>
      </c>
      <c r="G38" s="27">
        <v>1</v>
      </c>
      <c r="H38" s="15">
        <f>I38+J38</f>
        <v>1222</v>
      </c>
      <c r="I38" s="15">
        <v>618</v>
      </c>
      <c r="J38" s="15">
        <v>604</v>
      </c>
    </row>
    <row r="39" spans="1:10">
      <c r="A39" s="13">
        <v>19</v>
      </c>
      <c r="B39" s="27">
        <v>1.05</v>
      </c>
      <c r="C39" s="15">
        <f>D39+E39</f>
        <v>628</v>
      </c>
      <c r="D39" s="15">
        <v>310</v>
      </c>
      <c r="E39" s="15">
        <v>318</v>
      </c>
      <c r="F39" s="16">
        <v>44</v>
      </c>
      <c r="G39" s="27">
        <v>0.998</v>
      </c>
      <c r="H39" s="15">
        <f>I39+J39</f>
        <v>1286</v>
      </c>
      <c r="I39" s="15">
        <v>662</v>
      </c>
      <c r="J39" s="15">
        <v>624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3559</v>
      </c>
      <c r="D41" s="11">
        <f>SUBTOTAL(9,D43:D47)</f>
        <v>1869</v>
      </c>
      <c r="E41" s="11">
        <f>SUBTOTAL(9,E43:E47)</f>
        <v>1690</v>
      </c>
      <c r="F41" s="12" t="s">
        <v>16</v>
      </c>
      <c r="G41" s="28"/>
      <c r="H41" s="11">
        <f>SUBTOTAL(9,H43:H47)</f>
        <v>5912</v>
      </c>
      <c r="I41" s="11">
        <f>SUBTOTAL(9,I43:I47)</f>
        <v>3097</v>
      </c>
      <c r="J41" s="11">
        <f>SUBTOTAL(9,J43:J47)</f>
        <v>2815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1.0269999999999999</v>
      </c>
      <c r="C43" s="15">
        <f>D43+E43</f>
        <v>676</v>
      </c>
      <c r="D43" s="15">
        <v>341</v>
      </c>
      <c r="E43" s="15">
        <v>335</v>
      </c>
      <c r="F43" s="16">
        <v>45</v>
      </c>
      <c r="G43" s="27">
        <v>0.996</v>
      </c>
      <c r="H43" s="15">
        <f>I43+J43</f>
        <v>1230</v>
      </c>
      <c r="I43" s="15">
        <v>650</v>
      </c>
      <c r="J43" s="15">
        <v>580</v>
      </c>
    </row>
    <row r="44" spans="1:10">
      <c r="A44" s="13">
        <v>21</v>
      </c>
      <c r="B44" s="27">
        <v>1.03</v>
      </c>
      <c r="C44" s="15">
        <f>D44+E44</f>
        <v>686</v>
      </c>
      <c r="D44" s="15">
        <v>358</v>
      </c>
      <c r="E44" s="15">
        <v>328</v>
      </c>
      <c r="F44" s="16">
        <v>46</v>
      </c>
      <c r="G44" s="27">
        <v>1.0069999999999999</v>
      </c>
      <c r="H44" s="15">
        <f>I44+J44</f>
        <v>1216</v>
      </c>
      <c r="I44" s="15">
        <v>624</v>
      </c>
      <c r="J44" s="15">
        <v>592</v>
      </c>
    </row>
    <row r="45" spans="1:10">
      <c r="A45" s="13">
        <v>22</v>
      </c>
      <c r="B45" s="27">
        <v>0.96499999999999997</v>
      </c>
      <c r="C45" s="15">
        <f>D45+E45</f>
        <v>698</v>
      </c>
      <c r="D45" s="15">
        <v>375</v>
      </c>
      <c r="E45" s="15">
        <v>323</v>
      </c>
      <c r="F45" s="16">
        <v>47</v>
      </c>
      <c r="G45" s="27">
        <v>1.006</v>
      </c>
      <c r="H45" s="15">
        <f>I45+J45</f>
        <v>1202</v>
      </c>
      <c r="I45" s="15">
        <v>639</v>
      </c>
      <c r="J45" s="15">
        <v>563</v>
      </c>
    </row>
    <row r="46" spans="1:10">
      <c r="A46" s="13">
        <v>23</v>
      </c>
      <c r="B46" s="27">
        <v>1.048</v>
      </c>
      <c r="C46" s="15">
        <f>D46+E46</f>
        <v>727</v>
      </c>
      <c r="D46" s="15">
        <v>383</v>
      </c>
      <c r="E46" s="15">
        <v>344</v>
      </c>
      <c r="F46" s="16">
        <v>48</v>
      </c>
      <c r="G46" s="27">
        <v>1.0189999999999999</v>
      </c>
      <c r="H46" s="15">
        <f>I46+J46</f>
        <v>1153</v>
      </c>
      <c r="I46" s="15">
        <v>614</v>
      </c>
      <c r="J46" s="15">
        <v>539</v>
      </c>
    </row>
    <row r="47" spans="1:10">
      <c r="A47" s="13">
        <v>24</v>
      </c>
      <c r="B47" s="27">
        <v>1.046</v>
      </c>
      <c r="C47" s="15">
        <f>D47+E47</f>
        <v>772</v>
      </c>
      <c r="D47" s="15">
        <v>412</v>
      </c>
      <c r="E47" s="15">
        <v>360</v>
      </c>
      <c r="F47" s="16">
        <v>49</v>
      </c>
      <c r="G47" s="27">
        <v>0.997</v>
      </c>
      <c r="H47" s="15">
        <f>I47+J47</f>
        <v>1111</v>
      </c>
      <c r="I47" s="15">
        <v>570</v>
      </c>
      <c r="J47" s="15">
        <v>541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45</v>
      </c>
      <c r="J63" s="5" t="str">
        <f>J3</f>
        <v>(住民基本台帳人口　平成29年3月31日現在)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4758</v>
      </c>
      <c r="D69" s="11">
        <f>SUBTOTAL(9,D71:D75)</f>
        <v>2410</v>
      </c>
      <c r="E69" s="11">
        <f>SUBTOTAL(9,E71:E75)</f>
        <v>2348</v>
      </c>
      <c r="F69" s="12" t="s">
        <v>20</v>
      </c>
      <c r="G69" s="10"/>
      <c r="H69" s="11">
        <f>SUBTOTAL(9,H71:H75)</f>
        <v>4546</v>
      </c>
      <c r="I69" s="11">
        <f>SUBTOTAL(9,I71:I75)</f>
        <v>1947</v>
      </c>
      <c r="J69" s="11">
        <f>SUBTOTAL(9,J71:J75)</f>
        <v>2599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1</v>
      </c>
      <c r="C71" s="15">
        <f>D71+E71</f>
        <v>936</v>
      </c>
      <c r="D71" s="15">
        <v>479</v>
      </c>
      <c r="E71" s="15">
        <v>457</v>
      </c>
      <c r="F71" s="16">
        <v>75</v>
      </c>
      <c r="G71" s="27">
        <v>0.97199999999999998</v>
      </c>
      <c r="H71" s="15">
        <f>I71+J71</f>
        <v>1094</v>
      </c>
      <c r="I71" s="15">
        <v>530</v>
      </c>
      <c r="J71" s="15">
        <v>564</v>
      </c>
    </row>
    <row r="72" spans="1:10">
      <c r="A72" s="13">
        <v>51</v>
      </c>
      <c r="B72" s="27">
        <v>1</v>
      </c>
      <c r="C72" s="15">
        <f>D72+E72</f>
        <v>997</v>
      </c>
      <c r="D72" s="15">
        <v>532</v>
      </c>
      <c r="E72" s="15">
        <v>465</v>
      </c>
      <c r="F72" s="16">
        <v>76</v>
      </c>
      <c r="G72" s="27">
        <v>0.97199999999999998</v>
      </c>
      <c r="H72" s="15">
        <f>I72+J72</f>
        <v>930</v>
      </c>
      <c r="I72" s="15">
        <v>393</v>
      </c>
      <c r="J72" s="15">
        <v>537</v>
      </c>
    </row>
    <row r="73" spans="1:10">
      <c r="A73" s="13">
        <v>52</v>
      </c>
      <c r="B73" s="27">
        <v>0.99399999999999999</v>
      </c>
      <c r="C73" s="15">
        <f>D73+E73</f>
        <v>1024</v>
      </c>
      <c r="D73" s="15">
        <v>511</v>
      </c>
      <c r="E73" s="15">
        <v>513</v>
      </c>
      <c r="F73" s="16">
        <v>77</v>
      </c>
      <c r="G73" s="27">
        <v>0.97399999999999998</v>
      </c>
      <c r="H73" s="15">
        <f>I73+J73</f>
        <v>819</v>
      </c>
      <c r="I73" s="15">
        <v>324</v>
      </c>
      <c r="J73" s="15">
        <v>495</v>
      </c>
    </row>
    <row r="74" spans="1:10">
      <c r="A74" s="13">
        <v>53</v>
      </c>
      <c r="B74" s="27">
        <v>0.99099999999999999</v>
      </c>
      <c r="C74" s="15">
        <f>D74+E74</f>
        <v>939</v>
      </c>
      <c r="D74" s="15">
        <v>469</v>
      </c>
      <c r="E74" s="15">
        <v>470</v>
      </c>
      <c r="F74" s="16">
        <v>78</v>
      </c>
      <c r="G74" s="27">
        <v>0.98099999999999998</v>
      </c>
      <c r="H74" s="15">
        <f>I74+J74</f>
        <v>818</v>
      </c>
      <c r="I74" s="15">
        <v>333</v>
      </c>
      <c r="J74" s="15">
        <v>485</v>
      </c>
    </row>
    <row r="75" spans="1:10">
      <c r="A75" s="13">
        <v>54</v>
      </c>
      <c r="B75" s="27">
        <v>0.997</v>
      </c>
      <c r="C75" s="15">
        <f>D75+E75</f>
        <v>862</v>
      </c>
      <c r="D75" s="15">
        <v>419</v>
      </c>
      <c r="E75" s="15">
        <v>443</v>
      </c>
      <c r="F75" s="16">
        <v>79</v>
      </c>
      <c r="G75" s="27">
        <v>0.97799999999999998</v>
      </c>
      <c r="H75" s="15">
        <f>I75+J75</f>
        <v>885</v>
      </c>
      <c r="I75" s="15">
        <v>367</v>
      </c>
      <c r="J75" s="15">
        <v>518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4224</v>
      </c>
      <c r="D77" s="11">
        <f>SUBTOTAL(9,D79:D83)</f>
        <v>2113</v>
      </c>
      <c r="E77" s="11">
        <f>SUBTOTAL(9,E79:E83)</f>
        <v>2111</v>
      </c>
      <c r="F77" s="12" t="s">
        <v>22</v>
      </c>
      <c r="G77" s="28"/>
      <c r="H77" s="11">
        <f>SUBTOTAL(9,H79:H83)</f>
        <v>3382</v>
      </c>
      <c r="I77" s="11">
        <f>SUBTOTAL(9,I79:I83)</f>
        <v>1342</v>
      </c>
      <c r="J77" s="11">
        <f>SUBTOTAL(9,J79:J83)</f>
        <v>2040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0.98899999999999999</v>
      </c>
      <c r="C79" s="15">
        <f>D79+E79</f>
        <v>846</v>
      </c>
      <c r="D79" s="15">
        <v>437</v>
      </c>
      <c r="E79" s="15">
        <v>409</v>
      </c>
      <c r="F79" s="16">
        <v>80</v>
      </c>
      <c r="G79" s="27">
        <v>0.96899999999999997</v>
      </c>
      <c r="H79" s="15">
        <f>I79+J79</f>
        <v>776</v>
      </c>
      <c r="I79" s="15">
        <v>322</v>
      </c>
      <c r="J79" s="15">
        <v>454</v>
      </c>
    </row>
    <row r="80" spans="1:10">
      <c r="A80" s="13">
        <v>56</v>
      </c>
      <c r="B80" s="27">
        <v>0.997</v>
      </c>
      <c r="C80" s="15">
        <f>D80+E80</f>
        <v>862</v>
      </c>
      <c r="D80" s="15">
        <v>420</v>
      </c>
      <c r="E80" s="15">
        <v>442</v>
      </c>
      <c r="F80" s="16">
        <v>81</v>
      </c>
      <c r="G80" s="27">
        <v>0.96599999999999997</v>
      </c>
      <c r="H80" s="15">
        <f>I80+J80</f>
        <v>778</v>
      </c>
      <c r="I80" s="15">
        <v>320</v>
      </c>
      <c r="J80" s="15">
        <v>458</v>
      </c>
    </row>
    <row r="81" spans="1:10">
      <c r="A81" s="13">
        <v>57</v>
      </c>
      <c r="B81" s="27">
        <v>1.0009999999999999</v>
      </c>
      <c r="C81" s="15">
        <f>D81+E81</f>
        <v>859</v>
      </c>
      <c r="D81" s="15">
        <v>431</v>
      </c>
      <c r="E81" s="15">
        <v>428</v>
      </c>
      <c r="F81" s="16">
        <v>82</v>
      </c>
      <c r="G81" s="27">
        <v>0.93400000000000005</v>
      </c>
      <c r="H81" s="15">
        <f>I81+J81</f>
        <v>646</v>
      </c>
      <c r="I81" s="15">
        <v>272</v>
      </c>
      <c r="J81" s="15">
        <v>374</v>
      </c>
    </row>
    <row r="82" spans="1:10">
      <c r="A82" s="13">
        <v>58</v>
      </c>
      <c r="B82" s="27">
        <v>1.002</v>
      </c>
      <c r="C82" s="15">
        <f>D82+E82</f>
        <v>820</v>
      </c>
      <c r="D82" s="15">
        <v>406</v>
      </c>
      <c r="E82" s="15">
        <v>414</v>
      </c>
      <c r="F82" s="16">
        <v>83</v>
      </c>
      <c r="G82" s="27">
        <v>0.94499999999999995</v>
      </c>
      <c r="H82" s="15">
        <f>I82+J82</f>
        <v>616</v>
      </c>
      <c r="I82" s="15">
        <v>215</v>
      </c>
      <c r="J82" s="15">
        <v>401</v>
      </c>
    </row>
    <row r="83" spans="1:10">
      <c r="A83" s="13">
        <v>59</v>
      </c>
      <c r="B83" s="27">
        <v>1.006</v>
      </c>
      <c r="C83" s="15">
        <f>D83+E83</f>
        <v>837</v>
      </c>
      <c r="D83" s="15">
        <v>419</v>
      </c>
      <c r="E83" s="15">
        <v>418</v>
      </c>
      <c r="F83" s="16">
        <v>84</v>
      </c>
      <c r="G83" s="27">
        <v>0.95299999999999996</v>
      </c>
      <c r="H83" s="15">
        <f>I83+J83</f>
        <v>566</v>
      </c>
      <c r="I83" s="15">
        <v>213</v>
      </c>
      <c r="J83" s="15">
        <v>353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4275</v>
      </c>
      <c r="D85" s="11">
        <f>SUBTOTAL(9,D87:D91)</f>
        <v>2093</v>
      </c>
      <c r="E85" s="11">
        <f>SUBTOTAL(9,E87:E91)</f>
        <v>2182</v>
      </c>
      <c r="F85" s="12" t="s">
        <v>24</v>
      </c>
      <c r="G85" s="28"/>
      <c r="H85" s="11">
        <f>SUBTOTAL(9,H87:H91)</f>
        <v>1976</v>
      </c>
      <c r="I85" s="11">
        <f>SUBTOTAL(9,I87:I91)</f>
        <v>589</v>
      </c>
      <c r="J85" s="11">
        <f>SUBTOTAL(9,J87:J91)</f>
        <v>1387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0.99</v>
      </c>
      <c r="C87" s="15">
        <f>D87+E87</f>
        <v>818</v>
      </c>
      <c r="D87" s="15">
        <v>413</v>
      </c>
      <c r="E87" s="15">
        <v>405</v>
      </c>
      <c r="F87" s="16">
        <v>85</v>
      </c>
      <c r="G87" s="27">
        <v>0.91200000000000003</v>
      </c>
      <c r="H87" s="15">
        <f>I87+J87</f>
        <v>499</v>
      </c>
      <c r="I87" s="15">
        <v>165</v>
      </c>
      <c r="J87" s="15">
        <v>334</v>
      </c>
    </row>
    <row r="88" spans="1:10">
      <c r="A88" s="13">
        <v>61</v>
      </c>
      <c r="B88" s="27">
        <v>0.98499999999999999</v>
      </c>
      <c r="C88" s="15">
        <f>D88+E88</f>
        <v>797</v>
      </c>
      <c r="D88" s="15">
        <v>418</v>
      </c>
      <c r="E88" s="15">
        <v>379</v>
      </c>
      <c r="F88" s="16">
        <v>86</v>
      </c>
      <c r="G88" s="27">
        <v>0.91200000000000003</v>
      </c>
      <c r="H88" s="15">
        <f>I88+J88</f>
        <v>456</v>
      </c>
      <c r="I88" s="15">
        <v>138</v>
      </c>
      <c r="J88" s="15">
        <v>318</v>
      </c>
    </row>
    <row r="89" spans="1:10">
      <c r="A89" s="13">
        <v>62</v>
      </c>
      <c r="B89" s="27">
        <v>0.99199999999999999</v>
      </c>
      <c r="C89" s="15">
        <f>D89+E89</f>
        <v>826</v>
      </c>
      <c r="D89" s="15">
        <v>417</v>
      </c>
      <c r="E89" s="15">
        <v>409</v>
      </c>
      <c r="F89" s="16">
        <v>87</v>
      </c>
      <c r="G89" s="27">
        <v>0.92100000000000004</v>
      </c>
      <c r="H89" s="15">
        <f>I89+J89</f>
        <v>372</v>
      </c>
      <c r="I89" s="15">
        <v>103</v>
      </c>
      <c r="J89" s="15">
        <v>269</v>
      </c>
    </row>
    <row r="90" spans="1:10">
      <c r="A90" s="13">
        <v>63</v>
      </c>
      <c r="B90" s="27">
        <v>0.99099999999999999</v>
      </c>
      <c r="C90" s="15">
        <f>D90+E90</f>
        <v>879</v>
      </c>
      <c r="D90" s="15">
        <v>392</v>
      </c>
      <c r="E90" s="15">
        <v>487</v>
      </c>
      <c r="F90" s="16">
        <v>88</v>
      </c>
      <c r="G90" s="27">
        <v>0.89100000000000001</v>
      </c>
      <c r="H90" s="15">
        <f>I90+J90</f>
        <v>342</v>
      </c>
      <c r="I90" s="15">
        <v>92</v>
      </c>
      <c r="J90" s="15">
        <v>250</v>
      </c>
    </row>
    <row r="91" spans="1:10">
      <c r="A91" s="13">
        <v>64</v>
      </c>
      <c r="B91" s="27">
        <v>0.98599999999999999</v>
      </c>
      <c r="C91" s="15">
        <f>D91+E91</f>
        <v>955</v>
      </c>
      <c r="D91" s="15">
        <v>453</v>
      </c>
      <c r="E91" s="15">
        <v>502</v>
      </c>
      <c r="F91" s="16">
        <v>89</v>
      </c>
      <c r="G91" s="27">
        <v>0.90600000000000003</v>
      </c>
      <c r="H91" s="15">
        <f>I91+J91</f>
        <v>307</v>
      </c>
      <c r="I91" s="15">
        <v>91</v>
      </c>
      <c r="J91" s="15">
        <v>216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6043</v>
      </c>
      <c r="D93" s="11">
        <f>SUBTOTAL(9,D95:D99)</f>
        <v>2961</v>
      </c>
      <c r="E93" s="11">
        <f>SUBTOTAL(9,E95:E99)</f>
        <v>3082</v>
      </c>
      <c r="F93" s="12" t="s">
        <v>26</v>
      </c>
      <c r="G93" s="28"/>
      <c r="H93" s="11">
        <f>SUBTOTAL(9,H95:H99)</f>
        <v>801</v>
      </c>
      <c r="I93" s="11">
        <f>SUBTOTAL(9,I95:I99)</f>
        <v>180</v>
      </c>
      <c r="J93" s="11">
        <f>SUBTOTAL(9,J95:J99)</f>
        <v>621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0.99399999999999999</v>
      </c>
      <c r="C95" s="15">
        <f>D95+E95</f>
        <v>1079</v>
      </c>
      <c r="D95" s="15">
        <v>533</v>
      </c>
      <c r="E95" s="15">
        <v>546</v>
      </c>
      <c r="F95" s="16">
        <v>90</v>
      </c>
      <c r="G95" s="27">
        <v>0.91500000000000004</v>
      </c>
      <c r="H95" s="15">
        <f>I95+J95</f>
        <v>248</v>
      </c>
      <c r="I95" s="15">
        <v>74</v>
      </c>
      <c r="J95" s="15">
        <v>174</v>
      </c>
    </row>
    <row r="96" spans="1:10">
      <c r="A96" s="13">
        <v>66</v>
      </c>
      <c r="B96" s="27">
        <v>0.99</v>
      </c>
      <c r="C96" s="15">
        <f>D96+E96</f>
        <v>1064</v>
      </c>
      <c r="D96" s="15">
        <v>544</v>
      </c>
      <c r="E96" s="15">
        <v>520</v>
      </c>
      <c r="F96" s="16">
        <v>91</v>
      </c>
      <c r="G96" s="27">
        <v>0.85599999999999998</v>
      </c>
      <c r="H96" s="15">
        <f>I96+J96</f>
        <v>184</v>
      </c>
      <c r="I96" s="15">
        <v>40</v>
      </c>
      <c r="J96" s="15">
        <v>144</v>
      </c>
    </row>
    <row r="97" spans="1:10">
      <c r="A97" s="13">
        <v>67</v>
      </c>
      <c r="B97" s="27">
        <v>0.98799999999999999</v>
      </c>
      <c r="C97" s="15">
        <f>D97+E97</f>
        <v>1271</v>
      </c>
      <c r="D97" s="15">
        <v>609</v>
      </c>
      <c r="E97" s="15">
        <v>662</v>
      </c>
      <c r="F97" s="16">
        <v>92</v>
      </c>
      <c r="G97" s="27">
        <v>0.84699999999999998</v>
      </c>
      <c r="H97" s="15">
        <f>I97+J97</f>
        <v>144</v>
      </c>
      <c r="I97" s="15">
        <v>31</v>
      </c>
      <c r="J97" s="15">
        <v>113</v>
      </c>
    </row>
    <row r="98" spans="1:10">
      <c r="A98" s="13">
        <v>68</v>
      </c>
      <c r="B98" s="27">
        <v>0.98499999999999999</v>
      </c>
      <c r="C98" s="15">
        <f>D98+E98</f>
        <v>1268</v>
      </c>
      <c r="D98" s="15">
        <v>631</v>
      </c>
      <c r="E98" s="15">
        <v>637</v>
      </c>
      <c r="F98" s="16">
        <v>93</v>
      </c>
      <c r="G98" s="27">
        <v>0.82299999999999995</v>
      </c>
      <c r="H98" s="15">
        <f>I98+J98</f>
        <v>121</v>
      </c>
      <c r="I98" s="15">
        <v>22</v>
      </c>
      <c r="J98" s="15">
        <v>99</v>
      </c>
    </row>
    <row r="99" spans="1:10">
      <c r="A99" s="13">
        <v>69</v>
      </c>
      <c r="B99" s="27">
        <v>0.98099999999999998</v>
      </c>
      <c r="C99" s="15">
        <f>D99+E99</f>
        <v>1361</v>
      </c>
      <c r="D99" s="15">
        <v>644</v>
      </c>
      <c r="E99" s="15">
        <v>717</v>
      </c>
      <c r="F99" s="16">
        <v>94</v>
      </c>
      <c r="G99" s="27">
        <v>0.81299999999999994</v>
      </c>
      <c r="H99" s="15">
        <f>I99+J99</f>
        <v>104</v>
      </c>
      <c r="I99" s="15">
        <v>13</v>
      </c>
      <c r="J99" s="15">
        <v>91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4633</v>
      </c>
      <c r="D101" s="11">
        <f>SUBTOTAL(9,D103:D107)</f>
        <v>2095</v>
      </c>
      <c r="E101" s="11">
        <f>SUBTOTAL(9,E103:E107)</f>
        <v>2538</v>
      </c>
      <c r="F101" s="12" t="s">
        <v>28</v>
      </c>
      <c r="G101" s="28"/>
      <c r="H101" s="11">
        <f>SUBTOTAL(9,H103:H107)</f>
        <v>238</v>
      </c>
      <c r="I101" s="11">
        <f>SUBTOTAL(9,I103:I107)</f>
        <v>35</v>
      </c>
      <c r="J101" s="11">
        <f>SUBTOTAL(9,J103:J107)</f>
        <v>203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0.99</v>
      </c>
      <c r="C103" s="15">
        <f>D103+E103</f>
        <v>972</v>
      </c>
      <c r="D103" s="15">
        <v>470</v>
      </c>
      <c r="E103" s="15">
        <v>502</v>
      </c>
      <c r="F103" s="16">
        <v>95</v>
      </c>
      <c r="G103" s="27">
        <v>0.79600000000000004</v>
      </c>
      <c r="H103" s="15">
        <f>I103+J103</f>
        <v>86</v>
      </c>
      <c r="I103" s="15">
        <v>11</v>
      </c>
      <c r="J103" s="15">
        <v>75</v>
      </c>
    </row>
    <row r="104" spans="1:10">
      <c r="A104" s="13">
        <v>71</v>
      </c>
      <c r="B104" s="27">
        <v>0.97199999999999998</v>
      </c>
      <c r="C104" s="15">
        <f>D104+E104</f>
        <v>727</v>
      </c>
      <c r="D104" s="15">
        <v>331</v>
      </c>
      <c r="E104" s="15">
        <v>396</v>
      </c>
      <c r="F104" s="16">
        <v>96</v>
      </c>
      <c r="G104" s="27">
        <v>0.80700000000000005</v>
      </c>
      <c r="H104" s="15">
        <f>I104+J104</f>
        <v>67</v>
      </c>
      <c r="I104" s="15">
        <v>13</v>
      </c>
      <c r="J104" s="15">
        <v>54</v>
      </c>
    </row>
    <row r="105" spans="1:10">
      <c r="A105" s="13">
        <v>72</v>
      </c>
      <c r="B105" s="27">
        <v>0.97699999999999998</v>
      </c>
      <c r="C105" s="15">
        <f>D105+E105</f>
        <v>922</v>
      </c>
      <c r="D105" s="15">
        <v>416</v>
      </c>
      <c r="E105" s="15">
        <v>506</v>
      </c>
      <c r="F105" s="16">
        <v>97</v>
      </c>
      <c r="G105" s="27">
        <v>0.81399999999999995</v>
      </c>
      <c r="H105" s="15">
        <f>I105+J105</f>
        <v>48</v>
      </c>
      <c r="I105" s="15">
        <v>6</v>
      </c>
      <c r="J105" s="15">
        <v>42</v>
      </c>
    </row>
    <row r="106" spans="1:10">
      <c r="A106" s="13">
        <v>73</v>
      </c>
      <c r="B106" s="27">
        <v>0.99</v>
      </c>
      <c r="C106" s="15">
        <f>D106+E106</f>
        <v>1015</v>
      </c>
      <c r="D106" s="15">
        <v>453</v>
      </c>
      <c r="E106" s="15">
        <v>562</v>
      </c>
      <c r="F106" s="16">
        <v>98</v>
      </c>
      <c r="G106" s="27">
        <v>0.72699999999999998</v>
      </c>
      <c r="H106" s="15">
        <f>I106+J106</f>
        <v>24</v>
      </c>
      <c r="I106" s="15">
        <v>3</v>
      </c>
      <c r="J106" s="15">
        <v>21</v>
      </c>
    </row>
    <row r="107" spans="1:10">
      <c r="A107" s="13">
        <v>74</v>
      </c>
      <c r="B107" s="27">
        <v>0.99</v>
      </c>
      <c r="C107" s="15">
        <f>D107+E107</f>
        <v>997</v>
      </c>
      <c r="D107" s="15">
        <v>425</v>
      </c>
      <c r="E107" s="15">
        <v>572</v>
      </c>
      <c r="F107" s="16">
        <v>99</v>
      </c>
      <c r="G107" s="27">
        <v>0.59099999999999997</v>
      </c>
      <c r="H107" s="15">
        <f>I107+J107</f>
        <v>13</v>
      </c>
      <c r="I107" s="15">
        <v>2</v>
      </c>
      <c r="J107" s="15">
        <v>11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29</v>
      </c>
      <c r="I109" s="11">
        <v>3</v>
      </c>
      <c r="J109" s="11">
        <v>26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8994</v>
      </c>
      <c r="E114" s="15">
        <f>SUBTOTAL(9,D9:D31)</f>
        <v>4528</v>
      </c>
      <c r="G114" s="15">
        <f>SUBTOTAL(9,E9:E31)</f>
        <v>4466</v>
      </c>
    </row>
    <row r="116" spans="1:7">
      <c r="A116" s="34" t="s">
        <v>33</v>
      </c>
      <c r="B116" s="34"/>
      <c r="C116" s="15">
        <f>SUBTOTAL(9,C33:C47,H9:H47,C69:C91)</f>
        <v>45245</v>
      </c>
      <c r="E116" s="15">
        <f>SUBTOTAL(9,D33:D47,I9:I47,D69:D91)</f>
        <v>23158</v>
      </c>
      <c r="G116" s="15">
        <f>SUBTOTAL(9,E33:E47,J9:J47,E69:E91)</f>
        <v>22087</v>
      </c>
    </row>
    <row r="118" spans="1:7">
      <c r="A118" s="34" t="s">
        <v>34</v>
      </c>
      <c r="B118" s="34"/>
      <c r="C118" s="15">
        <f>SUBTOTAL(9,C93:C107,H69:H109)</f>
        <v>21648</v>
      </c>
      <c r="E118" s="15">
        <f>SUBTOTAL(9,D93:D107,I69:I109)</f>
        <v>9152</v>
      </c>
      <c r="G118" s="15">
        <f>SUBTOTAL(9,E93:E107,J69:J109)</f>
        <v>12496</v>
      </c>
    </row>
    <row r="120" spans="1:7">
      <c r="A120" s="34" t="s">
        <v>35</v>
      </c>
      <c r="B120" s="34"/>
      <c r="C120" s="15">
        <f>SUBTOTAL(9,H69:H109)</f>
        <v>10972</v>
      </c>
      <c r="E120" s="15">
        <f>SUBTOTAL(9,I69:I109)</f>
        <v>4096</v>
      </c>
      <c r="G120" s="15">
        <f>SUBTOTAL(9,J69:J109)</f>
        <v>6876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32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J120"/>
  <sheetViews>
    <sheetView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42</v>
      </c>
      <c r="J3" s="5" t="s">
        <v>50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54344</v>
      </c>
      <c r="D7" s="11">
        <f>SUBTOTAL(9,D9:D47,I9:I47,D69:D107,I69:I109)</f>
        <v>26808</v>
      </c>
      <c r="E7" s="11">
        <f>SUBTOTAL(9,E9:E47,J9:J47,E69:E107,J69:J109)</f>
        <v>27536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1797</v>
      </c>
      <c r="D9" s="11">
        <f>SUBTOTAL(9,D11:D15)</f>
        <v>918</v>
      </c>
      <c r="E9" s="11">
        <f>SUBTOTAL(9,E11:E15)</f>
        <v>879</v>
      </c>
      <c r="F9" s="12" t="s">
        <v>8</v>
      </c>
      <c r="G9" s="10"/>
      <c r="H9" s="11">
        <f>SUBTOTAL(9,H11:H15)</f>
        <v>2712</v>
      </c>
      <c r="I9" s="11">
        <f>SUBTOTAL(9,I11:I15)</f>
        <v>1430</v>
      </c>
      <c r="J9" s="11">
        <f>SUBTOTAL(9,J11:J15)</f>
        <v>1282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328</v>
      </c>
      <c r="D11" s="15">
        <v>159</v>
      </c>
      <c r="E11" s="15">
        <v>169</v>
      </c>
      <c r="F11" s="16">
        <v>25</v>
      </c>
      <c r="G11" s="27">
        <v>1.0189999999999999</v>
      </c>
      <c r="H11" s="15">
        <f>I11+J11</f>
        <v>531</v>
      </c>
      <c r="I11" s="15">
        <v>276</v>
      </c>
      <c r="J11" s="15">
        <v>255</v>
      </c>
    </row>
    <row r="12" spans="1:10">
      <c r="A12" s="13">
        <v>1</v>
      </c>
      <c r="B12" s="27">
        <v>0.97199999999999998</v>
      </c>
      <c r="C12" s="15">
        <f>D12+E12</f>
        <v>382</v>
      </c>
      <c r="D12" s="15">
        <v>189</v>
      </c>
      <c r="E12" s="15">
        <v>193</v>
      </c>
      <c r="F12" s="16">
        <v>26</v>
      </c>
      <c r="G12" s="27">
        <v>0.95199999999999996</v>
      </c>
      <c r="H12" s="15">
        <f>I12+J12</f>
        <v>531</v>
      </c>
      <c r="I12" s="15">
        <v>305</v>
      </c>
      <c r="J12" s="15">
        <v>226</v>
      </c>
    </row>
    <row r="13" spans="1:10">
      <c r="A13" s="13">
        <v>2</v>
      </c>
      <c r="B13" s="27">
        <v>0.97299999999999998</v>
      </c>
      <c r="C13" s="15">
        <f>D13+E13</f>
        <v>367</v>
      </c>
      <c r="D13" s="15">
        <v>191</v>
      </c>
      <c r="E13" s="15">
        <v>176</v>
      </c>
      <c r="F13" s="16">
        <v>27</v>
      </c>
      <c r="G13" s="27">
        <v>0.98799999999999999</v>
      </c>
      <c r="H13" s="15">
        <f>I13+J13</f>
        <v>567</v>
      </c>
      <c r="I13" s="15">
        <v>284</v>
      </c>
      <c r="J13" s="15">
        <v>283</v>
      </c>
    </row>
    <row r="14" spans="1:10">
      <c r="A14" s="13">
        <v>3</v>
      </c>
      <c r="B14" s="27">
        <v>0.98099999999999998</v>
      </c>
      <c r="C14" s="15">
        <f>D14+E14</f>
        <v>368</v>
      </c>
      <c r="D14" s="15">
        <v>195</v>
      </c>
      <c r="E14" s="15">
        <v>173</v>
      </c>
      <c r="F14" s="16">
        <v>28</v>
      </c>
      <c r="G14" s="27">
        <v>1.0109999999999999</v>
      </c>
      <c r="H14" s="15">
        <f>I14+J14</f>
        <v>558</v>
      </c>
      <c r="I14" s="15">
        <v>287</v>
      </c>
      <c r="J14" s="15">
        <v>271</v>
      </c>
    </row>
    <row r="15" spans="1:10">
      <c r="A15" s="13">
        <v>4</v>
      </c>
      <c r="B15" s="27">
        <v>0.98099999999999998</v>
      </c>
      <c r="C15" s="15">
        <f>D15+E15</f>
        <v>352</v>
      </c>
      <c r="D15" s="15">
        <v>184</v>
      </c>
      <c r="E15" s="15">
        <v>168</v>
      </c>
      <c r="F15" s="16">
        <v>29</v>
      </c>
      <c r="G15" s="27">
        <v>0.97199999999999998</v>
      </c>
      <c r="H15" s="15">
        <f>I15+J15</f>
        <v>525</v>
      </c>
      <c r="I15" s="15">
        <v>278</v>
      </c>
      <c r="J15" s="15">
        <v>247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1990</v>
      </c>
      <c r="D17" s="11">
        <f>SUBTOTAL(9,D19:D23)</f>
        <v>1018</v>
      </c>
      <c r="E17" s="11">
        <f>SUBTOTAL(9,E19:E23)</f>
        <v>972</v>
      </c>
      <c r="F17" s="12" t="s">
        <v>10</v>
      </c>
      <c r="G17" s="28"/>
      <c r="H17" s="11">
        <f>SUBTOTAL(9,H19:H23)</f>
        <v>2758</v>
      </c>
      <c r="I17" s="11">
        <f>SUBTOTAL(9,I19:I23)</f>
        <v>1393</v>
      </c>
      <c r="J17" s="11">
        <f>SUBTOTAL(9,J19:J23)</f>
        <v>1365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0.98499999999999999</v>
      </c>
      <c r="C19" s="15">
        <f>D19+E19</f>
        <v>389</v>
      </c>
      <c r="D19" s="15">
        <v>201</v>
      </c>
      <c r="E19" s="15">
        <v>188</v>
      </c>
      <c r="F19" s="16">
        <v>30</v>
      </c>
      <c r="G19" s="27">
        <v>0.97899999999999998</v>
      </c>
      <c r="H19" s="15">
        <f>I19+J19</f>
        <v>514</v>
      </c>
      <c r="I19" s="15">
        <v>263</v>
      </c>
      <c r="J19" s="15">
        <v>251</v>
      </c>
    </row>
    <row r="20" spans="1:10">
      <c r="A20" s="13">
        <v>6</v>
      </c>
      <c r="B20" s="27">
        <v>0.97</v>
      </c>
      <c r="C20" s="15">
        <f>D20+E20</f>
        <v>382</v>
      </c>
      <c r="D20" s="15">
        <v>195</v>
      </c>
      <c r="E20" s="15">
        <v>187</v>
      </c>
      <c r="F20" s="16">
        <v>31</v>
      </c>
      <c r="G20" s="27">
        <v>0.95699999999999996</v>
      </c>
      <c r="H20" s="15">
        <f>I20+J20</f>
        <v>533</v>
      </c>
      <c r="I20" s="15">
        <v>266</v>
      </c>
      <c r="J20" s="15">
        <v>267</v>
      </c>
    </row>
    <row r="21" spans="1:10">
      <c r="A21" s="13">
        <v>7</v>
      </c>
      <c r="B21" s="27">
        <v>0.995</v>
      </c>
      <c r="C21" s="15">
        <f>D21+E21</f>
        <v>398</v>
      </c>
      <c r="D21" s="15">
        <v>198</v>
      </c>
      <c r="E21" s="15">
        <v>200</v>
      </c>
      <c r="F21" s="16">
        <v>32</v>
      </c>
      <c r="G21" s="27">
        <v>0.96499999999999997</v>
      </c>
      <c r="H21" s="15">
        <f>I21+J21</f>
        <v>551</v>
      </c>
      <c r="I21" s="15">
        <v>270</v>
      </c>
      <c r="J21" s="15">
        <v>281</v>
      </c>
    </row>
    <row r="22" spans="1:10">
      <c r="A22" s="13">
        <v>8</v>
      </c>
      <c r="B22" s="27">
        <v>1</v>
      </c>
      <c r="C22" s="15">
        <f>D22+E22</f>
        <v>410</v>
      </c>
      <c r="D22" s="15">
        <v>215</v>
      </c>
      <c r="E22" s="15">
        <v>195</v>
      </c>
      <c r="F22" s="16">
        <v>33</v>
      </c>
      <c r="G22" s="27">
        <v>0.98199999999999998</v>
      </c>
      <c r="H22" s="15">
        <f>I22+J22</f>
        <v>552</v>
      </c>
      <c r="I22" s="15">
        <v>277</v>
      </c>
      <c r="J22" s="15">
        <v>275</v>
      </c>
    </row>
    <row r="23" spans="1:10">
      <c r="A23" s="13">
        <v>9</v>
      </c>
      <c r="B23" s="27">
        <v>0.98599999999999999</v>
      </c>
      <c r="C23" s="15">
        <f>D23+E23</f>
        <v>411</v>
      </c>
      <c r="D23" s="15">
        <v>209</v>
      </c>
      <c r="E23" s="15">
        <v>202</v>
      </c>
      <c r="F23" s="16">
        <v>34</v>
      </c>
      <c r="G23" s="27">
        <v>0.95099999999999996</v>
      </c>
      <c r="H23" s="15">
        <f>I23+J23</f>
        <v>608</v>
      </c>
      <c r="I23" s="15">
        <v>317</v>
      </c>
      <c r="J23" s="15">
        <v>291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2090</v>
      </c>
      <c r="D25" s="11">
        <f>SUBTOTAL(9,D27:D31)</f>
        <v>1074</v>
      </c>
      <c r="E25" s="11">
        <f>SUBTOTAL(9,E27:E31)</f>
        <v>1016</v>
      </c>
      <c r="F25" s="12" t="s">
        <v>12</v>
      </c>
      <c r="G25" s="28"/>
      <c r="H25" s="11">
        <f>SUBTOTAL(9,H27:H31)</f>
        <v>3197</v>
      </c>
      <c r="I25" s="11">
        <f>SUBTOTAL(9,I27:I31)</f>
        <v>1670</v>
      </c>
      <c r="J25" s="11">
        <f>SUBTOTAL(9,J27:J31)</f>
        <v>1527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1</v>
      </c>
      <c r="C27" s="15">
        <f>D27+E27</f>
        <v>389</v>
      </c>
      <c r="D27" s="15">
        <v>190</v>
      </c>
      <c r="E27" s="15">
        <v>199</v>
      </c>
      <c r="F27" s="16">
        <v>35</v>
      </c>
      <c r="G27" s="27">
        <v>0.99099999999999999</v>
      </c>
      <c r="H27" s="15">
        <f>I27+J27</f>
        <v>576</v>
      </c>
      <c r="I27" s="15">
        <v>277</v>
      </c>
      <c r="J27" s="15">
        <v>299</v>
      </c>
    </row>
    <row r="28" spans="1:10">
      <c r="A28" s="13">
        <v>11</v>
      </c>
      <c r="B28" s="27">
        <v>1</v>
      </c>
      <c r="C28" s="15">
        <f>D28+E28</f>
        <v>426</v>
      </c>
      <c r="D28" s="15">
        <v>214</v>
      </c>
      <c r="E28" s="15">
        <v>212</v>
      </c>
      <c r="F28" s="16">
        <v>36</v>
      </c>
      <c r="G28" s="27">
        <v>0.98</v>
      </c>
      <c r="H28" s="15">
        <f>I28+J28</f>
        <v>647</v>
      </c>
      <c r="I28" s="15">
        <v>358</v>
      </c>
      <c r="J28" s="15">
        <v>289</v>
      </c>
    </row>
    <row r="29" spans="1:10">
      <c r="A29" s="13">
        <v>12</v>
      </c>
      <c r="B29" s="27">
        <v>0.97699999999999998</v>
      </c>
      <c r="C29" s="15">
        <f>D29+E29</f>
        <v>422</v>
      </c>
      <c r="D29" s="15">
        <v>223</v>
      </c>
      <c r="E29" s="15">
        <v>199</v>
      </c>
      <c r="F29" s="16">
        <v>37</v>
      </c>
      <c r="G29" s="27">
        <v>0.995</v>
      </c>
      <c r="H29" s="15">
        <f>I29+J29</f>
        <v>617</v>
      </c>
      <c r="I29" s="15">
        <v>318</v>
      </c>
      <c r="J29" s="15">
        <v>299</v>
      </c>
    </row>
    <row r="30" spans="1:10">
      <c r="A30" s="13">
        <v>13</v>
      </c>
      <c r="B30" s="27">
        <v>0.99299999999999999</v>
      </c>
      <c r="C30" s="15">
        <f>D30+E30</f>
        <v>435</v>
      </c>
      <c r="D30" s="15">
        <v>234</v>
      </c>
      <c r="E30" s="15">
        <v>201</v>
      </c>
      <c r="F30" s="16">
        <v>38</v>
      </c>
      <c r="G30" s="27">
        <v>0.98499999999999999</v>
      </c>
      <c r="H30" s="15">
        <f>I30+J30</f>
        <v>664</v>
      </c>
      <c r="I30" s="15">
        <v>347</v>
      </c>
      <c r="J30" s="15">
        <v>317</v>
      </c>
    </row>
    <row r="31" spans="1:10">
      <c r="A31" s="13">
        <v>14</v>
      </c>
      <c r="B31" s="27">
        <v>0.995</v>
      </c>
      <c r="C31" s="15">
        <f>D31+E31</f>
        <v>418</v>
      </c>
      <c r="D31" s="15">
        <v>213</v>
      </c>
      <c r="E31" s="15">
        <v>205</v>
      </c>
      <c r="F31" s="16">
        <v>39</v>
      </c>
      <c r="G31" s="27">
        <v>0.999</v>
      </c>
      <c r="H31" s="15">
        <f>I31+J31</f>
        <v>693</v>
      </c>
      <c r="I31" s="15">
        <v>370</v>
      </c>
      <c r="J31" s="15">
        <v>323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2339</v>
      </c>
      <c r="D33" s="11">
        <f>SUBTOTAL(9,D35:D39)</f>
        <v>1201</v>
      </c>
      <c r="E33" s="11">
        <f>SUBTOTAL(9,E35:E39)</f>
        <v>1138</v>
      </c>
      <c r="F33" s="12" t="s">
        <v>14</v>
      </c>
      <c r="G33" s="28"/>
      <c r="H33" s="11">
        <f>SUBTOTAL(9,H35:H39)</f>
        <v>4016</v>
      </c>
      <c r="I33" s="11">
        <f>SUBTOTAL(9,I35:I39)</f>
        <v>2104</v>
      </c>
      <c r="J33" s="11">
        <f>SUBTOTAL(9,J35:J39)</f>
        <v>1912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1.0049999999999999</v>
      </c>
      <c r="C35" s="15">
        <f>D35+E35</f>
        <v>429</v>
      </c>
      <c r="D35" s="15">
        <v>222</v>
      </c>
      <c r="E35" s="15">
        <v>207</v>
      </c>
      <c r="F35" s="16">
        <v>40</v>
      </c>
      <c r="G35" s="27">
        <v>0.999</v>
      </c>
      <c r="H35" s="15">
        <f>I35+J35</f>
        <v>734</v>
      </c>
      <c r="I35" s="15">
        <v>381</v>
      </c>
      <c r="J35" s="15">
        <v>353</v>
      </c>
    </row>
    <row r="36" spans="1:10">
      <c r="A36" s="13">
        <v>16</v>
      </c>
      <c r="B36" s="27">
        <v>0.99299999999999999</v>
      </c>
      <c r="C36" s="15">
        <f>D36+E36</f>
        <v>433</v>
      </c>
      <c r="D36" s="15">
        <v>227</v>
      </c>
      <c r="E36" s="15">
        <v>206</v>
      </c>
      <c r="F36" s="16">
        <v>41</v>
      </c>
      <c r="G36" s="27">
        <v>0.96599999999999997</v>
      </c>
      <c r="H36" s="15">
        <f>I36+J36</f>
        <v>759</v>
      </c>
      <c r="I36" s="15">
        <v>385</v>
      </c>
      <c r="J36" s="15">
        <v>374</v>
      </c>
    </row>
    <row r="37" spans="1:10">
      <c r="A37" s="13">
        <v>17</v>
      </c>
      <c r="B37" s="27">
        <v>1.016</v>
      </c>
      <c r="C37" s="15">
        <f>D37+E37</f>
        <v>450</v>
      </c>
      <c r="D37" s="15">
        <v>241</v>
      </c>
      <c r="E37" s="15">
        <v>209</v>
      </c>
      <c r="F37" s="16">
        <v>42</v>
      </c>
      <c r="G37" s="27">
        <v>1.0029999999999999</v>
      </c>
      <c r="H37" s="15">
        <f>I37+J37</f>
        <v>797</v>
      </c>
      <c r="I37" s="15">
        <v>426</v>
      </c>
      <c r="J37" s="15">
        <v>371</v>
      </c>
    </row>
    <row r="38" spans="1:10">
      <c r="A38" s="13">
        <v>18</v>
      </c>
      <c r="B38" s="27">
        <v>1.0309999999999999</v>
      </c>
      <c r="C38" s="15">
        <f>D38+E38</f>
        <v>497</v>
      </c>
      <c r="D38" s="15">
        <v>256</v>
      </c>
      <c r="E38" s="15">
        <v>241</v>
      </c>
      <c r="F38" s="16">
        <v>43</v>
      </c>
      <c r="G38" s="27">
        <v>0.99299999999999999</v>
      </c>
      <c r="H38" s="15">
        <f>I38+J38</f>
        <v>879</v>
      </c>
      <c r="I38" s="15">
        <v>454</v>
      </c>
      <c r="J38" s="15">
        <v>425</v>
      </c>
    </row>
    <row r="39" spans="1:10">
      <c r="A39" s="13">
        <v>19</v>
      </c>
      <c r="B39" s="27">
        <v>1.052</v>
      </c>
      <c r="C39" s="15">
        <f>D39+E39</f>
        <v>530</v>
      </c>
      <c r="D39" s="15">
        <v>255</v>
      </c>
      <c r="E39" s="15">
        <v>275</v>
      </c>
      <c r="F39" s="16">
        <v>44</v>
      </c>
      <c r="G39" s="27">
        <v>1.01</v>
      </c>
      <c r="H39" s="15">
        <f>I39+J39</f>
        <v>847</v>
      </c>
      <c r="I39" s="15">
        <v>458</v>
      </c>
      <c r="J39" s="15">
        <v>389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2650</v>
      </c>
      <c r="D41" s="11">
        <f>SUBTOTAL(9,D43:D47)</f>
        <v>1403</v>
      </c>
      <c r="E41" s="11">
        <f>SUBTOTAL(9,E43:E47)</f>
        <v>1247</v>
      </c>
      <c r="F41" s="12" t="s">
        <v>16</v>
      </c>
      <c r="G41" s="28"/>
      <c r="H41" s="11">
        <f>SUBTOTAL(9,H43:H47)</f>
        <v>4132</v>
      </c>
      <c r="I41" s="11">
        <f>SUBTOTAL(9,I43:I47)</f>
        <v>2209</v>
      </c>
      <c r="J41" s="11">
        <f>SUBTOTAL(9,J43:J47)</f>
        <v>1923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1.034</v>
      </c>
      <c r="C43" s="15">
        <f>D43+E43</f>
        <v>514</v>
      </c>
      <c r="D43" s="15">
        <v>265</v>
      </c>
      <c r="E43" s="15">
        <v>249</v>
      </c>
      <c r="F43" s="16">
        <v>45</v>
      </c>
      <c r="G43" s="27">
        <v>1</v>
      </c>
      <c r="H43" s="15">
        <f>I43+J43</f>
        <v>874</v>
      </c>
      <c r="I43" s="15">
        <v>477</v>
      </c>
      <c r="J43" s="15">
        <v>397</v>
      </c>
    </row>
    <row r="44" spans="1:10">
      <c r="A44" s="13">
        <v>21</v>
      </c>
      <c r="B44" s="27">
        <v>0.99099999999999999</v>
      </c>
      <c r="C44" s="15">
        <f>D44+E44</f>
        <v>564</v>
      </c>
      <c r="D44" s="15">
        <v>302</v>
      </c>
      <c r="E44" s="15">
        <v>262</v>
      </c>
      <c r="F44" s="16">
        <v>46</v>
      </c>
      <c r="G44" s="27">
        <v>0.99299999999999999</v>
      </c>
      <c r="H44" s="15">
        <f>I44+J44</f>
        <v>835</v>
      </c>
      <c r="I44" s="15">
        <v>433</v>
      </c>
      <c r="J44" s="15">
        <v>402</v>
      </c>
    </row>
    <row r="45" spans="1:10">
      <c r="A45" s="13">
        <v>22</v>
      </c>
      <c r="B45" s="27">
        <v>1.0169999999999999</v>
      </c>
      <c r="C45" s="15">
        <f>D45+E45</f>
        <v>490</v>
      </c>
      <c r="D45" s="15">
        <v>262</v>
      </c>
      <c r="E45" s="15">
        <v>228</v>
      </c>
      <c r="F45" s="16">
        <v>47</v>
      </c>
      <c r="G45" s="27">
        <v>1.0089999999999999</v>
      </c>
      <c r="H45" s="15">
        <f>I45+J45</f>
        <v>807</v>
      </c>
      <c r="I45" s="15">
        <v>448</v>
      </c>
      <c r="J45" s="15">
        <v>359</v>
      </c>
    </row>
    <row r="46" spans="1:10">
      <c r="A46" s="13">
        <v>23</v>
      </c>
      <c r="B46" s="27">
        <v>0.998</v>
      </c>
      <c r="C46" s="15">
        <f>D46+E46</f>
        <v>526</v>
      </c>
      <c r="D46" s="15">
        <v>286</v>
      </c>
      <c r="E46" s="15">
        <v>240</v>
      </c>
      <c r="F46" s="16">
        <v>48</v>
      </c>
      <c r="G46" s="27">
        <v>1</v>
      </c>
      <c r="H46" s="15">
        <f>I46+J46</f>
        <v>799</v>
      </c>
      <c r="I46" s="15">
        <v>393</v>
      </c>
      <c r="J46" s="15">
        <v>406</v>
      </c>
    </row>
    <row r="47" spans="1:10">
      <c r="A47" s="13">
        <v>24</v>
      </c>
      <c r="B47" s="27">
        <v>0.98799999999999999</v>
      </c>
      <c r="C47" s="15">
        <f>D47+E47</f>
        <v>556</v>
      </c>
      <c r="D47" s="15">
        <v>288</v>
      </c>
      <c r="E47" s="15">
        <v>268</v>
      </c>
      <c r="F47" s="16">
        <v>49</v>
      </c>
      <c r="G47" s="27">
        <v>1</v>
      </c>
      <c r="H47" s="15">
        <f>I47+J47</f>
        <v>817</v>
      </c>
      <c r="I47" s="15">
        <v>458</v>
      </c>
      <c r="J47" s="15">
        <v>359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43</v>
      </c>
      <c r="J63" s="5" t="str">
        <f>J3</f>
        <v>(住民基本台帳人口　平成29年3月31日現在)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3343</v>
      </c>
      <c r="D69" s="11">
        <f>SUBTOTAL(9,D71:D75)</f>
        <v>1730</v>
      </c>
      <c r="E69" s="11">
        <f>SUBTOTAL(9,E71:E75)</f>
        <v>1613</v>
      </c>
      <c r="F69" s="12" t="s">
        <v>20</v>
      </c>
      <c r="G69" s="10"/>
      <c r="H69" s="11">
        <f>SUBTOTAL(9,H71:H75)</f>
        <v>3684</v>
      </c>
      <c r="I69" s="11">
        <f>SUBTOTAL(9,I71:I75)</f>
        <v>1686</v>
      </c>
      <c r="J69" s="11">
        <f>SUBTOTAL(9,J71:J75)</f>
        <v>1998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0.998</v>
      </c>
      <c r="C71" s="15">
        <f>D71+E71</f>
        <v>624</v>
      </c>
      <c r="D71" s="15">
        <v>334</v>
      </c>
      <c r="E71" s="15">
        <v>290</v>
      </c>
      <c r="F71" s="16">
        <v>75</v>
      </c>
      <c r="G71" s="27">
        <v>0.97699999999999998</v>
      </c>
      <c r="H71" s="15">
        <f>I71+J71</f>
        <v>860</v>
      </c>
      <c r="I71" s="15">
        <v>403</v>
      </c>
      <c r="J71" s="15">
        <v>457</v>
      </c>
    </row>
    <row r="72" spans="1:10">
      <c r="A72" s="13">
        <v>51</v>
      </c>
      <c r="B72" s="27">
        <v>1.006</v>
      </c>
      <c r="C72" s="15">
        <f>D72+E72</f>
        <v>650</v>
      </c>
      <c r="D72" s="15">
        <v>355</v>
      </c>
      <c r="E72" s="15">
        <v>295</v>
      </c>
      <c r="F72" s="16">
        <v>92.5</v>
      </c>
      <c r="G72" s="27">
        <v>0.99299999999999999</v>
      </c>
      <c r="H72" s="15">
        <f>I72+J72</f>
        <v>806</v>
      </c>
      <c r="I72" s="15">
        <v>375</v>
      </c>
      <c r="J72" s="15">
        <v>431</v>
      </c>
    </row>
    <row r="73" spans="1:10">
      <c r="A73" s="13">
        <v>52</v>
      </c>
      <c r="B73" s="27">
        <v>1.0049999999999999</v>
      </c>
      <c r="C73" s="15">
        <f>D73+E73</f>
        <v>760</v>
      </c>
      <c r="D73" s="15">
        <v>375</v>
      </c>
      <c r="E73" s="15">
        <v>385</v>
      </c>
      <c r="F73" s="16">
        <v>77</v>
      </c>
      <c r="G73" s="27">
        <v>0.97299999999999998</v>
      </c>
      <c r="H73" s="15">
        <f>I73+J73</f>
        <v>721</v>
      </c>
      <c r="I73" s="15">
        <v>320</v>
      </c>
      <c r="J73" s="15">
        <v>401</v>
      </c>
    </row>
    <row r="74" spans="1:10">
      <c r="A74" s="13">
        <v>53</v>
      </c>
      <c r="B74" s="27">
        <v>1.0029999999999999</v>
      </c>
      <c r="C74" s="15">
        <f>D74+E74</f>
        <v>635</v>
      </c>
      <c r="D74" s="15">
        <v>343</v>
      </c>
      <c r="E74" s="15">
        <v>292</v>
      </c>
      <c r="F74" s="16">
        <v>78</v>
      </c>
      <c r="G74" s="27">
        <v>0.97199999999999998</v>
      </c>
      <c r="H74" s="15">
        <f>I74+J74</f>
        <v>615</v>
      </c>
      <c r="I74" s="15">
        <v>274</v>
      </c>
      <c r="J74" s="15">
        <v>341</v>
      </c>
    </row>
    <row r="75" spans="1:10">
      <c r="A75" s="13">
        <v>54</v>
      </c>
      <c r="B75" s="27">
        <v>1.004</v>
      </c>
      <c r="C75" s="15">
        <f>D75+E75</f>
        <v>674</v>
      </c>
      <c r="D75" s="15">
        <v>323</v>
      </c>
      <c r="E75" s="15">
        <v>351</v>
      </c>
      <c r="F75" s="16">
        <v>79</v>
      </c>
      <c r="G75" s="27">
        <v>0.97599999999999998</v>
      </c>
      <c r="H75" s="15">
        <f>I75+J75</f>
        <v>682</v>
      </c>
      <c r="I75" s="15">
        <v>314</v>
      </c>
      <c r="J75" s="15">
        <v>368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2958</v>
      </c>
      <c r="D77" s="11">
        <f>SUBTOTAL(9,D79:D83)</f>
        <v>1498</v>
      </c>
      <c r="E77" s="11">
        <f>SUBTOTAL(9,E79:E83)</f>
        <v>1460</v>
      </c>
      <c r="F77" s="12" t="s">
        <v>22</v>
      </c>
      <c r="G77" s="28"/>
      <c r="H77" s="11">
        <f>SUBTOTAL(9,H79:H83)</f>
        <v>2844</v>
      </c>
      <c r="I77" s="11">
        <f>SUBTOTAL(9,I79:I83)</f>
        <v>1159</v>
      </c>
      <c r="J77" s="11">
        <f>SUBTOTAL(9,J79:J83)</f>
        <v>1685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0.98699999999999999</v>
      </c>
      <c r="C79" s="15">
        <f>D79+E79</f>
        <v>601</v>
      </c>
      <c r="D79" s="15">
        <v>300</v>
      </c>
      <c r="E79" s="15">
        <v>301</v>
      </c>
      <c r="F79" s="16">
        <v>80</v>
      </c>
      <c r="G79" s="27">
        <v>0.97199999999999998</v>
      </c>
      <c r="H79" s="15">
        <f>I79+J79</f>
        <v>661</v>
      </c>
      <c r="I79" s="15">
        <v>276</v>
      </c>
      <c r="J79" s="15">
        <v>385</v>
      </c>
    </row>
    <row r="80" spans="1:10">
      <c r="A80" s="13">
        <v>56</v>
      </c>
      <c r="B80" s="27">
        <v>1.02</v>
      </c>
      <c r="C80" s="15">
        <f>D80+E80</f>
        <v>621</v>
      </c>
      <c r="D80" s="15">
        <v>345</v>
      </c>
      <c r="E80" s="15">
        <v>276</v>
      </c>
      <c r="F80" s="16">
        <v>81</v>
      </c>
      <c r="G80" s="27">
        <v>0.96799999999999997</v>
      </c>
      <c r="H80" s="15">
        <f>I80+J80</f>
        <v>644</v>
      </c>
      <c r="I80" s="15">
        <v>261</v>
      </c>
      <c r="J80" s="15">
        <v>383</v>
      </c>
    </row>
    <row r="81" spans="1:10">
      <c r="A81" s="13">
        <v>57</v>
      </c>
      <c r="B81" s="27">
        <v>0.99</v>
      </c>
      <c r="C81" s="15">
        <f>D81+E81</f>
        <v>599</v>
      </c>
      <c r="D81" s="15">
        <v>286</v>
      </c>
      <c r="E81" s="15">
        <v>313</v>
      </c>
      <c r="F81" s="16">
        <v>82</v>
      </c>
      <c r="G81" s="27">
        <v>0.97</v>
      </c>
      <c r="H81" s="15">
        <f>I81+J81</f>
        <v>578</v>
      </c>
      <c r="I81" s="15">
        <v>251</v>
      </c>
      <c r="J81" s="15">
        <v>327</v>
      </c>
    </row>
    <row r="82" spans="1:10">
      <c r="A82" s="13">
        <v>58</v>
      </c>
      <c r="B82" s="27">
        <v>1</v>
      </c>
      <c r="C82" s="15">
        <f>D82+E82</f>
        <v>579</v>
      </c>
      <c r="D82" s="15">
        <v>292</v>
      </c>
      <c r="E82" s="15">
        <v>287</v>
      </c>
      <c r="F82" s="16">
        <v>83</v>
      </c>
      <c r="G82" s="27">
        <v>0.97</v>
      </c>
      <c r="H82" s="15">
        <f>I82+J82</f>
        <v>480</v>
      </c>
      <c r="I82" s="15">
        <v>201</v>
      </c>
      <c r="J82" s="15">
        <v>279</v>
      </c>
    </row>
    <row r="83" spans="1:10">
      <c r="A83" s="13">
        <v>59</v>
      </c>
      <c r="B83" s="27">
        <v>0.98199999999999998</v>
      </c>
      <c r="C83" s="15">
        <f>D83+E83</f>
        <v>558</v>
      </c>
      <c r="D83" s="15">
        <v>275</v>
      </c>
      <c r="E83" s="15">
        <v>283</v>
      </c>
      <c r="F83" s="16">
        <v>84</v>
      </c>
      <c r="G83" s="27">
        <v>0.95199999999999996</v>
      </c>
      <c r="H83" s="15">
        <f>I83+J83</f>
        <v>481</v>
      </c>
      <c r="I83" s="15">
        <v>170</v>
      </c>
      <c r="J83" s="15">
        <v>311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3155</v>
      </c>
      <c r="D85" s="11">
        <f>SUBTOTAL(9,D87:D91)</f>
        <v>1609</v>
      </c>
      <c r="E85" s="11">
        <f>SUBTOTAL(9,E87:E91)</f>
        <v>1546</v>
      </c>
      <c r="F85" s="12" t="s">
        <v>24</v>
      </c>
      <c r="G85" s="28"/>
      <c r="H85" s="11">
        <f>SUBTOTAL(9,H87:H91)</f>
        <v>1504</v>
      </c>
      <c r="I85" s="11">
        <f>SUBTOTAL(9,I87:I91)</f>
        <v>501</v>
      </c>
      <c r="J85" s="11">
        <f>SUBTOTAL(9,J87:J91)</f>
        <v>1003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0.97399999999999998</v>
      </c>
      <c r="C87" s="15">
        <f>D87+E87</f>
        <v>610</v>
      </c>
      <c r="D87" s="15">
        <v>308</v>
      </c>
      <c r="E87" s="15">
        <v>302</v>
      </c>
      <c r="F87" s="16">
        <v>85</v>
      </c>
      <c r="G87" s="27">
        <v>0.95799999999999996</v>
      </c>
      <c r="H87" s="15">
        <f>I87+J87</f>
        <v>387</v>
      </c>
      <c r="I87" s="15">
        <v>131</v>
      </c>
      <c r="J87" s="15">
        <v>256</v>
      </c>
    </row>
    <row r="88" spans="1:10">
      <c r="A88" s="13">
        <v>61</v>
      </c>
      <c r="B88" s="27">
        <v>0.97799999999999998</v>
      </c>
      <c r="C88" s="15">
        <f>D88+E88</f>
        <v>572</v>
      </c>
      <c r="D88" s="15">
        <v>283</v>
      </c>
      <c r="E88" s="15">
        <v>289</v>
      </c>
      <c r="F88" s="16">
        <v>86</v>
      </c>
      <c r="G88" s="27">
        <v>0.92900000000000005</v>
      </c>
      <c r="H88" s="15">
        <f>I88+J88</f>
        <v>340</v>
      </c>
      <c r="I88" s="15">
        <v>126</v>
      </c>
      <c r="J88" s="15">
        <v>214</v>
      </c>
    </row>
    <row r="89" spans="1:10">
      <c r="A89" s="13">
        <v>62</v>
      </c>
      <c r="B89" s="27">
        <v>0.97399999999999998</v>
      </c>
      <c r="C89" s="15">
        <f>D89+E89</f>
        <v>626</v>
      </c>
      <c r="D89" s="15">
        <v>324</v>
      </c>
      <c r="E89" s="15">
        <v>302</v>
      </c>
      <c r="F89" s="16">
        <v>87</v>
      </c>
      <c r="G89" s="27">
        <v>0.93</v>
      </c>
      <c r="H89" s="15">
        <f>I89+J89</f>
        <v>293</v>
      </c>
      <c r="I89" s="15">
        <v>102</v>
      </c>
      <c r="J89" s="15">
        <v>191</v>
      </c>
    </row>
    <row r="90" spans="1:10">
      <c r="A90" s="13">
        <v>63</v>
      </c>
      <c r="B90" s="27">
        <v>0.98899999999999999</v>
      </c>
      <c r="C90" s="15">
        <f>D90+E90</f>
        <v>644</v>
      </c>
      <c r="D90" s="15">
        <v>338</v>
      </c>
      <c r="E90" s="15">
        <v>306</v>
      </c>
      <c r="F90" s="16">
        <v>88</v>
      </c>
      <c r="G90" s="27">
        <v>0.92100000000000004</v>
      </c>
      <c r="H90" s="15">
        <f>I90+J90</f>
        <v>268</v>
      </c>
      <c r="I90" s="15">
        <v>82</v>
      </c>
      <c r="J90" s="15">
        <v>186</v>
      </c>
    </row>
    <row r="91" spans="1:10">
      <c r="A91" s="13">
        <v>64</v>
      </c>
      <c r="B91" s="27">
        <v>1.0009999999999999</v>
      </c>
      <c r="C91" s="15">
        <f>D91+E91</f>
        <v>703</v>
      </c>
      <c r="D91" s="15">
        <v>356</v>
      </c>
      <c r="E91" s="15">
        <v>347</v>
      </c>
      <c r="F91" s="16">
        <v>89</v>
      </c>
      <c r="G91" s="27">
        <v>0.90400000000000003</v>
      </c>
      <c r="H91" s="15">
        <f>I91+J91</f>
        <v>216</v>
      </c>
      <c r="I91" s="15">
        <v>60</v>
      </c>
      <c r="J91" s="15">
        <v>156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4656</v>
      </c>
      <c r="D93" s="11">
        <f>SUBTOTAL(9,D95:D99)</f>
        <v>2274</v>
      </c>
      <c r="E93" s="11">
        <f>SUBTOTAL(9,E95:E99)</f>
        <v>2382</v>
      </c>
      <c r="F93" s="12" t="s">
        <v>26</v>
      </c>
      <c r="G93" s="28"/>
      <c r="H93" s="11">
        <f>SUBTOTAL(9,H95:H99)</f>
        <v>630</v>
      </c>
      <c r="I93" s="11">
        <f>SUBTOTAL(9,I95:I99)</f>
        <v>152</v>
      </c>
      <c r="J93" s="11">
        <f>SUBTOTAL(9,J95:J99)</f>
        <v>478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0.98099999999999998</v>
      </c>
      <c r="C95" s="15">
        <f>D95+E95</f>
        <v>765</v>
      </c>
      <c r="D95" s="15">
        <v>362</v>
      </c>
      <c r="E95" s="15">
        <v>403</v>
      </c>
      <c r="F95" s="16">
        <v>90</v>
      </c>
      <c r="G95" s="27">
        <v>0.84699999999999998</v>
      </c>
      <c r="H95" s="15">
        <f>I95+J95</f>
        <v>172</v>
      </c>
      <c r="I95" s="15">
        <v>46</v>
      </c>
      <c r="J95" s="15">
        <v>126</v>
      </c>
    </row>
    <row r="96" spans="1:10">
      <c r="A96" s="13">
        <v>66</v>
      </c>
      <c r="B96" s="27">
        <v>0.98399999999999999</v>
      </c>
      <c r="C96" s="15">
        <f>D96+E96</f>
        <v>876</v>
      </c>
      <c r="D96" s="15">
        <v>445</v>
      </c>
      <c r="E96" s="15">
        <v>431</v>
      </c>
      <c r="F96" s="16">
        <v>91</v>
      </c>
      <c r="G96" s="27">
        <v>0.90200000000000002</v>
      </c>
      <c r="H96" s="15">
        <f>I96+J96</f>
        <v>157</v>
      </c>
      <c r="I96" s="15">
        <v>41</v>
      </c>
      <c r="J96" s="15">
        <v>116</v>
      </c>
    </row>
    <row r="97" spans="1:10">
      <c r="A97" s="13">
        <v>67</v>
      </c>
      <c r="B97" s="27">
        <v>0.99399999999999999</v>
      </c>
      <c r="C97" s="15">
        <f>D97+E97</f>
        <v>986</v>
      </c>
      <c r="D97" s="15">
        <v>476</v>
      </c>
      <c r="E97" s="15">
        <v>510</v>
      </c>
      <c r="F97" s="16">
        <v>92</v>
      </c>
      <c r="G97" s="27">
        <v>0.92100000000000004</v>
      </c>
      <c r="H97" s="15">
        <f>I97+J97</f>
        <v>128</v>
      </c>
      <c r="I97" s="15">
        <v>26</v>
      </c>
      <c r="J97" s="15">
        <v>102</v>
      </c>
    </row>
    <row r="98" spans="1:10">
      <c r="A98" s="13">
        <v>68</v>
      </c>
      <c r="B98" s="27">
        <v>1.0009999999999999</v>
      </c>
      <c r="C98" s="15">
        <f>D98+E98</f>
        <v>1038</v>
      </c>
      <c r="D98" s="15">
        <v>518</v>
      </c>
      <c r="E98" s="15">
        <v>520</v>
      </c>
      <c r="F98" s="16">
        <v>93</v>
      </c>
      <c r="G98" s="27">
        <v>0.83899999999999997</v>
      </c>
      <c r="H98" s="15">
        <f>I98+J98</f>
        <v>94</v>
      </c>
      <c r="I98" s="15">
        <v>27</v>
      </c>
      <c r="J98" s="15">
        <v>67</v>
      </c>
    </row>
    <row r="99" spans="1:10">
      <c r="A99" s="13">
        <v>69</v>
      </c>
      <c r="B99" s="27">
        <v>0.99399999999999999</v>
      </c>
      <c r="C99" s="15">
        <f>D99+E99</f>
        <v>991</v>
      </c>
      <c r="D99" s="15">
        <v>473</v>
      </c>
      <c r="E99" s="15">
        <v>518</v>
      </c>
      <c r="F99" s="16">
        <v>94</v>
      </c>
      <c r="G99" s="27">
        <v>0.85899999999999999</v>
      </c>
      <c r="H99" s="15">
        <f>I99+J99</f>
        <v>79</v>
      </c>
      <c r="I99" s="15">
        <v>12</v>
      </c>
      <c r="J99" s="15">
        <v>67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3696</v>
      </c>
      <c r="D101" s="11">
        <f>SUBTOTAL(9,D103:D107)</f>
        <v>1751</v>
      </c>
      <c r="E101" s="11">
        <f>SUBTOTAL(9,E103:E107)</f>
        <v>1945</v>
      </c>
      <c r="F101" s="12" t="s">
        <v>28</v>
      </c>
      <c r="G101" s="28"/>
      <c r="H101" s="11">
        <f>SUBTOTAL(9,H103:H107)</f>
        <v>170</v>
      </c>
      <c r="I101" s="11">
        <f>SUBTOTAL(9,I103:I107)</f>
        <v>26</v>
      </c>
      <c r="J101" s="11">
        <f>SUBTOTAL(9,J103:J107)</f>
        <v>144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0.99299999999999999</v>
      </c>
      <c r="C103" s="15">
        <f>D103+E103</f>
        <v>794</v>
      </c>
      <c r="D103" s="15">
        <v>399</v>
      </c>
      <c r="E103" s="15">
        <v>395</v>
      </c>
      <c r="F103" s="16">
        <v>95</v>
      </c>
      <c r="G103" s="27">
        <v>0.82299999999999995</v>
      </c>
      <c r="H103" s="15">
        <f>I103+J103</f>
        <v>65</v>
      </c>
      <c r="I103" s="15">
        <v>9</v>
      </c>
      <c r="J103" s="15">
        <v>56</v>
      </c>
    </row>
    <row r="104" spans="1:10">
      <c r="A104" s="13">
        <v>71</v>
      </c>
      <c r="B104" s="27">
        <v>0.997</v>
      </c>
      <c r="C104" s="15">
        <f>D104+E104</f>
        <v>601</v>
      </c>
      <c r="D104" s="15">
        <v>265</v>
      </c>
      <c r="E104" s="15">
        <v>336</v>
      </c>
      <c r="F104" s="16">
        <v>96</v>
      </c>
      <c r="G104" s="27">
        <v>0.71699999999999997</v>
      </c>
      <c r="H104" s="15">
        <f>I104+J104</f>
        <v>43</v>
      </c>
      <c r="I104" s="15">
        <v>9</v>
      </c>
      <c r="J104" s="15">
        <v>34</v>
      </c>
    </row>
    <row r="105" spans="1:10">
      <c r="A105" s="13">
        <v>72</v>
      </c>
      <c r="B105" s="27">
        <v>0.98299999999999998</v>
      </c>
      <c r="C105" s="15">
        <f>D105+E105</f>
        <v>761</v>
      </c>
      <c r="D105" s="15">
        <v>348</v>
      </c>
      <c r="E105" s="15">
        <v>413</v>
      </c>
      <c r="F105" s="16">
        <v>97</v>
      </c>
      <c r="G105" s="27">
        <v>0.82899999999999996</v>
      </c>
      <c r="H105" s="15">
        <f>I105+J105</f>
        <v>29</v>
      </c>
      <c r="I105" s="15">
        <v>3</v>
      </c>
      <c r="J105" s="15">
        <v>26</v>
      </c>
    </row>
    <row r="106" spans="1:10">
      <c r="A106" s="13">
        <v>73</v>
      </c>
      <c r="B106" s="27">
        <v>0.996</v>
      </c>
      <c r="C106" s="15">
        <f>D106+E106</f>
        <v>806</v>
      </c>
      <c r="D106" s="15">
        <v>385</v>
      </c>
      <c r="E106" s="15">
        <v>421</v>
      </c>
      <c r="F106" s="16">
        <v>98</v>
      </c>
      <c r="G106" s="27">
        <v>0.66700000000000004</v>
      </c>
      <c r="H106" s="15">
        <f>I106+J106</f>
        <v>16</v>
      </c>
      <c r="I106" s="15">
        <v>3</v>
      </c>
      <c r="J106" s="15">
        <v>13</v>
      </c>
    </row>
    <row r="107" spans="1:10">
      <c r="A107" s="13">
        <v>74</v>
      </c>
      <c r="B107" s="27">
        <v>0.98699999999999999</v>
      </c>
      <c r="C107" s="15">
        <f>D107+E107</f>
        <v>734</v>
      </c>
      <c r="D107" s="15">
        <v>354</v>
      </c>
      <c r="E107" s="15">
        <v>380</v>
      </c>
      <c r="F107" s="16">
        <v>99</v>
      </c>
      <c r="G107" s="27">
        <v>0.81</v>
      </c>
      <c r="H107" s="15">
        <f>I107+J107</f>
        <v>17</v>
      </c>
      <c r="I107" s="15">
        <v>2</v>
      </c>
      <c r="J107" s="15">
        <v>15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23</v>
      </c>
      <c r="I109" s="11">
        <v>2</v>
      </c>
      <c r="J109" s="11">
        <v>21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5877</v>
      </c>
      <c r="E114" s="15">
        <f>SUBTOTAL(9,D9:D31)</f>
        <v>3010</v>
      </c>
      <c r="G114" s="15">
        <f>SUBTOTAL(9,E9:E31)</f>
        <v>2867</v>
      </c>
    </row>
    <row r="116" spans="1:7">
      <c r="A116" s="34" t="s">
        <v>33</v>
      </c>
      <c r="B116" s="34"/>
      <c r="C116" s="15">
        <f>SUBTOTAL(9,C33:C47,H9:H47,C69:C91)</f>
        <v>31260</v>
      </c>
      <c r="E116" s="15">
        <f>SUBTOTAL(9,D33:D47,I9:I47,D69:D91)</f>
        <v>16247</v>
      </c>
      <c r="G116" s="15">
        <f>SUBTOTAL(9,E33:E47,J9:J47,E69:E91)</f>
        <v>15013</v>
      </c>
    </row>
    <row r="118" spans="1:7">
      <c r="A118" s="34" t="s">
        <v>34</v>
      </c>
      <c r="B118" s="34"/>
      <c r="C118" s="15">
        <f>SUBTOTAL(9,C93:C107,H69:H109)</f>
        <v>17207</v>
      </c>
      <c r="E118" s="15">
        <f>SUBTOTAL(9,D93:D107,I69:I109)</f>
        <v>7551</v>
      </c>
      <c r="G118" s="15">
        <f>SUBTOTAL(9,E93:E107,J69:J109)</f>
        <v>9656</v>
      </c>
    </row>
    <row r="120" spans="1:7">
      <c r="A120" s="34" t="s">
        <v>35</v>
      </c>
      <c r="B120" s="34"/>
      <c r="C120" s="15">
        <f>SUBTOTAL(9,H69:H109)</f>
        <v>8855</v>
      </c>
      <c r="E120" s="15">
        <f>SUBTOTAL(9,I69:I109)</f>
        <v>3526</v>
      </c>
      <c r="G120" s="15">
        <f>SUBTOTAL(9,J69:J109)</f>
        <v>5329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3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A1:J120"/>
  <sheetViews>
    <sheetView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40</v>
      </c>
      <c r="J3" s="5" t="s">
        <v>50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108606</v>
      </c>
      <c r="D7" s="11">
        <f>SUBTOTAL(9,D9:D47,I9:I47,D69:D107,I69:I109)</f>
        <v>52543</v>
      </c>
      <c r="E7" s="11">
        <f>SUBTOTAL(9,E9:E47,J9:J47,E69:E107,J69:J109)</f>
        <v>56063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4228</v>
      </c>
      <c r="D9" s="11">
        <f>SUBTOTAL(9,D11:D15)</f>
        <v>2223</v>
      </c>
      <c r="E9" s="11">
        <f>SUBTOTAL(9,E11:E15)</f>
        <v>2005</v>
      </c>
      <c r="F9" s="12" t="s">
        <v>8</v>
      </c>
      <c r="G9" s="10"/>
      <c r="H9" s="11">
        <f>SUBTOTAL(9,H11:H15)</f>
        <v>6060</v>
      </c>
      <c r="I9" s="11">
        <f>SUBTOTAL(9,I11:I15)</f>
        <v>2979</v>
      </c>
      <c r="J9" s="11">
        <f>SUBTOTAL(9,J11:J15)</f>
        <v>3081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879</v>
      </c>
      <c r="D11" s="15">
        <v>450</v>
      </c>
      <c r="E11" s="15">
        <v>429</v>
      </c>
      <c r="F11" s="16">
        <v>25</v>
      </c>
      <c r="G11" s="27">
        <v>1.0409999999999999</v>
      </c>
      <c r="H11" s="15">
        <f>I11+J11</f>
        <v>1200</v>
      </c>
      <c r="I11" s="15">
        <v>603</v>
      </c>
      <c r="J11" s="15">
        <v>597</v>
      </c>
    </row>
    <row r="12" spans="1:10">
      <c r="A12" s="13">
        <v>1</v>
      </c>
      <c r="B12" s="27">
        <v>0.95499999999999996</v>
      </c>
      <c r="C12" s="15">
        <f>D12+E12</f>
        <v>879</v>
      </c>
      <c r="D12" s="15">
        <v>465</v>
      </c>
      <c r="E12" s="15">
        <v>414</v>
      </c>
      <c r="F12" s="16">
        <v>26</v>
      </c>
      <c r="G12" s="27">
        <v>1.0629999999999999</v>
      </c>
      <c r="H12" s="15">
        <f>I12+J12</f>
        <v>1176</v>
      </c>
      <c r="I12" s="15">
        <v>557</v>
      </c>
      <c r="J12" s="15">
        <v>619</v>
      </c>
    </row>
    <row r="13" spans="1:10">
      <c r="A13" s="13">
        <v>2</v>
      </c>
      <c r="B13" s="27">
        <v>0.93500000000000005</v>
      </c>
      <c r="C13" s="15">
        <f>D13+E13</f>
        <v>781</v>
      </c>
      <c r="D13" s="15">
        <v>400</v>
      </c>
      <c r="E13" s="15">
        <v>381</v>
      </c>
      <c r="F13" s="16">
        <v>27</v>
      </c>
      <c r="G13" s="27">
        <v>1.024</v>
      </c>
      <c r="H13" s="15">
        <f>I13+J13</f>
        <v>1202</v>
      </c>
      <c r="I13" s="15">
        <v>554</v>
      </c>
      <c r="J13" s="15">
        <v>648</v>
      </c>
    </row>
    <row r="14" spans="1:10">
      <c r="A14" s="13">
        <v>3</v>
      </c>
      <c r="B14" s="27">
        <v>0.996</v>
      </c>
      <c r="C14" s="15">
        <f>D14+E14</f>
        <v>828</v>
      </c>
      <c r="D14" s="15">
        <v>435</v>
      </c>
      <c r="E14" s="15">
        <v>393</v>
      </c>
      <c r="F14" s="16">
        <v>28</v>
      </c>
      <c r="G14" s="27">
        <v>1.0409999999999999</v>
      </c>
      <c r="H14" s="15">
        <f>I14+J14</f>
        <v>1282</v>
      </c>
      <c r="I14" s="15">
        <v>670</v>
      </c>
      <c r="J14" s="15">
        <v>612</v>
      </c>
    </row>
    <row r="15" spans="1:10">
      <c r="A15" s="13">
        <v>4</v>
      </c>
      <c r="B15" s="27">
        <v>0.97799999999999998</v>
      </c>
      <c r="C15" s="15">
        <f>D15+E15</f>
        <v>861</v>
      </c>
      <c r="D15" s="15">
        <v>473</v>
      </c>
      <c r="E15" s="15">
        <v>388</v>
      </c>
      <c r="F15" s="16">
        <v>29</v>
      </c>
      <c r="G15" s="27">
        <v>1.004</v>
      </c>
      <c r="H15" s="15">
        <f>I15+J15</f>
        <v>1200</v>
      </c>
      <c r="I15" s="15">
        <v>595</v>
      </c>
      <c r="J15" s="15">
        <v>605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4369</v>
      </c>
      <c r="D17" s="11">
        <f>SUBTOTAL(9,D19:D23)</f>
        <v>2227</v>
      </c>
      <c r="E17" s="11">
        <f>SUBTOTAL(9,E19:E23)</f>
        <v>2142</v>
      </c>
      <c r="F17" s="12" t="s">
        <v>10</v>
      </c>
      <c r="G17" s="28"/>
      <c r="H17" s="11">
        <f>SUBTOTAL(9,H19:H23)</f>
        <v>6771</v>
      </c>
      <c r="I17" s="11">
        <f>SUBTOTAL(9,I19:I23)</f>
        <v>3400</v>
      </c>
      <c r="J17" s="11">
        <f>SUBTOTAL(9,J19:J23)</f>
        <v>3371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1.0009999999999999</v>
      </c>
      <c r="C19" s="15">
        <f>D19+E19</f>
        <v>851</v>
      </c>
      <c r="D19" s="15">
        <v>432</v>
      </c>
      <c r="E19" s="15">
        <v>419</v>
      </c>
      <c r="F19" s="16">
        <v>30</v>
      </c>
      <c r="G19" s="27">
        <v>0.99299999999999999</v>
      </c>
      <c r="H19" s="15">
        <f>I19+J19</f>
        <v>1342</v>
      </c>
      <c r="I19" s="15">
        <v>650</v>
      </c>
      <c r="J19" s="15">
        <v>692</v>
      </c>
    </row>
    <row r="20" spans="1:10">
      <c r="A20" s="13">
        <v>6</v>
      </c>
      <c r="B20" s="27">
        <v>0.98699999999999999</v>
      </c>
      <c r="C20" s="15">
        <f>D20+E20</f>
        <v>866</v>
      </c>
      <c r="D20" s="15">
        <v>458</v>
      </c>
      <c r="E20" s="15">
        <v>408</v>
      </c>
      <c r="F20" s="16">
        <v>31</v>
      </c>
      <c r="G20" s="27">
        <v>1.0009999999999999</v>
      </c>
      <c r="H20" s="15">
        <f>I20+J20</f>
        <v>1383</v>
      </c>
      <c r="I20" s="15">
        <v>679</v>
      </c>
      <c r="J20" s="15">
        <v>704</v>
      </c>
    </row>
    <row r="21" spans="1:10">
      <c r="A21" s="13">
        <v>7</v>
      </c>
      <c r="B21" s="27">
        <v>0.98899999999999999</v>
      </c>
      <c r="C21" s="15">
        <f>D21+E21</f>
        <v>811</v>
      </c>
      <c r="D21" s="15">
        <v>406</v>
      </c>
      <c r="E21" s="15">
        <v>405</v>
      </c>
      <c r="F21" s="16">
        <v>32</v>
      </c>
      <c r="G21" s="27">
        <v>0.99299999999999999</v>
      </c>
      <c r="H21" s="15">
        <f>I21+J21</f>
        <v>1300</v>
      </c>
      <c r="I21" s="15">
        <v>687</v>
      </c>
      <c r="J21" s="15">
        <v>613</v>
      </c>
    </row>
    <row r="22" spans="1:10">
      <c r="A22" s="13">
        <v>8</v>
      </c>
      <c r="B22" s="27">
        <v>0.99299999999999999</v>
      </c>
      <c r="C22" s="15">
        <f>D22+E22</f>
        <v>892</v>
      </c>
      <c r="D22" s="15">
        <v>432</v>
      </c>
      <c r="E22" s="15">
        <v>460</v>
      </c>
      <c r="F22" s="16">
        <v>33</v>
      </c>
      <c r="G22" s="27">
        <v>1.0029999999999999</v>
      </c>
      <c r="H22" s="15">
        <f>I22+J22</f>
        <v>1420</v>
      </c>
      <c r="I22" s="15">
        <v>720</v>
      </c>
      <c r="J22" s="15">
        <v>700</v>
      </c>
    </row>
    <row r="23" spans="1:10">
      <c r="A23" s="13">
        <v>9</v>
      </c>
      <c r="B23" s="27">
        <v>1.006</v>
      </c>
      <c r="C23" s="15">
        <f>D23+E23</f>
        <v>949</v>
      </c>
      <c r="D23" s="15">
        <v>499</v>
      </c>
      <c r="E23" s="15">
        <v>450</v>
      </c>
      <c r="F23" s="16">
        <v>34</v>
      </c>
      <c r="G23" s="27">
        <v>0.98699999999999999</v>
      </c>
      <c r="H23" s="15">
        <f>I23+J23</f>
        <v>1326</v>
      </c>
      <c r="I23" s="15">
        <v>664</v>
      </c>
      <c r="J23" s="15">
        <v>662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4345</v>
      </c>
      <c r="D25" s="11">
        <f>SUBTOTAL(9,D27:D31)</f>
        <v>2222</v>
      </c>
      <c r="E25" s="11">
        <f>SUBTOTAL(9,E27:E31)</f>
        <v>2123</v>
      </c>
      <c r="F25" s="12" t="s">
        <v>12</v>
      </c>
      <c r="G25" s="28"/>
      <c r="H25" s="11">
        <f>SUBTOTAL(9,H27:H31)</f>
        <v>7291</v>
      </c>
      <c r="I25" s="11">
        <f>SUBTOTAL(9,I27:I31)</f>
        <v>3677</v>
      </c>
      <c r="J25" s="11">
        <f>SUBTOTAL(9,J27:J31)</f>
        <v>3614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0.98899999999999999</v>
      </c>
      <c r="C27" s="15">
        <f>D27+E27</f>
        <v>830</v>
      </c>
      <c r="D27" s="15">
        <v>428</v>
      </c>
      <c r="E27" s="15">
        <v>402</v>
      </c>
      <c r="F27" s="16">
        <v>35</v>
      </c>
      <c r="G27" s="27">
        <v>0.99099999999999999</v>
      </c>
      <c r="H27" s="15">
        <f>I27+J27</f>
        <v>1327</v>
      </c>
      <c r="I27" s="15">
        <v>654</v>
      </c>
      <c r="J27" s="15">
        <v>673</v>
      </c>
    </row>
    <row r="28" spans="1:10">
      <c r="A28" s="13">
        <v>11</v>
      </c>
      <c r="B28" s="27">
        <v>0.998</v>
      </c>
      <c r="C28" s="15">
        <f>D28+E28</f>
        <v>863</v>
      </c>
      <c r="D28" s="15">
        <v>437</v>
      </c>
      <c r="E28" s="15">
        <v>426</v>
      </c>
      <c r="F28" s="16">
        <v>36</v>
      </c>
      <c r="G28" s="27">
        <v>0.99299999999999999</v>
      </c>
      <c r="H28" s="15">
        <f>I28+J28</f>
        <v>1410</v>
      </c>
      <c r="I28" s="15">
        <v>721</v>
      </c>
      <c r="J28" s="15">
        <v>689</v>
      </c>
    </row>
    <row r="29" spans="1:10">
      <c r="A29" s="13">
        <v>12</v>
      </c>
      <c r="B29" s="27">
        <v>0.99299999999999999</v>
      </c>
      <c r="C29" s="15">
        <f>D29+E29</f>
        <v>877</v>
      </c>
      <c r="D29" s="15">
        <v>445</v>
      </c>
      <c r="E29" s="15">
        <v>432</v>
      </c>
      <c r="F29" s="16">
        <v>37</v>
      </c>
      <c r="G29" s="27">
        <v>0.98499999999999999</v>
      </c>
      <c r="H29" s="15">
        <f>I29+J29</f>
        <v>1539</v>
      </c>
      <c r="I29" s="15">
        <v>767</v>
      </c>
      <c r="J29" s="15">
        <v>772</v>
      </c>
    </row>
    <row r="30" spans="1:10">
      <c r="A30" s="13">
        <v>13</v>
      </c>
      <c r="B30" s="27">
        <v>1.002</v>
      </c>
      <c r="C30" s="15">
        <f>D30+E30</f>
        <v>851</v>
      </c>
      <c r="D30" s="15">
        <v>411</v>
      </c>
      <c r="E30" s="15">
        <v>440</v>
      </c>
      <c r="F30" s="16">
        <v>38</v>
      </c>
      <c r="G30" s="27">
        <v>0.97599999999999998</v>
      </c>
      <c r="H30" s="15">
        <f>I30+J30</f>
        <v>1460</v>
      </c>
      <c r="I30" s="15">
        <v>744</v>
      </c>
      <c r="J30" s="15">
        <v>716</v>
      </c>
    </row>
    <row r="31" spans="1:10">
      <c r="A31" s="13">
        <v>14</v>
      </c>
      <c r="B31" s="27">
        <v>0.98799999999999999</v>
      </c>
      <c r="C31" s="15">
        <f>D31+E31</f>
        <v>924</v>
      </c>
      <c r="D31" s="15">
        <v>501</v>
      </c>
      <c r="E31" s="15">
        <v>423</v>
      </c>
      <c r="F31" s="16">
        <v>39</v>
      </c>
      <c r="G31" s="27">
        <v>0.99399999999999999</v>
      </c>
      <c r="H31" s="15">
        <f>I31+J31</f>
        <v>1555</v>
      </c>
      <c r="I31" s="15">
        <v>791</v>
      </c>
      <c r="J31" s="15">
        <v>764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4663</v>
      </c>
      <c r="D33" s="11">
        <f>SUBTOTAL(9,D35:D39)</f>
        <v>2353</v>
      </c>
      <c r="E33" s="11">
        <f>SUBTOTAL(9,E35:E39)</f>
        <v>2310</v>
      </c>
      <c r="F33" s="12" t="s">
        <v>14</v>
      </c>
      <c r="G33" s="28"/>
      <c r="H33" s="11">
        <f>SUBTOTAL(9,H35:H39)</f>
        <v>8942</v>
      </c>
      <c r="I33" s="11">
        <f>SUBTOTAL(9,I35:I39)</f>
        <v>4535</v>
      </c>
      <c r="J33" s="11">
        <f>SUBTOTAL(9,J35:J39)</f>
        <v>4407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1.002</v>
      </c>
      <c r="C35" s="15">
        <f>D35+E35</f>
        <v>910</v>
      </c>
      <c r="D35" s="15">
        <v>456</v>
      </c>
      <c r="E35" s="15">
        <v>454</v>
      </c>
      <c r="F35" s="16">
        <v>40</v>
      </c>
      <c r="G35" s="27">
        <v>0.98699999999999999</v>
      </c>
      <c r="H35" s="15">
        <f>I35+J35</f>
        <v>1609</v>
      </c>
      <c r="I35" s="15">
        <v>826</v>
      </c>
      <c r="J35" s="15">
        <v>783</v>
      </c>
    </row>
    <row r="36" spans="1:10">
      <c r="A36" s="13">
        <v>16</v>
      </c>
      <c r="B36" s="27">
        <v>0.997</v>
      </c>
      <c r="C36" s="15">
        <f>D36+E36</f>
        <v>881</v>
      </c>
      <c r="D36" s="15">
        <v>476</v>
      </c>
      <c r="E36" s="15">
        <v>405</v>
      </c>
      <c r="F36" s="16">
        <v>41</v>
      </c>
      <c r="G36" s="27">
        <v>0.98899999999999999</v>
      </c>
      <c r="H36" s="15">
        <f>I36+J36</f>
        <v>1706</v>
      </c>
      <c r="I36" s="15">
        <v>868</v>
      </c>
      <c r="J36" s="15">
        <v>838</v>
      </c>
    </row>
    <row r="37" spans="1:10">
      <c r="A37" s="13">
        <v>17</v>
      </c>
      <c r="B37" s="27">
        <v>1.004</v>
      </c>
      <c r="C37" s="15">
        <f>D37+E37</f>
        <v>954</v>
      </c>
      <c r="D37" s="15">
        <v>503</v>
      </c>
      <c r="E37" s="15">
        <v>451</v>
      </c>
      <c r="F37" s="16">
        <v>42</v>
      </c>
      <c r="G37" s="27">
        <v>0.996</v>
      </c>
      <c r="H37" s="15">
        <f>I37+J37</f>
        <v>1870</v>
      </c>
      <c r="I37" s="15">
        <v>939</v>
      </c>
      <c r="J37" s="15">
        <v>931</v>
      </c>
    </row>
    <row r="38" spans="1:10">
      <c r="A38" s="13">
        <v>18</v>
      </c>
      <c r="B38" s="27">
        <v>1.0129999999999999</v>
      </c>
      <c r="C38" s="15">
        <f>D38+E38</f>
        <v>957</v>
      </c>
      <c r="D38" s="15">
        <v>455</v>
      </c>
      <c r="E38" s="15">
        <v>502</v>
      </c>
      <c r="F38" s="16">
        <v>43</v>
      </c>
      <c r="G38" s="27">
        <v>0.99299999999999999</v>
      </c>
      <c r="H38" s="15">
        <f>I38+J38</f>
        <v>1901</v>
      </c>
      <c r="I38" s="15">
        <v>986</v>
      </c>
      <c r="J38" s="15">
        <v>915</v>
      </c>
    </row>
    <row r="39" spans="1:10">
      <c r="A39" s="13">
        <v>19</v>
      </c>
      <c r="B39" s="27">
        <v>1</v>
      </c>
      <c r="C39" s="15">
        <f>D39+E39</f>
        <v>961</v>
      </c>
      <c r="D39" s="15">
        <v>463</v>
      </c>
      <c r="E39" s="15">
        <v>498</v>
      </c>
      <c r="F39" s="16">
        <v>44</v>
      </c>
      <c r="G39" s="27">
        <v>0.99</v>
      </c>
      <c r="H39" s="15">
        <f>I39+J39</f>
        <v>1856</v>
      </c>
      <c r="I39" s="15">
        <v>916</v>
      </c>
      <c r="J39" s="15">
        <v>940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5209</v>
      </c>
      <c r="D41" s="11">
        <f>SUBTOTAL(9,D43:D47)</f>
        <v>2583</v>
      </c>
      <c r="E41" s="11">
        <f>SUBTOTAL(9,E43:E47)</f>
        <v>2626</v>
      </c>
      <c r="F41" s="12" t="s">
        <v>16</v>
      </c>
      <c r="G41" s="28"/>
      <c r="H41" s="11">
        <f>SUBTOTAL(9,H43:H47)</f>
        <v>8717</v>
      </c>
      <c r="I41" s="11">
        <f>SUBTOTAL(9,I43:I47)</f>
        <v>4412</v>
      </c>
      <c r="J41" s="11">
        <f>SUBTOTAL(9,J43:J47)</f>
        <v>4305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1.026</v>
      </c>
      <c r="C43" s="15">
        <f>D43+E43</f>
        <v>975</v>
      </c>
      <c r="D43" s="15">
        <v>477</v>
      </c>
      <c r="E43" s="15">
        <v>498</v>
      </c>
      <c r="F43" s="16">
        <v>45</v>
      </c>
      <c r="G43" s="27">
        <v>1.002</v>
      </c>
      <c r="H43" s="15">
        <f>I43+J43</f>
        <v>1763</v>
      </c>
      <c r="I43" s="15">
        <v>887</v>
      </c>
      <c r="J43" s="15">
        <v>876</v>
      </c>
    </row>
    <row r="44" spans="1:10">
      <c r="A44" s="13">
        <v>21</v>
      </c>
      <c r="B44" s="27">
        <v>1.05</v>
      </c>
      <c r="C44" s="15">
        <f>D44+E44</f>
        <v>932</v>
      </c>
      <c r="D44" s="15">
        <v>477</v>
      </c>
      <c r="E44" s="15">
        <v>455</v>
      </c>
      <c r="F44" s="16">
        <v>46</v>
      </c>
      <c r="G44" s="27">
        <v>0.99199999999999999</v>
      </c>
      <c r="H44" s="15">
        <f>I44+J44</f>
        <v>1832</v>
      </c>
      <c r="I44" s="15">
        <v>925</v>
      </c>
      <c r="J44" s="15">
        <v>907</v>
      </c>
    </row>
    <row r="45" spans="1:10">
      <c r="A45" s="13">
        <v>22</v>
      </c>
      <c r="B45" s="27">
        <v>1.03</v>
      </c>
      <c r="C45" s="15">
        <f>D45+E45</f>
        <v>1118</v>
      </c>
      <c r="D45" s="15">
        <v>550</v>
      </c>
      <c r="E45" s="15">
        <v>568</v>
      </c>
      <c r="F45" s="16">
        <v>47</v>
      </c>
      <c r="G45" s="27">
        <v>0.99299999999999999</v>
      </c>
      <c r="H45" s="15">
        <f>I45+J45</f>
        <v>1789</v>
      </c>
      <c r="I45" s="15">
        <v>904</v>
      </c>
      <c r="J45" s="15">
        <v>885</v>
      </c>
    </row>
    <row r="46" spans="1:10">
      <c r="A46" s="13">
        <v>23</v>
      </c>
      <c r="B46" s="27">
        <v>1.052</v>
      </c>
      <c r="C46" s="15">
        <f>D46+E46</f>
        <v>1079</v>
      </c>
      <c r="D46" s="15">
        <v>545</v>
      </c>
      <c r="E46" s="15">
        <v>534</v>
      </c>
      <c r="F46" s="16">
        <v>48</v>
      </c>
      <c r="G46" s="27">
        <v>0.98799999999999999</v>
      </c>
      <c r="H46" s="15">
        <f>I46+J46</f>
        <v>1710</v>
      </c>
      <c r="I46" s="15">
        <v>860</v>
      </c>
      <c r="J46" s="15">
        <v>850</v>
      </c>
    </row>
    <row r="47" spans="1:10">
      <c r="A47" s="13">
        <v>24</v>
      </c>
      <c r="B47" s="27">
        <v>1.0169999999999999</v>
      </c>
      <c r="C47" s="15">
        <f>D47+E47</f>
        <v>1105</v>
      </c>
      <c r="D47" s="15">
        <v>534</v>
      </c>
      <c r="E47" s="15">
        <v>571</v>
      </c>
      <c r="F47" s="16">
        <v>49</v>
      </c>
      <c r="G47" s="27">
        <v>0.997</v>
      </c>
      <c r="H47" s="15">
        <f>I47+J47</f>
        <v>1623</v>
      </c>
      <c r="I47" s="15">
        <v>836</v>
      </c>
      <c r="J47" s="15">
        <v>787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41</v>
      </c>
      <c r="J63" s="5" t="str">
        <f>J3</f>
        <v>(住民基本台帳人口　平成29年3月31日現在)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7042</v>
      </c>
      <c r="D69" s="11">
        <f>SUBTOTAL(9,D71:D75)</f>
        <v>3485</v>
      </c>
      <c r="E69" s="11">
        <f>SUBTOTAL(9,E71:E75)</f>
        <v>3557</v>
      </c>
      <c r="F69" s="12" t="s">
        <v>20</v>
      </c>
      <c r="G69" s="10"/>
      <c r="H69" s="11">
        <f>SUBTOTAL(9,H71:H75)</f>
        <v>5891</v>
      </c>
      <c r="I69" s="11">
        <f>SUBTOTAL(9,I71:I75)</f>
        <v>2646</v>
      </c>
      <c r="J69" s="11">
        <f>SUBTOTAL(9,J71:J75)</f>
        <v>3245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0.998</v>
      </c>
      <c r="C71" s="15">
        <f>D71+E71</f>
        <v>1393</v>
      </c>
      <c r="D71" s="15">
        <v>685</v>
      </c>
      <c r="E71" s="15">
        <v>708</v>
      </c>
      <c r="F71" s="16">
        <v>75</v>
      </c>
      <c r="G71" s="27">
        <v>0.98199999999999998</v>
      </c>
      <c r="H71" s="15">
        <f>I71+J71</f>
        <v>1434</v>
      </c>
      <c r="I71" s="15">
        <v>664</v>
      </c>
      <c r="J71" s="15">
        <v>770</v>
      </c>
    </row>
    <row r="72" spans="1:10">
      <c r="A72" s="13">
        <v>51</v>
      </c>
      <c r="B72" s="27">
        <v>1.004</v>
      </c>
      <c r="C72" s="15">
        <f>D72+E72</f>
        <v>1479</v>
      </c>
      <c r="D72" s="15">
        <v>731</v>
      </c>
      <c r="E72" s="15">
        <v>748</v>
      </c>
      <c r="F72" s="16">
        <v>76</v>
      </c>
      <c r="G72" s="27">
        <v>0.97799999999999998</v>
      </c>
      <c r="H72" s="15">
        <f>I72+J72</f>
        <v>1287</v>
      </c>
      <c r="I72" s="15">
        <v>581</v>
      </c>
      <c r="J72" s="15">
        <v>706</v>
      </c>
    </row>
    <row r="73" spans="1:10">
      <c r="A73" s="13">
        <v>52</v>
      </c>
      <c r="B73" s="27">
        <v>0.99</v>
      </c>
      <c r="C73" s="15">
        <f>D73+E73</f>
        <v>1491</v>
      </c>
      <c r="D73" s="15">
        <v>745</v>
      </c>
      <c r="E73" s="15">
        <v>746</v>
      </c>
      <c r="F73" s="16">
        <v>77</v>
      </c>
      <c r="G73" s="27">
        <v>0.97499999999999998</v>
      </c>
      <c r="H73" s="15">
        <f>I73+J73</f>
        <v>1057</v>
      </c>
      <c r="I73" s="15">
        <v>471</v>
      </c>
      <c r="J73" s="15">
        <v>586</v>
      </c>
    </row>
    <row r="74" spans="1:10">
      <c r="A74" s="13">
        <v>53</v>
      </c>
      <c r="B74" s="27">
        <v>0.98599999999999999</v>
      </c>
      <c r="C74" s="15">
        <f>D74+E74</f>
        <v>1380</v>
      </c>
      <c r="D74" s="15">
        <v>704</v>
      </c>
      <c r="E74" s="15">
        <v>676</v>
      </c>
      <c r="F74" s="16">
        <v>78</v>
      </c>
      <c r="G74" s="27">
        <v>0.96499999999999997</v>
      </c>
      <c r="H74" s="15">
        <f>I74+J74</f>
        <v>1007</v>
      </c>
      <c r="I74" s="15">
        <v>442</v>
      </c>
      <c r="J74" s="15">
        <v>565</v>
      </c>
    </row>
    <row r="75" spans="1:10">
      <c r="A75" s="13">
        <v>54</v>
      </c>
      <c r="B75" s="27">
        <v>0.998</v>
      </c>
      <c r="C75" s="15">
        <f>D75+E75</f>
        <v>1299</v>
      </c>
      <c r="D75" s="15">
        <v>620</v>
      </c>
      <c r="E75" s="15">
        <v>679</v>
      </c>
      <c r="F75" s="16">
        <v>79</v>
      </c>
      <c r="G75" s="27">
        <v>0.97499999999999998</v>
      </c>
      <c r="H75" s="15">
        <f>I75+J75</f>
        <v>1106</v>
      </c>
      <c r="I75" s="15">
        <v>488</v>
      </c>
      <c r="J75" s="15">
        <v>618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5995</v>
      </c>
      <c r="D77" s="11">
        <f>SUBTOTAL(9,D79:D83)</f>
        <v>2978</v>
      </c>
      <c r="E77" s="11">
        <f>SUBTOTAL(9,E79:E83)</f>
        <v>3017</v>
      </c>
      <c r="F77" s="12" t="s">
        <v>22</v>
      </c>
      <c r="G77" s="28"/>
      <c r="H77" s="11">
        <f>SUBTOTAL(9,H79:H83)</f>
        <v>4157</v>
      </c>
      <c r="I77" s="11">
        <f>SUBTOTAL(9,I79:I83)</f>
        <v>1659</v>
      </c>
      <c r="J77" s="11">
        <f>SUBTOTAL(9,J79:J83)</f>
        <v>2498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0.997</v>
      </c>
      <c r="C79" s="15">
        <f>D79+E79</f>
        <v>1282</v>
      </c>
      <c r="D79" s="15">
        <v>648</v>
      </c>
      <c r="E79" s="15">
        <v>634</v>
      </c>
      <c r="F79" s="16">
        <v>80</v>
      </c>
      <c r="G79" s="27">
        <v>0.98199999999999998</v>
      </c>
      <c r="H79" s="15">
        <f>I79+J79</f>
        <v>1030</v>
      </c>
      <c r="I79" s="15">
        <v>425</v>
      </c>
      <c r="J79" s="15">
        <v>605</v>
      </c>
    </row>
    <row r="80" spans="1:10">
      <c r="A80" s="13">
        <v>56</v>
      </c>
      <c r="B80" s="27">
        <v>0.98599999999999999</v>
      </c>
      <c r="C80" s="15">
        <f>D80+E80</f>
        <v>1163</v>
      </c>
      <c r="D80" s="15">
        <v>567</v>
      </c>
      <c r="E80" s="15">
        <v>596</v>
      </c>
      <c r="F80" s="16">
        <v>81</v>
      </c>
      <c r="G80" s="27">
        <v>0.95699999999999996</v>
      </c>
      <c r="H80" s="15">
        <f>I80+J80</f>
        <v>934</v>
      </c>
      <c r="I80" s="15">
        <v>383</v>
      </c>
      <c r="J80" s="15">
        <v>551</v>
      </c>
    </row>
    <row r="81" spans="1:10">
      <c r="A81" s="13">
        <v>57</v>
      </c>
      <c r="B81" s="27">
        <v>0.98899999999999999</v>
      </c>
      <c r="C81" s="15">
        <f>D81+E81</f>
        <v>1214</v>
      </c>
      <c r="D81" s="15">
        <v>586</v>
      </c>
      <c r="E81" s="15">
        <v>628</v>
      </c>
      <c r="F81" s="16">
        <v>82</v>
      </c>
      <c r="G81" s="27">
        <v>0.97099999999999997</v>
      </c>
      <c r="H81" s="15">
        <f>I81+J81</f>
        <v>840</v>
      </c>
      <c r="I81" s="15">
        <v>335</v>
      </c>
      <c r="J81" s="15">
        <v>505</v>
      </c>
    </row>
    <row r="82" spans="1:10">
      <c r="A82" s="13">
        <v>58</v>
      </c>
      <c r="B82" s="27">
        <v>0.99299999999999999</v>
      </c>
      <c r="C82" s="15">
        <f>D82+E82</f>
        <v>1223</v>
      </c>
      <c r="D82" s="15">
        <v>626</v>
      </c>
      <c r="E82" s="15">
        <v>597</v>
      </c>
      <c r="F82" s="16">
        <v>83</v>
      </c>
      <c r="G82" s="27">
        <v>0.95699999999999996</v>
      </c>
      <c r="H82" s="15">
        <f>I82+J82</f>
        <v>710</v>
      </c>
      <c r="I82" s="15">
        <v>285</v>
      </c>
      <c r="J82" s="15">
        <v>425</v>
      </c>
    </row>
    <row r="83" spans="1:10">
      <c r="A83" s="13">
        <v>59</v>
      </c>
      <c r="B83" s="27">
        <v>0.99099999999999999</v>
      </c>
      <c r="C83" s="15">
        <f>D83+E83</f>
        <v>1113</v>
      </c>
      <c r="D83" s="15">
        <v>551</v>
      </c>
      <c r="E83" s="15">
        <v>562</v>
      </c>
      <c r="F83" s="16">
        <v>84</v>
      </c>
      <c r="G83" s="27">
        <v>0.92</v>
      </c>
      <c r="H83" s="15">
        <f>I83+J83</f>
        <v>643</v>
      </c>
      <c r="I83" s="15">
        <v>231</v>
      </c>
      <c r="J83" s="15">
        <v>412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6103</v>
      </c>
      <c r="D85" s="11">
        <f>SUBTOTAL(9,D87:D91)</f>
        <v>3000</v>
      </c>
      <c r="E85" s="11">
        <f>SUBTOTAL(9,E87:E91)</f>
        <v>3103</v>
      </c>
      <c r="F85" s="12" t="s">
        <v>24</v>
      </c>
      <c r="G85" s="28"/>
      <c r="H85" s="11">
        <f>SUBTOTAL(9,H87:H91)</f>
        <v>2369</v>
      </c>
      <c r="I85" s="11">
        <f>SUBTOTAL(9,I87:I91)</f>
        <v>781</v>
      </c>
      <c r="J85" s="11">
        <f>SUBTOTAL(9,J87:J91)</f>
        <v>1588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0.996</v>
      </c>
      <c r="C87" s="15">
        <f>D87+E87</f>
        <v>1133</v>
      </c>
      <c r="D87" s="15">
        <f>[1]地区別年齢別!$BM$10</f>
        <v>572</v>
      </c>
      <c r="E87" s="15">
        <f>[1]地区別年齢別!$BM$11</f>
        <v>561</v>
      </c>
      <c r="F87" s="16">
        <v>85</v>
      </c>
      <c r="G87" s="27">
        <v>0.93</v>
      </c>
      <c r="H87" s="15">
        <f>I87+J87</f>
        <v>622</v>
      </c>
      <c r="I87" s="15">
        <f>[1]地区別年齢別!$CL$10</f>
        <v>226</v>
      </c>
      <c r="J87" s="15">
        <f>[1]地区別年齢別!$CL$11</f>
        <v>396</v>
      </c>
    </row>
    <row r="88" spans="1:10">
      <c r="A88" s="13">
        <v>61</v>
      </c>
      <c r="B88" s="27">
        <v>1.0009999999999999</v>
      </c>
      <c r="C88" s="15">
        <f>D88+E88</f>
        <v>1176</v>
      </c>
      <c r="D88" s="15">
        <f>[1]地区別年齢別!$BN$10</f>
        <v>586</v>
      </c>
      <c r="E88" s="15">
        <f>[1]地区別年齢別!$BN$11</f>
        <v>590</v>
      </c>
      <c r="F88" s="16">
        <v>86</v>
      </c>
      <c r="G88" s="27">
        <v>0.93400000000000005</v>
      </c>
      <c r="H88" s="15">
        <f>I88+J88</f>
        <v>537</v>
      </c>
      <c r="I88" s="15">
        <f>[1]地区別年齢別!$CM$10</f>
        <v>187</v>
      </c>
      <c r="J88" s="15">
        <f>[1]地区別年齢別!$CM$11</f>
        <v>350</v>
      </c>
    </row>
    <row r="89" spans="1:10">
      <c r="A89" s="13">
        <v>62</v>
      </c>
      <c r="B89" s="27">
        <v>0.997</v>
      </c>
      <c r="C89" s="15">
        <f>D89+E89</f>
        <v>1189</v>
      </c>
      <c r="D89" s="15">
        <f>[1]地区別年齢別!$BO$10</f>
        <v>594</v>
      </c>
      <c r="E89" s="15">
        <f>[1]地区別年齢別!$BO$11</f>
        <v>595</v>
      </c>
      <c r="F89" s="16">
        <v>87</v>
      </c>
      <c r="G89" s="27">
        <v>0.93200000000000005</v>
      </c>
      <c r="H89" s="15">
        <f>I89+J89</f>
        <v>451</v>
      </c>
      <c r="I89" s="15">
        <f>[1]地区別年齢別!$CN$10</f>
        <v>147</v>
      </c>
      <c r="J89" s="15">
        <f>[1]地区別年齢別!$CN$11</f>
        <v>304</v>
      </c>
    </row>
    <row r="90" spans="1:10">
      <c r="A90" s="13">
        <v>63</v>
      </c>
      <c r="B90" s="27">
        <v>0.99299999999999999</v>
      </c>
      <c r="C90" s="15">
        <f>D90+E90</f>
        <v>1263</v>
      </c>
      <c r="D90" s="15">
        <f>[1]地区別年齢別!$BP$10</f>
        <v>605</v>
      </c>
      <c r="E90" s="15">
        <f>[1]地区別年齢別!$BP$11</f>
        <v>658</v>
      </c>
      <c r="F90" s="16">
        <v>88</v>
      </c>
      <c r="G90" s="27">
        <v>0.93600000000000005</v>
      </c>
      <c r="H90" s="15">
        <f>I90+J90</f>
        <v>438</v>
      </c>
      <c r="I90" s="15">
        <f>[1]地区別年齢別!$CO$10</f>
        <v>132</v>
      </c>
      <c r="J90" s="15">
        <f>[1]地区別年齢別!$CO$11</f>
        <v>306</v>
      </c>
    </row>
    <row r="91" spans="1:10">
      <c r="A91" s="13">
        <v>64</v>
      </c>
      <c r="B91" s="27">
        <v>0.98899999999999999</v>
      </c>
      <c r="C91" s="15">
        <f>D91+E91</f>
        <v>1342</v>
      </c>
      <c r="D91" s="15">
        <f>[1]地区別年齢別!$BQ$10</f>
        <v>643</v>
      </c>
      <c r="E91" s="15">
        <f>[1]地区別年齢別!$BQ$11</f>
        <v>699</v>
      </c>
      <c r="F91" s="16">
        <v>89</v>
      </c>
      <c r="G91" s="27">
        <v>0.88400000000000001</v>
      </c>
      <c r="H91" s="15">
        <f>I91+J91</f>
        <v>321</v>
      </c>
      <c r="I91" s="15">
        <f>[1]地区別年齢別!$CP$10</f>
        <v>89</v>
      </c>
      <c r="J91" s="15">
        <f>[1]地区別年齢別!$CP$11</f>
        <v>232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8633</v>
      </c>
      <c r="D93" s="11">
        <f>SUBTOTAL(9,D95:D99)</f>
        <v>4123</v>
      </c>
      <c r="E93" s="11">
        <f>SUBTOTAL(9,E95:E99)</f>
        <v>4510</v>
      </c>
      <c r="F93" s="12" t="s">
        <v>26</v>
      </c>
      <c r="G93" s="28"/>
      <c r="H93" s="11">
        <f>SUBTOTAL(9,H95:H99)</f>
        <v>1017</v>
      </c>
      <c r="I93" s="11">
        <f>SUBTOTAL(9,I95:I99)</f>
        <v>261</v>
      </c>
      <c r="J93" s="11">
        <f>SUBTOTAL(9,J95:J99)</f>
        <v>756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0.99099999999999999</v>
      </c>
      <c r="C95" s="15">
        <f>D95+E95</f>
        <v>1473</v>
      </c>
      <c r="D95" s="15">
        <v>725</v>
      </c>
      <c r="E95" s="15">
        <v>748</v>
      </c>
      <c r="F95" s="16">
        <v>90</v>
      </c>
      <c r="G95" s="27">
        <v>0.89</v>
      </c>
      <c r="H95" s="15">
        <f>I95+J95</f>
        <v>300</v>
      </c>
      <c r="I95" s="15">
        <v>89</v>
      </c>
      <c r="J95" s="15">
        <v>211</v>
      </c>
    </row>
    <row r="96" spans="1:10">
      <c r="A96" s="13">
        <v>66</v>
      </c>
      <c r="B96" s="27">
        <v>0.98199999999999998</v>
      </c>
      <c r="C96" s="15">
        <f>D96+E96</f>
        <v>1633</v>
      </c>
      <c r="D96" s="15">
        <v>777</v>
      </c>
      <c r="E96" s="15">
        <v>856</v>
      </c>
      <c r="F96" s="16">
        <v>91</v>
      </c>
      <c r="G96" s="27">
        <v>0.88</v>
      </c>
      <c r="H96" s="15">
        <f>I96+J96</f>
        <v>264</v>
      </c>
      <c r="I96" s="15">
        <v>62</v>
      </c>
      <c r="J96" s="15">
        <v>202</v>
      </c>
    </row>
    <row r="97" spans="1:10">
      <c r="A97" s="13">
        <v>67</v>
      </c>
      <c r="B97" s="27">
        <v>0.98499999999999999</v>
      </c>
      <c r="C97" s="15">
        <f>D97+E97</f>
        <v>1729</v>
      </c>
      <c r="D97" s="15">
        <v>837</v>
      </c>
      <c r="E97" s="15">
        <v>892</v>
      </c>
      <c r="F97" s="16">
        <v>92</v>
      </c>
      <c r="G97" s="27">
        <v>0.876</v>
      </c>
      <c r="H97" s="15">
        <f>I97+J97</f>
        <v>204</v>
      </c>
      <c r="I97" s="15">
        <v>64</v>
      </c>
      <c r="J97" s="15">
        <v>140</v>
      </c>
    </row>
    <row r="98" spans="1:10">
      <c r="A98" s="13">
        <v>68</v>
      </c>
      <c r="B98" s="27">
        <v>0.99</v>
      </c>
      <c r="C98" s="15">
        <f>D98+E98</f>
        <v>1924</v>
      </c>
      <c r="D98" s="15">
        <v>905</v>
      </c>
      <c r="E98" s="15">
        <v>1019</v>
      </c>
      <c r="F98" s="16">
        <v>93</v>
      </c>
      <c r="G98" s="27">
        <v>0.85899999999999999</v>
      </c>
      <c r="H98" s="15">
        <f>I98+J98</f>
        <v>158</v>
      </c>
      <c r="I98" s="15">
        <v>32</v>
      </c>
      <c r="J98" s="15">
        <v>126</v>
      </c>
    </row>
    <row r="99" spans="1:10">
      <c r="A99" s="13">
        <v>69</v>
      </c>
      <c r="B99" s="27">
        <v>0.98699999999999999</v>
      </c>
      <c r="C99" s="15">
        <f>D99+E99</f>
        <v>1874</v>
      </c>
      <c r="D99" s="15">
        <v>879</v>
      </c>
      <c r="E99" s="15">
        <v>995</v>
      </c>
      <c r="F99" s="16">
        <v>94</v>
      </c>
      <c r="G99" s="27">
        <v>0.74</v>
      </c>
      <c r="H99" s="15">
        <f>I99+J99</f>
        <v>91</v>
      </c>
      <c r="I99" s="15">
        <v>14</v>
      </c>
      <c r="J99" s="15">
        <v>77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6493</v>
      </c>
      <c r="D101" s="11">
        <f>SUBTOTAL(9,D103:D107)</f>
        <v>2944</v>
      </c>
      <c r="E101" s="11">
        <f>SUBTOTAL(9,E103:E107)</f>
        <v>3549</v>
      </c>
      <c r="F101" s="12" t="s">
        <v>28</v>
      </c>
      <c r="G101" s="28"/>
      <c r="H101" s="11">
        <f>SUBTOTAL(9,H103:H107)</f>
        <v>276</v>
      </c>
      <c r="I101" s="11">
        <f>SUBTOTAL(9,I103:I107)</f>
        <v>53</v>
      </c>
      <c r="J101" s="11">
        <f>SUBTOTAL(9,J103:J107)</f>
        <v>223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0.98599999999999999</v>
      </c>
      <c r="C103" s="15">
        <f>D103+E103</f>
        <v>1450</v>
      </c>
      <c r="D103" s="15">
        <v>657</v>
      </c>
      <c r="E103" s="15">
        <v>793</v>
      </c>
      <c r="F103" s="16">
        <v>95</v>
      </c>
      <c r="G103" s="27">
        <v>0.82099999999999995</v>
      </c>
      <c r="H103" s="15">
        <f>I103+J103</f>
        <v>101</v>
      </c>
      <c r="I103" s="15">
        <v>19</v>
      </c>
      <c r="J103" s="15">
        <v>82</v>
      </c>
    </row>
    <row r="104" spans="1:10">
      <c r="A104" s="13">
        <v>71</v>
      </c>
      <c r="B104" s="27">
        <v>0.98</v>
      </c>
      <c r="C104" s="15">
        <f>D104+E104</f>
        <v>990</v>
      </c>
      <c r="D104" s="15">
        <v>452</v>
      </c>
      <c r="E104" s="15">
        <v>538</v>
      </c>
      <c r="F104" s="16">
        <v>96</v>
      </c>
      <c r="G104" s="27">
        <v>0.71599999999999997</v>
      </c>
      <c r="H104" s="15">
        <f>I104+J104</f>
        <v>68</v>
      </c>
      <c r="I104" s="15">
        <v>13</v>
      </c>
      <c r="J104" s="15">
        <v>55</v>
      </c>
    </row>
    <row r="105" spans="1:10">
      <c r="A105" s="13">
        <v>72</v>
      </c>
      <c r="B105" s="27">
        <v>0.98399999999999999</v>
      </c>
      <c r="C105" s="15">
        <f>D105+E105</f>
        <v>1285</v>
      </c>
      <c r="D105" s="15">
        <v>606</v>
      </c>
      <c r="E105" s="15">
        <v>679</v>
      </c>
      <c r="F105" s="16">
        <v>97</v>
      </c>
      <c r="G105" s="27">
        <v>0.70699999999999996</v>
      </c>
      <c r="H105" s="15">
        <f>I105+J105</f>
        <v>41</v>
      </c>
      <c r="I105" s="15">
        <v>9</v>
      </c>
      <c r="J105" s="15">
        <v>32</v>
      </c>
    </row>
    <row r="106" spans="1:10">
      <c r="A106" s="13">
        <v>73</v>
      </c>
      <c r="B106" s="27">
        <v>0.97299999999999998</v>
      </c>
      <c r="C106" s="15">
        <f>D106+E106</f>
        <v>1437</v>
      </c>
      <c r="D106" s="15">
        <v>620</v>
      </c>
      <c r="E106" s="15">
        <v>817</v>
      </c>
      <c r="F106" s="16">
        <v>98</v>
      </c>
      <c r="G106" s="27">
        <v>0.75</v>
      </c>
      <c r="H106" s="15">
        <f>I106+J106</f>
        <v>36</v>
      </c>
      <c r="I106" s="15">
        <v>6</v>
      </c>
      <c r="J106" s="15">
        <v>30</v>
      </c>
    </row>
    <row r="107" spans="1:10">
      <c r="A107" s="13">
        <v>74</v>
      </c>
      <c r="B107" s="27">
        <v>0.97899999999999998</v>
      </c>
      <c r="C107" s="15">
        <f>D107+E107</f>
        <v>1331</v>
      </c>
      <c r="D107" s="15">
        <v>609</v>
      </c>
      <c r="E107" s="15">
        <v>722</v>
      </c>
      <c r="F107" s="16">
        <v>99</v>
      </c>
      <c r="G107" s="27">
        <v>0.85699999999999998</v>
      </c>
      <c r="H107" s="15">
        <f>I107+J107</f>
        <v>30</v>
      </c>
      <c r="I107" s="15">
        <v>6</v>
      </c>
      <c r="J107" s="15">
        <v>24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35</v>
      </c>
      <c r="I109" s="11">
        <v>2</v>
      </c>
      <c r="J109" s="11">
        <v>33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12942</v>
      </c>
      <c r="E114" s="15">
        <f>SUBTOTAL(9,D9:D31)</f>
        <v>6672</v>
      </c>
      <c r="G114" s="15">
        <f>SUBTOTAL(9,E9:E31)</f>
        <v>6270</v>
      </c>
    </row>
    <row r="116" spans="1:7">
      <c r="A116" s="34" t="s">
        <v>33</v>
      </c>
      <c r="B116" s="34"/>
      <c r="C116" s="15">
        <f>SUBTOTAL(9,C33:C47,H9:H47,C69:C91)</f>
        <v>66793</v>
      </c>
      <c r="E116" s="15">
        <f>SUBTOTAL(9,D33:D47,I9:I47,D69:D91)</f>
        <v>33402</v>
      </c>
      <c r="G116" s="15">
        <f>SUBTOTAL(9,E33:E47,J9:J47,E69:E91)</f>
        <v>33391</v>
      </c>
    </row>
    <row r="118" spans="1:7">
      <c r="A118" s="34" t="s">
        <v>34</v>
      </c>
      <c r="B118" s="34"/>
      <c r="C118" s="15">
        <f>SUBTOTAL(9,C93:C107,H69:H109)</f>
        <v>28871</v>
      </c>
      <c r="E118" s="15">
        <f>SUBTOTAL(9,D93:D107,I69:I109)</f>
        <v>12469</v>
      </c>
      <c r="G118" s="15">
        <f>SUBTOTAL(9,E93:E107,J69:J109)</f>
        <v>16402</v>
      </c>
    </row>
    <row r="120" spans="1:7">
      <c r="A120" s="34" t="s">
        <v>35</v>
      </c>
      <c r="B120" s="34"/>
      <c r="C120" s="15">
        <f>SUBTOTAL(9,H69:H109)</f>
        <v>13745</v>
      </c>
      <c r="E120" s="15">
        <f>SUBTOTAL(9,I69:I109)</f>
        <v>5402</v>
      </c>
      <c r="G120" s="15">
        <f>SUBTOTAL(9,J69:J109)</f>
        <v>8343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36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120"/>
  <sheetViews>
    <sheetView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38</v>
      </c>
      <c r="J3" s="5" t="s">
        <v>50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76624</v>
      </c>
      <c r="D7" s="11">
        <f>SUBTOTAL(9,D9:D47,I9:I47,D69:D107,I69:I109)</f>
        <v>36575</v>
      </c>
      <c r="E7" s="11">
        <f>SUBTOTAL(9,E9:E47,J9:J47,E69:E107,J69:J109)</f>
        <v>40049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3470</v>
      </c>
      <c r="D9" s="11">
        <f>SUBTOTAL(9,D11:D15)</f>
        <v>1801</v>
      </c>
      <c r="E9" s="11">
        <f>SUBTOTAL(9,E11:E15)</f>
        <v>1669</v>
      </c>
      <c r="F9" s="12" t="s">
        <v>8</v>
      </c>
      <c r="G9" s="10"/>
      <c r="H9" s="11">
        <f>SUBTOTAL(9,H11:H15)</f>
        <v>4108</v>
      </c>
      <c r="I9" s="11">
        <f>SUBTOTAL(9,I11:I15)</f>
        <v>1993</v>
      </c>
      <c r="J9" s="11">
        <f>SUBTOTAL(9,J11:J15)</f>
        <v>2115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683</v>
      </c>
      <c r="D11" s="15">
        <v>363</v>
      </c>
      <c r="E11" s="15">
        <v>320</v>
      </c>
      <c r="F11" s="16">
        <v>25</v>
      </c>
      <c r="G11" s="27">
        <v>1.05</v>
      </c>
      <c r="H11" s="15">
        <f>I11+J11</f>
        <v>796</v>
      </c>
      <c r="I11" s="15">
        <v>373</v>
      </c>
      <c r="J11" s="15">
        <v>423</v>
      </c>
    </row>
    <row r="12" spans="1:10">
      <c r="A12" s="13">
        <v>1</v>
      </c>
      <c r="B12" s="27">
        <v>0.97799999999999998</v>
      </c>
      <c r="C12" s="15">
        <f>D12+E12</f>
        <v>672</v>
      </c>
      <c r="D12" s="15">
        <v>355</v>
      </c>
      <c r="E12" s="15">
        <v>317</v>
      </c>
      <c r="F12" s="16">
        <v>26</v>
      </c>
      <c r="G12" s="27">
        <v>1.046</v>
      </c>
      <c r="H12" s="15">
        <f>I12+J12</f>
        <v>789</v>
      </c>
      <c r="I12" s="15">
        <v>389</v>
      </c>
      <c r="J12" s="15">
        <v>400</v>
      </c>
    </row>
    <row r="13" spans="1:10">
      <c r="A13" s="13">
        <v>2</v>
      </c>
      <c r="B13" s="27">
        <v>0.96599999999999997</v>
      </c>
      <c r="C13" s="15">
        <f>D13+E13</f>
        <v>708</v>
      </c>
      <c r="D13" s="15">
        <v>344</v>
      </c>
      <c r="E13" s="15">
        <v>364</v>
      </c>
      <c r="F13" s="16">
        <v>27</v>
      </c>
      <c r="G13" s="27">
        <v>1.0069999999999999</v>
      </c>
      <c r="H13" s="15">
        <f>I13+J13</f>
        <v>808</v>
      </c>
      <c r="I13" s="15">
        <v>380</v>
      </c>
      <c r="J13" s="15">
        <v>428</v>
      </c>
    </row>
    <row r="14" spans="1:10">
      <c r="A14" s="13">
        <v>3</v>
      </c>
      <c r="B14" s="27">
        <v>0.94199999999999995</v>
      </c>
      <c r="C14" s="15">
        <f>D14+E14</f>
        <v>700</v>
      </c>
      <c r="D14" s="15">
        <v>358</v>
      </c>
      <c r="E14" s="15">
        <v>342</v>
      </c>
      <c r="F14" s="16">
        <v>28</v>
      </c>
      <c r="G14" s="27">
        <v>0.99</v>
      </c>
      <c r="H14" s="15">
        <f>I14+J14</f>
        <v>858</v>
      </c>
      <c r="I14" s="15">
        <v>438</v>
      </c>
      <c r="J14" s="15">
        <v>420</v>
      </c>
    </row>
    <row r="15" spans="1:10">
      <c r="A15" s="13">
        <v>4</v>
      </c>
      <c r="B15" s="27">
        <v>0.95799999999999996</v>
      </c>
      <c r="C15" s="15">
        <f>D15+E15</f>
        <v>707</v>
      </c>
      <c r="D15" s="15">
        <v>381</v>
      </c>
      <c r="E15" s="15">
        <v>326</v>
      </c>
      <c r="F15" s="16">
        <v>29</v>
      </c>
      <c r="G15" s="27">
        <v>1.012</v>
      </c>
      <c r="H15" s="15">
        <f>I15+J15</f>
        <v>857</v>
      </c>
      <c r="I15" s="15">
        <v>413</v>
      </c>
      <c r="J15" s="15">
        <v>444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3366</v>
      </c>
      <c r="D17" s="11">
        <f>SUBTOTAL(9,D19:D23)</f>
        <v>1721</v>
      </c>
      <c r="E17" s="11">
        <f>SUBTOTAL(9,E19:E23)</f>
        <v>1645</v>
      </c>
      <c r="F17" s="12" t="s">
        <v>10</v>
      </c>
      <c r="G17" s="28"/>
      <c r="H17" s="11">
        <f>SUBTOTAL(9,H19:H23)</f>
        <v>4801</v>
      </c>
      <c r="I17" s="11">
        <f>SUBTOTAL(9,I19:I23)</f>
        <v>2301</v>
      </c>
      <c r="J17" s="11">
        <f>SUBTOTAL(9,J19:J23)</f>
        <v>2500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0.95499999999999996</v>
      </c>
      <c r="C19" s="15">
        <f>D19+E19</f>
        <v>677</v>
      </c>
      <c r="D19" s="15">
        <v>364</v>
      </c>
      <c r="E19" s="15">
        <v>313</v>
      </c>
      <c r="F19" s="16">
        <v>30</v>
      </c>
      <c r="G19" s="27">
        <v>1.002</v>
      </c>
      <c r="H19" s="15">
        <f>I19+J19</f>
        <v>922</v>
      </c>
      <c r="I19" s="15">
        <v>427</v>
      </c>
      <c r="J19" s="15">
        <v>495</v>
      </c>
    </row>
    <row r="20" spans="1:10">
      <c r="A20" s="13">
        <v>6</v>
      </c>
      <c r="B20" s="27">
        <v>0.93600000000000005</v>
      </c>
      <c r="C20" s="15">
        <f>D20+E20</f>
        <v>669</v>
      </c>
      <c r="D20" s="15">
        <v>342</v>
      </c>
      <c r="E20" s="15">
        <v>327</v>
      </c>
      <c r="F20" s="16">
        <v>31</v>
      </c>
      <c r="G20" s="27">
        <v>0.97</v>
      </c>
      <c r="H20" s="15">
        <f>I20+J20</f>
        <v>946</v>
      </c>
      <c r="I20" s="15">
        <v>449</v>
      </c>
      <c r="J20" s="15">
        <v>497</v>
      </c>
    </row>
    <row r="21" spans="1:10">
      <c r="A21" s="13">
        <v>7</v>
      </c>
      <c r="B21" s="27">
        <v>0.98699999999999999</v>
      </c>
      <c r="C21" s="15">
        <f>D21+E21</f>
        <v>687</v>
      </c>
      <c r="D21" s="15">
        <v>347</v>
      </c>
      <c r="E21" s="15">
        <v>340</v>
      </c>
      <c r="F21" s="16">
        <v>32</v>
      </c>
      <c r="G21" s="27">
        <v>1.002</v>
      </c>
      <c r="H21" s="15">
        <f>I21+J21</f>
        <v>933</v>
      </c>
      <c r="I21" s="15">
        <v>474</v>
      </c>
      <c r="J21" s="15">
        <v>459</v>
      </c>
    </row>
    <row r="22" spans="1:10">
      <c r="A22" s="13">
        <v>8</v>
      </c>
      <c r="B22" s="27">
        <v>0.99</v>
      </c>
      <c r="C22" s="15">
        <f>D22+E22</f>
        <v>673</v>
      </c>
      <c r="D22" s="15">
        <v>328</v>
      </c>
      <c r="E22" s="15">
        <v>345</v>
      </c>
      <c r="F22" s="16">
        <v>33</v>
      </c>
      <c r="G22" s="27">
        <v>1</v>
      </c>
      <c r="H22" s="15">
        <f>I22+J22</f>
        <v>995</v>
      </c>
      <c r="I22" s="15">
        <v>460</v>
      </c>
      <c r="J22" s="15">
        <v>535</v>
      </c>
    </row>
    <row r="23" spans="1:10">
      <c r="A23" s="13">
        <v>9</v>
      </c>
      <c r="B23" s="27">
        <v>0.997</v>
      </c>
      <c r="C23" s="15">
        <f>D23+E23</f>
        <v>660</v>
      </c>
      <c r="D23" s="15">
        <v>340</v>
      </c>
      <c r="E23" s="15">
        <v>320</v>
      </c>
      <c r="F23" s="16">
        <v>34</v>
      </c>
      <c r="G23" s="27">
        <v>0.98899999999999999</v>
      </c>
      <c r="H23" s="15">
        <f>I23+J23</f>
        <v>1005</v>
      </c>
      <c r="I23" s="15">
        <v>491</v>
      </c>
      <c r="J23" s="15">
        <v>514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3255</v>
      </c>
      <c r="D25" s="11">
        <f>SUBTOTAL(9,D27:D31)</f>
        <v>1656</v>
      </c>
      <c r="E25" s="11">
        <f>SUBTOTAL(9,E27:E31)</f>
        <v>1599</v>
      </c>
      <c r="F25" s="12" t="s">
        <v>12</v>
      </c>
      <c r="G25" s="28"/>
      <c r="H25" s="11">
        <f>SUBTOTAL(9,H27:H31)</f>
        <v>5164</v>
      </c>
      <c r="I25" s="11">
        <f>SUBTOTAL(9,I27:I31)</f>
        <v>2542</v>
      </c>
      <c r="J25" s="11">
        <f>SUBTOTAL(9,J27:J31)</f>
        <v>2622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0.98699999999999999</v>
      </c>
      <c r="C27" s="15">
        <f>D27+E27</f>
        <v>628</v>
      </c>
      <c r="D27" s="15">
        <v>307</v>
      </c>
      <c r="E27" s="15">
        <v>321</v>
      </c>
      <c r="F27" s="16">
        <v>35</v>
      </c>
      <c r="G27" s="27">
        <v>0.99</v>
      </c>
      <c r="H27" s="15">
        <f>I27+J27</f>
        <v>979</v>
      </c>
      <c r="I27" s="15">
        <v>478</v>
      </c>
      <c r="J27" s="15">
        <v>501</v>
      </c>
    </row>
    <row r="28" spans="1:10">
      <c r="A28" s="13">
        <v>11</v>
      </c>
      <c r="B28" s="27">
        <v>0.997</v>
      </c>
      <c r="C28" s="15">
        <f>D28+E28</f>
        <v>647</v>
      </c>
      <c r="D28" s="15">
        <v>334</v>
      </c>
      <c r="E28" s="15">
        <v>313</v>
      </c>
      <c r="F28" s="16">
        <v>36</v>
      </c>
      <c r="G28" s="27">
        <v>0.98499999999999999</v>
      </c>
      <c r="H28" s="15">
        <f>I28+J28</f>
        <v>1023</v>
      </c>
      <c r="I28" s="15">
        <v>492</v>
      </c>
      <c r="J28" s="15">
        <v>531</v>
      </c>
    </row>
    <row r="29" spans="1:10">
      <c r="A29" s="13">
        <v>12</v>
      </c>
      <c r="B29" s="27">
        <v>1.0029999999999999</v>
      </c>
      <c r="C29" s="15">
        <f>D29+E29</f>
        <v>636</v>
      </c>
      <c r="D29" s="15">
        <v>333</v>
      </c>
      <c r="E29" s="15">
        <v>303</v>
      </c>
      <c r="F29" s="16">
        <v>37</v>
      </c>
      <c r="G29" s="27">
        <v>0.97</v>
      </c>
      <c r="H29" s="15">
        <f>I29+J29</f>
        <v>1042</v>
      </c>
      <c r="I29" s="15">
        <v>528</v>
      </c>
      <c r="J29" s="15">
        <v>514</v>
      </c>
    </row>
    <row r="30" spans="1:10">
      <c r="A30" s="13">
        <v>13</v>
      </c>
      <c r="B30" s="27">
        <v>0.99399999999999999</v>
      </c>
      <c r="C30" s="15">
        <f>D30+E30</f>
        <v>658</v>
      </c>
      <c r="D30" s="15">
        <v>349</v>
      </c>
      <c r="E30" s="15">
        <v>309</v>
      </c>
      <c r="F30" s="16">
        <v>38</v>
      </c>
      <c r="G30" s="27">
        <v>0.98699999999999999</v>
      </c>
      <c r="H30" s="15">
        <f>I30+J30</f>
        <v>1049</v>
      </c>
      <c r="I30" s="15">
        <v>536</v>
      </c>
      <c r="J30" s="15">
        <v>513</v>
      </c>
    </row>
    <row r="31" spans="1:10">
      <c r="A31" s="13">
        <v>14</v>
      </c>
      <c r="B31" s="27">
        <v>0.997</v>
      </c>
      <c r="C31" s="15">
        <f>D31+E31</f>
        <v>686</v>
      </c>
      <c r="D31" s="15">
        <v>333</v>
      </c>
      <c r="E31" s="15">
        <v>353</v>
      </c>
      <c r="F31" s="16">
        <v>39</v>
      </c>
      <c r="G31" s="27">
        <v>0.97</v>
      </c>
      <c r="H31" s="15">
        <f>I31+J31</f>
        <v>1071</v>
      </c>
      <c r="I31" s="15">
        <v>508</v>
      </c>
      <c r="J31" s="15">
        <v>563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3502</v>
      </c>
      <c r="D33" s="11">
        <f>SUBTOTAL(9,D35:D39)</f>
        <v>1788</v>
      </c>
      <c r="E33" s="11">
        <f>SUBTOTAL(9,E35:E39)</f>
        <v>1714</v>
      </c>
      <c r="F33" s="12" t="s">
        <v>14</v>
      </c>
      <c r="G33" s="28"/>
      <c r="H33" s="11">
        <f>SUBTOTAL(9,H35:H39)</f>
        <v>6152</v>
      </c>
      <c r="I33" s="11">
        <f>SUBTOTAL(9,I35:I39)</f>
        <v>3034</v>
      </c>
      <c r="J33" s="11">
        <f>SUBTOTAL(9,J35:J39)</f>
        <v>3118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0.997</v>
      </c>
      <c r="C35" s="15">
        <f>D35+E35</f>
        <v>662</v>
      </c>
      <c r="D35" s="15">
        <v>354</v>
      </c>
      <c r="E35" s="15">
        <v>308</v>
      </c>
      <c r="F35" s="16">
        <v>40</v>
      </c>
      <c r="G35" s="27">
        <v>1.008</v>
      </c>
      <c r="H35" s="15">
        <f>I35+J35</f>
        <v>1115</v>
      </c>
      <c r="I35" s="15">
        <v>567</v>
      </c>
      <c r="J35" s="15">
        <v>548</v>
      </c>
    </row>
    <row r="36" spans="1:10">
      <c r="A36" s="13">
        <v>16</v>
      </c>
      <c r="B36" s="27">
        <v>1.006</v>
      </c>
      <c r="C36" s="15">
        <f>D36+E36</f>
        <v>713</v>
      </c>
      <c r="D36" s="15">
        <v>361</v>
      </c>
      <c r="E36" s="15">
        <v>352</v>
      </c>
      <c r="F36" s="16">
        <v>41</v>
      </c>
      <c r="G36" s="27">
        <v>0.98799999999999999</v>
      </c>
      <c r="H36" s="15">
        <f>I36+J36</f>
        <v>1191</v>
      </c>
      <c r="I36" s="15">
        <v>572</v>
      </c>
      <c r="J36" s="15">
        <v>619</v>
      </c>
    </row>
    <row r="37" spans="1:10">
      <c r="A37" s="13">
        <v>17</v>
      </c>
      <c r="B37" s="27">
        <v>0.98899999999999999</v>
      </c>
      <c r="C37" s="15">
        <f>D37+E37</f>
        <v>706</v>
      </c>
      <c r="D37" s="15">
        <v>336</v>
      </c>
      <c r="E37" s="15">
        <v>370</v>
      </c>
      <c r="F37" s="16">
        <v>42</v>
      </c>
      <c r="G37" s="27">
        <v>0.98899999999999999</v>
      </c>
      <c r="H37" s="15">
        <f>I37+J37</f>
        <v>1271</v>
      </c>
      <c r="I37" s="15">
        <v>632</v>
      </c>
      <c r="J37" s="15">
        <v>639</v>
      </c>
    </row>
    <row r="38" spans="1:10">
      <c r="A38" s="13">
        <v>18</v>
      </c>
      <c r="B38" s="27">
        <v>0.996</v>
      </c>
      <c r="C38" s="15">
        <f>D38+E38</f>
        <v>674</v>
      </c>
      <c r="D38" s="15">
        <v>345</v>
      </c>
      <c r="E38" s="15">
        <v>329</v>
      </c>
      <c r="F38" s="16">
        <v>43</v>
      </c>
      <c r="G38" s="27">
        <v>0.97499999999999998</v>
      </c>
      <c r="H38" s="15">
        <f>I38+J38</f>
        <v>1265</v>
      </c>
      <c r="I38" s="15">
        <v>628</v>
      </c>
      <c r="J38" s="15">
        <v>637</v>
      </c>
    </row>
    <row r="39" spans="1:10">
      <c r="A39" s="13">
        <v>19</v>
      </c>
      <c r="B39" s="27">
        <v>1.0089999999999999</v>
      </c>
      <c r="C39" s="15">
        <f>D39+E39</f>
        <v>747</v>
      </c>
      <c r="D39" s="15">
        <v>392</v>
      </c>
      <c r="E39" s="15">
        <v>355</v>
      </c>
      <c r="F39" s="16">
        <v>44</v>
      </c>
      <c r="G39" s="27">
        <v>0.995</v>
      </c>
      <c r="H39" s="15">
        <f>I39+J39</f>
        <v>1310</v>
      </c>
      <c r="I39" s="15">
        <v>635</v>
      </c>
      <c r="J39" s="15">
        <v>675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3773</v>
      </c>
      <c r="D41" s="11">
        <f>SUBTOTAL(9,D43:D47)</f>
        <v>1857</v>
      </c>
      <c r="E41" s="11">
        <f>SUBTOTAL(9,E43:E47)</f>
        <v>1916</v>
      </c>
      <c r="F41" s="12" t="s">
        <v>16</v>
      </c>
      <c r="G41" s="28"/>
      <c r="H41" s="11">
        <f>SUBTOTAL(9,H43:H47)</f>
        <v>6312</v>
      </c>
      <c r="I41" s="11">
        <f>SUBTOTAL(9,I43:I47)</f>
        <v>3088</v>
      </c>
      <c r="J41" s="11">
        <f>SUBTOTAL(9,J43:J47)</f>
        <v>3224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1.008</v>
      </c>
      <c r="C43" s="15">
        <f>D43+E43</f>
        <v>742</v>
      </c>
      <c r="D43" s="15">
        <v>377</v>
      </c>
      <c r="E43" s="15">
        <v>365</v>
      </c>
      <c r="F43" s="16">
        <v>341</v>
      </c>
      <c r="G43" s="27">
        <v>0.98499999999999999</v>
      </c>
      <c r="H43" s="15">
        <f>I43+J43</f>
        <v>1208</v>
      </c>
      <c r="I43" s="15">
        <v>604</v>
      </c>
      <c r="J43" s="15">
        <v>604</v>
      </c>
    </row>
    <row r="44" spans="1:10">
      <c r="A44" s="13">
        <v>21</v>
      </c>
      <c r="B44" s="27">
        <v>1.02</v>
      </c>
      <c r="C44" s="15">
        <f>D44+E44</f>
        <v>767</v>
      </c>
      <c r="D44" s="15">
        <v>417</v>
      </c>
      <c r="E44" s="15">
        <v>350</v>
      </c>
      <c r="F44" s="16">
        <v>46</v>
      </c>
      <c r="G44" s="27">
        <v>0.98699999999999999</v>
      </c>
      <c r="H44" s="15">
        <f>I44+J44</f>
        <v>1336</v>
      </c>
      <c r="I44" s="15">
        <v>664</v>
      </c>
      <c r="J44" s="15">
        <v>672</v>
      </c>
    </row>
    <row r="45" spans="1:10">
      <c r="A45" s="13">
        <v>22</v>
      </c>
      <c r="B45" s="27">
        <v>0.98599999999999999</v>
      </c>
      <c r="C45" s="15">
        <f>D45+E45</f>
        <v>755</v>
      </c>
      <c r="D45" s="15">
        <v>357</v>
      </c>
      <c r="E45" s="15">
        <v>398</v>
      </c>
      <c r="F45" s="16">
        <v>47</v>
      </c>
      <c r="G45" s="27">
        <v>0.98899999999999999</v>
      </c>
      <c r="H45" s="15">
        <f>I45+J45</f>
        <v>1273</v>
      </c>
      <c r="I45" s="15">
        <v>632</v>
      </c>
      <c r="J45" s="15">
        <v>641</v>
      </c>
    </row>
    <row r="46" spans="1:10">
      <c r="A46" s="13">
        <v>23</v>
      </c>
      <c r="B46" s="27">
        <v>0.97899999999999998</v>
      </c>
      <c r="C46" s="15">
        <f>D46+E46</f>
        <v>740</v>
      </c>
      <c r="D46" s="15">
        <v>345</v>
      </c>
      <c r="E46" s="15">
        <v>395</v>
      </c>
      <c r="F46" s="16">
        <v>48</v>
      </c>
      <c r="G46" s="27">
        <v>0.995</v>
      </c>
      <c r="H46" s="15">
        <f>I46+J46</f>
        <v>1231</v>
      </c>
      <c r="I46" s="15">
        <v>569</v>
      </c>
      <c r="J46" s="15">
        <v>662</v>
      </c>
    </row>
    <row r="47" spans="1:10">
      <c r="A47" s="13">
        <v>24</v>
      </c>
      <c r="B47" s="27">
        <v>1.034</v>
      </c>
      <c r="C47" s="15">
        <f>D47+E47</f>
        <v>769</v>
      </c>
      <c r="D47" s="15">
        <v>361</v>
      </c>
      <c r="E47" s="15">
        <v>408</v>
      </c>
      <c r="F47" s="16">
        <v>49</v>
      </c>
      <c r="G47" s="27">
        <v>0.997</v>
      </c>
      <c r="H47" s="15">
        <f>I47+J47</f>
        <v>1264</v>
      </c>
      <c r="I47" s="15">
        <v>619</v>
      </c>
      <c r="J47" s="15">
        <v>645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39</v>
      </c>
      <c r="J63" s="5" t="str">
        <f>J3</f>
        <v>(住民基本台帳人口　平成29年3月31日現在)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5166</v>
      </c>
      <c r="D69" s="11">
        <f>SUBTOTAL(9,D71:D75)</f>
        <v>2480</v>
      </c>
      <c r="E69" s="11">
        <f>SUBTOTAL(9,E71:E75)</f>
        <v>2686</v>
      </c>
      <c r="F69" s="12" t="s">
        <v>20</v>
      </c>
      <c r="G69" s="10"/>
      <c r="H69" s="11">
        <f>SUBTOTAL(9,H71:H75)</f>
        <v>4061</v>
      </c>
      <c r="I69" s="11">
        <f>SUBTOTAL(9,I71:I75)</f>
        <v>1778</v>
      </c>
      <c r="J69" s="11">
        <f>SUBTOTAL(9,J71:J75)</f>
        <v>2283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0.998</v>
      </c>
      <c r="C71" s="15">
        <f>D71+E71</f>
        <v>979</v>
      </c>
      <c r="D71" s="15">
        <v>447</v>
      </c>
      <c r="E71" s="15">
        <v>532</v>
      </c>
      <c r="F71" s="16">
        <v>75</v>
      </c>
      <c r="G71" s="27">
        <v>0.97299999999999998</v>
      </c>
      <c r="H71" s="15">
        <f>I71+J71</f>
        <v>1000</v>
      </c>
      <c r="I71" s="15">
        <v>439</v>
      </c>
      <c r="J71" s="15">
        <v>561</v>
      </c>
    </row>
    <row r="72" spans="1:10">
      <c r="A72" s="13">
        <v>51</v>
      </c>
      <c r="B72" s="27">
        <v>0.98799999999999999</v>
      </c>
      <c r="C72" s="15">
        <f>D72+E72</f>
        <v>1091</v>
      </c>
      <c r="D72" s="15">
        <v>561</v>
      </c>
      <c r="E72" s="15">
        <v>530</v>
      </c>
      <c r="F72" s="16">
        <v>76</v>
      </c>
      <c r="G72" s="27">
        <v>0.98699999999999999</v>
      </c>
      <c r="H72" s="15">
        <f>I72+J72</f>
        <v>852</v>
      </c>
      <c r="I72" s="15">
        <v>401</v>
      </c>
      <c r="J72" s="15">
        <v>451</v>
      </c>
    </row>
    <row r="73" spans="1:10">
      <c r="A73" s="13">
        <v>52</v>
      </c>
      <c r="B73" s="27">
        <v>0.998</v>
      </c>
      <c r="C73" s="15">
        <f>D73+E73</f>
        <v>1121</v>
      </c>
      <c r="D73" s="15">
        <v>561</v>
      </c>
      <c r="E73" s="15">
        <v>560</v>
      </c>
      <c r="F73" s="16">
        <v>77</v>
      </c>
      <c r="G73" s="27">
        <v>0.97099999999999997</v>
      </c>
      <c r="H73" s="15">
        <f>I73+J73</f>
        <v>738</v>
      </c>
      <c r="I73" s="15">
        <v>321</v>
      </c>
      <c r="J73" s="15">
        <v>417</v>
      </c>
    </row>
    <row r="74" spans="1:10">
      <c r="A74" s="13">
        <v>53</v>
      </c>
      <c r="B74" s="27">
        <v>1.002</v>
      </c>
      <c r="C74" s="15">
        <f>D74+E74</f>
        <v>1034</v>
      </c>
      <c r="D74" s="15">
        <v>470</v>
      </c>
      <c r="E74" s="15">
        <v>564</v>
      </c>
      <c r="F74" s="16">
        <v>78</v>
      </c>
      <c r="G74" s="27">
        <v>0.95699999999999996</v>
      </c>
      <c r="H74" s="15">
        <f>I74+J74</f>
        <v>711</v>
      </c>
      <c r="I74" s="15">
        <v>309</v>
      </c>
      <c r="J74" s="15">
        <v>402</v>
      </c>
    </row>
    <row r="75" spans="1:10">
      <c r="A75" s="13">
        <v>54</v>
      </c>
      <c r="B75" s="27">
        <v>0.98399999999999999</v>
      </c>
      <c r="C75" s="15">
        <f>D75+E75</f>
        <v>941</v>
      </c>
      <c r="D75" s="15">
        <v>441</v>
      </c>
      <c r="E75" s="15">
        <v>500</v>
      </c>
      <c r="F75" s="16">
        <v>79</v>
      </c>
      <c r="G75" s="27">
        <v>0.96</v>
      </c>
      <c r="H75" s="15">
        <f>I75+J75</f>
        <v>760</v>
      </c>
      <c r="I75" s="15">
        <v>308</v>
      </c>
      <c r="J75" s="15">
        <v>452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4306</v>
      </c>
      <c r="D77" s="11">
        <f>SUBTOTAL(9,D79:D83)</f>
        <v>2155</v>
      </c>
      <c r="E77" s="11">
        <f>SUBTOTAL(9,E79:E83)</f>
        <v>2151</v>
      </c>
      <c r="F77" s="12" t="s">
        <v>22</v>
      </c>
      <c r="G77" s="28"/>
      <c r="H77" s="11">
        <f>SUBTOTAL(9,H79:H83)</f>
        <v>2794</v>
      </c>
      <c r="I77" s="11">
        <f>SUBTOTAL(9,I79:I83)</f>
        <v>1174</v>
      </c>
      <c r="J77" s="11">
        <f>SUBTOTAL(9,J79:J83)</f>
        <v>1620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0.98399999999999999</v>
      </c>
      <c r="C79" s="15">
        <f>D79+E79</f>
        <v>990</v>
      </c>
      <c r="D79" s="15">
        <v>484</v>
      </c>
      <c r="E79" s="15">
        <v>506</v>
      </c>
      <c r="F79" s="16">
        <v>80</v>
      </c>
      <c r="G79" s="27">
        <v>0.96399999999999997</v>
      </c>
      <c r="H79" s="15">
        <f>I79+J79</f>
        <v>661</v>
      </c>
      <c r="I79" s="15">
        <v>285</v>
      </c>
      <c r="J79" s="15">
        <v>376</v>
      </c>
    </row>
    <row r="80" spans="1:10">
      <c r="A80" s="13">
        <v>56</v>
      </c>
      <c r="B80" s="27">
        <v>0.98699999999999999</v>
      </c>
      <c r="C80" s="15">
        <f>D80+E80</f>
        <v>844</v>
      </c>
      <c r="D80" s="15">
        <v>428</v>
      </c>
      <c r="E80" s="15">
        <v>416</v>
      </c>
      <c r="F80" s="16">
        <v>81</v>
      </c>
      <c r="G80" s="27">
        <v>0.96399999999999997</v>
      </c>
      <c r="H80" s="15">
        <f>I80+J80</f>
        <v>679</v>
      </c>
      <c r="I80" s="15">
        <v>303</v>
      </c>
      <c r="J80" s="15">
        <v>376</v>
      </c>
    </row>
    <row r="81" spans="1:10">
      <c r="A81" s="13">
        <v>57</v>
      </c>
      <c r="B81" s="27">
        <v>0.98699999999999999</v>
      </c>
      <c r="C81" s="15">
        <f>D81+E81</f>
        <v>850</v>
      </c>
      <c r="D81" s="15">
        <v>444</v>
      </c>
      <c r="E81" s="15">
        <v>406</v>
      </c>
      <c r="F81" s="16">
        <v>82</v>
      </c>
      <c r="G81" s="27">
        <v>0.94</v>
      </c>
      <c r="H81" s="15">
        <f>I81+J81</f>
        <v>537</v>
      </c>
      <c r="I81" s="15">
        <v>227</v>
      </c>
      <c r="J81" s="15">
        <v>310</v>
      </c>
    </row>
    <row r="82" spans="1:10">
      <c r="A82" s="13">
        <v>58</v>
      </c>
      <c r="B82" s="27">
        <v>0.97799999999999998</v>
      </c>
      <c r="C82" s="15">
        <f>D82+E82</f>
        <v>800</v>
      </c>
      <c r="D82" s="15">
        <v>395</v>
      </c>
      <c r="E82" s="15">
        <v>405</v>
      </c>
      <c r="F82" s="16">
        <v>83</v>
      </c>
      <c r="G82" s="27">
        <v>0.94399999999999995</v>
      </c>
      <c r="H82" s="15">
        <f>I82+J82</f>
        <v>486</v>
      </c>
      <c r="I82" s="15">
        <v>197</v>
      </c>
      <c r="J82" s="15">
        <v>289</v>
      </c>
    </row>
    <row r="83" spans="1:10">
      <c r="A83" s="13">
        <v>59</v>
      </c>
      <c r="B83" s="27">
        <v>1</v>
      </c>
      <c r="C83" s="15">
        <f>D83+E83</f>
        <v>822</v>
      </c>
      <c r="D83" s="15">
        <v>404</v>
      </c>
      <c r="E83" s="15">
        <v>418</v>
      </c>
      <c r="F83" s="16">
        <v>84</v>
      </c>
      <c r="G83" s="27">
        <v>0.93300000000000005</v>
      </c>
      <c r="H83" s="15">
        <f>I83+J83</f>
        <v>431</v>
      </c>
      <c r="I83" s="15">
        <v>162</v>
      </c>
      <c r="J83" s="15">
        <v>269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4029</v>
      </c>
      <c r="D85" s="11">
        <f>SUBTOTAL(9,D87:D91)</f>
        <v>1936</v>
      </c>
      <c r="E85" s="11">
        <f>SUBTOTAL(9,E87:E91)</f>
        <v>2093</v>
      </c>
      <c r="F85" s="12" t="s">
        <v>24</v>
      </c>
      <c r="G85" s="28"/>
      <c r="H85" s="11">
        <f>SUBTOTAL(9,H87:H91)</f>
        <v>1492</v>
      </c>
      <c r="I85" s="11">
        <f>SUBTOTAL(9,I87:I91)</f>
        <v>521</v>
      </c>
      <c r="J85" s="11">
        <f>SUBTOTAL(9,J87:J91)</f>
        <v>971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0.99199999999999999</v>
      </c>
      <c r="C87" s="15">
        <f>D87+E87</f>
        <v>748</v>
      </c>
      <c r="D87" s="15">
        <v>354</v>
      </c>
      <c r="E87" s="15">
        <v>394</v>
      </c>
      <c r="F87" s="16">
        <v>85</v>
      </c>
      <c r="G87" s="27">
        <v>0.93899999999999995</v>
      </c>
      <c r="H87" s="15">
        <f>I87+J87</f>
        <v>416</v>
      </c>
      <c r="I87" s="15">
        <v>155</v>
      </c>
      <c r="J87" s="15">
        <v>261</v>
      </c>
    </row>
    <row r="88" spans="1:10">
      <c r="A88" s="13">
        <v>61</v>
      </c>
      <c r="B88" s="27">
        <v>0.98199999999999998</v>
      </c>
      <c r="C88" s="15">
        <f>D88+E88</f>
        <v>764</v>
      </c>
      <c r="D88" s="15">
        <v>379</v>
      </c>
      <c r="E88" s="15">
        <v>385</v>
      </c>
      <c r="F88" s="16">
        <v>86</v>
      </c>
      <c r="G88" s="27">
        <v>0.90700000000000003</v>
      </c>
      <c r="H88" s="15">
        <f>I88+J88</f>
        <v>342</v>
      </c>
      <c r="I88" s="15">
        <v>120</v>
      </c>
      <c r="J88" s="15">
        <v>222</v>
      </c>
    </row>
    <row r="89" spans="1:10">
      <c r="A89" s="13">
        <v>62</v>
      </c>
      <c r="B89" s="27">
        <v>0.999</v>
      </c>
      <c r="C89" s="15">
        <f>D89+E89</f>
        <v>807</v>
      </c>
      <c r="D89" s="15">
        <v>399</v>
      </c>
      <c r="E89" s="15">
        <v>408</v>
      </c>
      <c r="F89" s="16">
        <v>87</v>
      </c>
      <c r="G89" s="27">
        <v>0.92400000000000004</v>
      </c>
      <c r="H89" s="15">
        <f>I89+J89</f>
        <v>278</v>
      </c>
      <c r="I89" s="15">
        <v>98</v>
      </c>
      <c r="J89" s="15">
        <v>180</v>
      </c>
    </row>
    <row r="90" spans="1:10">
      <c r="A90" s="13">
        <v>63</v>
      </c>
      <c r="B90" s="27">
        <v>0.98199999999999998</v>
      </c>
      <c r="C90" s="15">
        <f>D90+E90</f>
        <v>822</v>
      </c>
      <c r="D90" s="15">
        <v>370</v>
      </c>
      <c r="E90" s="15">
        <v>452</v>
      </c>
      <c r="F90" s="16">
        <v>88</v>
      </c>
      <c r="G90" s="27">
        <v>0.92100000000000004</v>
      </c>
      <c r="H90" s="15">
        <f>I90+J90</f>
        <v>258</v>
      </c>
      <c r="I90" s="15">
        <v>84</v>
      </c>
      <c r="J90" s="15">
        <v>174</v>
      </c>
    </row>
    <row r="91" spans="1:10">
      <c r="A91" s="13">
        <v>64</v>
      </c>
      <c r="B91" s="27">
        <v>0.98099999999999998</v>
      </c>
      <c r="C91" s="15">
        <f>D91+E91</f>
        <v>888</v>
      </c>
      <c r="D91" s="15">
        <v>434</v>
      </c>
      <c r="E91" s="15">
        <v>454</v>
      </c>
      <c r="F91" s="16">
        <v>89</v>
      </c>
      <c r="G91" s="27">
        <v>0.90400000000000003</v>
      </c>
      <c r="H91" s="15">
        <f>I91+J91</f>
        <v>198</v>
      </c>
      <c r="I91" s="15">
        <v>64</v>
      </c>
      <c r="J91" s="15">
        <v>134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5545</v>
      </c>
      <c r="D93" s="11">
        <f>SUBTOTAL(9,D95:D99)</f>
        <v>2536</v>
      </c>
      <c r="E93" s="11">
        <f>SUBTOTAL(9,E95:E99)</f>
        <v>3009</v>
      </c>
      <c r="F93" s="12" t="s">
        <v>26</v>
      </c>
      <c r="G93" s="28"/>
      <c r="H93" s="11">
        <f>SUBTOTAL(9,H95:H99)</f>
        <v>591</v>
      </c>
      <c r="I93" s="11">
        <f>SUBTOTAL(9,I95:I99)</f>
        <v>140</v>
      </c>
      <c r="J93" s="11">
        <f>SUBTOTAL(9,J95:J99)</f>
        <v>451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0.98899999999999999</v>
      </c>
      <c r="C95" s="15">
        <f>D95+E95</f>
        <v>901</v>
      </c>
      <c r="D95" s="15">
        <v>415</v>
      </c>
      <c r="E95" s="15">
        <v>486</v>
      </c>
      <c r="F95" s="16">
        <v>90</v>
      </c>
      <c r="G95" s="27">
        <v>0.84699999999999998</v>
      </c>
      <c r="H95" s="15">
        <f>I95+J95</f>
        <v>166</v>
      </c>
      <c r="I95" s="15">
        <v>48</v>
      </c>
      <c r="J95" s="15">
        <v>118</v>
      </c>
    </row>
    <row r="96" spans="1:10">
      <c r="A96" s="13">
        <v>66</v>
      </c>
      <c r="B96" s="27">
        <v>1.0029999999999999</v>
      </c>
      <c r="C96" s="15">
        <f>D96+E96</f>
        <v>1032</v>
      </c>
      <c r="D96" s="15">
        <v>493</v>
      </c>
      <c r="E96" s="15">
        <v>539</v>
      </c>
      <c r="F96" s="16">
        <v>91</v>
      </c>
      <c r="G96" s="27">
        <v>0.83499999999999996</v>
      </c>
      <c r="H96" s="15">
        <f>I96+J96</f>
        <v>147</v>
      </c>
      <c r="I96" s="15">
        <v>38</v>
      </c>
      <c r="J96" s="15">
        <v>109</v>
      </c>
    </row>
    <row r="97" spans="1:10">
      <c r="A97" s="13">
        <v>67</v>
      </c>
      <c r="B97" s="27">
        <v>0.998</v>
      </c>
      <c r="C97" s="15">
        <f>D97+E97</f>
        <v>1144</v>
      </c>
      <c r="D97" s="15">
        <v>515</v>
      </c>
      <c r="E97" s="15">
        <v>629</v>
      </c>
      <c r="F97" s="16">
        <v>92</v>
      </c>
      <c r="G97" s="27">
        <v>0.83599999999999997</v>
      </c>
      <c r="H97" s="15">
        <f>I97+J97</f>
        <v>112</v>
      </c>
      <c r="I97" s="15">
        <v>22</v>
      </c>
      <c r="J97" s="15">
        <v>90</v>
      </c>
    </row>
    <row r="98" spans="1:10">
      <c r="A98" s="13">
        <v>68</v>
      </c>
      <c r="B98" s="27">
        <v>0.97499999999999998</v>
      </c>
      <c r="C98" s="15">
        <f>D98+E98</f>
        <v>1265</v>
      </c>
      <c r="D98" s="15">
        <v>570</v>
      </c>
      <c r="E98" s="15">
        <v>695</v>
      </c>
      <c r="F98" s="16">
        <v>93</v>
      </c>
      <c r="G98" s="27">
        <v>0.85899999999999999</v>
      </c>
      <c r="H98" s="15">
        <f>I98+J98</f>
        <v>85</v>
      </c>
      <c r="I98" s="15">
        <v>17</v>
      </c>
      <c r="J98" s="15">
        <v>68</v>
      </c>
    </row>
    <row r="99" spans="1:10">
      <c r="A99" s="13">
        <v>69</v>
      </c>
      <c r="B99" s="27">
        <v>0.97899999999999998</v>
      </c>
      <c r="C99" s="15">
        <f>D99+E99</f>
        <v>1203</v>
      </c>
      <c r="D99" s="15">
        <v>543</v>
      </c>
      <c r="E99" s="15">
        <v>660</v>
      </c>
      <c r="F99" s="16">
        <v>94</v>
      </c>
      <c r="G99" s="27">
        <v>0.84399999999999997</v>
      </c>
      <c r="H99" s="15">
        <f>I99+J99</f>
        <v>81</v>
      </c>
      <c r="I99" s="15">
        <v>15</v>
      </c>
      <c r="J99" s="15">
        <v>66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4560</v>
      </c>
      <c r="D101" s="11">
        <f>SUBTOTAL(9,D103:D107)</f>
        <v>2044</v>
      </c>
      <c r="E101" s="11">
        <f>SUBTOTAL(9,E103:E107)</f>
        <v>2516</v>
      </c>
      <c r="F101" s="12" t="s">
        <v>28</v>
      </c>
      <c r="G101" s="28"/>
      <c r="H101" s="11">
        <f>SUBTOTAL(9,H103:H107)</f>
        <v>154</v>
      </c>
      <c r="I101" s="11">
        <f>SUBTOTAL(9,I103:I107)</f>
        <v>27</v>
      </c>
      <c r="J101" s="11">
        <f>SUBTOTAL(9,J103:J107)</f>
        <v>127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0.98099999999999998</v>
      </c>
      <c r="C103" s="15">
        <f>D103+E103</f>
        <v>1000</v>
      </c>
      <c r="D103" s="15">
        <v>458</v>
      </c>
      <c r="E103" s="15">
        <v>542</v>
      </c>
      <c r="F103" s="16">
        <v>95</v>
      </c>
      <c r="G103" s="27">
        <v>0.78900000000000003</v>
      </c>
      <c r="H103" s="15">
        <f>I103+J103</f>
        <v>56</v>
      </c>
      <c r="I103" s="15">
        <v>9</v>
      </c>
      <c r="J103" s="15">
        <v>47</v>
      </c>
    </row>
    <row r="104" spans="1:10">
      <c r="A104" s="13">
        <v>71</v>
      </c>
      <c r="B104" s="27">
        <v>1</v>
      </c>
      <c r="C104" s="15">
        <f>D104+E104</f>
        <v>759</v>
      </c>
      <c r="D104" s="15">
        <v>350</v>
      </c>
      <c r="E104" s="15">
        <v>409</v>
      </c>
      <c r="F104" s="16">
        <v>96</v>
      </c>
      <c r="G104" s="27">
        <v>0.81299999999999994</v>
      </c>
      <c r="H104" s="15">
        <f>I104+J104</f>
        <v>39</v>
      </c>
      <c r="I104" s="15">
        <v>9</v>
      </c>
      <c r="J104" s="15">
        <v>30</v>
      </c>
    </row>
    <row r="105" spans="1:10">
      <c r="A105" s="13">
        <v>72</v>
      </c>
      <c r="B105" s="27">
        <v>0.99199999999999999</v>
      </c>
      <c r="C105" s="15">
        <f>D105+E105</f>
        <v>841</v>
      </c>
      <c r="D105" s="15">
        <v>396</v>
      </c>
      <c r="E105" s="15">
        <v>445</v>
      </c>
      <c r="F105" s="16">
        <v>97</v>
      </c>
      <c r="G105" s="27">
        <v>0.76200000000000001</v>
      </c>
      <c r="H105" s="15">
        <f>I105+J105</f>
        <v>32</v>
      </c>
      <c r="I105" s="15">
        <v>4</v>
      </c>
      <c r="J105" s="15">
        <v>28</v>
      </c>
    </row>
    <row r="106" spans="1:10">
      <c r="A106" s="13">
        <v>73</v>
      </c>
      <c r="B106" s="27">
        <v>0.995</v>
      </c>
      <c r="C106" s="15">
        <f>D106+E106</f>
        <v>983</v>
      </c>
      <c r="D106" s="15">
        <v>405</v>
      </c>
      <c r="E106" s="15">
        <v>578</v>
      </c>
      <c r="F106" s="16">
        <v>98</v>
      </c>
      <c r="G106" s="27">
        <v>0.65200000000000002</v>
      </c>
      <c r="H106" s="15">
        <f>I106+J106</f>
        <v>15</v>
      </c>
      <c r="I106" s="15">
        <v>3</v>
      </c>
      <c r="J106" s="15">
        <v>12</v>
      </c>
    </row>
    <row r="107" spans="1:10">
      <c r="A107" s="13">
        <v>74</v>
      </c>
      <c r="B107" s="27">
        <v>0.97699999999999998</v>
      </c>
      <c r="C107" s="15">
        <f>D107+E107</f>
        <v>977</v>
      </c>
      <c r="D107" s="15">
        <v>435</v>
      </c>
      <c r="E107" s="15">
        <v>542</v>
      </c>
      <c r="F107" s="16">
        <v>99</v>
      </c>
      <c r="G107" s="27">
        <v>0.8</v>
      </c>
      <c r="H107" s="15">
        <f>I107+J107</f>
        <v>12</v>
      </c>
      <c r="I107" s="15">
        <v>2</v>
      </c>
      <c r="J107" s="15">
        <v>10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23</v>
      </c>
      <c r="I109" s="11">
        <v>3</v>
      </c>
      <c r="J109" s="11">
        <v>20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10091</v>
      </c>
      <c r="E114" s="15">
        <f>SUBTOTAL(9,D9:D31)</f>
        <v>5178</v>
      </c>
      <c r="G114" s="15">
        <f>SUBTOTAL(9,E9:E31)</f>
        <v>4913</v>
      </c>
    </row>
    <row r="116" spans="1:7">
      <c r="A116" s="34" t="s">
        <v>33</v>
      </c>
      <c r="B116" s="34"/>
      <c r="C116" s="15">
        <f>SUBTOTAL(9,C33:C47,H9:H47,C69:C91)</f>
        <v>47313</v>
      </c>
      <c r="E116" s="15">
        <f>SUBTOTAL(9,D33:D47,I9:I47,D69:D91)</f>
        <v>23174</v>
      </c>
      <c r="G116" s="15">
        <f>SUBTOTAL(9,E33:E47,J9:J47,E69:E91)</f>
        <v>24139</v>
      </c>
    </row>
    <row r="118" spans="1:7">
      <c r="A118" s="34" t="s">
        <v>34</v>
      </c>
      <c r="B118" s="34"/>
      <c r="C118" s="15">
        <f>SUBTOTAL(9,C93:C107,H69:H109)</f>
        <v>19220</v>
      </c>
      <c r="E118" s="15">
        <f>SUBTOTAL(9,D93:D107,I69:I109)</f>
        <v>8223</v>
      </c>
      <c r="G118" s="15">
        <f>SUBTOTAL(9,E93:E107,J69:J109)</f>
        <v>10997</v>
      </c>
    </row>
    <row r="120" spans="1:7">
      <c r="A120" s="34" t="s">
        <v>35</v>
      </c>
      <c r="B120" s="34"/>
      <c r="C120" s="15">
        <f>SUBTOTAL(9,H69:H109)</f>
        <v>9115</v>
      </c>
      <c r="E120" s="15">
        <f>SUBTOTAL(9,I69:I109)</f>
        <v>3643</v>
      </c>
      <c r="G120" s="15">
        <f>SUBTOTAL(9,J69:J109)</f>
        <v>5472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38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J120"/>
  <sheetViews>
    <sheetView workbookViewId="0">
      <selection activeCell="A3" sqref="A3"/>
    </sheetView>
  </sheetViews>
  <sheetFormatPr defaultRowHeight="13.5"/>
  <cols>
    <col min="1" max="1" width="10.625" style="3" customWidth="1"/>
    <col min="2" max="5" width="8.125" style="3" customWidth="1"/>
    <col min="6" max="6" width="10.625" style="3" customWidth="1"/>
    <col min="7" max="10" width="8.125" style="3" customWidth="1"/>
    <col min="11" max="16384" width="9" style="3"/>
  </cols>
  <sheetData>
    <row r="1" spans="1:10" ht="17.25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</row>
    <row r="3" spans="1:10" ht="17.25">
      <c r="A3" s="4" t="s">
        <v>36</v>
      </c>
      <c r="J3" s="5" t="s">
        <v>50</v>
      </c>
    </row>
    <row r="5" spans="1:10" ht="27" customHeight="1">
      <c r="A5" s="30" t="s">
        <v>1</v>
      </c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31" t="s">
        <v>2</v>
      </c>
      <c r="H5" s="31" t="s">
        <v>3</v>
      </c>
      <c r="I5" s="31" t="s">
        <v>4</v>
      </c>
      <c r="J5" s="32" t="s">
        <v>5</v>
      </c>
    </row>
    <row r="6" spans="1:10">
      <c r="A6" s="6"/>
      <c r="B6" s="7"/>
      <c r="F6" s="8"/>
      <c r="G6" s="7"/>
    </row>
    <row r="7" spans="1:10">
      <c r="A7" s="9" t="s">
        <v>6</v>
      </c>
      <c r="B7" s="10"/>
      <c r="C7" s="11">
        <f>SUBTOTAL(9,C9:C47,H9:H47,C69:C107,H69:H109)</f>
        <v>93771</v>
      </c>
      <c r="D7" s="11">
        <f>SUBTOTAL(9,D9:D47,I9:I47,D69:D107,I69:I109)</f>
        <v>45967</v>
      </c>
      <c r="E7" s="11">
        <f>SUBTOTAL(9,E9:E47,J9:J47,E69:E107,J69:J109)</f>
        <v>47804</v>
      </c>
      <c r="F7" s="12"/>
      <c r="G7" s="10"/>
      <c r="H7" s="11"/>
      <c r="I7" s="11"/>
      <c r="J7" s="11"/>
    </row>
    <row r="8" spans="1:10">
      <c r="A8" s="9"/>
      <c r="B8" s="10"/>
      <c r="C8" s="11"/>
      <c r="D8" s="11"/>
      <c r="E8" s="11"/>
      <c r="F8" s="12"/>
      <c r="G8" s="10"/>
      <c r="H8" s="11"/>
      <c r="I8" s="11"/>
      <c r="J8" s="11"/>
    </row>
    <row r="9" spans="1:10">
      <c r="A9" s="9" t="s">
        <v>7</v>
      </c>
      <c r="B9" s="10"/>
      <c r="C9" s="11">
        <f>SUBTOTAL(9,C11:C15)</f>
        <v>4066</v>
      </c>
      <c r="D9" s="11">
        <f>SUBTOTAL(9,D11:D15)</f>
        <v>2073</v>
      </c>
      <c r="E9" s="11">
        <f>SUBTOTAL(9,E11:E15)</f>
        <v>1993</v>
      </c>
      <c r="F9" s="12" t="s">
        <v>8</v>
      </c>
      <c r="G9" s="10"/>
      <c r="H9" s="11">
        <f>SUBTOTAL(9,H11:H15)</f>
        <v>5692</v>
      </c>
      <c r="I9" s="11">
        <f>SUBTOTAL(9,I11:I15)</f>
        <v>2893</v>
      </c>
      <c r="J9" s="11">
        <f>SUBTOTAL(9,J11:J15)</f>
        <v>2799</v>
      </c>
    </row>
    <row r="10" spans="1:10">
      <c r="A10" s="9"/>
      <c r="B10" s="10"/>
      <c r="C10" s="11"/>
      <c r="D10" s="11"/>
      <c r="E10" s="11"/>
      <c r="F10" s="12"/>
      <c r="G10" s="10"/>
      <c r="H10" s="11"/>
      <c r="I10" s="11"/>
      <c r="J10" s="11"/>
    </row>
    <row r="11" spans="1:10">
      <c r="A11" s="13">
        <v>0</v>
      </c>
      <c r="B11" s="29"/>
      <c r="C11" s="15">
        <f>D11+E11</f>
        <v>836</v>
      </c>
      <c r="D11" s="15">
        <v>422</v>
      </c>
      <c r="E11" s="15">
        <v>414</v>
      </c>
      <c r="F11" s="16">
        <v>25</v>
      </c>
      <c r="G11" s="27">
        <v>1.0189999999999999</v>
      </c>
      <c r="H11" s="15">
        <f>I11+J11</f>
        <v>1046</v>
      </c>
      <c r="I11" s="15">
        <v>532</v>
      </c>
      <c r="J11" s="15">
        <v>514</v>
      </c>
    </row>
    <row r="12" spans="1:10">
      <c r="A12" s="13">
        <v>1</v>
      </c>
      <c r="B12" s="27">
        <v>1.002</v>
      </c>
      <c r="C12" s="15">
        <f>D12+E12</f>
        <v>851</v>
      </c>
      <c r="D12" s="15">
        <v>436</v>
      </c>
      <c r="E12" s="15">
        <v>415</v>
      </c>
      <c r="F12" s="16">
        <v>26</v>
      </c>
      <c r="G12" s="27">
        <v>1.054</v>
      </c>
      <c r="H12" s="15">
        <f>I12+J12</f>
        <v>1140</v>
      </c>
      <c r="I12" s="15">
        <v>599</v>
      </c>
      <c r="J12" s="15">
        <v>541</v>
      </c>
    </row>
    <row r="13" spans="1:10">
      <c r="A13" s="13">
        <v>2</v>
      </c>
      <c r="B13" s="27">
        <v>0.96799999999999997</v>
      </c>
      <c r="C13" s="15">
        <f>D13+E13</f>
        <v>793</v>
      </c>
      <c r="D13" s="15">
        <v>410</v>
      </c>
      <c r="E13" s="15">
        <v>383</v>
      </c>
      <c r="F13" s="16">
        <v>27</v>
      </c>
      <c r="G13" s="27">
        <v>1.048</v>
      </c>
      <c r="H13" s="15">
        <f>I13+J13</f>
        <v>1137</v>
      </c>
      <c r="I13" s="15">
        <v>575</v>
      </c>
      <c r="J13" s="15">
        <v>562</v>
      </c>
    </row>
    <row r="14" spans="1:10">
      <c r="A14" s="13">
        <v>3</v>
      </c>
      <c r="B14" s="27">
        <v>1.0089999999999999</v>
      </c>
      <c r="C14" s="15">
        <f>D14+E14</f>
        <v>798</v>
      </c>
      <c r="D14" s="15">
        <v>406</v>
      </c>
      <c r="E14" s="15">
        <v>392</v>
      </c>
      <c r="F14" s="16">
        <v>28</v>
      </c>
      <c r="G14" s="27">
        <v>1.024</v>
      </c>
      <c r="H14" s="15">
        <f>I14+J14</f>
        <v>1131</v>
      </c>
      <c r="I14" s="15">
        <v>550</v>
      </c>
      <c r="J14" s="15">
        <v>581</v>
      </c>
    </row>
    <row r="15" spans="1:10">
      <c r="A15" s="13">
        <v>4</v>
      </c>
      <c r="B15" s="27">
        <v>0.99099999999999999</v>
      </c>
      <c r="C15" s="15">
        <f>D15+E15</f>
        <v>788</v>
      </c>
      <c r="D15" s="15">
        <v>399</v>
      </c>
      <c r="E15" s="15">
        <v>389</v>
      </c>
      <c r="F15" s="16">
        <v>29</v>
      </c>
      <c r="G15" s="27">
        <v>1.0289999999999999</v>
      </c>
      <c r="H15" s="15">
        <f>I15+J15</f>
        <v>1238</v>
      </c>
      <c r="I15" s="15">
        <v>637</v>
      </c>
      <c r="J15" s="15">
        <v>601</v>
      </c>
    </row>
    <row r="16" spans="1:10">
      <c r="A16" s="9"/>
      <c r="B16" s="28"/>
      <c r="C16" s="11"/>
      <c r="D16" s="11"/>
      <c r="E16" s="11"/>
      <c r="F16" s="12"/>
      <c r="G16" s="28"/>
      <c r="H16" s="11"/>
      <c r="I16" s="11"/>
      <c r="J16" s="11"/>
    </row>
    <row r="17" spans="1:10">
      <c r="A17" s="9" t="s">
        <v>9</v>
      </c>
      <c r="B17" s="28"/>
      <c r="C17" s="11">
        <f>SUBTOTAL(9,C19:C23)</f>
        <v>4024</v>
      </c>
      <c r="D17" s="11">
        <f>SUBTOTAL(9,D19:D23)</f>
        <v>2076</v>
      </c>
      <c r="E17" s="11">
        <f>SUBTOTAL(9,E19:E23)</f>
        <v>1948</v>
      </c>
      <c r="F17" s="12" t="s">
        <v>10</v>
      </c>
      <c r="G17" s="28"/>
      <c r="H17" s="11">
        <f>SUBTOTAL(9,H19:H23)</f>
        <v>6229</v>
      </c>
      <c r="I17" s="11">
        <f>SUBTOTAL(9,I19:I23)</f>
        <v>3169</v>
      </c>
      <c r="J17" s="11">
        <f>SUBTOTAL(9,J19:J23)</f>
        <v>3060</v>
      </c>
    </row>
    <row r="18" spans="1:10">
      <c r="A18" s="9"/>
      <c r="B18" s="28"/>
      <c r="C18" s="11"/>
      <c r="D18" s="11"/>
      <c r="E18" s="11"/>
      <c r="F18" s="12"/>
      <c r="G18" s="28"/>
      <c r="H18" s="11"/>
      <c r="I18" s="11"/>
      <c r="J18" s="11"/>
    </row>
    <row r="19" spans="1:10">
      <c r="A19" s="13">
        <v>5</v>
      </c>
      <c r="B19" s="27">
        <v>0.98499999999999999</v>
      </c>
      <c r="C19" s="15">
        <f>D19+E19</f>
        <v>806</v>
      </c>
      <c r="D19" s="15">
        <v>430</v>
      </c>
      <c r="E19" s="15">
        <v>376</v>
      </c>
      <c r="F19" s="16">
        <v>30</v>
      </c>
      <c r="G19" s="27">
        <v>0.99099999999999999</v>
      </c>
      <c r="H19" s="15">
        <f>I19+J19</f>
        <v>1209</v>
      </c>
      <c r="I19" s="15">
        <v>629</v>
      </c>
      <c r="J19" s="15">
        <v>580</v>
      </c>
    </row>
    <row r="20" spans="1:10">
      <c r="A20" s="13">
        <v>6</v>
      </c>
      <c r="B20" s="27">
        <v>0.996</v>
      </c>
      <c r="C20" s="15">
        <f>D20+E20</f>
        <v>833</v>
      </c>
      <c r="D20" s="15">
        <v>413</v>
      </c>
      <c r="E20" s="15">
        <v>420</v>
      </c>
      <c r="F20" s="16">
        <v>31</v>
      </c>
      <c r="G20" s="27">
        <v>1.022</v>
      </c>
      <c r="H20" s="15">
        <f>I20+J20</f>
        <v>1276</v>
      </c>
      <c r="I20" s="15">
        <v>642</v>
      </c>
      <c r="J20" s="15">
        <v>634</v>
      </c>
    </row>
    <row r="21" spans="1:10">
      <c r="A21" s="13">
        <v>7</v>
      </c>
      <c r="B21" s="27">
        <v>1.0049999999999999</v>
      </c>
      <c r="C21" s="15">
        <f>D21+E21</f>
        <v>773</v>
      </c>
      <c r="D21" s="15">
        <v>389</v>
      </c>
      <c r="E21" s="15">
        <v>384</v>
      </c>
      <c r="F21" s="16">
        <v>32</v>
      </c>
      <c r="G21" s="27">
        <v>0.98799999999999999</v>
      </c>
      <c r="H21" s="15">
        <f>I21+J21</f>
        <v>1267</v>
      </c>
      <c r="I21" s="15">
        <v>647</v>
      </c>
      <c r="J21" s="15">
        <v>620</v>
      </c>
    </row>
    <row r="22" spans="1:10">
      <c r="A22" s="13">
        <v>8</v>
      </c>
      <c r="B22" s="27">
        <v>1.006</v>
      </c>
      <c r="C22" s="15">
        <f>D22+E22</f>
        <v>820</v>
      </c>
      <c r="D22" s="15">
        <v>435</v>
      </c>
      <c r="E22" s="15">
        <v>385</v>
      </c>
      <c r="F22" s="16">
        <v>33</v>
      </c>
      <c r="G22" s="27">
        <v>1.0149999999999999</v>
      </c>
      <c r="H22" s="15">
        <f>I22+J22</f>
        <v>1230</v>
      </c>
      <c r="I22" s="15">
        <v>581</v>
      </c>
      <c r="J22" s="15">
        <v>649</v>
      </c>
    </row>
    <row r="23" spans="1:10">
      <c r="A23" s="13">
        <v>9</v>
      </c>
      <c r="B23" s="27">
        <v>0.98899999999999999</v>
      </c>
      <c r="C23" s="15">
        <f>D23+E23</f>
        <v>792</v>
      </c>
      <c r="D23" s="15">
        <v>409</v>
      </c>
      <c r="E23" s="15">
        <v>383</v>
      </c>
      <c r="F23" s="16">
        <v>34</v>
      </c>
      <c r="G23" s="27">
        <v>1.0049999999999999</v>
      </c>
      <c r="H23" s="15">
        <f>I23+J23</f>
        <v>1247</v>
      </c>
      <c r="I23" s="15">
        <v>670</v>
      </c>
      <c r="J23" s="15">
        <v>577</v>
      </c>
    </row>
    <row r="24" spans="1:10">
      <c r="A24" s="9"/>
      <c r="B24" s="28"/>
      <c r="C24" s="11"/>
      <c r="D24" s="11"/>
      <c r="E24" s="11"/>
      <c r="F24" s="12"/>
      <c r="G24" s="28"/>
      <c r="H24" s="11"/>
      <c r="I24" s="11"/>
      <c r="J24" s="11"/>
    </row>
    <row r="25" spans="1:10">
      <c r="A25" s="9" t="s">
        <v>11</v>
      </c>
      <c r="B25" s="28"/>
      <c r="C25" s="11">
        <f>SUBTOTAL(9,C27:C31)</f>
        <v>3874</v>
      </c>
      <c r="D25" s="11">
        <f>SUBTOTAL(9,D27:D31)</f>
        <v>1970</v>
      </c>
      <c r="E25" s="11">
        <f>SUBTOTAL(9,E27:E31)</f>
        <v>1904</v>
      </c>
      <c r="F25" s="12" t="s">
        <v>12</v>
      </c>
      <c r="G25" s="28"/>
      <c r="H25" s="11">
        <f>SUBTOTAL(9,H27:H31)</f>
        <v>6420</v>
      </c>
      <c r="I25" s="11">
        <f>SUBTOTAL(9,I27:I31)</f>
        <v>3234</v>
      </c>
      <c r="J25" s="11">
        <f>SUBTOTAL(9,J27:J31)</f>
        <v>3186</v>
      </c>
    </row>
    <row r="26" spans="1:10">
      <c r="A26" s="9"/>
      <c r="B26" s="28"/>
      <c r="C26" s="11"/>
      <c r="D26" s="11"/>
      <c r="E26" s="11"/>
      <c r="F26" s="12"/>
      <c r="G26" s="28"/>
      <c r="H26" s="11"/>
      <c r="I26" s="11"/>
      <c r="J26" s="11"/>
    </row>
    <row r="27" spans="1:10">
      <c r="A27" s="13">
        <v>10</v>
      </c>
      <c r="B27" s="27">
        <v>1</v>
      </c>
      <c r="C27" s="15">
        <f>D27+E27</f>
        <v>755</v>
      </c>
      <c r="D27" s="15">
        <v>390</v>
      </c>
      <c r="E27" s="15">
        <v>365</v>
      </c>
      <c r="F27" s="16">
        <v>35</v>
      </c>
      <c r="G27" s="27">
        <v>1.034</v>
      </c>
      <c r="H27" s="15">
        <f>I27+J27</f>
        <v>1216</v>
      </c>
      <c r="I27" s="15">
        <v>619</v>
      </c>
      <c r="J27" s="15">
        <v>597</v>
      </c>
    </row>
    <row r="28" spans="1:10">
      <c r="A28" s="13">
        <v>11</v>
      </c>
      <c r="B28" s="27">
        <v>0.98799999999999999</v>
      </c>
      <c r="C28" s="15">
        <f>D28+E28</f>
        <v>742</v>
      </c>
      <c r="D28" s="15">
        <v>382</v>
      </c>
      <c r="E28" s="15">
        <v>360</v>
      </c>
      <c r="F28" s="16">
        <v>36</v>
      </c>
      <c r="G28" s="27">
        <v>0.996</v>
      </c>
      <c r="H28" s="15">
        <f>I28+J28</f>
        <v>1228</v>
      </c>
      <c r="I28" s="15">
        <v>610</v>
      </c>
      <c r="J28" s="15">
        <v>618</v>
      </c>
    </row>
    <row r="29" spans="1:10">
      <c r="A29" s="13">
        <v>12</v>
      </c>
      <c r="B29" s="27">
        <v>1.0009999999999999</v>
      </c>
      <c r="C29" s="15">
        <f>D29+E29</f>
        <v>789</v>
      </c>
      <c r="D29" s="15">
        <v>397</v>
      </c>
      <c r="E29" s="15">
        <v>392</v>
      </c>
      <c r="F29" s="16">
        <v>37</v>
      </c>
      <c r="G29" s="27">
        <v>1.0049999999999999</v>
      </c>
      <c r="H29" s="15">
        <f>I29+J29</f>
        <v>1256</v>
      </c>
      <c r="I29" s="15">
        <v>615</v>
      </c>
      <c r="J29" s="15">
        <v>641</v>
      </c>
    </row>
    <row r="30" spans="1:10">
      <c r="A30" s="13">
        <v>13</v>
      </c>
      <c r="B30" s="27">
        <v>0.995</v>
      </c>
      <c r="C30" s="15">
        <f>D30+E30</f>
        <v>781</v>
      </c>
      <c r="D30" s="15">
        <v>380</v>
      </c>
      <c r="E30" s="15">
        <v>401</v>
      </c>
      <c r="F30" s="16">
        <v>38</v>
      </c>
      <c r="G30" s="27">
        <v>1.014</v>
      </c>
      <c r="H30" s="15">
        <f>I30+J30</f>
        <v>1326</v>
      </c>
      <c r="I30" s="15">
        <v>675</v>
      </c>
      <c r="J30" s="15">
        <v>651</v>
      </c>
    </row>
    <row r="31" spans="1:10">
      <c r="A31" s="13">
        <v>14</v>
      </c>
      <c r="B31" s="27">
        <v>0.999</v>
      </c>
      <c r="C31" s="15">
        <f>D31+E31</f>
        <v>807</v>
      </c>
      <c r="D31" s="15">
        <v>421</v>
      </c>
      <c r="E31" s="15">
        <v>386</v>
      </c>
      <c r="F31" s="16">
        <v>39</v>
      </c>
      <c r="G31" s="27">
        <v>1.006</v>
      </c>
      <c r="H31" s="15">
        <f>I31+J31</f>
        <v>1394</v>
      </c>
      <c r="I31" s="15">
        <v>715</v>
      </c>
      <c r="J31" s="15">
        <v>679</v>
      </c>
    </row>
    <row r="32" spans="1:10">
      <c r="A32" s="9"/>
      <c r="B32" s="28"/>
      <c r="C32" s="11"/>
      <c r="D32" s="11"/>
      <c r="E32" s="11"/>
      <c r="F32" s="12"/>
      <c r="G32" s="28"/>
      <c r="H32" s="11"/>
      <c r="I32" s="11"/>
      <c r="J32" s="11"/>
    </row>
    <row r="33" spans="1:10">
      <c r="A33" s="9" t="s">
        <v>13</v>
      </c>
      <c r="B33" s="28"/>
      <c r="C33" s="11">
        <f>SUBTOTAL(9,C35:C39)</f>
        <v>4362</v>
      </c>
      <c r="D33" s="11">
        <f>SUBTOTAL(9,D35:D39)</f>
        <v>2221</v>
      </c>
      <c r="E33" s="11">
        <f>SUBTOTAL(9,E35:E39)</f>
        <v>2141</v>
      </c>
      <c r="F33" s="12" t="s">
        <v>14</v>
      </c>
      <c r="G33" s="28"/>
      <c r="H33" s="11">
        <f>SUBTOTAL(9,H35:H39)</f>
        <v>7841</v>
      </c>
      <c r="I33" s="11">
        <f>SUBTOTAL(9,I35:I39)</f>
        <v>3925</v>
      </c>
      <c r="J33" s="11">
        <f>SUBTOTAL(9,J35:J39)</f>
        <v>3916</v>
      </c>
    </row>
    <row r="34" spans="1:10">
      <c r="A34" s="9"/>
      <c r="B34" s="28"/>
      <c r="C34" s="11"/>
      <c r="D34" s="11"/>
      <c r="E34" s="11"/>
      <c r="F34" s="12"/>
      <c r="G34" s="28"/>
      <c r="H34" s="11"/>
      <c r="I34" s="11"/>
      <c r="J34" s="11"/>
    </row>
    <row r="35" spans="1:10">
      <c r="A35" s="13">
        <v>15</v>
      </c>
      <c r="B35" s="27">
        <v>1.006</v>
      </c>
      <c r="C35" s="15">
        <f>D35+E35</f>
        <v>830</v>
      </c>
      <c r="D35" s="15">
        <v>433</v>
      </c>
      <c r="E35" s="15">
        <v>397</v>
      </c>
      <c r="F35" s="16">
        <v>40</v>
      </c>
      <c r="G35" s="27">
        <v>0.99099999999999999</v>
      </c>
      <c r="H35" s="15">
        <f>I35+J35</f>
        <v>1362</v>
      </c>
      <c r="I35" s="15">
        <v>633</v>
      </c>
      <c r="J35" s="15">
        <v>729</v>
      </c>
    </row>
    <row r="36" spans="1:10">
      <c r="A36" s="13">
        <v>16</v>
      </c>
      <c r="B36" s="27">
        <v>1.0009999999999999</v>
      </c>
      <c r="C36" s="15">
        <f>D36+E36</f>
        <v>826</v>
      </c>
      <c r="D36" s="15">
        <v>430</v>
      </c>
      <c r="E36" s="15">
        <v>396</v>
      </c>
      <c r="F36" s="16">
        <v>41</v>
      </c>
      <c r="G36" s="27">
        <v>0.99399999999999999</v>
      </c>
      <c r="H36" s="15">
        <f>I36+J36</f>
        <v>1552</v>
      </c>
      <c r="I36" s="15">
        <v>771</v>
      </c>
      <c r="J36" s="15">
        <v>781</v>
      </c>
    </row>
    <row r="37" spans="1:10">
      <c r="A37" s="13">
        <v>17</v>
      </c>
      <c r="B37" s="27">
        <v>1.0029999999999999</v>
      </c>
      <c r="C37" s="15">
        <f>D37+E37</f>
        <v>899</v>
      </c>
      <c r="D37" s="15">
        <v>443</v>
      </c>
      <c r="E37" s="15">
        <v>456</v>
      </c>
      <c r="F37" s="16">
        <v>42</v>
      </c>
      <c r="G37" s="27">
        <v>1.006</v>
      </c>
      <c r="H37" s="15">
        <f>I37+J37</f>
        <v>1586</v>
      </c>
      <c r="I37" s="15">
        <v>812</v>
      </c>
      <c r="J37" s="15">
        <v>774</v>
      </c>
    </row>
    <row r="38" spans="1:10">
      <c r="A38" s="13">
        <v>18</v>
      </c>
      <c r="B38" s="27">
        <v>1.0109999999999999</v>
      </c>
      <c r="C38" s="15">
        <f>D38+E38</f>
        <v>905</v>
      </c>
      <c r="D38" s="15">
        <v>459</v>
      </c>
      <c r="E38" s="15">
        <v>446</v>
      </c>
      <c r="F38" s="16">
        <v>43</v>
      </c>
      <c r="G38" s="27">
        <v>1.014</v>
      </c>
      <c r="H38" s="15">
        <f>I38+J38</f>
        <v>1701</v>
      </c>
      <c r="I38" s="15">
        <v>902</v>
      </c>
      <c r="J38" s="15">
        <v>799</v>
      </c>
    </row>
    <row r="39" spans="1:10">
      <c r="A39" s="13">
        <v>19</v>
      </c>
      <c r="B39" s="27">
        <v>1.024</v>
      </c>
      <c r="C39" s="15">
        <f>D39+E39</f>
        <v>902</v>
      </c>
      <c r="D39" s="15">
        <v>456</v>
      </c>
      <c r="E39" s="15">
        <v>446</v>
      </c>
      <c r="F39" s="16">
        <v>44</v>
      </c>
      <c r="G39" s="27">
        <v>1.004</v>
      </c>
      <c r="H39" s="15">
        <f>I39+J39</f>
        <v>1640</v>
      </c>
      <c r="I39" s="15">
        <v>807</v>
      </c>
      <c r="J39" s="15">
        <v>833</v>
      </c>
    </row>
    <row r="40" spans="1:10">
      <c r="A40" s="9"/>
      <c r="B40" s="28"/>
      <c r="C40" s="11"/>
      <c r="D40" s="11"/>
      <c r="E40" s="11"/>
      <c r="F40" s="12"/>
      <c r="G40" s="28"/>
      <c r="H40" s="11"/>
      <c r="I40" s="11"/>
      <c r="J40" s="11"/>
    </row>
    <row r="41" spans="1:10">
      <c r="A41" s="9" t="s">
        <v>15</v>
      </c>
      <c r="B41" s="28"/>
      <c r="C41" s="11">
        <f>SUBTOTAL(9,C43:C47)</f>
        <v>4794</v>
      </c>
      <c r="D41" s="11">
        <f>SUBTOTAL(9,D43:D47)</f>
        <v>2479</v>
      </c>
      <c r="E41" s="11">
        <f>SUBTOTAL(9,E43:E47)</f>
        <v>2315</v>
      </c>
      <c r="F41" s="12" t="s">
        <v>16</v>
      </c>
      <c r="G41" s="28"/>
      <c r="H41" s="11">
        <f>SUBTOTAL(9,H43:H47)</f>
        <v>7944</v>
      </c>
      <c r="I41" s="11">
        <f>SUBTOTAL(9,I43:I47)</f>
        <v>4091</v>
      </c>
      <c r="J41" s="11">
        <f>SUBTOTAL(9,J43:J47)</f>
        <v>3853</v>
      </c>
    </row>
    <row r="42" spans="1:10">
      <c r="A42" s="9"/>
      <c r="B42" s="28"/>
      <c r="C42" s="11"/>
      <c r="D42" s="11"/>
      <c r="E42" s="11"/>
      <c r="F42" s="12"/>
      <c r="G42" s="28"/>
      <c r="H42" s="11"/>
      <c r="I42" s="11"/>
      <c r="J42" s="11"/>
    </row>
    <row r="43" spans="1:10">
      <c r="A43" s="13">
        <v>20</v>
      </c>
      <c r="B43" s="27">
        <v>1.036</v>
      </c>
      <c r="C43" s="15">
        <f>D43+E43</f>
        <v>868</v>
      </c>
      <c r="D43" s="15">
        <v>446</v>
      </c>
      <c r="E43" s="15">
        <v>422</v>
      </c>
      <c r="F43" s="16">
        <v>45</v>
      </c>
      <c r="G43" s="27">
        <v>1.002</v>
      </c>
      <c r="H43" s="15">
        <f>I43+J43</f>
        <v>1758</v>
      </c>
      <c r="I43" s="15">
        <v>916</v>
      </c>
      <c r="J43" s="15">
        <v>842</v>
      </c>
    </row>
    <row r="44" spans="1:10">
      <c r="A44" s="13">
        <v>21</v>
      </c>
      <c r="B44" s="27">
        <v>1.0029999999999999</v>
      </c>
      <c r="C44" s="15">
        <f>D44+E44</f>
        <v>938</v>
      </c>
      <c r="D44" s="15">
        <v>479</v>
      </c>
      <c r="E44" s="15">
        <v>459</v>
      </c>
      <c r="F44" s="16">
        <v>46</v>
      </c>
      <c r="G44" s="27">
        <v>1.006</v>
      </c>
      <c r="H44" s="15">
        <f>I44+J44</f>
        <v>1587</v>
      </c>
      <c r="I44" s="15">
        <v>823</v>
      </c>
      <c r="J44" s="15">
        <v>764</v>
      </c>
    </row>
    <row r="45" spans="1:10">
      <c r="A45" s="13">
        <v>22</v>
      </c>
      <c r="B45" s="27">
        <v>1.0740000000000001</v>
      </c>
      <c r="C45" s="15">
        <f>D45+E45</f>
        <v>954</v>
      </c>
      <c r="D45" s="15">
        <v>493</v>
      </c>
      <c r="E45" s="15">
        <v>461</v>
      </c>
      <c r="F45" s="16">
        <v>47</v>
      </c>
      <c r="G45" s="27">
        <v>1.0049999999999999</v>
      </c>
      <c r="H45" s="15">
        <f>I45+J45</f>
        <v>1558</v>
      </c>
      <c r="I45" s="15">
        <v>805</v>
      </c>
      <c r="J45" s="15">
        <v>753</v>
      </c>
    </row>
    <row r="46" spans="1:10">
      <c r="A46" s="13">
        <v>23</v>
      </c>
      <c r="B46" s="27">
        <v>1.0309999999999999</v>
      </c>
      <c r="C46" s="15">
        <f>D46+E46</f>
        <v>955</v>
      </c>
      <c r="D46" s="15">
        <v>480</v>
      </c>
      <c r="E46" s="15">
        <v>475</v>
      </c>
      <c r="F46" s="16">
        <v>48</v>
      </c>
      <c r="G46" s="27">
        <v>1.006</v>
      </c>
      <c r="H46" s="15">
        <f>I46+J46</f>
        <v>1498</v>
      </c>
      <c r="I46" s="15">
        <v>748</v>
      </c>
      <c r="J46" s="15">
        <v>750</v>
      </c>
    </row>
    <row r="47" spans="1:10">
      <c r="A47" s="13">
        <v>24</v>
      </c>
      <c r="B47" s="27">
        <v>1.038</v>
      </c>
      <c r="C47" s="15">
        <f>D47+E47</f>
        <v>1079</v>
      </c>
      <c r="D47" s="15">
        <v>581</v>
      </c>
      <c r="E47" s="15">
        <v>498</v>
      </c>
      <c r="F47" s="16">
        <v>49</v>
      </c>
      <c r="G47" s="27">
        <v>1.0009999999999999</v>
      </c>
      <c r="H47" s="15">
        <f>I47+J47</f>
        <v>1543</v>
      </c>
      <c r="I47" s="15">
        <v>799</v>
      </c>
      <c r="J47" s="15">
        <v>744</v>
      </c>
    </row>
    <row r="48" spans="1:10">
      <c r="A48" s="17"/>
      <c r="B48" s="18"/>
      <c r="F48" s="19"/>
      <c r="G48" s="18"/>
    </row>
    <row r="49" spans="1:10">
      <c r="A49" s="17"/>
      <c r="B49" s="18"/>
      <c r="F49" s="19"/>
      <c r="G49" s="18"/>
    </row>
    <row r="50" spans="1:10">
      <c r="A50" s="20"/>
      <c r="B50" s="21"/>
      <c r="C50" s="22"/>
      <c r="D50" s="22"/>
      <c r="E50" s="22"/>
      <c r="F50" s="23"/>
      <c r="G50" s="21"/>
      <c r="H50" s="22"/>
      <c r="I50" s="22"/>
      <c r="J50" s="22"/>
    </row>
    <row r="51" spans="1:10">
      <c r="A51" s="26" t="s">
        <v>17</v>
      </c>
    </row>
    <row r="61" spans="1:10" ht="17.25">
      <c r="A61" s="1" t="s">
        <v>48</v>
      </c>
      <c r="B61" s="2"/>
      <c r="C61" s="2"/>
      <c r="D61" s="2"/>
      <c r="E61" s="2"/>
      <c r="F61" s="2"/>
      <c r="G61" s="2"/>
      <c r="H61" s="2"/>
      <c r="I61" s="2"/>
      <c r="J61" s="2"/>
    </row>
    <row r="63" spans="1:10" ht="17.25">
      <c r="A63" s="4" t="s">
        <v>37</v>
      </c>
      <c r="J63" s="5" t="str">
        <f>J3</f>
        <v>(住民基本台帳人口　平成29年3月31日現在)</v>
      </c>
    </row>
    <row r="65" spans="1:10" ht="27" customHeight="1">
      <c r="A65" s="30" t="s">
        <v>1</v>
      </c>
      <c r="B65" s="31" t="s">
        <v>2</v>
      </c>
      <c r="C65" s="31" t="s">
        <v>3</v>
      </c>
      <c r="D65" s="31" t="s">
        <v>4</v>
      </c>
      <c r="E65" s="31" t="s">
        <v>5</v>
      </c>
      <c r="F65" s="31" t="s">
        <v>1</v>
      </c>
      <c r="G65" s="31" t="s">
        <v>2</v>
      </c>
      <c r="H65" s="31" t="s">
        <v>3</v>
      </c>
      <c r="I65" s="31" t="s">
        <v>4</v>
      </c>
      <c r="J65" s="32" t="s">
        <v>5</v>
      </c>
    </row>
    <row r="66" spans="1:10">
      <c r="A66" s="6"/>
      <c r="B66" s="7"/>
      <c r="F66" s="8"/>
      <c r="G66" s="7"/>
    </row>
    <row r="67" spans="1:10">
      <c r="A67" s="17"/>
      <c r="B67" s="18"/>
      <c r="C67" s="11"/>
      <c r="D67" s="11"/>
      <c r="E67" s="11"/>
      <c r="F67" s="19"/>
      <c r="G67" s="18"/>
      <c r="H67" s="11"/>
      <c r="I67" s="11"/>
      <c r="J67" s="11"/>
    </row>
    <row r="68" spans="1:10">
      <c r="A68" s="17"/>
      <c r="B68" s="18"/>
      <c r="C68" s="11"/>
      <c r="D68" s="11"/>
      <c r="E68" s="11"/>
      <c r="F68" s="19"/>
      <c r="G68" s="18"/>
      <c r="H68" s="11"/>
      <c r="I68" s="11"/>
      <c r="J68" s="11"/>
    </row>
    <row r="69" spans="1:10">
      <c r="A69" s="9" t="s">
        <v>19</v>
      </c>
      <c r="B69" s="10"/>
      <c r="C69" s="11">
        <f>SUBTOTAL(9,C71:C75)</f>
        <v>5988</v>
      </c>
      <c r="D69" s="11">
        <f>SUBTOTAL(9,D71:D75)</f>
        <v>3056</v>
      </c>
      <c r="E69" s="11">
        <f>SUBTOTAL(9,E71:E75)</f>
        <v>2932</v>
      </c>
      <c r="F69" s="12" t="s">
        <v>20</v>
      </c>
      <c r="G69" s="10"/>
      <c r="H69" s="11">
        <f>SUBTOTAL(9,H71:H75)</f>
        <v>4634</v>
      </c>
      <c r="I69" s="11">
        <f>SUBTOTAL(9,I71:I75)</f>
        <v>2051</v>
      </c>
      <c r="J69" s="11">
        <f>SUBTOTAL(9,J71:J75)</f>
        <v>2583</v>
      </c>
    </row>
    <row r="70" spans="1:10">
      <c r="A70" s="9"/>
      <c r="B70" s="10"/>
      <c r="C70" s="11"/>
      <c r="D70" s="11"/>
      <c r="E70" s="11"/>
      <c r="F70" s="12"/>
      <c r="G70" s="10"/>
      <c r="H70" s="11"/>
      <c r="I70" s="11"/>
      <c r="J70" s="11"/>
    </row>
    <row r="71" spans="1:10">
      <c r="A71" s="13">
        <v>50</v>
      </c>
      <c r="B71" s="27">
        <v>1.008</v>
      </c>
      <c r="C71" s="15">
        <f>D71+E71</f>
        <v>1149</v>
      </c>
      <c r="D71" s="15">
        <v>576</v>
      </c>
      <c r="E71" s="15">
        <v>573</v>
      </c>
      <c r="F71" s="16">
        <v>75</v>
      </c>
      <c r="G71" s="27">
        <v>0.98099999999999998</v>
      </c>
      <c r="H71" s="15">
        <f>I71+J71</f>
        <v>1165</v>
      </c>
      <c r="I71" s="15">
        <v>517</v>
      </c>
      <c r="J71" s="15">
        <v>648</v>
      </c>
    </row>
    <row r="72" spans="1:10">
      <c r="A72" s="13">
        <v>51</v>
      </c>
      <c r="B72" s="27">
        <v>0.999</v>
      </c>
      <c r="C72" s="15">
        <f>D72+E72</f>
        <v>1281</v>
      </c>
      <c r="D72" s="15">
        <v>660</v>
      </c>
      <c r="E72" s="15">
        <v>621</v>
      </c>
      <c r="F72" s="16">
        <v>76</v>
      </c>
      <c r="G72" s="27">
        <v>0.97799999999999998</v>
      </c>
      <c r="H72" s="15">
        <f>I72+J72</f>
        <v>993</v>
      </c>
      <c r="I72" s="15">
        <v>443</v>
      </c>
      <c r="J72" s="15">
        <v>550</v>
      </c>
    </row>
    <row r="73" spans="1:10">
      <c r="A73" s="13">
        <v>52</v>
      </c>
      <c r="B73" s="27">
        <v>0.995</v>
      </c>
      <c r="C73" s="15">
        <f>D73+E73</f>
        <v>1269</v>
      </c>
      <c r="D73" s="15">
        <v>653</v>
      </c>
      <c r="E73" s="15">
        <v>616</v>
      </c>
      <c r="F73" s="16">
        <v>77</v>
      </c>
      <c r="G73" s="27">
        <v>0.96899999999999997</v>
      </c>
      <c r="H73" s="15">
        <f>I73+J73</f>
        <v>865</v>
      </c>
      <c r="I73" s="15">
        <v>396</v>
      </c>
      <c r="J73" s="15">
        <v>469</v>
      </c>
    </row>
    <row r="74" spans="1:10">
      <c r="A74" s="13">
        <v>53</v>
      </c>
      <c r="B74" s="27">
        <v>1.0029999999999999</v>
      </c>
      <c r="C74" s="15">
        <f>D74+E74</f>
        <v>1168</v>
      </c>
      <c r="D74" s="15">
        <v>607</v>
      </c>
      <c r="E74" s="15">
        <v>561</v>
      </c>
      <c r="F74" s="16">
        <v>78</v>
      </c>
      <c r="G74" s="27">
        <v>0.97899999999999998</v>
      </c>
      <c r="H74" s="15">
        <f>I74+J74</f>
        <v>776</v>
      </c>
      <c r="I74" s="15">
        <v>334</v>
      </c>
      <c r="J74" s="15">
        <v>442</v>
      </c>
    </row>
    <row r="75" spans="1:10">
      <c r="A75" s="13">
        <v>54</v>
      </c>
      <c r="B75" s="27">
        <v>1.004</v>
      </c>
      <c r="C75" s="15">
        <f>D75+E75</f>
        <v>1121</v>
      </c>
      <c r="D75" s="15">
        <v>560</v>
      </c>
      <c r="E75" s="15">
        <v>561</v>
      </c>
      <c r="F75" s="16">
        <v>79</v>
      </c>
      <c r="G75" s="27">
        <v>0.97099999999999997</v>
      </c>
      <c r="H75" s="15">
        <f>I75+J75</f>
        <v>835</v>
      </c>
      <c r="I75" s="15">
        <v>361</v>
      </c>
      <c r="J75" s="15">
        <v>474</v>
      </c>
    </row>
    <row r="76" spans="1:10">
      <c r="A76" s="9"/>
      <c r="B76" s="28"/>
      <c r="C76" s="11"/>
      <c r="D76" s="11"/>
      <c r="E76" s="11"/>
      <c r="F76" s="12"/>
      <c r="G76" s="28"/>
      <c r="H76" s="11"/>
      <c r="I76" s="11"/>
      <c r="J76" s="11"/>
    </row>
    <row r="77" spans="1:10">
      <c r="A77" s="9" t="s">
        <v>21</v>
      </c>
      <c r="B77" s="28"/>
      <c r="C77" s="11">
        <f>SUBTOTAL(9,C79:C83)</f>
        <v>4902</v>
      </c>
      <c r="D77" s="11">
        <f>SUBTOTAL(9,D79:D83)</f>
        <v>2511</v>
      </c>
      <c r="E77" s="11">
        <f>SUBTOTAL(9,E79:E83)</f>
        <v>2391</v>
      </c>
      <c r="F77" s="12" t="s">
        <v>22</v>
      </c>
      <c r="G77" s="28"/>
      <c r="H77" s="11">
        <f>SUBTOTAL(9,H79:H83)</f>
        <v>3298</v>
      </c>
      <c r="I77" s="11">
        <f>SUBTOTAL(9,I79:I83)</f>
        <v>1291</v>
      </c>
      <c r="J77" s="11">
        <f>SUBTOTAL(9,J79:J83)</f>
        <v>2007</v>
      </c>
    </row>
    <row r="78" spans="1:10">
      <c r="A78" s="9"/>
      <c r="B78" s="28"/>
      <c r="C78" s="11"/>
      <c r="D78" s="11"/>
      <c r="E78" s="11"/>
      <c r="F78" s="12"/>
      <c r="G78" s="28"/>
      <c r="H78" s="11"/>
      <c r="I78" s="11"/>
      <c r="J78" s="11"/>
    </row>
    <row r="79" spans="1:10">
      <c r="A79" s="13">
        <v>55</v>
      </c>
      <c r="B79" s="27">
        <v>0.99399999999999999</v>
      </c>
      <c r="C79" s="15">
        <f>D79+E79</f>
        <v>1077</v>
      </c>
      <c r="D79" s="15">
        <v>550</v>
      </c>
      <c r="E79" s="15">
        <v>527</v>
      </c>
      <c r="F79" s="16">
        <v>80</v>
      </c>
      <c r="G79" s="27">
        <v>0.97</v>
      </c>
      <c r="H79" s="15">
        <f>I79+J79</f>
        <v>778</v>
      </c>
      <c r="I79" s="15">
        <v>333</v>
      </c>
      <c r="J79" s="15">
        <v>445</v>
      </c>
    </row>
    <row r="80" spans="1:10">
      <c r="A80" s="13">
        <v>56</v>
      </c>
      <c r="B80" s="27">
        <v>0.99399999999999999</v>
      </c>
      <c r="C80" s="15">
        <f>D80+E80</f>
        <v>952</v>
      </c>
      <c r="D80" s="15">
        <v>494</v>
      </c>
      <c r="E80" s="15">
        <v>458</v>
      </c>
      <c r="F80" s="16">
        <v>81</v>
      </c>
      <c r="G80" s="27">
        <v>0.96099999999999997</v>
      </c>
      <c r="H80" s="15">
        <f>I80+J80</f>
        <v>744</v>
      </c>
      <c r="I80" s="15">
        <v>293</v>
      </c>
      <c r="J80" s="15">
        <v>451</v>
      </c>
    </row>
    <row r="81" spans="1:10">
      <c r="A81" s="13">
        <v>57</v>
      </c>
      <c r="B81" s="27">
        <v>1.002</v>
      </c>
      <c r="C81" s="15">
        <f>D81+E81</f>
        <v>997</v>
      </c>
      <c r="D81" s="15">
        <v>502</v>
      </c>
      <c r="E81" s="15">
        <v>495</v>
      </c>
      <c r="F81" s="16">
        <v>82</v>
      </c>
      <c r="G81" s="27">
        <v>0.97799999999999998</v>
      </c>
      <c r="H81" s="15">
        <f>I81+J81</f>
        <v>679</v>
      </c>
      <c r="I81" s="15">
        <v>251</v>
      </c>
      <c r="J81" s="15">
        <v>428</v>
      </c>
    </row>
    <row r="82" spans="1:10">
      <c r="A82" s="13">
        <v>58</v>
      </c>
      <c r="B82" s="27">
        <v>1.002</v>
      </c>
      <c r="C82" s="15">
        <f>D82+E82</f>
        <v>988</v>
      </c>
      <c r="D82" s="15">
        <v>498</v>
      </c>
      <c r="E82" s="15">
        <v>490</v>
      </c>
      <c r="F82" s="16">
        <v>83</v>
      </c>
      <c r="G82" s="27">
        <v>0.93899999999999995</v>
      </c>
      <c r="H82" s="15">
        <f>I82+J82</f>
        <v>543</v>
      </c>
      <c r="I82" s="15">
        <v>202</v>
      </c>
      <c r="J82" s="15">
        <v>341</v>
      </c>
    </row>
    <row r="83" spans="1:10">
      <c r="A83" s="13">
        <v>59</v>
      </c>
      <c r="B83" s="27">
        <v>0.998</v>
      </c>
      <c r="C83" s="15">
        <f>D83+E83</f>
        <v>888</v>
      </c>
      <c r="D83" s="15">
        <v>467</v>
      </c>
      <c r="E83" s="15">
        <v>421</v>
      </c>
      <c r="F83" s="16">
        <v>84</v>
      </c>
      <c r="G83" s="27">
        <v>0.96499999999999997</v>
      </c>
      <c r="H83" s="15">
        <f>I83+J83</f>
        <v>554</v>
      </c>
      <c r="I83" s="15">
        <v>212</v>
      </c>
      <c r="J83" s="15">
        <v>342</v>
      </c>
    </row>
    <row r="84" spans="1:10">
      <c r="A84" s="9"/>
      <c r="B84" s="28"/>
      <c r="C84" s="11"/>
      <c r="D84" s="11"/>
      <c r="E84" s="11"/>
      <c r="F84" s="12"/>
      <c r="G84" s="28"/>
      <c r="H84" s="11"/>
      <c r="I84" s="11"/>
      <c r="J84" s="11"/>
    </row>
    <row r="85" spans="1:10">
      <c r="A85" s="9" t="s">
        <v>23</v>
      </c>
      <c r="B85" s="28"/>
      <c r="C85" s="11">
        <f>SUBTOTAL(9,C87:C91)</f>
        <v>4913</v>
      </c>
      <c r="D85" s="11">
        <f>SUBTOTAL(9,D87:D91)</f>
        <v>2401</v>
      </c>
      <c r="E85" s="11">
        <f>SUBTOTAL(9,E87:E91)</f>
        <v>2512</v>
      </c>
      <c r="F85" s="12" t="s">
        <v>24</v>
      </c>
      <c r="G85" s="28"/>
      <c r="H85" s="11">
        <f>SUBTOTAL(9,H87:H91)</f>
        <v>1748</v>
      </c>
      <c r="I85" s="11">
        <f>SUBTOTAL(9,I87:I91)</f>
        <v>597</v>
      </c>
      <c r="J85" s="11">
        <f>SUBTOTAL(9,J87:J91)</f>
        <v>1151</v>
      </c>
    </row>
    <row r="86" spans="1:10">
      <c r="A86" s="9"/>
      <c r="B86" s="28"/>
      <c r="C86" s="11"/>
      <c r="D86" s="11"/>
      <c r="E86" s="11"/>
      <c r="F86" s="12"/>
      <c r="G86" s="28"/>
      <c r="H86" s="11"/>
      <c r="I86" s="11"/>
      <c r="J86" s="11"/>
    </row>
    <row r="87" spans="1:10">
      <c r="A87" s="13">
        <v>60</v>
      </c>
      <c r="B87" s="27">
        <v>1.0029999999999999</v>
      </c>
      <c r="C87" s="15">
        <f>D87+E87</f>
        <v>965</v>
      </c>
      <c r="D87" s="15">
        <v>477</v>
      </c>
      <c r="E87" s="15">
        <v>488</v>
      </c>
      <c r="F87" s="16">
        <v>85</v>
      </c>
      <c r="G87" s="27">
        <v>0.93600000000000005</v>
      </c>
      <c r="H87" s="15">
        <f>I87+J87</f>
        <v>468</v>
      </c>
      <c r="I87" s="15">
        <v>167</v>
      </c>
      <c r="J87" s="15">
        <v>301</v>
      </c>
    </row>
    <row r="88" spans="1:10">
      <c r="A88" s="13">
        <v>61</v>
      </c>
      <c r="B88" s="27">
        <v>0.99399999999999999</v>
      </c>
      <c r="C88" s="15">
        <f>D88+E88</f>
        <v>928</v>
      </c>
      <c r="D88" s="15">
        <v>463</v>
      </c>
      <c r="E88" s="15">
        <v>465</v>
      </c>
      <c r="F88" s="16">
        <v>86</v>
      </c>
      <c r="G88" s="27">
        <v>0.94399999999999995</v>
      </c>
      <c r="H88" s="15">
        <f>I88+J88</f>
        <v>373</v>
      </c>
      <c r="I88" s="15">
        <v>139</v>
      </c>
      <c r="J88" s="15">
        <v>234</v>
      </c>
    </row>
    <row r="89" spans="1:10">
      <c r="A89" s="13">
        <v>62</v>
      </c>
      <c r="B89" s="27">
        <v>1.0109999999999999</v>
      </c>
      <c r="C89" s="15">
        <f>D89+E89</f>
        <v>980</v>
      </c>
      <c r="D89" s="15">
        <v>494</v>
      </c>
      <c r="E89" s="15">
        <v>486</v>
      </c>
      <c r="F89" s="16">
        <v>87</v>
      </c>
      <c r="G89" s="27">
        <v>0.92900000000000005</v>
      </c>
      <c r="H89" s="15">
        <f>I89+J89</f>
        <v>352</v>
      </c>
      <c r="I89" s="15">
        <v>117</v>
      </c>
      <c r="J89" s="15">
        <v>235</v>
      </c>
    </row>
    <row r="90" spans="1:10">
      <c r="A90" s="13">
        <v>63</v>
      </c>
      <c r="B90" s="27">
        <v>0.996</v>
      </c>
      <c r="C90" s="15">
        <f>D90+E90</f>
        <v>958</v>
      </c>
      <c r="D90" s="15">
        <v>422</v>
      </c>
      <c r="E90" s="15">
        <v>536</v>
      </c>
      <c r="F90" s="16">
        <v>88</v>
      </c>
      <c r="G90" s="27">
        <v>0.93</v>
      </c>
      <c r="H90" s="15">
        <f>I90+J90</f>
        <v>319</v>
      </c>
      <c r="I90" s="15">
        <v>103</v>
      </c>
      <c r="J90" s="15">
        <v>216</v>
      </c>
    </row>
    <row r="91" spans="1:10">
      <c r="A91" s="13">
        <v>64</v>
      </c>
      <c r="B91" s="27">
        <v>0.98499999999999999</v>
      </c>
      <c r="C91" s="15">
        <f>D91+E91</f>
        <v>1082</v>
      </c>
      <c r="D91" s="15">
        <v>545</v>
      </c>
      <c r="E91" s="15">
        <v>537</v>
      </c>
      <c r="F91" s="16">
        <v>89</v>
      </c>
      <c r="G91" s="27">
        <v>0.89400000000000002</v>
      </c>
      <c r="H91" s="15">
        <f>I91+J91</f>
        <v>236</v>
      </c>
      <c r="I91" s="15">
        <v>71</v>
      </c>
      <c r="J91" s="15">
        <v>165</v>
      </c>
    </row>
    <row r="92" spans="1:10">
      <c r="A92" s="9"/>
      <c r="B92" s="28"/>
      <c r="C92" s="11"/>
      <c r="D92" s="11"/>
      <c r="E92" s="11"/>
      <c r="F92" s="12"/>
      <c r="G92" s="28"/>
      <c r="H92" s="11"/>
      <c r="I92" s="11"/>
      <c r="J92" s="11"/>
    </row>
    <row r="93" spans="1:10">
      <c r="A93" s="9" t="s">
        <v>25</v>
      </c>
      <c r="B93" s="28"/>
      <c r="C93" s="11">
        <f>SUBTOTAL(9,C95:C99)</f>
        <v>6806</v>
      </c>
      <c r="D93" s="11">
        <f>SUBTOTAL(9,D95:D99)</f>
        <v>3268</v>
      </c>
      <c r="E93" s="11">
        <f>SUBTOTAL(9,E95:E99)</f>
        <v>3538</v>
      </c>
      <c r="F93" s="12" t="s">
        <v>26</v>
      </c>
      <c r="G93" s="28"/>
      <c r="H93" s="11">
        <f>SUBTOTAL(9,H95:H99)</f>
        <v>719</v>
      </c>
      <c r="I93" s="11">
        <f>SUBTOTAL(9,I95:I99)</f>
        <v>179</v>
      </c>
      <c r="J93" s="11">
        <f>SUBTOTAL(9,J95:J99)</f>
        <v>540</v>
      </c>
    </row>
    <row r="94" spans="1:10">
      <c r="A94" s="9"/>
      <c r="B94" s="28"/>
      <c r="C94" s="11"/>
      <c r="D94" s="11"/>
      <c r="E94" s="11"/>
      <c r="F94" s="12"/>
      <c r="G94" s="28"/>
      <c r="H94" s="11"/>
      <c r="I94" s="11"/>
      <c r="J94" s="11"/>
    </row>
    <row r="95" spans="1:10">
      <c r="A95" s="13">
        <v>65</v>
      </c>
      <c r="B95" s="27">
        <v>0.97399999999999998</v>
      </c>
      <c r="C95" s="15">
        <f>D95+E95</f>
        <v>1146</v>
      </c>
      <c r="D95" s="15">
        <v>569</v>
      </c>
      <c r="E95" s="15">
        <v>577</v>
      </c>
      <c r="F95" s="16">
        <v>90</v>
      </c>
      <c r="G95" s="27">
        <v>0.86199999999999999</v>
      </c>
      <c r="H95" s="15">
        <f>I95+J95</f>
        <v>193</v>
      </c>
      <c r="I95" s="15">
        <v>55</v>
      </c>
      <c r="J95" s="15">
        <v>138</v>
      </c>
    </row>
    <row r="96" spans="1:10">
      <c r="A96" s="13">
        <v>66</v>
      </c>
      <c r="B96" s="27">
        <v>0.99</v>
      </c>
      <c r="C96" s="15">
        <f>D96+E96</f>
        <v>1246</v>
      </c>
      <c r="D96" s="15">
        <v>591</v>
      </c>
      <c r="E96" s="15">
        <v>655</v>
      </c>
      <c r="F96" s="16">
        <v>91</v>
      </c>
      <c r="G96" s="27">
        <v>0.86199999999999999</v>
      </c>
      <c r="H96" s="15">
        <f>I96+J96</f>
        <v>169</v>
      </c>
      <c r="I96" s="15">
        <v>48</v>
      </c>
      <c r="J96" s="15">
        <v>121</v>
      </c>
    </row>
    <row r="97" spans="1:10">
      <c r="A97" s="13">
        <v>67</v>
      </c>
      <c r="B97" s="27">
        <v>0.99199999999999999</v>
      </c>
      <c r="C97" s="15">
        <f>D97+E97</f>
        <v>1434</v>
      </c>
      <c r="D97" s="15">
        <v>711</v>
      </c>
      <c r="E97" s="15">
        <v>723</v>
      </c>
      <c r="F97" s="16">
        <v>92</v>
      </c>
      <c r="G97" s="27">
        <v>0.85</v>
      </c>
      <c r="H97" s="15">
        <f>I97+J97</f>
        <v>159</v>
      </c>
      <c r="I97" s="15">
        <v>37</v>
      </c>
      <c r="J97" s="15">
        <v>122</v>
      </c>
    </row>
    <row r="98" spans="1:10">
      <c r="A98" s="13">
        <v>68</v>
      </c>
      <c r="B98" s="27">
        <v>0.99299999999999999</v>
      </c>
      <c r="C98" s="15">
        <f>D98+E98</f>
        <v>1512</v>
      </c>
      <c r="D98" s="15">
        <v>696</v>
      </c>
      <c r="E98" s="15">
        <v>816</v>
      </c>
      <c r="F98" s="16">
        <v>93</v>
      </c>
      <c r="G98" s="27">
        <v>0.80600000000000005</v>
      </c>
      <c r="H98" s="15">
        <f>I98+J98</f>
        <v>104</v>
      </c>
      <c r="I98" s="15">
        <v>17</v>
      </c>
      <c r="J98" s="15">
        <v>87</v>
      </c>
    </row>
    <row r="99" spans="1:10">
      <c r="A99" s="13">
        <v>69</v>
      </c>
      <c r="B99" s="27">
        <v>0.98499999999999999</v>
      </c>
      <c r="C99" s="15">
        <f>D99+E99</f>
        <v>1468</v>
      </c>
      <c r="D99" s="15">
        <v>701</v>
      </c>
      <c r="E99" s="15">
        <v>767</v>
      </c>
      <c r="F99" s="16">
        <v>94</v>
      </c>
      <c r="G99" s="27">
        <v>0.879</v>
      </c>
      <c r="H99" s="15">
        <f>I99+J99</f>
        <v>94</v>
      </c>
      <c r="I99" s="15">
        <v>22</v>
      </c>
      <c r="J99" s="15">
        <v>72</v>
      </c>
    </row>
    <row r="100" spans="1:10">
      <c r="A100" s="9"/>
      <c r="B100" s="28"/>
      <c r="C100" s="11"/>
      <c r="D100" s="11"/>
      <c r="E100" s="11"/>
      <c r="F100" s="12"/>
      <c r="G100" s="28"/>
      <c r="H100" s="11"/>
      <c r="I100" s="11"/>
      <c r="J100" s="11"/>
    </row>
    <row r="101" spans="1:10">
      <c r="A101" s="9" t="s">
        <v>27</v>
      </c>
      <c r="B101" s="28"/>
      <c r="C101" s="11">
        <f>SUBTOTAL(9,C103:C107)</f>
        <v>5300</v>
      </c>
      <c r="D101" s="11">
        <f>SUBTOTAL(9,D103:D107)</f>
        <v>2451</v>
      </c>
      <c r="E101" s="11">
        <f>SUBTOTAL(9,E103:E107)</f>
        <v>2849</v>
      </c>
      <c r="F101" s="12" t="s">
        <v>28</v>
      </c>
      <c r="G101" s="28"/>
      <c r="H101" s="11">
        <f>SUBTOTAL(9,H103:H107)</f>
        <v>193</v>
      </c>
      <c r="I101" s="11">
        <f>SUBTOTAL(9,I103:I107)</f>
        <v>28</v>
      </c>
      <c r="J101" s="11">
        <f>SUBTOTAL(9,J103:J107)</f>
        <v>165</v>
      </c>
    </row>
    <row r="102" spans="1:10">
      <c r="A102" s="9" t="s">
        <v>29</v>
      </c>
      <c r="B102" s="28"/>
      <c r="C102" s="11"/>
      <c r="D102" s="11"/>
      <c r="E102" s="11"/>
      <c r="F102" s="12"/>
      <c r="G102" s="28"/>
      <c r="H102" s="11"/>
      <c r="I102" s="11"/>
      <c r="J102" s="11"/>
    </row>
    <row r="103" spans="1:10">
      <c r="A103" s="13">
        <v>70</v>
      </c>
      <c r="B103" s="27">
        <v>0.998</v>
      </c>
      <c r="C103" s="15">
        <f>D103+E103</f>
        <v>1160</v>
      </c>
      <c r="D103" s="15">
        <v>536</v>
      </c>
      <c r="E103" s="15">
        <v>624</v>
      </c>
      <c r="F103" s="16">
        <v>95</v>
      </c>
      <c r="G103" s="27">
        <v>0.81200000000000006</v>
      </c>
      <c r="H103" s="15">
        <f>I103+J103</f>
        <v>56</v>
      </c>
      <c r="I103" s="15">
        <v>11</v>
      </c>
      <c r="J103" s="15">
        <v>45</v>
      </c>
    </row>
    <row r="104" spans="1:10">
      <c r="A104" s="13">
        <v>71</v>
      </c>
      <c r="B104" s="27">
        <v>0.97399999999999998</v>
      </c>
      <c r="C104" s="15">
        <f>D104+E104</f>
        <v>853</v>
      </c>
      <c r="D104" s="15">
        <v>391</v>
      </c>
      <c r="E104" s="15">
        <v>462</v>
      </c>
      <c r="F104" s="16">
        <v>96</v>
      </c>
      <c r="G104" s="27">
        <v>0.83099999999999996</v>
      </c>
      <c r="H104" s="15">
        <f>I104+J104</f>
        <v>54</v>
      </c>
      <c r="I104" s="15">
        <v>5</v>
      </c>
      <c r="J104" s="15">
        <v>49</v>
      </c>
    </row>
    <row r="105" spans="1:10">
      <c r="A105" s="13">
        <v>72</v>
      </c>
      <c r="B105" s="27">
        <v>0.98799999999999999</v>
      </c>
      <c r="C105" s="15">
        <f>D105+E105</f>
        <v>1051</v>
      </c>
      <c r="D105" s="15">
        <v>492</v>
      </c>
      <c r="E105" s="15">
        <v>559</v>
      </c>
      <c r="F105" s="16">
        <v>97</v>
      </c>
      <c r="G105" s="27">
        <v>0.87</v>
      </c>
      <c r="H105" s="15">
        <f>I105+J105</f>
        <v>40</v>
      </c>
      <c r="I105" s="15">
        <v>8</v>
      </c>
      <c r="J105" s="15">
        <v>32</v>
      </c>
    </row>
    <row r="106" spans="1:10">
      <c r="A106" s="13">
        <v>73</v>
      </c>
      <c r="B106" s="27">
        <v>0.99099999999999999</v>
      </c>
      <c r="C106" s="15">
        <f>D106+E106</f>
        <v>1154</v>
      </c>
      <c r="D106" s="15">
        <v>525</v>
      </c>
      <c r="E106" s="15">
        <v>629</v>
      </c>
      <c r="F106" s="16">
        <v>98</v>
      </c>
      <c r="G106" s="27">
        <v>0.64700000000000002</v>
      </c>
      <c r="H106" s="15">
        <f>I106+J106</f>
        <v>22</v>
      </c>
      <c r="I106" s="15">
        <v>2</v>
      </c>
      <c r="J106" s="15">
        <v>20</v>
      </c>
    </row>
    <row r="107" spans="1:10">
      <c r="A107" s="13">
        <v>74</v>
      </c>
      <c r="B107" s="27">
        <v>0.98599999999999999</v>
      </c>
      <c r="C107" s="15">
        <f>D107+E107</f>
        <v>1082</v>
      </c>
      <c r="D107" s="15">
        <v>507</v>
      </c>
      <c r="E107" s="15">
        <v>575</v>
      </c>
      <c r="F107" s="16">
        <v>99</v>
      </c>
      <c r="G107" s="27">
        <v>0.72399999999999998</v>
      </c>
      <c r="H107" s="15">
        <f>I107+J107</f>
        <v>21</v>
      </c>
      <c r="I107" s="15">
        <v>2</v>
      </c>
      <c r="J107" s="15">
        <v>19</v>
      </c>
    </row>
    <row r="108" spans="1:10">
      <c r="A108" s="9"/>
      <c r="B108" s="10"/>
      <c r="C108" s="11"/>
      <c r="D108" s="11"/>
      <c r="E108" s="11"/>
      <c r="F108" s="12"/>
      <c r="G108" s="10"/>
      <c r="H108" s="11"/>
      <c r="I108" s="11"/>
      <c r="J108" s="11"/>
    </row>
    <row r="109" spans="1:10">
      <c r="A109" s="9"/>
      <c r="B109" s="10"/>
      <c r="C109" s="11"/>
      <c r="D109" s="11"/>
      <c r="E109" s="11"/>
      <c r="F109" s="12" t="s">
        <v>30</v>
      </c>
      <c r="G109" s="10"/>
      <c r="H109" s="11">
        <f>I109+J109</f>
        <v>24</v>
      </c>
      <c r="I109" s="11">
        <v>3</v>
      </c>
      <c r="J109" s="11">
        <v>21</v>
      </c>
    </row>
    <row r="110" spans="1:10">
      <c r="A110" s="20"/>
      <c r="B110" s="21"/>
      <c r="C110" s="22"/>
      <c r="D110" s="22"/>
      <c r="E110" s="22"/>
      <c r="F110" s="23"/>
      <c r="G110" s="21"/>
      <c r="H110" s="22"/>
      <c r="I110" s="22"/>
      <c r="J110" s="22"/>
    </row>
    <row r="112" spans="1:10">
      <c r="A112" s="34" t="s">
        <v>31</v>
      </c>
      <c r="B112" s="34"/>
      <c r="C112" s="24" t="s">
        <v>3</v>
      </c>
      <c r="E112" s="24" t="s">
        <v>4</v>
      </c>
      <c r="G112" s="24" t="s">
        <v>5</v>
      </c>
    </row>
    <row r="114" spans="1:7">
      <c r="A114" s="34" t="s">
        <v>32</v>
      </c>
      <c r="B114" s="34"/>
      <c r="C114" s="15">
        <f>SUBTOTAL(9,C9:C31)</f>
        <v>11964</v>
      </c>
      <c r="E114" s="15">
        <f>SUBTOTAL(9,D9:D31)</f>
        <v>6119</v>
      </c>
      <c r="G114" s="15">
        <f>SUBTOTAL(9,E9:E31)</f>
        <v>5845</v>
      </c>
    </row>
    <row r="116" spans="1:7">
      <c r="A116" s="34" t="s">
        <v>33</v>
      </c>
      <c r="B116" s="34"/>
      <c r="C116" s="15">
        <f>SUBTOTAL(9,C33:C47,H9:H47,C69:C91)</f>
        <v>59085</v>
      </c>
      <c r="E116" s="15">
        <f>SUBTOTAL(9,D33:D47,I9:I47,D69:D91)</f>
        <v>29980</v>
      </c>
      <c r="G116" s="15">
        <f>SUBTOTAL(9,E33:E47,J9:J47,E69:E91)</f>
        <v>29105</v>
      </c>
    </row>
    <row r="118" spans="1:7">
      <c r="A118" s="34" t="s">
        <v>34</v>
      </c>
      <c r="B118" s="34"/>
      <c r="C118" s="15">
        <f>SUBTOTAL(9,C93:C107,H69:H109)</f>
        <v>22722</v>
      </c>
      <c r="E118" s="15">
        <f>SUBTOTAL(9,D93:D107,I69:I109)</f>
        <v>9868</v>
      </c>
      <c r="G118" s="15">
        <f>SUBTOTAL(9,E93:E107,J69:J109)</f>
        <v>12854</v>
      </c>
    </row>
    <row r="120" spans="1:7">
      <c r="A120" s="34" t="s">
        <v>35</v>
      </c>
      <c r="B120" s="34"/>
      <c r="C120" s="15">
        <f>SUBTOTAL(9,H69:H109)</f>
        <v>10616</v>
      </c>
      <c r="E120" s="15">
        <f>SUBTOTAL(9,I69:I109)</f>
        <v>4149</v>
      </c>
      <c r="G120" s="15">
        <f>SUBTOTAL(9,J69:J109)</f>
        <v>6467</v>
      </c>
    </row>
  </sheetData>
  <mergeCells count="5">
    <mergeCell ref="A120:B120"/>
    <mergeCell ref="A112:B112"/>
    <mergeCell ref="A114:B114"/>
    <mergeCell ref="A116:B116"/>
    <mergeCell ref="A118:B118"/>
  </mergeCells>
  <phoneticPr fontId="2"/>
  <pageMargins left="0.78740157480314965" right="0.78740157480314965" top="0.59055118110236227" bottom="0.59055118110236227" header="0.19685039370078741" footer="0.19685039370078741"/>
  <pageSetup paperSize="9" firstPageNumber="40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全市</vt:lpstr>
      <vt:lpstr>中央</vt:lpstr>
      <vt:lpstr>小田</vt:lpstr>
      <vt:lpstr>大庄</vt:lpstr>
      <vt:lpstr>立花</vt:lpstr>
      <vt:lpstr>武庫</vt:lpstr>
      <vt:lpstr>園田</vt:lpstr>
    </vt:vector>
  </TitlesOfParts>
  <Company>尼崎市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村尾直美</cp:lastModifiedBy>
  <cp:lastPrinted>2017-04-20T04:31:25Z</cp:lastPrinted>
  <dcterms:created xsi:type="dcterms:W3CDTF">2013-03-27T04:41:38Z</dcterms:created>
  <dcterms:modified xsi:type="dcterms:W3CDTF">2017-04-20T04:31:43Z</dcterms:modified>
</cp:coreProperties>
</file>