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局\法務部公文書管理・統計担当\【廃】総務局 行政マネジメント部国勢調査・統計担当\【HP】UPデータ格納庫\資料案内&amp;価格\★価格表\注文表＆在庫表\"/>
    </mc:Choice>
  </mc:AlternateContent>
  <xr:revisionPtr revIDLastSave="0" documentId="13_ncr:1_{EC730B8D-3F01-4294-8612-6FE24B2244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販売資料一覧兼注文書 " sheetId="1" r:id="rId1"/>
  </sheets>
  <definedNames>
    <definedName name="_xlnm.Print_Area" localSheetId="0">'販売資料一覧兼注文書 '!$A$1:$G$56</definedName>
    <definedName name="_xlnm.Print_Titles" localSheetId="0">'販売資料一覧兼注文書 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1" l="1"/>
  <c r="G41" i="1"/>
  <c r="G40" i="1"/>
  <c r="G39" i="1"/>
  <c r="F15" i="1"/>
  <c r="G15" i="1"/>
  <c r="F34" i="1"/>
  <c r="G34" i="1"/>
  <c r="F33" i="1"/>
  <c r="G33" i="1"/>
  <c r="G21" i="1"/>
  <c r="F21" i="1"/>
  <c r="G35" i="1" l="1"/>
  <c r="F35" i="1"/>
  <c r="F36" i="1"/>
  <c r="G36" i="1"/>
  <c r="G26" i="1" l="1"/>
  <c r="F26" i="1"/>
  <c r="G31" i="1" l="1"/>
  <c r="F31" i="1"/>
  <c r="G30" i="1"/>
  <c r="F30" i="1"/>
  <c r="F27" i="1"/>
  <c r="F24" i="1"/>
  <c r="G29" i="1"/>
  <c r="F29" i="1"/>
  <c r="G28" i="1"/>
  <c r="F28" i="1"/>
  <c r="G51" i="1" l="1"/>
  <c r="G50" i="1" l="1"/>
  <c r="G49" i="1"/>
  <c r="G48" i="1"/>
  <c r="G47" i="1"/>
  <c r="G46" i="1"/>
  <c r="G45" i="1"/>
  <c r="G44" i="1"/>
  <c r="G43" i="1"/>
  <c r="G38" i="1"/>
  <c r="G37" i="1"/>
  <c r="G32" i="1"/>
  <c r="G27" i="1"/>
  <c r="G25" i="1"/>
  <c r="G24" i="1"/>
  <c r="G23" i="1"/>
  <c r="G22" i="1"/>
  <c r="G20" i="1"/>
  <c r="G19" i="1"/>
  <c r="G18" i="1"/>
  <c r="G17" i="1"/>
  <c r="G16" i="1"/>
  <c r="G14" i="1"/>
  <c r="G53" i="1" l="1"/>
  <c r="E54" i="1" s="1"/>
  <c r="F54" i="1" s="1"/>
  <c r="F38" i="1"/>
  <c r="F20" i="1"/>
  <c r="F17" i="1"/>
  <c r="F14" i="1"/>
  <c r="F16" i="1"/>
  <c r="F18" i="1"/>
  <c r="F19" i="1"/>
  <c r="F22" i="1"/>
  <c r="F23" i="1"/>
  <c r="F25" i="1"/>
  <c r="F32" i="1"/>
  <c r="F37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 l="1"/>
  <c r="E56" i="1" s="1"/>
</calcChain>
</file>

<file path=xl/sharedStrings.xml><?xml version="1.0" encoding="utf-8"?>
<sst xmlns="http://schemas.openxmlformats.org/spreadsheetml/2006/main" count="91" uniqueCount="72">
  <si>
    <t>【申込日】</t>
    <rPh sb="1" eb="3">
      <t>モウシコミ</t>
    </rPh>
    <rPh sb="3" eb="4">
      <t>ビ</t>
    </rPh>
    <phoneticPr fontId="2"/>
  </si>
  <si>
    <t>ご依頼人氏名（ふりがな）</t>
    <rPh sb="1" eb="4">
      <t>イライニン</t>
    </rPh>
    <rPh sb="4" eb="6">
      <t>シメイ</t>
    </rPh>
    <phoneticPr fontId="2"/>
  </si>
  <si>
    <t>（領収書宛名）・　□ 依頼人と同じ</t>
    <rPh sb="1" eb="4">
      <t>リョウシュウショ</t>
    </rPh>
    <rPh sb="4" eb="6">
      <t>アテナ</t>
    </rPh>
    <rPh sb="11" eb="14">
      <t>イライニン</t>
    </rPh>
    <rPh sb="15" eb="16">
      <t>オナ</t>
    </rPh>
    <phoneticPr fontId="2"/>
  </si>
  <si>
    <t>送付先ご住所　　　　〒</t>
    <rPh sb="0" eb="2">
      <t>ソウフ</t>
    </rPh>
    <rPh sb="2" eb="3">
      <t>サキ</t>
    </rPh>
    <rPh sb="4" eb="6">
      <t>ジュウショ</t>
    </rPh>
    <phoneticPr fontId="2"/>
  </si>
  <si>
    <t>資料名</t>
    <rPh sb="0" eb="2">
      <t>シリョウ</t>
    </rPh>
    <rPh sb="2" eb="3">
      <t>ナ</t>
    </rPh>
    <phoneticPr fontId="2"/>
  </si>
  <si>
    <t>年度（時期）</t>
    <rPh sb="0" eb="2">
      <t>ネンド</t>
    </rPh>
    <rPh sb="3" eb="5">
      <t>ジキ</t>
    </rPh>
    <phoneticPr fontId="2"/>
  </si>
  <si>
    <t>販売価格</t>
    <rPh sb="0" eb="2">
      <t>ハンバイ</t>
    </rPh>
    <rPh sb="2" eb="4">
      <t>カカク</t>
    </rPh>
    <phoneticPr fontId="2"/>
  </si>
  <si>
    <t>厚さ（mm）</t>
    <rPh sb="0" eb="1">
      <t>アツ</t>
    </rPh>
    <phoneticPr fontId="2"/>
  </si>
  <si>
    <t>注文数</t>
    <rPh sb="0" eb="2">
      <t>チュウモン</t>
    </rPh>
    <rPh sb="2" eb="3">
      <t>スウ</t>
    </rPh>
    <phoneticPr fontId="2"/>
  </si>
  <si>
    <t>代金</t>
    <rPh sb="0" eb="2">
      <t>ダイキン</t>
    </rPh>
    <phoneticPr fontId="2"/>
  </si>
  <si>
    <t>尼崎市統計書</t>
    <rPh sb="0" eb="3">
      <t>アマガサキシ</t>
    </rPh>
    <rPh sb="3" eb="5">
      <t>トウケイ</t>
    </rPh>
    <rPh sb="5" eb="6">
      <t>ショ</t>
    </rPh>
    <phoneticPr fontId="2"/>
  </si>
  <si>
    <t>尼崎市の人口</t>
    <rPh sb="0" eb="3">
      <t>アマガサキシ</t>
    </rPh>
    <rPh sb="4" eb="6">
      <t>ジンコウ</t>
    </rPh>
    <phoneticPr fontId="2"/>
  </si>
  <si>
    <t>統計でみるあまがさき</t>
    <rPh sb="0" eb="2">
      <t>トウケイ</t>
    </rPh>
    <phoneticPr fontId="2"/>
  </si>
  <si>
    <t>国勢調査結果</t>
    <rPh sb="0" eb="2">
      <t>コクセイ</t>
    </rPh>
    <rPh sb="2" eb="4">
      <t>チョウサ</t>
    </rPh>
    <rPh sb="4" eb="6">
      <t>ケッカ</t>
    </rPh>
    <phoneticPr fontId="2"/>
  </si>
  <si>
    <t>尼崎市の事業所</t>
    <rPh sb="0" eb="3">
      <t>アマガサキシ</t>
    </rPh>
    <rPh sb="4" eb="7">
      <t>ジギョウショ</t>
    </rPh>
    <phoneticPr fontId="2"/>
  </si>
  <si>
    <t>公園・緑化のあゆみ</t>
    <rPh sb="0" eb="2">
      <t>コウエン</t>
    </rPh>
    <rPh sb="3" eb="5">
      <t>リョクカ</t>
    </rPh>
    <phoneticPr fontId="2"/>
  </si>
  <si>
    <t>第4回 近松賞作品集（A5判）</t>
    <rPh sb="4" eb="6">
      <t>チカマツ</t>
    </rPh>
    <rPh sb="6" eb="7">
      <t>ショウ</t>
    </rPh>
    <rPh sb="7" eb="9">
      <t>サクヒン</t>
    </rPh>
    <rPh sb="9" eb="10">
      <t>シュウ</t>
    </rPh>
    <rPh sb="13" eb="14">
      <t>バン</t>
    </rPh>
    <phoneticPr fontId="2"/>
  </si>
  <si>
    <t>第3回 近松賞作品集（A5判）</t>
    <rPh sb="4" eb="6">
      <t>チカマツ</t>
    </rPh>
    <rPh sb="6" eb="7">
      <t>ショウ</t>
    </rPh>
    <rPh sb="7" eb="9">
      <t>サクヒン</t>
    </rPh>
    <rPh sb="9" eb="10">
      <t>シュウ</t>
    </rPh>
    <rPh sb="13" eb="14">
      <t>バン</t>
    </rPh>
    <phoneticPr fontId="2"/>
  </si>
  <si>
    <t>第2回 近松賞作品集（A5判）</t>
    <rPh sb="4" eb="6">
      <t>チカマツ</t>
    </rPh>
    <rPh sb="6" eb="7">
      <t>ショウ</t>
    </rPh>
    <rPh sb="7" eb="9">
      <t>サクヒン</t>
    </rPh>
    <rPh sb="9" eb="10">
      <t>シュウ</t>
    </rPh>
    <rPh sb="13" eb="14">
      <t>バン</t>
    </rPh>
    <phoneticPr fontId="2"/>
  </si>
  <si>
    <t>第1回 近松賞作品集（A5判）</t>
    <rPh sb="4" eb="6">
      <t>チカマツ</t>
    </rPh>
    <rPh sb="6" eb="7">
      <t>ショウ</t>
    </rPh>
    <rPh sb="7" eb="9">
      <t>サクヒン</t>
    </rPh>
    <rPh sb="9" eb="10">
      <t>シュウ</t>
    </rPh>
    <rPh sb="13" eb="14">
      <t>バン</t>
    </rPh>
    <phoneticPr fontId="2"/>
  </si>
  <si>
    <t>みち・みちすじ・まちかどを創る</t>
    <rPh sb="13" eb="14">
      <t>ツク</t>
    </rPh>
    <phoneticPr fontId="2"/>
  </si>
  <si>
    <t>建築設計のための景観ガイドライン</t>
    <rPh sb="0" eb="2">
      <t>ケンチク</t>
    </rPh>
    <rPh sb="2" eb="4">
      <t>セッケイ</t>
    </rPh>
    <rPh sb="8" eb="10">
      <t>ケイカン</t>
    </rPh>
    <phoneticPr fontId="2"/>
  </si>
  <si>
    <t>都市美誘導のための景観ガイドライン
（彫刻・モニュメント編）</t>
    <rPh sb="19" eb="21">
      <t>チョウコク</t>
    </rPh>
    <phoneticPr fontId="2"/>
  </si>
  <si>
    <t>都市美誘導のための景観ガイドライン
（緑化デザイン編）</t>
    <rPh sb="19" eb="21">
      <t>リョクカ</t>
    </rPh>
    <phoneticPr fontId="2"/>
  </si>
  <si>
    <t>1990年</t>
    <rPh sb="4" eb="5">
      <t>ネン</t>
    </rPh>
    <phoneticPr fontId="2"/>
  </si>
  <si>
    <t>都市美誘導のための景観ガイドライン
（水のあるデザイン編）</t>
    <rPh sb="0" eb="1">
      <t>ト</t>
    </rPh>
    <rPh sb="1" eb="2">
      <t>シ</t>
    </rPh>
    <rPh sb="2" eb="3">
      <t>ビ</t>
    </rPh>
    <rPh sb="3" eb="5">
      <t>ユウドウ</t>
    </rPh>
    <rPh sb="9" eb="11">
      <t>ケイカン</t>
    </rPh>
    <rPh sb="19" eb="20">
      <t>ミズ</t>
    </rPh>
    <rPh sb="27" eb="28">
      <t>ヘン</t>
    </rPh>
    <phoneticPr fontId="2"/>
  </si>
  <si>
    <t>尼崎市都市公園配置図</t>
    <rPh sb="0" eb="3">
      <t>アマガサキシ</t>
    </rPh>
    <rPh sb="3" eb="4">
      <t>ト</t>
    </rPh>
    <rPh sb="4" eb="5">
      <t>シ</t>
    </rPh>
    <rPh sb="5" eb="7">
      <t>コウエン</t>
    </rPh>
    <rPh sb="7" eb="9">
      <t>ハイチ</t>
    </rPh>
    <rPh sb="9" eb="10">
      <t>ズ</t>
    </rPh>
    <phoneticPr fontId="2"/>
  </si>
  <si>
    <t>阪神間都市計画（尼崎市）公園配置図</t>
    <rPh sb="0" eb="2">
      <t>ハンシン</t>
    </rPh>
    <rPh sb="2" eb="3">
      <t>カン</t>
    </rPh>
    <rPh sb="3" eb="4">
      <t>ト</t>
    </rPh>
    <rPh sb="4" eb="5">
      <t>シ</t>
    </rPh>
    <rPh sb="5" eb="7">
      <t>ケイカク</t>
    </rPh>
    <rPh sb="8" eb="11">
      <t>アマガサキシ</t>
    </rPh>
    <rPh sb="12" eb="14">
      <t>コウエン</t>
    </rPh>
    <rPh sb="14" eb="16">
      <t>ハイチ</t>
    </rPh>
    <rPh sb="16" eb="17">
      <t>ズ</t>
    </rPh>
    <phoneticPr fontId="2"/>
  </si>
  <si>
    <t>平成13年4月</t>
    <rPh sb="0" eb="2">
      <t>ヘイセイ</t>
    </rPh>
    <rPh sb="4" eb="5">
      <t>ネン</t>
    </rPh>
    <rPh sb="6" eb="7">
      <t>ガツ</t>
    </rPh>
    <phoneticPr fontId="2"/>
  </si>
  <si>
    <t>阪神・淡路大震災 尼崎の記録</t>
    <rPh sb="0" eb="2">
      <t>ハンシン</t>
    </rPh>
    <rPh sb="3" eb="5">
      <t>アワジ</t>
    </rPh>
    <rPh sb="5" eb="8">
      <t>ダイシンサイ</t>
    </rPh>
    <rPh sb="9" eb="11">
      <t>アマガサキ</t>
    </rPh>
    <rPh sb="12" eb="14">
      <t>キロク</t>
    </rPh>
    <phoneticPr fontId="2"/>
  </si>
  <si>
    <t>平成10年</t>
    <rPh sb="0" eb="2">
      <t>ヘイセイ</t>
    </rPh>
    <rPh sb="4" eb="5">
      <t>ネン</t>
    </rPh>
    <phoneticPr fontId="2"/>
  </si>
  <si>
    <r>
      <t>1</t>
    </r>
    <r>
      <rPr>
        <sz val="11"/>
        <rFont val="ＭＳ Ｐゴシック"/>
        <family val="3"/>
        <charset val="128"/>
      </rPr>
      <t>800g</t>
    </r>
    <phoneticPr fontId="2"/>
  </si>
  <si>
    <t>定形外郵便</t>
    <rPh sb="0" eb="3">
      <t>テイケイガイ</t>
    </rPh>
    <rPh sb="3" eb="5">
      <t>ユウビン</t>
    </rPh>
    <phoneticPr fontId="2"/>
  </si>
  <si>
    <t>資 料 代 金</t>
    <rPh sb="0" eb="1">
      <t>シ</t>
    </rPh>
    <rPh sb="2" eb="3">
      <t>リョウ</t>
    </rPh>
    <rPh sb="4" eb="5">
      <t>ダイ</t>
    </rPh>
    <rPh sb="6" eb="7">
      <t>キン</t>
    </rPh>
    <phoneticPr fontId="2"/>
  </si>
  <si>
    <t>受付印（名）</t>
    <rPh sb="0" eb="3">
      <t>ウケツケイン</t>
    </rPh>
    <rPh sb="4" eb="5">
      <t>メイ</t>
    </rPh>
    <phoneticPr fontId="2"/>
  </si>
  <si>
    <t>送料</t>
    <rPh sb="0" eb="2">
      <t>ソウリョウ</t>
    </rPh>
    <phoneticPr fontId="2"/>
  </si>
  <si>
    <t>合　計</t>
    <rPh sb="0" eb="1">
      <t>ゴウ</t>
    </rPh>
    <rPh sb="2" eb="3">
      <t>ケイ</t>
    </rPh>
    <phoneticPr fontId="2"/>
  </si>
  <si>
    <t>都市美誘導のための景観ガイドライン
（ストリートファニチュア編）</t>
    <phoneticPr fontId="2"/>
  </si>
  <si>
    <r>
      <t>【ご注意ください】
印刷環境のない場合「販売資料一覧兼注文書」をメール送信
されましても、</t>
    </r>
    <r>
      <rPr>
        <b/>
        <u/>
        <sz val="11"/>
        <rFont val="ＭＳ Ｐ明朝"/>
        <family val="1"/>
        <charset val="128"/>
      </rPr>
      <t xml:space="preserve">資料は代金が届いてからの発送になります。
</t>
    </r>
    <r>
      <rPr>
        <sz val="11"/>
        <rFont val="ＭＳ Ｐ明朝"/>
        <family val="1"/>
        <charset val="128"/>
      </rPr>
      <t>　ご了承ください。</t>
    </r>
    <rPh sb="2" eb="4">
      <t>チュウイ</t>
    </rPh>
    <rPh sb="10" eb="12">
      <t>インサツ</t>
    </rPh>
    <rPh sb="12" eb="14">
      <t>カンキョウ</t>
    </rPh>
    <rPh sb="17" eb="19">
      <t>バアイ</t>
    </rPh>
    <rPh sb="20" eb="22">
      <t>ハンバイ</t>
    </rPh>
    <rPh sb="22" eb="24">
      <t>シリョウ</t>
    </rPh>
    <rPh sb="24" eb="26">
      <t>イチラン</t>
    </rPh>
    <rPh sb="26" eb="27">
      <t>ケン</t>
    </rPh>
    <rPh sb="27" eb="30">
      <t>チュウモンショ</t>
    </rPh>
    <rPh sb="35" eb="37">
      <t>ソウシン</t>
    </rPh>
    <rPh sb="45" eb="47">
      <t>シリョウ</t>
    </rPh>
    <rPh sb="48" eb="50">
      <t>ダイキン</t>
    </rPh>
    <rPh sb="51" eb="52">
      <t>トド</t>
    </rPh>
    <rPh sb="57" eb="59">
      <t>ハッソウ</t>
    </rPh>
    <rPh sb="68" eb="70">
      <t>リョウショウ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</si>
  <si>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</si>
  <si>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</si>
  <si>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</si>
  <si>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厚さ計</t>
    <rPh sb="0" eb="1">
      <t>アツ</t>
    </rPh>
    <rPh sb="2" eb="3">
      <t>ケイ</t>
    </rPh>
    <phoneticPr fontId="2"/>
  </si>
  <si>
    <t>ﾚﾀｰﾊﾟｯｸの部数</t>
    <rPh sb="8" eb="10">
      <t>ブスウ</t>
    </rPh>
    <phoneticPr fontId="2"/>
  </si>
  <si>
    <t>令和3年版</t>
    <rPh sb="0" eb="2">
      <t>レイワ</t>
    </rPh>
    <rPh sb="3" eb="4">
      <t>ネン</t>
    </rPh>
    <rPh sb="4" eb="5">
      <t>ヘイネン</t>
    </rPh>
    <phoneticPr fontId="2"/>
  </si>
  <si>
    <t>令和4年3月</t>
    <rPh sb="0" eb="2">
      <t>レイワ</t>
    </rPh>
    <rPh sb="3" eb="4">
      <t>ネン</t>
    </rPh>
    <rPh sb="5" eb="6">
      <t>ガツ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</si>
  <si>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</si>
  <si>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令和5年3月</t>
    <rPh sb="0" eb="2">
      <t>レイワ</t>
    </rPh>
    <rPh sb="3" eb="4">
      <t>ネン</t>
    </rPh>
    <rPh sb="5" eb="6">
      <t>ガツ</t>
    </rPh>
    <phoneticPr fontId="2"/>
  </si>
  <si>
    <t>令和4年版</t>
    <rPh sb="0" eb="2">
      <t>レイワ</t>
    </rPh>
    <rPh sb="3" eb="4">
      <t>ネン</t>
    </rPh>
    <rPh sb="4" eb="5">
      <t>ヘイネン</t>
    </rPh>
    <phoneticPr fontId="2"/>
  </si>
  <si>
    <t xml:space="preserve">第６次尼崎市総合計画 </t>
    <rPh sb="0" eb="1">
      <t>ダイ</t>
    </rPh>
    <rPh sb="2" eb="3">
      <t>ジ</t>
    </rPh>
    <rPh sb="3" eb="6">
      <t>アマガサキシ</t>
    </rPh>
    <rPh sb="6" eb="8">
      <t>ソウゴウ</t>
    </rPh>
    <rPh sb="8" eb="10">
      <t>ケイカク</t>
    </rPh>
    <phoneticPr fontId="2"/>
  </si>
  <si>
    <t>令和5年4月</t>
    <rPh sb="0" eb="2">
      <t>レイワ</t>
    </rPh>
    <rPh sb="3" eb="4">
      <t>ネン</t>
    </rPh>
    <rPh sb="5" eb="6">
      <t>ガツ</t>
    </rPh>
    <phoneticPr fontId="2"/>
  </si>
  <si>
    <t>令和5年度</t>
    <rPh sb="0" eb="2">
      <t>レイワ</t>
    </rPh>
    <rPh sb="3" eb="5">
      <t>ネンド</t>
    </rPh>
    <rPh sb="4" eb="5">
      <t>ド</t>
    </rPh>
    <phoneticPr fontId="2"/>
  </si>
  <si>
    <t>令和5年版</t>
    <rPh sb="0" eb="2">
      <t>レイワ</t>
    </rPh>
    <rPh sb="3" eb="4">
      <t>ネン</t>
    </rPh>
    <rPh sb="4" eb="5">
      <t>ヘイネン</t>
    </rPh>
    <phoneticPr fontId="2"/>
  </si>
  <si>
    <t>令和6年3月</t>
    <rPh sb="0" eb="2">
      <t>レイワ</t>
    </rPh>
    <rPh sb="3" eb="4">
      <t>ネン</t>
    </rPh>
    <rPh sb="5" eb="6">
      <t>ガツ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</si>
  <si>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</si>
  <si>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</si>
  <si>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令和3年4月</t>
    <rPh sb="0" eb="2">
      <t>レイワ</t>
    </rPh>
    <rPh sb="3" eb="4">
      <t>ネン</t>
    </rPh>
    <rPh sb="5" eb="6">
      <t>ガツ</t>
    </rPh>
    <phoneticPr fontId="2"/>
  </si>
  <si>
    <t>尼崎市予算説明書（4種セット）</t>
    <phoneticPr fontId="2"/>
  </si>
  <si>
    <t>国勢調査結果</t>
    <rPh sb="0" eb="2">
      <t>コクセイ</t>
    </rPh>
    <phoneticPr fontId="2"/>
  </si>
  <si>
    <t>令和2年</t>
    <rPh sb="0" eb="2">
      <t>レイワネンド</t>
    </rPh>
    <phoneticPr fontId="2"/>
  </si>
  <si>
    <r>
      <t>○</t>
    </r>
    <r>
      <rPr>
        <b/>
        <sz val="11"/>
        <rFont val="ＭＳ Ｐ明朝"/>
        <family val="1"/>
        <charset val="128"/>
      </rPr>
      <t>注文欄に購入希望数を入力してください。（自動計算します）</t>
    </r>
    <r>
      <rPr>
        <sz val="11"/>
        <rFont val="ＭＳ Ｐ明朝"/>
        <family val="1"/>
        <charset val="128"/>
      </rPr>
      <t xml:space="preserve">
○必要事項を入力した「販売資料一覧兼注文書」と資料・送料
　　の合計代金を定額小為替か現金書留で送ってください。
　　（切手でのお支払いはできません。但し、つり銭等は切手で
　　　の返金となります）
○資料は</t>
    </r>
    <r>
      <rPr>
        <b/>
        <u/>
        <sz val="11"/>
        <rFont val="ＭＳ Ｐ明朝"/>
        <family val="1"/>
        <charset val="128"/>
      </rPr>
      <t>レターパックライト</t>
    </r>
    <r>
      <rPr>
        <sz val="11"/>
        <rFont val="ＭＳ Ｐ明朝"/>
        <family val="1"/>
        <charset val="128"/>
      </rPr>
      <t>（全国一律430円、厚さ3cm以内）で
　　発送します。(3cmを超えるごとにレターパック数が増えます）
○資料サイズはA4判（「近松賞作品集」のみA5判）
　　　　　</t>
    </r>
    <r>
      <rPr>
        <b/>
        <sz val="11"/>
        <rFont val="ＭＳ Ｐ明朝"/>
        <family val="1"/>
        <charset val="128"/>
      </rPr>
      <t>&lt;太枠内のみ入力してください&gt;</t>
    </r>
    <rPh sb="1" eb="3">
      <t>チュウモン</t>
    </rPh>
    <rPh sb="3" eb="4">
      <t>ラン</t>
    </rPh>
    <rPh sb="5" eb="7">
      <t>コウニュウ</t>
    </rPh>
    <rPh sb="7" eb="9">
      <t>キボウ</t>
    </rPh>
    <rPh sb="9" eb="10">
      <t>スウ</t>
    </rPh>
    <rPh sb="11" eb="13">
      <t>ニュウリョク</t>
    </rPh>
    <rPh sb="21" eb="23">
      <t>ジドウ</t>
    </rPh>
    <rPh sb="23" eb="25">
      <t>ケイサン</t>
    </rPh>
    <rPh sb="31" eb="33">
      <t>ヒツヨウ</t>
    </rPh>
    <rPh sb="33" eb="35">
      <t>ジコウ</t>
    </rPh>
    <rPh sb="36" eb="38">
      <t>ニュウリョク</t>
    </rPh>
    <rPh sb="41" eb="43">
      <t>ハンバイ</t>
    </rPh>
    <rPh sb="43" eb="45">
      <t>シリョウ</t>
    </rPh>
    <rPh sb="45" eb="47">
      <t>イチラン</t>
    </rPh>
    <rPh sb="47" eb="48">
      <t>ケン</t>
    </rPh>
    <rPh sb="48" eb="51">
      <t>チュウモンショ</t>
    </rPh>
    <rPh sb="53" eb="55">
      <t>シリョウ</t>
    </rPh>
    <rPh sb="56" eb="58">
      <t>ソウリョウ</t>
    </rPh>
    <rPh sb="62" eb="64">
      <t>ゴウケイ</t>
    </rPh>
    <rPh sb="64" eb="66">
      <t>ダイキン</t>
    </rPh>
    <rPh sb="67" eb="69">
      <t>テイガク</t>
    </rPh>
    <rPh sb="69" eb="72">
      <t>コガワセ</t>
    </rPh>
    <rPh sb="73" eb="75">
      <t>ゲンキン</t>
    </rPh>
    <rPh sb="75" eb="77">
      <t>カキトメ</t>
    </rPh>
    <rPh sb="78" eb="79">
      <t>オク</t>
    </rPh>
    <rPh sb="90" eb="92">
      <t>キッテ</t>
    </rPh>
    <rPh sb="95" eb="97">
      <t>シハラ</t>
    </rPh>
    <rPh sb="105" eb="106">
      <t>タダ</t>
    </rPh>
    <rPh sb="110" eb="111">
      <t>セン</t>
    </rPh>
    <rPh sb="111" eb="112">
      <t>トウ</t>
    </rPh>
    <rPh sb="113" eb="115">
      <t>キッテ</t>
    </rPh>
    <rPh sb="121" eb="123">
      <t>ヘンキン</t>
    </rPh>
    <rPh sb="131" eb="133">
      <t>シリョウ</t>
    </rPh>
    <rPh sb="153" eb="154">
      <t>アツ</t>
    </rPh>
    <rPh sb="158" eb="160">
      <t>イナイ</t>
    </rPh>
    <rPh sb="165" eb="167">
      <t>ハッソウ</t>
    </rPh>
    <rPh sb="176" eb="177">
      <t>コ</t>
    </rPh>
    <rPh sb="188" eb="189">
      <t>スウ</t>
    </rPh>
    <rPh sb="190" eb="191">
      <t>フ</t>
    </rPh>
    <rPh sb="197" eb="199">
      <t>シリョウ</t>
    </rPh>
    <rPh sb="205" eb="206">
      <t>バン</t>
    </rPh>
    <rPh sb="208" eb="210">
      <t>チカマツ</t>
    </rPh>
    <rPh sb="210" eb="211">
      <t>ショウ</t>
    </rPh>
    <rPh sb="211" eb="213">
      <t>サクヒン</t>
    </rPh>
    <rPh sb="213" eb="214">
      <t>シュウ</t>
    </rPh>
    <rPh sb="219" eb="220">
      <t>バン</t>
    </rPh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</si>
  <si>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</si>
  <si>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尼崎市の工業</t>
    <rPh sb="0" eb="3">
      <t>アマガサキシ</t>
    </rPh>
    <rPh sb="4" eb="6">
      <t>コウギョウ</t>
    </rPh>
    <phoneticPr fontId="2"/>
  </si>
  <si>
    <t>尼崎市の商業</t>
    <rPh sb="0" eb="3">
      <t>アマガサキシ</t>
    </rPh>
    <rPh sb="4" eb="6">
      <t>ショウギョウ</t>
    </rPh>
    <phoneticPr fontId="2"/>
  </si>
  <si>
    <t>令和3年</t>
    <phoneticPr fontId="2"/>
  </si>
  <si>
    <t>令和6年版</t>
    <rPh sb="0" eb="2">
      <t>レイワ</t>
    </rPh>
    <rPh sb="3" eb="4">
      <t>ネン</t>
    </rPh>
    <rPh sb="4" eb="5">
      <t>ヘイネン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</si>
  <si>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</si>
  <si>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令和8年度</t>
    <phoneticPr fontId="2"/>
  </si>
  <si>
    <t>令和7年版</t>
    <rPh sb="0" eb="2">
      <t>レイワ</t>
    </rPh>
    <rPh sb="3" eb="4">
      <t>ネン</t>
    </rPh>
    <rPh sb="4" eb="5">
      <t>ヘイネン</t>
    </rPh>
    <phoneticPr fontId="2"/>
  </si>
  <si>
    <t>令和7年度</t>
    <rPh sb="0" eb="2">
      <t>レイワ</t>
    </rPh>
    <rPh sb="3" eb="5">
      <t>ネンド</t>
    </rPh>
    <rPh sb="4" eb="5">
      <t>ド</t>
    </rPh>
    <phoneticPr fontId="2"/>
  </si>
  <si>
    <t>電話・携帯番号（日中連絡がとれるところ）</t>
    <rPh sb="0" eb="2">
      <t>デンワ</t>
    </rPh>
    <rPh sb="3" eb="5">
      <t>ケイタイ</t>
    </rPh>
    <rPh sb="5" eb="7">
      <t>バンゴウ</t>
    </rPh>
    <rPh sb="8" eb="10">
      <t>ニッチュウ</t>
    </rPh>
    <rPh sb="10" eb="12">
      <t>レンラク</t>
    </rPh>
    <phoneticPr fontId="2"/>
  </si>
  <si>
    <t>令和8年3月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</si>
</sst>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411]ggge&quot;年&quot;m&quot;月&quot;d&quot;日&quot;;@"/>
    <numFmt numFmtId="178" formatCode="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1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23"/>
      </top>
      <bottom style="double">
        <color indexed="23"/>
      </bottom>
      <diagonal/>
    </border>
    <border>
      <left style="hair">
        <color indexed="64"/>
      </left>
      <right style="hair">
        <color indexed="64"/>
      </right>
      <top style="double">
        <color indexed="23"/>
      </top>
      <bottom style="double">
        <color indexed="23"/>
      </bottom>
      <diagonal/>
    </border>
    <border>
      <left style="hair">
        <color indexed="64"/>
      </left>
      <right/>
      <top style="double">
        <color indexed="23"/>
      </top>
      <bottom style="double">
        <color indexed="23"/>
      </bottom>
      <diagonal/>
    </border>
    <border>
      <left style="thick">
        <color indexed="64"/>
      </left>
      <right style="thick">
        <color indexed="64"/>
      </right>
      <top style="double">
        <color indexed="23"/>
      </top>
      <bottom style="double">
        <color indexed="23"/>
      </bottom>
      <diagonal/>
    </border>
    <border>
      <left style="thick">
        <color indexed="64"/>
      </left>
      <right style="double">
        <color indexed="64"/>
      </right>
      <top/>
      <bottom style="double">
        <color indexed="23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23"/>
      </bottom>
      <diagonal/>
    </border>
    <border>
      <left style="hair">
        <color indexed="64"/>
      </left>
      <right/>
      <top style="hair">
        <color indexed="64"/>
      </top>
      <bottom style="double">
        <color indexed="23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double">
        <color indexed="23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23"/>
      </bottom>
      <diagonal/>
    </border>
    <border>
      <left/>
      <right style="thin">
        <color indexed="64"/>
      </right>
      <top style="double">
        <color indexed="23"/>
      </top>
      <bottom style="double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2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23"/>
      </top>
      <bottom style="thin">
        <color indexed="64"/>
      </bottom>
      <diagonal/>
    </border>
    <border>
      <left style="hair">
        <color indexed="64"/>
      </left>
      <right/>
      <top style="double">
        <color indexed="23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23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3"/>
      </top>
      <bottom style="double">
        <color theme="2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double">
        <color theme="2" tint="-0.499984740745262"/>
      </bottom>
      <diagonal/>
    </border>
    <border>
      <left style="hair">
        <color indexed="64"/>
      </left>
      <right/>
      <top style="thin">
        <color indexed="63"/>
      </top>
      <bottom style="double">
        <color theme="2" tint="-0.4999847407452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theme="2" tint="-0.499984740745262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2" tint="-0.4999847407452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theme="2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theme="2" tint="-0.499984740745262"/>
      </bottom>
      <diagonal/>
    </border>
    <border>
      <left style="hair">
        <color indexed="64"/>
      </left>
      <right/>
      <top style="hair">
        <color indexed="64"/>
      </top>
      <bottom style="double">
        <color theme="2" tint="-0.499984740745262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double">
        <color theme="2" tint="-0.499984740745262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double">
        <color theme="2" tint="-0.499984740745262"/>
      </bottom>
      <diagonal/>
    </border>
    <border>
      <left/>
      <right style="thin">
        <color indexed="64"/>
      </right>
      <top style="hair">
        <color indexed="64"/>
      </top>
      <bottom style="double">
        <color theme="2" tint="-0.499984740745262"/>
      </bottom>
      <diagonal/>
    </border>
    <border>
      <left style="thin">
        <color indexed="64"/>
      </left>
      <right style="hair">
        <color indexed="64"/>
      </right>
      <top style="double">
        <color theme="2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theme="2" tint="-0.499984740745262"/>
      </top>
      <bottom style="hair">
        <color indexed="64"/>
      </bottom>
      <diagonal/>
    </border>
    <border>
      <left style="hair">
        <color indexed="64"/>
      </left>
      <right/>
      <top style="double">
        <color theme="2" tint="-0.499984740745262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theme="2" tint="-0.499984740745262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theme="2" tint="-0.499984740745262"/>
      </top>
      <bottom style="hair">
        <color indexed="64"/>
      </bottom>
      <diagonal/>
    </border>
    <border>
      <left/>
      <right style="thin">
        <color indexed="64"/>
      </right>
      <top style="double">
        <color theme="2" tint="-0.499984740745262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3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23"/>
      </top>
      <bottom style="thin">
        <color indexed="64"/>
      </bottom>
      <diagonal/>
    </border>
    <border>
      <left/>
      <right style="thin">
        <color indexed="64"/>
      </right>
      <top style="double">
        <color indexed="2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theme="2" tint="-0.499984740745262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theme="2" tint="-0.499984740745262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176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right" vertical="center"/>
      <protection locked="0"/>
    </xf>
    <xf numFmtId="38" fontId="1" fillId="0" borderId="17" xfId="1" applyFont="1" applyBorder="1" applyAlignment="1" applyProtection="1">
      <alignment vertical="center"/>
      <protection locked="0"/>
    </xf>
    <xf numFmtId="38" fontId="1" fillId="0" borderId="18" xfId="1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176" fontId="1" fillId="0" borderId="21" xfId="0" applyNumberFormat="1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right" vertical="center"/>
      <protection locked="0"/>
    </xf>
    <xf numFmtId="38" fontId="1" fillId="0" borderId="24" xfId="1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center"/>
    </xf>
    <xf numFmtId="176" fontId="1" fillId="0" borderId="27" xfId="0" applyNumberFormat="1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 applyProtection="1">
      <alignment horizontal="right" vertical="center"/>
      <protection locked="0"/>
    </xf>
    <xf numFmtId="0" fontId="1" fillId="0" borderId="30" xfId="0" applyFont="1" applyBorder="1" applyAlignment="1" applyProtection="1">
      <alignment horizontal="center" vertical="center"/>
    </xf>
    <xf numFmtId="55" fontId="9" fillId="0" borderId="21" xfId="0" applyNumberFormat="1" applyFont="1" applyBorder="1" applyAlignment="1">
      <alignment horizontal="left" vertical="center"/>
    </xf>
    <xf numFmtId="55" fontId="9" fillId="0" borderId="27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vertical="center" wrapText="1" shrinkToFit="1"/>
    </xf>
    <xf numFmtId="0" fontId="10" fillId="0" borderId="26" xfId="0" applyFont="1" applyBorder="1" applyAlignment="1">
      <alignment vertical="center" wrapText="1" shrinkToFit="1"/>
    </xf>
    <xf numFmtId="38" fontId="1" fillId="0" borderId="31" xfId="1" applyFont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 shrinkToFit="1"/>
    </xf>
    <xf numFmtId="0" fontId="0" fillId="4" borderId="60" xfId="0" applyFill="1" applyBorder="1" applyAlignment="1" applyProtection="1">
      <alignment horizontal="center" vertical="center"/>
    </xf>
    <xf numFmtId="38" fontId="1" fillId="4" borderId="44" xfId="1" applyFill="1" applyBorder="1" applyAlignment="1" applyProtection="1">
      <alignment horizontal="center" vertical="center"/>
    </xf>
    <xf numFmtId="0" fontId="9" fillId="0" borderId="68" xfId="0" applyFont="1" applyBorder="1" applyAlignment="1">
      <alignment vertical="center"/>
    </xf>
    <xf numFmtId="0" fontId="9" fillId="0" borderId="69" xfId="0" applyFont="1" applyBorder="1" applyAlignment="1">
      <alignment horizontal="left" vertical="center"/>
    </xf>
    <xf numFmtId="176" fontId="1" fillId="0" borderId="70" xfId="0" applyNumberFormat="1" applyFont="1" applyBorder="1" applyAlignment="1">
      <alignment vertical="center"/>
    </xf>
    <xf numFmtId="0" fontId="1" fillId="0" borderId="42" xfId="0" applyFont="1" applyBorder="1" applyAlignment="1">
      <alignment horizontal="center" vertical="center"/>
    </xf>
    <xf numFmtId="0" fontId="1" fillId="0" borderId="71" xfId="0" applyFont="1" applyBorder="1" applyAlignment="1" applyProtection="1">
      <alignment horizontal="right" vertical="center"/>
      <protection locked="0"/>
    </xf>
    <xf numFmtId="0" fontId="1" fillId="0" borderId="72" xfId="0" applyFont="1" applyBorder="1" applyAlignment="1" applyProtection="1">
      <alignment horizontal="right" vertical="center"/>
      <protection locked="0"/>
    </xf>
    <xf numFmtId="0" fontId="9" fillId="0" borderId="74" xfId="0" applyFont="1" applyBorder="1" applyAlignment="1">
      <alignment horizontal="left" vertical="center"/>
    </xf>
    <xf numFmtId="176" fontId="1" fillId="0" borderId="74" xfId="0" applyNumberFormat="1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 applyProtection="1">
      <alignment horizontal="right" vertical="center"/>
      <protection locked="0"/>
    </xf>
    <xf numFmtId="38" fontId="1" fillId="0" borderId="77" xfId="1" applyFont="1" applyBorder="1" applyAlignment="1" applyProtection="1">
      <alignment vertical="center"/>
      <protection locked="0"/>
    </xf>
    <xf numFmtId="0" fontId="9" fillId="0" borderId="78" xfId="0" applyFont="1" applyBorder="1" applyAlignment="1">
      <alignment vertical="center"/>
    </xf>
    <xf numFmtId="0" fontId="9" fillId="0" borderId="79" xfId="0" applyFont="1" applyBorder="1" applyAlignment="1">
      <alignment horizontal="left" vertical="center"/>
    </xf>
    <xf numFmtId="176" fontId="1" fillId="0" borderId="79" xfId="0" applyNumberFormat="1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center"/>
    </xf>
    <xf numFmtId="0" fontId="9" fillId="0" borderId="80" xfId="0" applyFont="1" applyBorder="1" applyAlignment="1">
      <alignment vertical="center"/>
    </xf>
    <xf numFmtId="0" fontId="9" fillId="0" borderId="81" xfId="0" applyFont="1" applyBorder="1" applyAlignment="1">
      <alignment horizontal="left" vertical="center"/>
    </xf>
    <xf numFmtId="176" fontId="1" fillId="0" borderId="81" xfId="0" applyNumberFormat="1" applyFont="1" applyBorder="1" applyAlignment="1">
      <alignment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 applyProtection="1">
      <alignment horizontal="right" vertical="center"/>
      <protection locked="0"/>
    </xf>
    <xf numFmtId="38" fontId="1" fillId="0" borderId="84" xfId="1" applyFont="1" applyBorder="1" applyAlignment="1" applyProtection="1">
      <alignment vertical="center"/>
      <protection locked="0"/>
    </xf>
    <xf numFmtId="0" fontId="1" fillId="0" borderId="85" xfId="0" applyFont="1" applyBorder="1" applyAlignment="1" applyProtection="1">
      <alignment horizontal="center" vertical="center"/>
    </xf>
    <xf numFmtId="0" fontId="9" fillId="0" borderId="86" xfId="0" applyFont="1" applyBorder="1" applyAlignment="1">
      <alignment vertical="center"/>
    </xf>
    <xf numFmtId="0" fontId="9" fillId="0" borderId="87" xfId="0" applyFont="1" applyBorder="1" applyAlignment="1">
      <alignment horizontal="left" vertical="center"/>
    </xf>
    <xf numFmtId="176" fontId="1" fillId="0" borderId="87" xfId="0" applyNumberFormat="1" applyFont="1" applyBorder="1" applyAlignment="1">
      <alignment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 applyProtection="1">
      <alignment horizontal="right" vertical="center"/>
      <protection locked="0"/>
    </xf>
    <xf numFmtId="38" fontId="1" fillId="0" borderId="90" xfId="1" applyFont="1" applyBorder="1" applyAlignment="1" applyProtection="1">
      <alignment vertical="center"/>
      <protection locked="0"/>
    </xf>
    <xf numFmtId="0" fontId="1" fillId="0" borderId="91" xfId="0" applyFont="1" applyBorder="1" applyAlignment="1" applyProtection="1">
      <alignment horizontal="center" vertical="center"/>
    </xf>
    <xf numFmtId="176" fontId="1" fillId="0" borderId="70" xfId="0" applyNumberFormat="1" applyFont="1" applyFill="1" applyBorder="1" applyAlignment="1">
      <alignment vertical="center"/>
    </xf>
    <xf numFmtId="0" fontId="9" fillId="0" borderId="92" xfId="0" applyFont="1" applyBorder="1" applyAlignment="1">
      <alignment vertical="center"/>
    </xf>
    <xf numFmtId="0" fontId="9" fillId="0" borderId="93" xfId="0" applyFont="1" applyBorder="1" applyAlignment="1">
      <alignment horizontal="left" vertical="center"/>
    </xf>
    <xf numFmtId="176" fontId="1" fillId="0" borderId="93" xfId="0" applyNumberFormat="1" applyFont="1" applyBorder="1" applyAlignment="1">
      <alignment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 applyProtection="1">
      <alignment horizontal="right" vertical="center"/>
      <protection locked="0"/>
    </xf>
    <xf numFmtId="38" fontId="1" fillId="0" borderId="96" xfId="1" applyFont="1" applyBorder="1" applyAlignment="1" applyProtection="1">
      <alignment vertical="center"/>
      <protection locked="0"/>
    </xf>
    <xf numFmtId="0" fontId="1" fillId="0" borderId="97" xfId="0" applyFont="1" applyBorder="1" applyAlignment="1" applyProtection="1">
      <alignment horizontal="center" vertical="center"/>
    </xf>
    <xf numFmtId="176" fontId="1" fillId="0" borderId="70" xfId="0" applyNumberFormat="1" applyFont="1" applyBorder="1" applyAlignment="1">
      <alignment horizontal="right" vertical="center"/>
    </xf>
    <xf numFmtId="0" fontId="1" fillId="0" borderId="98" xfId="0" applyFont="1" applyBorder="1" applyAlignment="1" applyProtection="1">
      <alignment horizontal="right" vertical="center"/>
      <protection locked="0"/>
    </xf>
    <xf numFmtId="38" fontId="1" fillId="0" borderId="99" xfId="1" applyFont="1" applyBorder="1" applyAlignment="1" applyProtection="1">
      <alignment vertical="center"/>
      <protection locked="0"/>
    </xf>
    <xf numFmtId="0" fontId="9" fillId="0" borderId="100" xfId="0" applyFont="1" applyBorder="1" applyAlignment="1">
      <alignment vertical="center"/>
    </xf>
    <xf numFmtId="176" fontId="1" fillId="0" borderId="69" xfId="0" applyNumberFormat="1" applyFont="1" applyBorder="1" applyAlignment="1">
      <alignment vertical="center"/>
    </xf>
    <xf numFmtId="0" fontId="1" fillId="0" borderId="101" xfId="0" applyFont="1" applyBorder="1" applyAlignment="1">
      <alignment horizontal="center" vertical="center"/>
    </xf>
    <xf numFmtId="55" fontId="9" fillId="0" borderId="70" xfId="0" applyNumberFormat="1" applyFont="1" applyBorder="1" applyAlignment="1">
      <alignment horizontal="left" vertical="center"/>
    </xf>
    <xf numFmtId="55" fontId="9" fillId="0" borderId="87" xfId="0" applyNumberFormat="1" applyFont="1" applyBorder="1" applyAlignment="1">
      <alignment horizontal="left" vertical="center"/>
    </xf>
    <xf numFmtId="0" fontId="9" fillId="3" borderId="47" xfId="0" applyFont="1" applyFill="1" applyBorder="1" applyAlignment="1">
      <alignment vertical="center"/>
    </xf>
    <xf numFmtId="0" fontId="9" fillId="3" borderId="102" xfId="0" applyFont="1" applyFill="1" applyBorder="1" applyAlignment="1">
      <alignment horizontal="left" vertical="center"/>
    </xf>
    <xf numFmtId="176" fontId="1" fillId="3" borderId="101" xfId="0" applyNumberFormat="1" applyFont="1" applyFill="1" applyBorder="1" applyAlignment="1">
      <alignment vertical="center"/>
    </xf>
    <xf numFmtId="0" fontId="1" fillId="3" borderId="103" xfId="0" applyFont="1" applyFill="1" applyBorder="1" applyAlignment="1">
      <alignment horizontal="center" vertical="center" shrinkToFit="1"/>
    </xf>
    <xf numFmtId="38" fontId="1" fillId="3" borderId="18" xfId="1" applyFont="1" applyFill="1" applyBorder="1" applyAlignment="1" applyProtection="1">
      <alignment vertical="center"/>
      <protection locked="0"/>
    </xf>
    <xf numFmtId="0" fontId="6" fillId="3" borderId="33" xfId="0" applyFont="1" applyFill="1" applyBorder="1" applyAlignment="1" applyProtection="1">
      <alignment horizontal="center" vertical="center" shrinkToFit="1"/>
    </xf>
    <xf numFmtId="0" fontId="9" fillId="0" borderId="73" xfId="0" applyFont="1" applyBorder="1" applyAlignment="1">
      <alignment vertical="center" wrapText="1" shrinkToFit="1"/>
    </xf>
    <xf numFmtId="38" fontId="1" fillId="0" borderId="104" xfId="1" applyFont="1" applyBorder="1" applyAlignment="1" applyProtection="1">
      <alignment vertical="center"/>
      <protection locked="0"/>
    </xf>
    <xf numFmtId="0" fontId="1" fillId="0" borderId="105" xfId="0" applyFont="1" applyBorder="1" applyAlignment="1" applyProtection="1">
      <alignment horizontal="center" vertical="center"/>
    </xf>
    <xf numFmtId="176" fontId="1" fillId="0" borderId="93" xfId="0" applyNumberFormat="1" applyFont="1" applyBorder="1" applyAlignment="1">
      <alignment horizontal="right" vertical="center"/>
    </xf>
    <xf numFmtId="176" fontId="1" fillId="0" borderId="106" xfId="0" applyNumberFormat="1" applyFont="1" applyBorder="1" applyAlignment="1">
      <alignment vertical="center"/>
    </xf>
    <xf numFmtId="0" fontId="9" fillId="0" borderId="92" xfId="0" applyFont="1" applyFill="1" applyBorder="1" applyAlignment="1">
      <alignment vertical="center"/>
    </xf>
    <xf numFmtId="0" fontId="9" fillId="0" borderId="93" xfId="0" applyFont="1" applyFill="1" applyBorder="1" applyAlignment="1">
      <alignment horizontal="left" vertical="center"/>
    </xf>
    <xf numFmtId="176" fontId="1" fillId="0" borderId="93" xfId="0" applyNumberFormat="1" applyFont="1" applyFill="1" applyBorder="1" applyAlignment="1">
      <alignment vertical="center"/>
    </xf>
    <xf numFmtId="0" fontId="1" fillId="0" borderId="94" xfId="0" applyFont="1" applyFill="1" applyBorder="1" applyAlignment="1">
      <alignment horizontal="center" vertical="center"/>
    </xf>
    <xf numFmtId="0" fontId="1" fillId="0" borderId="95" xfId="0" applyFont="1" applyFill="1" applyBorder="1" applyAlignment="1" applyProtection="1">
      <alignment horizontal="right" vertical="center"/>
      <protection locked="0"/>
    </xf>
    <xf numFmtId="38" fontId="1" fillId="0" borderId="96" xfId="1" applyFont="1" applyFill="1" applyBorder="1" applyAlignment="1" applyProtection="1">
      <alignment vertical="center"/>
      <protection locked="0"/>
    </xf>
    <xf numFmtId="0" fontId="1" fillId="0" borderId="97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9" fillId="0" borderId="107" xfId="0" applyFont="1" applyBorder="1" applyAlignment="1">
      <alignment vertical="center"/>
    </xf>
    <xf numFmtId="0" fontId="9" fillId="0" borderId="108" xfId="0" applyFont="1" applyBorder="1" applyAlignment="1">
      <alignment horizontal="left" vertical="center"/>
    </xf>
    <xf numFmtId="176" fontId="1" fillId="0" borderId="108" xfId="0" applyNumberFormat="1" applyFont="1" applyBorder="1" applyAlignment="1">
      <alignment vertical="center"/>
    </xf>
    <xf numFmtId="0" fontId="1" fillId="0" borderId="109" xfId="0" applyFont="1" applyBorder="1" applyAlignment="1">
      <alignment horizontal="center" vertical="center"/>
    </xf>
    <xf numFmtId="0" fontId="1" fillId="0" borderId="110" xfId="0" applyFont="1" applyBorder="1" applyAlignment="1" applyProtection="1">
      <alignment horizontal="right" vertical="center"/>
      <protection locked="0"/>
    </xf>
    <xf numFmtId="38" fontId="1" fillId="0" borderId="111" xfId="1" applyFont="1" applyBorder="1" applyAlignment="1" applyProtection="1">
      <alignment vertical="center"/>
      <protection locked="0"/>
    </xf>
    <xf numFmtId="0" fontId="1" fillId="0" borderId="112" xfId="0" applyFont="1" applyBorder="1" applyAlignment="1" applyProtection="1">
      <alignment horizontal="center" vertical="center"/>
    </xf>
    <xf numFmtId="0" fontId="1" fillId="0" borderId="114" xfId="0" applyFont="1" applyBorder="1" applyAlignment="1" applyProtection="1">
      <alignment horizontal="center" vertical="center"/>
    </xf>
    <xf numFmtId="0" fontId="1" fillId="0" borderId="113" xfId="0" applyFont="1" applyBorder="1" applyAlignment="1" applyProtection="1">
      <alignment horizontal="center" vertical="center"/>
    </xf>
    <xf numFmtId="177" fontId="0" fillId="0" borderId="64" xfId="0" applyNumberFormat="1" applyBorder="1" applyAlignment="1">
      <alignment horizontal="center" vertical="center"/>
    </xf>
    <xf numFmtId="177" fontId="0" fillId="0" borderId="65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6" fillId="0" borderId="50" xfId="0" applyFont="1" applyBorder="1"/>
    <xf numFmtId="0" fontId="6" fillId="0" borderId="0" xfId="0" applyFont="1"/>
    <xf numFmtId="0" fontId="0" fillId="0" borderId="1" xfId="0" applyBorder="1" applyAlignment="1">
      <alignment horizontal="right" vertical="center"/>
    </xf>
    <xf numFmtId="178" fontId="6" fillId="0" borderId="51" xfId="0" applyNumberFormat="1" applyFont="1" applyBorder="1" applyAlignment="1" applyProtection="1">
      <alignment horizontal="left" vertical="center"/>
      <protection locked="0"/>
    </xf>
    <xf numFmtId="178" fontId="6" fillId="0" borderId="52" xfId="0" applyNumberFormat="1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2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center"/>
    </xf>
    <xf numFmtId="0" fontId="6" fillId="0" borderId="37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49" fontId="6" fillId="0" borderId="38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6" fillId="0" borderId="39" xfId="0" applyNumberFormat="1" applyFont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9" fontId="6" fillId="0" borderId="40" xfId="0" applyNumberFormat="1" applyFont="1" applyBorder="1" applyAlignment="1" applyProtection="1">
      <alignment horizontal="left" vertical="center"/>
      <protection locked="0"/>
    </xf>
    <xf numFmtId="49" fontId="6" fillId="0" borderId="41" xfId="0" applyNumberFormat="1" applyFont="1" applyBorder="1" applyAlignment="1" applyProtection="1">
      <alignment horizontal="left" vertical="center"/>
      <protection locked="0"/>
    </xf>
    <xf numFmtId="49" fontId="6" fillId="0" borderId="42" xfId="0" applyNumberFormat="1" applyFont="1" applyBorder="1" applyAlignment="1" applyProtection="1">
      <alignment horizontal="left" vertical="center"/>
      <protection locked="0"/>
    </xf>
    <xf numFmtId="49" fontId="6" fillId="0" borderId="43" xfId="0" applyNumberFormat="1" applyFont="1" applyBorder="1" applyAlignment="1" applyProtection="1">
      <alignment horizontal="left" vertical="center"/>
      <protection locked="0"/>
    </xf>
    <xf numFmtId="0" fontId="6" fillId="0" borderId="58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4" borderId="34" xfId="0" applyFont="1" applyFill="1" applyBorder="1" applyAlignment="1" applyProtection="1">
      <alignment horizontal="center" vertical="center" wrapText="1"/>
    </xf>
    <xf numFmtId="0" fontId="6" fillId="4" borderId="62" xfId="0" applyFont="1" applyFill="1" applyBorder="1" applyAlignment="1" applyProtection="1">
      <alignment horizontal="center" vertical="center"/>
    </xf>
    <xf numFmtId="0" fontId="6" fillId="4" borderId="63" xfId="0" applyFont="1" applyFill="1" applyBorder="1" applyAlignment="1" applyProtection="1">
      <alignment horizontal="center" vertical="center"/>
    </xf>
    <xf numFmtId="176" fontId="6" fillId="4" borderId="62" xfId="0" applyNumberFormat="1" applyFont="1" applyFill="1" applyBorder="1" applyAlignment="1" applyProtection="1">
      <alignment horizontal="center" vertical="center" wrapText="1" shrinkToFit="1"/>
    </xf>
    <xf numFmtId="176" fontId="6" fillId="4" borderId="63" xfId="0" applyNumberFormat="1" applyFont="1" applyFill="1" applyBorder="1" applyAlignment="1" applyProtection="1">
      <alignment horizontal="center" vertical="center" wrapText="1" shrinkToFit="1"/>
    </xf>
    <xf numFmtId="0" fontId="6" fillId="4" borderId="66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38" fontId="1" fillId="4" borderId="5" xfId="1" applyFill="1" applyBorder="1" applyAlignment="1" applyProtection="1">
      <alignment horizontal="center" vertical="center" shrinkToFit="1"/>
    </xf>
    <xf numFmtId="38" fontId="1" fillId="4" borderId="44" xfId="1" applyFill="1" applyBorder="1" applyAlignment="1" applyProtection="1">
      <alignment horizontal="center" vertical="center" shrinkToFit="1"/>
    </xf>
    <xf numFmtId="0" fontId="0" fillId="4" borderId="9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38" fontId="1" fillId="4" borderId="48" xfId="1" applyFill="1" applyBorder="1" applyAlignment="1" applyProtection="1">
      <alignment horizontal="center" vertical="center"/>
    </xf>
    <xf numFmtId="38" fontId="1" fillId="4" borderId="49" xfId="1" applyFill="1" applyBorder="1" applyAlignment="1" applyProtection="1">
      <alignment horizontal="center" vertical="center"/>
    </xf>
    <xf numFmtId="49" fontId="6" fillId="0" borderId="53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  <protection locked="0"/>
    </xf>
    <xf numFmtId="49" fontId="6" fillId="0" borderId="50" xfId="0" applyNumberFormat="1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178" fontId="6" fillId="0" borderId="55" xfId="0" applyNumberFormat="1" applyFont="1" applyBorder="1" applyAlignment="1" applyProtection="1">
      <alignment horizontal="left" vertical="center" wrapText="1"/>
      <protection locked="0"/>
    </xf>
    <xf numFmtId="178" fontId="6" fillId="0" borderId="56" xfId="0" applyNumberFormat="1" applyFont="1" applyBorder="1" applyAlignment="1" applyProtection="1">
      <alignment horizontal="left" vertical="center" wrapText="1"/>
      <protection locked="0"/>
    </xf>
    <xf numFmtId="178" fontId="6" fillId="0" borderId="57" xfId="0" applyNumberFormat="1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0</xdr:col>
      <xdr:colOff>0</xdr:colOff>
      <xdr:row>53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0" y="129921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484800"/>
              </a:solidFill>
              <a:latin typeface="ＭＳ Ｐゴシック"/>
              <a:ea typeface="ＭＳ Ｐゴシック"/>
            </a:rPr>
            <a:t>購入資料明細書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800725" y="13687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484800"/>
              </a:solidFill>
              <a:latin typeface="ＭＳ Ｐゴシック"/>
              <a:ea typeface="ＭＳ Ｐゴシック"/>
            </a:rPr>
            <a:t>きりとり線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0" y="13687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484800"/>
              </a:solidFill>
              <a:latin typeface="ＭＳ Ｐゴシック"/>
              <a:ea typeface="ＭＳ Ｐゴシック"/>
            </a:rPr>
            <a:t>購入資料明細書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8"/>
    <pageSetUpPr fitToPage="1"/>
  </sheetPr>
  <dimension ref="A1:I57"/>
  <sheetViews>
    <sheetView showZeros="0" tabSelected="1" zoomScale="115" zoomScaleNormal="115" zoomScaleSheetLayoutView="75" zoomScalePageLayoutView="80" workbookViewId="0">
      <selection sqref="A1:B2"/>
    </sheetView>
  </sheetViews>
  <sheetFormatPr defaultRowHeight="13.5"/>
  <cols>
    <col min="1" max="1" width="38.75" style="3" customWidth="1"/>
    <col min="2" max="2" width="17" style="45" customWidth="1"/>
    <col min="3" max="3" width="9.375" style="7" customWidth="1"/>
    <col min="4" max="4" width="11" style="3" customWidth="1"/>
    <col min="5" max="5" width="12.75" style="16" customWidth="1"/>
    <col min="6" max="6" width="20.375" style="3" customWidth="1"/>
    <col min="7" max="7" width="10" style="3" customWidth="1"/>
    <col min="8" max="16384" width="9" style="3"/>
  </cols>
  <sheetData>
    <row r="1" spans="1:9" ht="21" customHeight="1" thickBot="1">
      <c r="A1" s="127">
        <v>0</v>
      </c>
      <c r="B1" s="127"/>
      <c r="C1" s="1"/>
      <c r="D1" s="1"/>
      <c r="E1" s="2"/>
      <c r="F1" s="1"/>
    </row>
    <row r="2" spans="1:9" ht="14.25" customHeight="1" thickBot="1">
      <c r="A2" s="127"/>
      <c r="B2" s="127"/>
      <c r="C2" s="131" t="s">
        <v>0</v>
      </c>
      <c r="D2" s="131"/>
      <c r="E2" s="131"/>
      <c r="F2" s="125" t="s">
        <v>41</v>
      </c>
      <c r="G2" s="126"/>
    </row>
    <row r="3" spans="1:9" ht="13.5" customHeight="1" thickTop="1">
      <c r="A3" s="128" t="s">
        <v>60</v>
      </c>
      <c r="B3" s="129"/>
      <c r="C3" s="138" t="s">
        <v>1</v>
      </c>
      <c r="D3" s="139"/>
      <c r="E3" s="139"/>
      <c r="F3" s="136" t="s">
        <v>2</v>
      </c>
      <c r="G3" s="137"/>
    </row>
    <row r="4" spans="1:9">
      <c r="A4" s="130"/>
      <c r="B4" s="129"/>
      <c r="C4" s="140"/>
      <c r="D4" s="141"/>
      <c r="E4" s="141"/>
      <c r="F4" s="144"/>
      <c r="G4" s="145"/>
    </row>
    <row r="5" spans="1:9">
      <c r="A5" s="130"/>
      <c r="B5" s="129"/>
      <c r="C5" s="142"/>
      <c r="D5" s="143"/>
      <c r="E5" s="143"/>
      <c r="F5" s="146"/>
      <c r="G5" s="147"/>
    </row>
    <row r="6" spans="1:9">
      <c r="A6" s="130"/>
      <c r="B6" s="129"/>
      <c r="C6" s="134" t="s">
        <v>3</v>
      </c>
      <c r="D6" s="135"/>
      <c r="E6" s="132"/>
      <c r="F6" s="132"/>
      <c r="G6" s="133"/>
    </row>
    <row r="7" spans="1:9">
      <c r="A7" s="130"/>
      <c r="B7" s="129"/>
      <c r="C7" s="140"/>
      <c r="D7" s="141"/>
      <c r="E7" s="141"/>
      <c r="F7" s="141"/>
      <c r="G7" s="145"/>
    </row>
    <row r="8" spans="1:9">
      <c r="A8" s="130"/>
      <c r="B8" s="129"/>
      <c r="C8" s="167"/>
      <c r="D8" s="168"/>
      <c r="E8" s="168"/>
      <c r="F8" s="168"/>
      <c r="G8" s="169"/>
    </row>
    <row r="9" spans="1:9">
      <c r="A9" s="130"/>
      <c r="B9" s="129"/>
      <c r="C9" s="142"/>
      <c r="D9" s="143"/>
      <c r="E9" s="143"/>
      <c r="F9" s="143"/>
      <c r="G9" s="147"/>
      <c r="I9" s="4"/>
    </row>
    <row r="10" spans="1:9" ht="13.5" customHeight="1">
      <c r="A10" s="130"/>
      <c r="B10" s="129"/>
      <c r="C10" s="170" t="s">
        <v>70</v>
      </c>
      <c r="D10" s="171"/>
      <c r="E10" s="171"/>
      <c r="F10" s="171"/>
      <c r="G10" s="172"/>
    </row>
    <row r="11" spans="1:9" ht="18" customHeight="1" thickBot="1">
      <c r="A11" s="130"/>
      <c r="B11" s="129"/>
      <c r="C11" s="173"/>
      <c r="D11" s="174"/>
      <c r="E11" s="174"/>
      <c r="F11" s="174"/>
      <c r="G11" s="175"/>
    </row>
    <row r="12" spans="1:9" ht="6.75" customHeight="1" thickTop="1">
      <c r="A12" s="5"/>
      <c r="B12" s="5"/>
      <c r="C12" s="6"/>
      <c r="D12" s="7"/>
      <c r="E12" s="8"/>
      <c r="F12" s="7"/>
    </row>
    <row r="13" spans="1:9" s="16" customFormat="1" ht="24.95" customHeight="1" thickBot="1">
      <c r="A13" s="9" t="s">
        <v>4</v>
      </c>
      <c r="B13" s="10" t="s">
        <v>5</v>
      </c>
      <c r="C13" s="11" t="s">
        <v>6</v>
      </c>
      <c r="D13" s="12" t="s">
        <v>7</v>
      </c>
      <c r="E13" s="13" t="s">
        <v>8</v>
      </c>
      <c r="F13" s="14" t="s">
        <v>9</v>
      </c>
      <c r="G13" s="15" t="s">
        <v>42</v>
      </c>
    </row>
    <row r="14" spans="1:9" ht="18.75" customHeight="1" thickTop="1" thickBot="1">
      <c r="A14" s="67" t="s">
        <v>49</v>
      </c>
      <c r="B14" s="68" t="s">
        <v>50</v>
      </c>
      <c r="C14" s="69">
        <v>720</v>
      </c>
      <c r="D14" s="70">
        <v>6</v>
      </c>
      <c r="E14" s="71"/>
      <c r="F14" s="72" t="str">
        <f t="shared" ref="F14:F19" si="0">IF(E14="","",C14*E14)</f>
        <v/>
      </c>
      <c r="G14" s="73">
        <f t="shared" ref="G14:G42" si="1">D14*E14</f>
        <v>0</v>
      </c>
      <c r="I14" s="16"/>
    </row>
    <row r="15" spans="1:9" s="115" customFormat="1" ht="18.75" customHeight="1" thickTop="1">
      <c r="A15" s="108" t="s">
        <v>10</v>
      </c>
      <c r="B15" s="109" t="s">
        <v>68</v>
      </c>
      <c r="C15" s="110">
        <v>1260</v>
      </c>
      <c r="D15" s="111">
        <v>10</v>
      </c>
      <c r="E15" s="112"/>
      <c r="F15" s="113" t="str">
        <f>IF(E15="","",C15*E15)</f>
        <v/>
      </c>
      <c r="G15" s="114">
        <f>D15*E15</f>
        <v>0</v>
      </c>
      <c r="I15" s="16"/>
    </row>
    <row r="16" spans="1:9" ht="18.75" customHeight="1">
      <c r="A16" s="51" t="s">
        <v>10</v>
      </c>
      <c r="B16" s="66" t="s">
        <v>65</v>
      </c>
      <c r="C16" s="53">
        <v>1210</v>
      </c>
      <c r="D16" s="54">
        <v>10</v>
      </c>
      <c r="E16" s="55"/>
      <c r="F16" s="61" t="str">
        <f t="shared" si="0"/>
        <v/>
      </c>
      <c r="G16" s="24">
        <f t="shared" si="1"/>
        <v>0</v>
      </c>
      <c r="I16" s="16"/>
    </row>
    <row r="17" spans="1:9" ht="18.75" customHeight="1">
      <c r="A17" s="51" t="s">
        <v>10</v>
      </c>
      <c r="B17" s="52" t="s">
        <v>52</v>
      </c>
      <c r="C17" s="53">
        <v>1110</v>
      </c>
      <c r="D17" s="54">
        <v>10</v>
      </c>
      <c r="E17" s="29"/>
      <c r="F17" s="30" t="str">
        <f t="shared" si="0"/>
        <v/>
      </c>
      <c r="G17" s="31">
        <f t="shared" si="1"/>
        <v>0</v>
      </c>
      <c r="I17" s="16"/>
    </row>
    <row r="18" spans="1:9" ht="18.75" customHeight="1">
      <c r="A18" s="62" t="s">
        <v>10</v>
      </c>
      <c r="B18" s="63" t="s">
        <v>48</v>
      </c>
      <c r="C18" s="64">
        <v>1040</v>
      </c>
      <c r="D18" s="65">
        <v>10</v>
      </c>
      <c r="E18" s="56"/>
      <c r="F18" s="23" t="str">
        <f t="shared" si="0"/>
        <v/>
      </c>
      <c r="G18" s="42">
        <f t="shared" si="1"/>
        <v>0</v>
      </c>
      <c r="I18" s="16"/>
    </row>
    <row r="19" spans="1:9" ht="18.75" customHeight="1" thickBot="1">
      <c r="A19" s="74" t="s">
        <v>10</v>
      </c>
      <c r="B19" s="75" t="s">
        <v>44</v>
      </c>
      <c r="C19" s="76">
        <v>980</v>
      </c>
      <c r="D19" s="77">
        <v>10</v>
      </c>
      <c r="E19" s="78"/>
      <c r="F19" s="79" t="str">
        <f t="shared" si="0"/>
        <v/>
      </c>
      <c r="G19" s="80">
        <f t="shared" si="1"/>
        <v>0</v>
      </c>
      <c r="I19" s="16"/>
    </row>
    <row r="20" spans="1:9" ht="18.75" customHeight="1" thickTop="1">
      <c r="A20" s="82" t="s">
        <v>11</v>
      </c>
      <c r="B20" s="83" t="s">
        <v>71</v>
      </c>
      <c r="C20" s="84">
        <v>90</v>
      </c>
      <c r="D20" s="85">
        <v>3</v>
      </c>
      <c r="E20" s="86"/>
      <c r="F20" s="87" t="str">
        <f t="shared" ref="F20:F37" si="2">IF(E20="","",C20*E20)</f>
        <v/>
      </c>
      <c r="G20" s="88">
        <f t="shared" si="1"/>
        <v>0</v>
      </c>
      <c r="I20" s="16"/>
    </row>
    <row r="21" spans="1:9" ht="18.75" customHeight="1">
      <c r="A21" s="25" t="s">
        <v>11</v>
      </c>
      <c r="B21" s="26" t="s">
        <v>66</v>
      </c>
      <c r="C21" s="53">
        <v>80</v>
      </c>
      <c r="D21" s="54">
        <v>3</v>
      </c>
      <c r="E21" s="55"/>
      <c r="F21" s="30" t="str">
        <f t="shared" si="2"/>
        <v/>
      </c>
      <c r="G21" s="24">
        <f t="shared" si="1"/>
        <v>0</v>
      </c>
      <c r="I21" s="16"/>
    </row>
    <row r="22" spans="1:9" ht="18.75" customHeight="1">
      <c r="A22" s="51" t="s">
        <v>11</v>
      </c>
      <c r="B22" s="52" t="s">
        <v>53</v>
      </c>
      <c r="C22" s="81">
        <v>70</v>
      </c>
      <c r="D22" s="54">
        <v>3</v>
      </c>
      <c r="E22" s="55"/>
      <c r="F22" s="23" t="str">
        <f t="shared" si="2"/>
        <v/>
      </c>
      <c r="G22" s="24">
        <f t="shared" si="1"/>
        <v>0</v>
      </c>
      <c r="I22" s="16"/>
    </row>
    <row r="23" spans="1:9" ht="18.75" customHeight="1">
      <c r="A23" s="25" t="s">
        <v>11</v>
      </c>
      <c r="B23" s="26" t="s">
        <v>47</v>
      </c>
      <c r="C23" s="27">
        <v>70</v>
      </c>
      <c r="D23" s="28">
        <v>3</v>
      </c>
      <c r="E23" s="29"/>
      <c r="F23" s="30" t="str">
        <f t="shared" si="2"/>
        <v/>
      </c>
      <c r="G23" s="31">
        <f t="shared" si="1"/>
        <v>0</v>
      </c>
      <c r="I23" s="16"/>
    </row>
    <row r="24" spans="1:9" ht="18.75" customHeight="1" thickBot="1">
      <c r="A24" s="116" t="s">
        <v>11</v>
      </c>
      <c r="B24" s="117" t="s">
        <v>45</v>
      </c>
      <c r="C24" s="118">
        <v>70</v>
      </c>
      <c r="D24" s="119">
        <v>3</v>
      </c>
      <c r="E24" s="120"/>
      <c r="F24" s="121" t="str">
        <f t="shared" si="2"/>
        <v/>
      </c>
      <c r="G24" s="122">
        <f t="shared" si="1"/>
        <v>0</v>
      </c>
      <c r="I24" s="16"/>
    </row>
    <row r="25" spans="1:9" ht="18.75" customHeight="1" thickTop="1">
      <c r="A25" s="51" t="s">
        <v>12</v>
      </c>
      <c r="B25" s="52" t="s">
        <v>69</v>
      </c>
      <c r="C25" s="89">
        <v>170</v>
      </c>
      <c r="D25" s="54">
        <v>3</v>
      </c>
      <c r="E25" s="55"/>
      <c r="F25" s="23" t="str">
        <f t="shared" si="2"/>
        <v/>
      </c>
      <c r="G25" s="24">
        <f t="shared" si="1"/>
        <v>0</v>
      </c>
      <c r="I25" s="16"/>
    </row>
    <row r="26" spans="1:9" ht="18.75" customHeight="1">
      <c r="A26" s="51" t="s">
        <v>12</v>
      </c>
      <c r="B26" s="26" t="s">
        <v>61</v>
      </c>
      <c r="C26" s="89">
        <v>160</v>
      </c>
      <c r="D26" s="54">
        <v>3</v>
      </c>
      <c r="E26" s="55"/>
      <c r="F26" s="30" t="str">
        <f t="shared" ref="F26" si="3">IF(E26="","",C26*E26)</f>
        <v/>
      </c>
      <c r="G26" s="24">
        <f t="shared" ref="G26" si="4">D26*E26</f>
        <v>0</v>
      </c>
      <c r="I26" s="16"/>
    </row>
    <row r="27" spans="1:9" ht="18.75" customHeight="1">
      <c r="A27" s="25" t="s">
        <v>12</v>
      </c>
      <c r="B27" s="26" t="s">
        <v>51</v>
      </c>
      <c r="C27" s="27">
        <v>170</v>
      </c>
      <c r="D27" s="28">
        <v>3</v>
      </c>
      <c r="E27" s="29"/>
      <c r="F27" s="30" t="str">
        <f t="shared" si="2"/>
        <v/>
      </c>
      <c r="G27" s="31">
        <f t="shared" si="1"/>
        <v>0</v>
      </c>
      <c r="I27" s="16"/>
    </row>
    <row r="28" spans="1:9" ht="18.75" customHeight="1">
      <c r="A28" s="51" t="s">
        <v>12</v>
      </c>
      <c r="B28" s="52" t="s">
        <v>46</v>
      </c>
      <c r="C28" s="89">
        <v>170</v>
      </c>
      <c r="D28" s="54">
        <v>3</v>
      </c>
      <c r="E28" s="55"/>
      <c r="F28" s="23" t="str">
        <f t="shared" ref="F28:F31" si="5">IF(E28="","",C28*E28)</f>
        <v/>
      </c>
      <c r="G28" s="24">
        <f t="shared" ref="G28:G31" si="6">D28*E28</f>
        <v>0</v>
      </c>
      <c r="I28" s="16"/>
    </row>
    <row r="29" spans="1:9" ht="18.75" customHeight="1" thickBot="1">
      <c r="A29" s="62" t="s">
        <v>12</v>
      </c>
      <c r="B29" s="63" t="s">
        <v>54</v>
      </c>
      <c r="C29" s="64">
        <v>170</v>
      </c>
      <c r="D29" s="65">
        <v>3</v>
      </c>
      <c r="E29" s="90"/>
      <c r="F29" s="91" t="str">
        <f t="shared" si="5"/>
        <v/>
      </c>
      <c r="G29" s="35">
        <f t="shared" si="6"/>
        <v>0</v>
      </c>
      <c r="I29" s="16"/>
    </row>
    <row r="30" spans="1:9" ht="18.75" customHeight="1" thickTop="1">
      <c r="A30" s="82" t="s">
        <v>13</v>
      </c>
      <c r="B30" s="83" t="s">
        <v>59</v>
      </c>
      <c r="C30" s="106">
        <v>80</v>
      </c>
      <c r="D30" s="85">
        <v>2</v>
      </c>
      <c r="E30" s="86"/>
      <c r="F30" s="87" t="str">
        <f t="shared" si="5"/>
        <v/>
      </c>
      <c r="G30" s="88">
        <f t="shared" si="6"/>
        <v>0</v>
      </c>
      <c r="I30" s="16"/>
    </row>
    <row r="31" spans="1:9" ht="18.75" customHeight="1" thickBot="1">
      <c r="A31" s="25" t="s">
        <v>58</v>
      </c>
      <c r="B31" s="26" t="s">
        <v>39</v>
      </c>
      <c r="C31" s="27">
        <v>50</v>
      </c>
      <c r="D31" s="28">
        <v>2</v>
      </c>
      <c r="E31" s="29"/>
      <c r="F31" s="30" t="str">
        <f t="shared" si="5"/>
        <v/>
      </c>
      <c r="G31" s="31">
        <f t="shared" si="6"/>
        <v>0</v>
      </c>
      <c r="I31" s="16"/>
    </row>
    <row r="32" spans="1:9" ht="18.75" customHeight="1" thickTop="1">
      <c r="A32" s="82" t="s">
        <v>14</v>
      </c>
      <c r="B32" s="83" t="s">
        <v>40</v>
      </c>
      <c r="C32" s="107">
        <v>180</v>
      </c>
      <c r="D32" s="85">
        <v>5</v>
      </c>
      <c r="E32" s="86"/>
      <c r="F32" s="87" t="str">
        <f t="shared" si="2"/>
        <v/>
      </c>
      <c r="G32" s="124">
        <f t="shared" si="1"/>
        <v>0</v>
      </c>
      <c r="I32" s="16"/>
    </row>
    <row r="33" spans="1:9" ht="18.75" customHeight="1">
      <c r="A33" s="25" t="s">
        <v>62</v>
      </c>
      <c r="B33" s="26" t="s">
        <v>64</v>
      </c>
      <c r="C33" s="27">
        <v>130</v>
      </c>
      <c r="D33" s="28">
        <v>2</v>
      </c>
      <c r="E33" s="29"/>
      <c r="F33" s="30" t="str">
        <f t="shared" si="2"/>
        <v/>
      </c>
      <c r="G33" s="123">
        <f t="shared" si="1"/>
        <v>0</v>
      </c>
      <c r="I33" s="16"/>
    </row>
    <row r="34" spans="1:9" ht="18.75" customHeight="1" thickBot="1">
      <c r="A34" s="74" t="s">
        <v>63</v>
      </c>
      <c r="B34" s="75" t="s">
        <v>64</v>
      </c>
      <c r="C34" s="76">
        <v>160</v>
      </c>
      <c r="D34" s="77">
        <v>3</v>
      </c>
      <c r="E34" s="78"/>
      <c r="F34" s="79" t="str">
        <f t="shared" si="2"/>
        <v/>
      </c>
      <c r="G34" s="80">
        <f t="shared" si="1"/>
        <v>0</v>
      </c>
      <c r="I34" s="16"/>
    </row>
    <row r="35" spans="1:9" ht="18.75" customHeight="1" thickTop="1">
      <c r="A35" s="25" t="s">
        <v>15</v>
      </c>
      <c r="B35" s="26" t="s">
        <v>51</v>
      </c>
      <c r="C35" s="27">
        <v>720</v>
      </c>
      <c r="D35" s="28">
        <v>5</v>
      </c>
      <c r="E35" s="29"/>
      <c r="F35" s="30" t="str">
        <f t="shared" ref="F35" si="7">IF(E35="","",C35*E35)</f>
        <v/>
      </c>
      <c r="G35" s="31">
        <f t="shared" ref="G35" si="8">D35*E35</f>
        <v>0</v>
      </c>
      <c r="I35" s="16"/>
    </row>
    <row r="36" spans="1:9" ht="18.75" customHeight="1">
      <c r="A36" s="92" t="s">
        <v>15</v>
      </c>
      <c r="B36" s="52" t="s">
        <v>46</v>
      </c>
      <c r="C36" s="93">
        <v>620</v>
      </c>
      <c r="D36" s="94">
        <v>5</v>
      </c>
      <c r="E36" s="56"/>
      <c r="F36" s="23" t="str">
        <f t="shared" si="2"/>
        <v/>
      </c>
      <c r="G36" s="42">
        <f t="shared" si="1"/>
        <v>0</v>
      </c>
      <c r="I36" s="16"/>
    </row>
    <row r="37" spans="1:9" ht="18.75" customHeight="1">
      <c r="A37" s="25" t="s">
        <v>15</v>
      </c>
      <c r="B37" s="26" t="s">
        <v>54</v>
      </c>
      <c r="C37" s="27">
        <v>580</v>
      </c>
      <c r="D37" s="28">
        <v>5</v>
      </c>
      <c r="E37" s="29"/>
      <c r="F37" s="30" t="str">
        <f t="shared" si="2"/>
        <v/>
      </c>
      <c r="G37" s="31">
        <f t="shared" si="1"/>
        <v>0</v>
      </c>
      <c r="I37" s="16"/>
    </row>
    <row r="38" spans="1:9" ht="18.75" customHeight="1" thickBot="1">
      <c r="A38" s="74" t="s">
        <v>15</v>
      </c>
      <c r="B38" s="75" t="s">
        <v>55</v>
      </c>
      <c r="C38" s="76">
        <v>540</v>
      </c>
      <c r="D38" s="77">
        <v>5</v>
      </c>
      <c r="E38" s="78"/>
      <c r="F38" s="79" t="str">
        <f>IF(E38="","",C38*E38)</f>
        <v/>
      </c>
      <c r="G38" s="80">
        <f t="shared" si="1"/>
        <v>0</v>
      </c>
      <c r="I38" s="16"/>
    </row>
    <row r="39" spans="1:9" ht="18.75" customHeight="1" thickTop="1">
      <c r="A39" s="51" t="s">
        <v>16</v>
      </c>
      <c r="B39" s="95">
        <v>39508</v>
      </c>
      <c r="C39" s="53">
        <v>600</v>
      </c>
      <c r="D39" s="54">
        <v>8</v>
      </c>
      <c r="E39" s="55"/>
      <c r="F39" s="23" t="str">
        <f t="shared" ref="F39:F52" si="9">IF(E39="","",C39*E39)</f>
        <v/>
      </c>
      <c r="G39" s="24">
        <f t="shared" si="1"/>
        <v>0</v>
      </c>
      <c r="I39" s="16"/>
    </row>
    <row r="40" spans="1:9" ht="18.75" customHeight="1">
      <c r="A40" s="25" t="s">
        <v>17</v>
      </c>
      <c r="B40" s="36">
        <v>38777</v>
      </c>
      <c r="C40" s="27">
        <v>600</v>
      </c>
      <c r="D40" s="28">
        <v>10</v>
      </c>
      <c r="E40" s="29"/>
      <c r="F40" s="30" t="str">
        <f t="shared" si="9"/>
        <v/>
      </c>
      <c r="G40" s="31">
        <f t="shared" si="1"/>
        <v>0</v>
      </c>
      <c r="I40" s="16"/>
    </row>
    <row r="41" spans="1:9" ht="18.75" customHeight="1">
      <c r="A41" s="25" t="s">
        <v>18</v>
      </c>
      <c r="B41" s="36">
        <v>38047</v>
      </c>
      <c r="C41" s="27">
        <v>600</v>
      </c>
      <c r="D41" s="28">
        <v>8</v>
      </c>
      <c r="E41" s="29"/>
      <c r="F41" s="30" t="str">
        <f t="shared" si="9"/>
        <v/>
      </c>
      <c r="G41" s="31">
        <f t="shared" si="1"/>
        <v>0</v>
      </c>
      <c r="I41" s="16"/>
    </row>
    <row r="42" spans="1:9" ht="18.75" customHeight="1" thickBot="1">
      <c r="A42" s="74" t="s">
        <v>19</v>
      </c>
      <c r="B42" s="96">
        <v>37316</v>
      </c>
      <c r="C42" s="76">
        <v>600</v>
      </c>
      <c r="D42" s="77">
        <v>7</v>
      </c>
      <c r="E42" s="78"/>
      <c r="F42" s="79" t="str">
        <f t="shared" si="9"/>
        <v/>
      </c>
      <c r="G42" s="80">
        <f t="shared" si="1"/>
        <v>0</v>
      </c>
      <c r="I42" s="16"/>
    </row>
    <row r="43" spans="1:9" ht="18.75" customHeight="1" thickTop="1">
      <c r="A43" s="51" t="s">
        <v>20</v>
      </c>
      <c r="B43" s="95">
        <v>30742</v>
      </c>
      <c r="C43" s="53">
        <v>850</v>
      </c>
      <c r="D43" s="54">
        <v>5</v>
      </c>
      <c r="E43" s="55"/>
      <c r="F43" s="23" t="str">
        <f t="shared" si="9"/>
        <v/>
      </c>
      <c r="G43" s="24">
        <f t="shared" ref="G43:G51" si="10">D43*E43</f>
        <v>0</v>
      </c>
      <c r="I43" s="16"/>
    </row>
    <row r="44" spans="1:9" ht="18.75" customHeight="1">
      <c r="A44" s="25" t="s">
        <v>21</v>
      </c>
      <c r="B44" s="36">
        <v>31686</v>
      </c>
      <c r="C44" s="27">
        <v>860</v>
      </c>
      <c r="D44" s="28">
        <v>2</v>
      </c>
      <c r="E44" s="29"/>
      <c r="F44" s="30" t="str">
        <f t="shared" si="9"/>
        <v/>
      </c>
      <c r="G44" s="31">
        <f t="shared" si="10"/>
        <v>0</v>
      </c>
      <c r="I44" s="16"/>
    </row>
    <row r="45" spans="1:9" ht="22.5">
      <c r="A45" s="38" t="s">
        <v>22</v>
      </c>
      <c r="B45" s="36">
        <v>32599</v>
      </c>
      <c r="C45" s="27">
        <v>1200</v>
      </c>
      <c r="D45" s="28">
        <v>2</v>
      </c>
      <c r="E45" s="29"/>
      <c r="F45" s="30" t="str">
        <f t="shared" si="9"/>
        <v/>
      </c>
      <c r="G45" s="31">
        <f t="shared" si="10"/>
        <v>0</v>
      </c>
      <c r="I45" s="16"/>
    </row>
    <row r="46" spans="1:9" ht="22.5">
      <c r="A46" s="38" t="s">
        <v>23</v>
      </c>
      <c r="B46" s="26" t="s">
        <v>24</v>
      </c>
      <c r="C46" s="27">
        <v>1200</v>
      </c>
      <c r="D46" s="28">
        <v>2</v>
      </c>
      <c r="E46" s="29"/>
      <c r="F46" s="30" t="str">
        <f t="shared" si="9"/>
        <v/>
      </c>
      <c r="G46" s="31">
        <f t="shared" si="10"/>
        <v>0</v>
      </c>
      <c r="I46" s="16"/>
    </row>
    <row r="47" spans="1:9" ht="22.5">
      <c r="A47" s="38" t="s">
        <v>37</v>
      </c>
      <c r="B47" s="36">
        <v>33664</v>
      </c>
      <c r="C47" s="27">
        <v>1200</v>
      </c>
      <c r="D47" s="28">
        <v>2</v>
      </c>
      <c r="E47" s="29"/>
      <c r="F47" s="30" t="str">
        <f t="shared" si="9"/>
        <v/>
      </c>
      <c r="G47" s="31">
        <f t="shared" si="10"/>
        <v>0</v>
      </c>
      <c r="I47" s="16"/>
    </row>
    <row r="48" spans="1:9" ht="23.25" thickBot="1">
      <c r="A48" s="39" t="s">
        <v>25</v>
      </c>
      <c r="B48" s="37">
        <v>34029</v>
      </c>
      <c r="C48" s="32">
        <v>1300</v>
      </c>
      <c r="D48" s="33">
        <v>2</v>
      </c>
      <c r="E48" s="34"/>
      <c r="F48" s="22" t="str">
        <f t="shared" si="9"/>
        <v/>
      </c>
      <c r="G48" s="35">
        <f t="shared" si="10"/>
        <v>0</v>
      </c>
      <c r="I48" s="16"/>
    </row>
    <row r="49" spans="1:9" ht="18.75" customHeight="1" thickTop="1" thickBot="1">
      <c r="A49" s="17" t="s">
        <v>26</v>
      </c>
      <c r="B49" s="18" t="s">
        <v>56</v>
      </c>
      <c r="C49" s="19">
        <v>3850</v>
      </c>
      <c r="D49" s="20">
        <v>3</v>
      </c>
      <c r="E49" s="21"/>
      <c r="F49" s="40" t="str">
        <f t="shared" si="9"/>
        <v/>
      </c>
      <c r="G49" s="41">
        <f t="shared" si="10"/>
        <v>0</v>
      </c>
      <c r="I49" s="16"/>
    </row>
    <row r="50" spans="1:9" ht="18.75" customHeight="1" thickTop="1" thickBot="1">
      <c r="A50" s="17" t="s">
        <v>27</v>
      </c>
      <c r="B50" s="18" t="s">
        <v>28</v>
      </c>
      <c r="C50" s="19">
        <v>1050</v>
      </c>
      <c r="D50" s="20">
        <v>3</v>
      </c>
      <c r="E50" s="21"/>
      <c r="F50" s="40" t="str">
        <f t="shared" si="9"/>
        <v/>
      </c>
      <c r="G50" s="41">
        <f t="shared" si="10"/>
        <v>0</v>
      </c>
      <c r="I50" s="16"/>
    </row>
    <row r="51" spans="1:9" ht="15" customHeight="1" thickTop="1">
      <c r="A51" s="103" t="s">
        <v>57</v>
      </c>
      <c r="B51" s="57" t="s">
        <v>67</v>
      </c>
      <c r="C51" s="58">
        <v>1970</v>
      </c>
      <c r="D51" s="59">
        <v>40</v>
      </c>
      <c r="E51" s="60"/>
      <c r="F51" s="104" t="str">
        <f t="shared" si="9"/>
        <v/>
      </c>
      <c r="G51" s="105">
        <f t="shared" si="10"/>
        <v>0</v>
      </c>
      <c r="I51" s="16"/>
    </row>
    <row r="52" spans="1:9" ht="18.75" hidden="1" customHeight="1" thickTop="1" thickBot="1">
      <c r="A52" s="97" t="s">
        <v>29</v>
      </c>
      <c r="B52" s="98" t="s">
        <v>30</v>
      </c>
      <c r="C52" s="99">
        <v>3000</v>
      </c>
      <c r="D52" s="100" t="s">
        <v>31</v>
      </c>
      <c r="E52" s="43"/>
      <c r="F52" s="101" t="str">
        <f t="shared" si="9"/>
        <v/>
      </c>
      <c r="G52" s="102" t="s">
        <v>32</v>
      </c>
      <c r="I52" s="16"/>
    </row>
    <row r="53" spans="1:9" ht="17.25" customHeight="1">
      <c r="A53" s="148" t="s">
        <v>38</v>
      </c>
      <c r="B53" s="149"/>
      <c r="C53" s="155" t="s">
        <v>33</v>
      </c>
      <c r="D53" s="156"/>
      <c r="E53" s="49"/>
      <c r="F53" s="50">
        <f>SUM(F14:F52)</f>
        <v>0</v>
      </c>
      <c r="G53" s="48">
        <f>SUM(G14:G51)</f>
        <v>0</v>
      </c>
      <c r="I53" s="16"/>
    </row>
    <row r="54" spans="1:9" ht="17.25" customHeight="1" thickBot="1">
      <c r="A54" s="150"/>
      <c r="B54" s="151"/>
      <c r="C54" s="154" t="s">
        <v>43</v>
      </c>
      <c r="D54" s="159" t="s">
        <v>35</v>
      </c>
      <c r="E54" s="163">
        <f>ROUNDUP(G53/30,0.1)</f>
        <v>0</v>
      </c>
      <c r="F54" s="165">
        <f>430*E54</f>
        <v>0</v>
      </c>
      <c r="G54" s="44" t="s">
        <v>34</v>
      </c>
      <c r="I54" s="16"/>
    </row>
    <row r="55" spans="1:9" ht="19.5" customHeight="1" thickTop="1">
      <c r="A55" s="150"/>
      <c r="B55" s="151"/>
      <c r="C55" s="154"/>
      <c r="D55" s="160"/>
      <c r="E55" s="164"/>
      <c r="F55" s="166"/>
      <c r="G55" s="46"/>
    </row>
    <row r="56" spans="1:9" ht="35.25" customHeight="1" thickBot="1">
      <c r="A56" s="152"/>
      <c r="B56" s="153"/>
      <c r="C56" s="157" t="s">
        <v>36</v>
      </c>
      <c r="D56" s="158"/>
      <c r="E56" s="161">
        <f>F53+F54</f>
        <v>0</v>
      </c>
      <c r="F56" s="162"/>
      <c r="G56" s="47"/>
    </row>
    <row r="57" spans="1:9" ht="14.25" thickTop="1"/>
  </sheetData>
  <mergeCells count="21">
    <mergeCell ref="E56:F56"/>
    <mergeCell ref="E54:E55"/>
    <mergeCell ref="F54:F55"/>
    <mergeCell ref="C7:G9"/>
    <mergeCell ref="C10:G10"/>
    <mergeCell ref="C11:G11"/>
    <mergeCell ref="A53:B56"/>
    <mergeCell ref="C54:C55"/>
    <mergeCell ref="C53:D53"/>
    <mergeCell ref="C56:D56"/>
    <mergeCell ref="D54:D55"/>
    <mergeCell ref="F2:G2"/>
    <mergeCell ref="A1:B2"/>
    <mergeCell ref="A3:B11"/>
    <mergeCell ref="C2:E2"/>
    <mergeCell ref="E6:G6"/>
    <mergeCell ref="C6:D6"/>
    <mergeCell ref="F3:G3"/>
    <mergeCell ref="C3:E3"/>
    <mergeCell ref="C4:E5"/>
    <mergeCell ref="F4:G5"/>
  </mergeCells>
  <phoneticPr fontId="2"/>
  <conditionalFormatting sqref="A14:F51">
    <cfRule type="expression" dxfId="1" priority="2" stopIfTrue="1">
      <formula>MOD(ROW(),2)=0</formula>
    </cfRule>
  </conditionalFormatting>
  <conditionalFormatting sqref="F52">
    <cfRule type="expression" dxfId="0" priority="9" stopIfTrue="1">
      <formula>MOD(ROW(),2)=1</formula>
    </cfRule>
  </conditionalFormatting>
  <pageMargins left="0.78740157480314965" right="0.62992125984251968" top="0.62992125984251968" bottom="0.15748031496062992" header="0.39370078740157483" footer="3.937007874015748E-2"/>
  <pageSetup paperSize="9" scale="74" orientation="portrait" r:id="rId1"/>
  <headerFooter alignWithMargins="0">
    <oddHeader>&amp;L&amp;"ＭＳ Ｐゴシック,太字"&amp;12販売資料一覧兼注文書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販売資料一覧兼注文書 </vt:lpstr>
      <vt:lpstr>'販売資料一覧兼注文書 '!Print_Area</vt:lpstr>
      <vt:lpstr>'販売資料一覧兼注文書 '!Print_Titles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武田 瞳</cp:lastModifiedBy>
  <cp:lastPrinted>2026-06-12T05:13:07Z</cp:lastPrinted>
  <dcterms:created xsi:type="dcterms:W3CDTF">2014-09-04T08:00:45Z</dcterms:created>
  <dcterms:modified xsi:type="dcterms:W3CDTF">2026-06-12T05:13:11Z</dcterms:modified>
</cp:coreProperties>
</file>