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【HP】UPデータ格納庫\月報R8\"/>
    </mc:Choice>
  </mc:AlternateContent>
  <xr:revisionPtr revIDLastSave="0" documentId="13_ncr:1_{8CFEA6EB-8A05-4D27-ABF8-7A17F8B59AF3}" xr6:coauthVersionLast="47" xr6:coauthVersionMax="47" xr10:uidLastSave="{00000000-0000-0000-0000-000000000000}"/>
  <bookViews>
    <workbookView xWindow="-120" yWindow="-120" windowWidth="19440" windowHeight="14880" activeTab="2" xr2:uid="{9218AF14-A8FF-440C-9089-B27E40095759}"/>
  </bookViews>
  <sheets>
    <sheet name="1月" sheetId="1" r:id="rId1"/>
    <sheet name="2月" sheetId="2" r:id="rId2"/>
    <sheet name="3月" sheetId="3" r:id="rId3"/>
  </sheets>
  <definedNames>
    <definedName name="_xlnm.Print_Area" localSheetId="0">'1月'!$A$1:$Q$73</definedName>
    <definedName name="_xlnm.Print_Area" localSheetId="1">'2月'!$A$1:$Q$73</definedName>
    <definedName name="_xlnm.Print_Area" localSheetId="2">'3月'!$A$1:$Q$73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8" i="3" l="1"/>
  <c r="L67" i="3"/>
  <c r="L66" i="3"/>
  <c r="L65" i="3"/>
  <c r="L64" i="3"/>
  <c r="L63" i="3"/>
  <c r="P62" i="3"/>
  <c r="N62" i="3"/>
  <c r="L62" i="3"/>
  <c r="J62" i="3"/>
  <c r="O54" i="3"/>
  <c r="Q54" i="3" s="1"/>
  <c r="I54" i="3"/>
  <c r="O53" i="3"/>
  <c r="I53" i="3"/>
  <c r="Q53" i="3" s="1"/>
  <c r="O52" i="3"/>
  <c r="I52" i="3"/>
  <c r="Q52" i="3" s="1"/>
  <c r="N50" i="3"/>
  <c r="H50" i="3"/>
  <c r="P50" i="3" s="1"/>
  <c r="N49" i="3"/>
  <c r="P49" i="3" s="1"/>
  <c r="H49" i="3"/>
  <c r="N48" i="3"/>
  <c r="H48" i="3"/>
  <c r="P48" i="3" s="1"/>
  <c r="P38" i="3"/>
  <c r="P37" i="3"/>
  <c r="P36" i="3"/>
  <c r="P35" i="3"/>
  <c r="P34" i="3"/>
  <c r="P33" i="3"/>
  <c r="P32" i="3"/>
  <c r="M32" i="3"/>
  <c r="K32" i="3"/>
  <c r="I32" i="3"/>
  <c r="G32" i="3"/>
  <c r="F32" i="3"/>
  <c r="C32" i="3"/>
  <c r="H22" i="3"/>
  <c r="Q22" i="3" s="1"/>
  <c r="D22" i="3"/>
  <c r="Q21" i="3"/>
  <c r="Q20" i="3"/>
  <c r="H18" i="3"/>
  <c r="J18" i="3" s="1"/>
  <c r="F18" i="3"/>
  <c r="H17" i="3"/>
  <c r="J17" i="3" s="1"/>
  <c r="F17" i="3"/>
  <c r="H16" i="3"/>
  <c r="H16" i="2"/>
  <c r="F17" i="2"/>
  <c r="H17" i="2"/>
  <c r="J17" i="2" s="1"/>
  <c r="F18" i="2"/>
  <c r="H18" i="2"/>
  <c r="Q20" i="2"/>
  <c r="Q21" i="2"/>
  <c r="D22" i="2"/>
  <c r="H22" i="2"/>
  <c r="Q22" i="2"/>
  <c r="C32" i="2"/>
  <c r="F32" i="2"/>
  <c r="G32" i="2"/>
  <c r="P32" i="2" s="1"/>
  <c r="I32" i="2"/>
  <c r="K32" i="2"/>
  <c r="M32" i="2"/>
  <c r="P33" i="2"/>
  <c r="P34" i="2"/>
  <c r="P35" i="2"/>
  <c r="P36" i="2"/>
  <c r="P37" i="2"/>
  <c r="P38" i="2"/>
  <c r="H48" i="2"/>
  <c r="P48" i="2" s="1"/>
  <c r="N48" i="2"/>
  <c r="H49" i="2"/>
  <c r="N49" i="2"/>
  <c r="P49" i="2"/>
  <c r="H50" i="2"/>
  <c r="N50" i="2"/>
  <c r="P50" i="2"/>
  <c r="I52" i="2"/>
  <c r="O52" i="2"/>
  <c r="Q52" i="2"/>
  <c r="I53" i="2"/>
  <c r="Q53" i="2" s="1"/>
  <c r="O53" i="2"/>
  <c r="I54" i="2"/>
  <c r="O54" i="2"/>
  <c r="Q54" i="2"/>
  <c r="J62" i="2"/>
  <c r="N62" i="2"/>
  <c r="P62" i="2"/>
  <c r="L63" i="2"/>
  <c r="L62" i="2" s="1"/>
  <c r="L64" i="2"/>
  <c r="L65" i="2"/>
  <c r="L66" i="2"/>
  <c r="L67" i="2"/>
  <c r="L68" i="2"/>
  <c r="M71" i="1"/>
  <c r="L68" i="1"/>
  <c r="L67" i="1"/>
  <c r="L66" i="1"/>
  <c r="L65" i="1"/>
  <c r="L64" i="1"/>
  <c r="L63" i="1"/>
  <c r="P62" i="1"/>
  <c r="N62" i="1"/>
  <c r="L62" i="1"/>
  <c r="J62" i="1"/>
  <c r="O54" i="1"/>
  <c r="I54" i="1"/>
  <c r="Q54" i="1" s="1"/>
  <c r="O53" i="1"/>
  <c r="I53" i="1"/>
  <c r="Q53" i="1" s="1"/>
  <c r="Q52" i="1"/>
  <c r="O52" i="1"/>
  <c r="I52" i="1"/>
  <c r="P38" i="1"/>
  <c r="P37" i="1"/>
  <c r="P36" i="1"/>
  <c r="P35" i="1"/>
  <c r="P34" i="1"/>
  <c r="P33" i="1"/>
  <c r="P32" i="1"/>
  <c r="M32" i="1"/>
  <c r="K32" i="1"/>
  <c r="I32" i="1"/>
  <c r="G32" i="1"/>
  <c r="F32" i="1"/>
  <c r="C32" i="1"/>
  <c r="H22" i="1"/>
  <c r="Q22" i="1" s="1"/>
  <c r="D22" i="1"/>
  <c r="Q21" i="1"/>
  <c r="Q20" i="1"/>
  <c r="J18" i="2" l="1"/>
</calcChain>
</file>

<file path=xl/sharedStrings.xml><?xml version="1.0" encoding="utf-8"?>
<sst xmlns="http://schemas.openxmlformats.org/spreadsheetml/2006/main" count="280" uniqueCount="89">
  <si>
    <t>尼崎市人口月報（令和8年１月）</t>
    <rPh sb="8" eb="10">
      <t>レイワ</t>
    </rPh>
    <rPh sb="11" eb="12">
      <t>ネン</t>
    </rPh>
    <rPh sb="13" eb="14">
      <t>ガツ</t>
    </rPh>
    <phoneticPr fontId="5"/>
  </si>
  <si>
    <t>国勢調査・統計担当
06-6489-6150</t>
    <rPh sb="0" eb="2">
      <t>コクセイ</t>
    </rPh>
    <rPh sb="2" eb="4">
      <t>チョウサ</t>
    </rPh>
    <rPh sb="5" eb="7">
      <t>トウケイ</t>
    </rPh>
    <rPh sb="7" eb="9">
      <t>タントウ</t>
    </rPh>
    <phoneticPr fontId="6"/>
  </si>
  <si>
    <t>　　　　　　</t>
  </si>
  <si>
    <t>　　　　　　　　　　　　</t>
  </si>
  <si>
    <t>尼崎市の推計人口</t>
    <rPh sb="0" eb="3">
      <t>アマガサキシ</t>
    </rPh>
    <rPh sb="4" eb="6">
      <t>スイケイ</t>
    </rPh>
    <rPh sb="6" eb="8">
      <t>ジンコウ</t>
    </rPh>
    <phoneticPr fontId="10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</si>
  <si>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0"/>
  </si>
  <si>
    <t>年　・　月</t>
    <rPh sb="0" eb="1">
      <t>ネン</t>
    </rPh>
    <rPh sb="4" eb="5">
      <t>ツキ</t>
    </rPh>
    <phoneticPr fontId="10"/>
  </si>
  <si>
    <t>世帯数</t>
  </si>
  <si>
    <t>人　口</t>
  </si>
  <si>
    <r>
      <t xml:space="preserve"> 1km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当り人口</t>
    </r>
    <phoneticPr fontId="6"/>
  </si>
  <si>
    <t>増減数</t>
    <rPh sb="0" eb="2">
      <t>ゾウゲン</t>
    </rPh>
    <phoneticPr fontId="6"/>
  </si>
  <si>
    <t>増減数</t>
    <rPh sb="0" eb="2">
      <t>ゾウゲン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</si>
  <si>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</si>
  <si>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</si>
  <si>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（１）</t>
  </si>
  <si>
    <t>(対前年)</t>
    <rPh sb="1" eb="2">
      <t>タイ</t>
    </rPh>
    <rPh sb="2" eb="4">
      <t>ゼンネン</t>
    </rPh>
    <phoneticPr fontId="6"/>
  </si>
  <si>
    <t>令和５年</t>
    <rPh sb="0" eb="2">
      <t>レイワ</t>
    </rPh>
    <rPh sb="3" eb="4">
      <t>ネン</t>
    </rPh>
    <phoneticPr fontId="5"/>
  </si>
  <si>
    <t>1月</t>
    <rPh sb="1" eb="2">
      <t>ガツ</t>
    </rPh>
    <phoneticPr fontId="6"/>
  </si>
  <si>
    <t>令和６年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</si>
  <si>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</si>
  <si>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(対前月)</t>
    <rPh sb="1" eb="2">
      <t>タイ</t>
    </rPh>
    <rPh sb="2" eb="4">
      <t>ゼンゲツ</t>
    </rPh>
    <phoneticPr fontId="6"/>
  </si>
  <si>
    <t>１１月</t>
    <rPh sb="2" eb="3">
      <t>ガツ</t>
    </rPh>
    <phoneticPr fontId="5"/>
  </si>
  <si>
    <t>１２月</t>
    <rPh sb="2" eb="3">
      <t>ガツ</t>
    </rPh>
    <phoneticPr fontId="5"/>
  </si>
  <si>
    <t>令和８年</t>
    <rPh sb="0" eb="2">
      <t>レイワ</t>
    </rPh>
    <rPh sb="3" eb="4">
      <t>ネン</t>
    </rPh>
    <phoneticPr fontId="5"/>
  </si>
  <si>
    <t>１月</t>
    <rPh sb="1" eb="2">
      <t>ガツ</t>
    </rPh>
    <phoneticPr fontId="5"/>
  </si>
  <si>
    <t>（１）　市域面積の更新がありました。　令和6年4月2日付　50.70ｋ㎡　　令和3年11月10日付　50.71ｋ㎡　　平成27年6月1日付　50.72ｋ㎡　　</t>
    <phoneticPr fontId="5"/>
  </si>
  <si>
    <t>地区別推計人口</t>
    <rPh sb="0" eb="2">
      <t>チク</t>
    </rPh>
    <rPh sb="2" eb="3">
      <t>ベツ</t>
    </rPh>
    <rPh sb="3" eb="5">
      <t>スイケイ</t>
    </rPh>
    <rPh sb="5" eb="7">
      <t>ジンコウ</t>
    </rPh>
    <phoneticPr fontId="10"/>
  </si>
  <si>
    <t>（令和８年１月１日現在）</t>
    <phoneticPr fontId="5"/>
  </si>
  <si>
    <t>地　区</t>
    <rPh sb="0" eb="1">
      <t>チ</t>
    </rPh>
    <rPh sb="2" eb="3">
      <t>ク</t>
    </rPh>
    <phoneticPr fontId="10"/>
  </si>
  <si>
    <t>対前月</t>
  </si>
  <si>
    <t>男</t>
  </si>
  <si>
    <t>女</t>
  </si>
  <si>
    <r>
      <t xml:space="preserve"> 1km</t>
    </r>
    <r>
      <rPr>
        <vertAlign val="super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当り人口</t>
    </r>
    <phoneticPr fontId="6"/>
  </si>
  <si>
    <t>全　　　市</t>
    <rPh sb="0" eb="1">
      <t>ゼン</t>
    </rPh>
    <rPh sb="4" eb="5">
      <t>シ</t>
    </rPh>
    <phoneticPr fontId="10"/>
  </si>
  <si>
    <t>中　　　央</t>
    <rPh sb="0" eb="1">
      <t>ナカ</t>
    </rPh>
    <rPh sb="4" eb="5">
      <t>ヒサシ</t>
    </rPh>
    <phoneticPr fontId="10"/>
  </si>
  <si>
    <t>小　　　田</t>
    <rPh sb="0" eb="1">
      <t>ショウ</t>
    </rPh>
    <rPh sb="4" eb="5">
      <t>タ</t>
    </rPh>
    <phoneticPr fontId="10"/>
  </si>
  <si>
    <t>大　　　庄</t>
    <rPh sb="0" eb="1">
      <t>ダイ</t>
    </rPh>
    <rPh sb="4" eb="5">
      <t>ショウ</t>
    </rPh>
    <phoneticPr fontId="10"/>
  </si>
  <si>
    <t>立　　　花</t>
    <rPh sb="0" eb="1">
      <t>タテ</t>
    </rPh>
    <rPh sb="4" eb="5">
      <t>ハナ</t>
    </rPh>
    <phoneticPr fontId="10"/>
  </si>
  <si>
    <t>武　　　庫</t>
    <rPh sb="0" eb="1">
      <t>タケシ</t>
    </rPh>
    <rPh sb="4" eb="5">
      <t>コ</t>
    </rPh>
    <phoneticPr fontId="10"/>
  </si>
  <si>
    <t>園　　　田</t>
    <rPh sb="0" eb="1">
      <t>エン</t>
    </rPh>
    <rPh sb="4" eb="5">
      <t>タ</t>
    </rPh>
    <phoneticPr fontId="10"/>
  </si>
  <si>
    <t>尼崎市の人口動態</t>
  </si>
  <si>
    <t>出　生</t>
    <rPh sb="0" eb="1">
      <t>デ</t>
    </rPh>
    <rPh sb="2" eb="3">
      <t>ショウ</t>
    </rPh>
    <phoneticPr fontId="10"/>
  </si>
  <si>
    <t>死　亡</t>
    <rPh sb="0" eb="1">
      <t>シ</t>
    </rPh>
    <rPh sb="2" eb="3">
      <t>ボウ</t>
    </rPh>
    <phoneticPr fontId="10"/>
  </si>
  <si>
    <t>自然増減</t>
    <rPh sb="0" eb="2">
      <t>シゼン</t>
    </rPh>
    <rPh sb="2" eb="4">
      <t>ゾウゲン</t>
    </rPh>
    <phoneticPr fontId="10"/>
  </si>
  <si>
    <t>転　入</t>
    <rPh sb="0" eb="1">
      <t>テン</t>
    </rPh>
    <rPh sb="2" eb="3">
      <t>イ</t>
    </rPh>
    <phoneticPr fontId="10"/>
  </si>
  <si>
    <t>転　出</t>
    <rPh sb="0" eb="1">
      <t>テン</t>
    </rPh>
    <rPh sb="2" eb="3">
      <t>デ</t>
    </rPh>
    <phoneticPr fontId="10"/>
  </si>
  <si>
    <t>社会増減</t>
    <rPh sb="0" eb="2">
      <t>シャカイ</t>
    </rPh>
    <rPh sb="2" eb="4">
      <t>ゾウゲン</t>
    </rPh>
    <phoneticPr fontId="10"/>
  </si>
  <si>
    <t>年・月間増減数</t>
    <rPh sb="0" eb="1">
      <t>ネン</t>
    </rPh>
    <rPh sb="2" eb="4">
      <t>ゲッカン</t>
    </rPh>
    <rPh sb="4" eb="6">
      <t>ゾウゲン</t>
    </rPh>
    <rPh sb="6" eb="7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</si>
  <si>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</si>
  <si>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</si>
  <si>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</si>
  <si>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(年間増減)</t>
    <rPh sb="1" eb="2">
      <t>トシ</t>
    </rPh>
    <rPh sb="2" eb="3">
      <t>アイダ</t>
    </rPh>
    <rPh sb="3" eb="5">
      <t>ゾウゲン</t>
    </rPh>
    <phoneticPr fontId="6"/>
  </si>
  <si>
    <t>令和４年 中</t>
    <rPh sb="0" eb="2">
      <t>レイワ</t>
    </rPh>
    <rPh sb="3" eb="4">
      <t>ネン</t>
    </rPh>
    <rPh sb="5" eb="6">
      <t>ナカ</t>
    </rPh>
    <phoneticPr fontId="6"/>
  </si>
  <si>
    <t>令和５年 中</t>
    <rPh sb="0" eb="2">
      <t>レイワ</t>
    </rPh>
    <rPh sb="3" eb="4">
      <t>ネン</t>
    </rPh>
    <rPh sb="5" eb="6">
      <t>ナカ</t>
    </rPh>
    <phoneticPr fontId="6"/>
  </si>
  <si>
    <t>令和６年 中</t>
    <rPh sb="0" eb="2">
      <t>レイワ</t>
    </rPh>
    <rPh sb="5" eb="6">
      <t>ナカ</t>
    </rPh>
    <phoneticPr fontId="6"/>
  </si>
  <si>
    <t>(月間増減)</t>
    <rPh sb="1" eb="2">
      <t>ツキ</t>
    </rPh>
    <rPh sb="2" eb="3">
      <t>アイダ</t>
    </rPh>
    <rPh sb="3" eb="5">
      <t>ゾウゲン</t>
    </rPh>
    <phoneticPr fontId="6"/>
  </si>
  <si>
    <t>１０月</t>
    <rPh sb="2" eb="3">
      <t>ガツ</t>
    </rPh>
    <phoneticPr fontId="5"/>
  </si>
  <si>
    <t>中</t>
    <rPh sb="0" eb="1">
      <t>チュウ</t>
    </rPh>
    <phoneticPr fontId="6"/>
  </si>
  <si>
    <t>（注１）　出生・死亡の差引である。  （注２）　転入・転出の差引である。  （注３）　自然増減・社会増減の合計である。　</t>
    <rPh sb="1" eb="2">
      <t>チュウ</t>
    </rPh>
    <rPh sb="20" eb="21">
      <t>チュウ</t>
    </rPh>
    <rPh sb="39" eb="40">
      <t>チュウ</t>
    </rPh>
    <phoneticPr fontId="10"/>
  </si>
  <si>
    <t>住民基本台帳登録者数（日本人及び外国人）　（令和７年１２月３１日現在）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</si>
  <si>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推　計　人　口　と　は</t>
    <phoneticPr fontId="6"/>
  </si>
  <si>
    <t>地　　　区</t>
    <rPh sb="0" eb="5">
      <t>チク</t>
    </rPh>
    <phoneticPr fontId="10"/>
  </si>
  <si>
    <t>世帯数</t>
    <rPh sb="0" eb="3">
      <t>セタイスウ</t>
    </rPh>
    <phoneticPr fontId="10"/>
  </si>
  <si>
    <t>人口総数</t>
    <rPh sb="0" eb="2">
      <t>ジンコウ</t>
    </rPh>
    <rPh sb="2" eb="4">
      <t>ソウスウ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</si>
  <si>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</si>
  <si>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</si>
  <si>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　全　　　市</t>
    <rPh sb="1" eb="2">
      <t>ゼン</t>
    </rPh>
    <rPh sb="5" eb="6">
      <t>シ</t>
    </rPh>
    <phoneticPr fontId="10"/>
  </si>
  <si>
    <t>　 推計人口とは、国勢調査の直近の結果を基礎として、それ以降の毎月の住民基本台帳（日本人及び外国人）による増減数（出生、死亡、転入、転出）を加減して得られた市の公称人口です。
　推計人口は、住民基本台帳登録者数の合計とは異なるものです。</t>
    <phoneticPr fontId="6"/>
  </si>
  <si>
    <t>　中　　　央</t>
    <rPh sb="1" eb="2">
      <t>ナカ</t>
    </rPh>
    <rPh sb="5" eb="6">
      <t>ヒサシ</t>
    </rPh>
    <phoneticPr fontId="10"/>
  </si>
  <si>
    <t>　小　　　田</t>
    <rPh sb="1" eb="2">
      <t>ショウ</t>
    </rPh>
    <rPh sb="5" eb="6">
      <t>タ</t>
    </rPh>
    <phoneticPr fontId="10"/>
  </si>
  <si>
    <t>　大　　　庄</t>
    <rPh sb="1" eb="2">
      <t>ダイ</t>
    </rPh>
    <rPh sb="5" eb="6">
      <t>ショウ</t>
    </rPh>
    <phoneticPr fontId="10"/>
  </si>
  <si>
    <t>　立　　　花</t>
    <rPh sb="1" eb="2">
      <t>タテ</t>
    </rPh>
    <rPh sb="5" eb="6">
      <t>ハナ</t>
    </rPh>
    <phoneticPr fontId="10"/>
  </si>
  <si>
    <t>　武　　　庫</t>
    <rPh sb="1" eb="2">
      <t>タケシ</t>
    </rPh>
    <rPh sb="5" eb="6">
      <t>コ</t>
    </rPh>
    <phoneticPr fontId="10"/>
  </si>
  <si>
    <t>　園　　　田</t>
    <rPh sb="1" eb="2">
      <t>エン</t>
    </rPh>
    <rPh sb="5" eb="6">
      <t>タ</t>
    </rPh>
    <phoneticPr fontId="10"/>
  </si>
  <si>
    <t>【うち、外国人住民】※（）内は混合世帯の数</t>
    <rPh sb="4" eb="6">
      <t>ガイコク</t>
    </rPh>
    <rPh sb="6" eb="7">
      <t>ジン</t>
    </rPh>
    <rPh sb="7" eb="9">
      <t>ジュウミン</t>
    </rPh>
    <rPh sb="13" eb="14">
      <t>ナイ</t>
    </rPh>
    <phoneticPr fontId="10"/>
  </si>
  <si>
    <t>　全　　　市</t>
    <rPh sb="1" eb="6">
      <t>ゼンシ</t>
    </rPh>
    <phoneticPr fontId="10"/>
  </si>
  <si>
    <t>12,119（2,034）</t>
    <phoneticPr fontId="5"/>
  </si>
  <si>
    <t>12,154（2,039）</t>
    <phoneticPr fontId="5"/>
  </si>
  <si>
    <t>住民基本台帳登録者数（日本人及び外国人）　（令和８年１月３１日現在）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</si>
  <si>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令和７年 中</t>
    <rPh sb="0" eb="2">
      <t>レイワ</t>
    </rPh>
    <rPh sb="5" eb="6">
      <t>ナカ</t>
    </rPh>
    <phoneticPr fontId="6"/>
  </si>
  <si>
    <t>令和６年 中</t>
    <rPh sb="0" eb="2">
      <t>レイワ</t>
    </rPh>
    <rPh sb="3" eb="4">
      <t>ネン</t>
    </rPh>
    <rPh sb="5" eb="6">
      <t>ナカ</t>
    </rPh>
    <phoneticPr fontId="6"/>
  </si>
  <si>
    <t>（令和８年２月１日現在）</t>
    <phoneticPr fontId="5"/>
  </si>
  <si>
    <t>２月</t>
    <rPh sb="1" eb="2">
      <t>ガツ</t>
    </rPh>
    <phoneticPr fontId="5"/>
  </si>
  <si>
    <t>尼崎市人口月報（令和8年2月）</t>
    <rPh sb="8" eb="10">
      <t>レイワ</t>
    </rPh>
    <rPh sb="11" eb="12">
      <t>ネン</t>
    </rPh>
    <rPh sb="13" eb="14">
      <t>ガツ</t>
    </rPh>
    <phoneticPr fontId="5"/>
  </si>
  <si>
    <t>尼崎市人口月報（令和8年3月）</t>
    <rPh sb="8" eb="10">
      <t>レイワ</t>
    </rPh>
    <rPh sb="11" eb="12">
      <t>ネン</t>
    </rPh>
    <rPh sb="13" eb="14">
      <t>ガツ</t>
    </rPh>
    <phoneticPr fontId="5"/>
  </si>
  <si>
    <t>３月</t>
    <rPh sb="1" eb="2">
      <t>ガツ</t>
    </rPh>
    <phoneticPr fontId="5"/>
  </si>
  <si>
    <t>（令和８年３月１日現在）</t>
    <phoneticPr fontId="5"/>
  </si>
  <si>
    <t>住民基本台帳登録者数（日本人及び外国人）　（令和８年２月２８日現在）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</si>
  <si>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12,195（2,048）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</si>
</sst>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3">
    <xf numFmtId="0" fontId="0" fillId="0" borderId="0" xfId="0"/>
    <xf numFmtId="0" fontId="2" fillId="0" borderId="0" xfId="1" applyFont="1" applyAlignment="1"/>
    <xf numFmtId="0" fontId="1" fillId="0" borderId="0" xfId="1" applyAlignment="1"/>
    <xf numFmtId="0" fontId="4" fillId="0" borderId="0" xfId="1" applyFont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9" fillId="0" borderId="0" xfId="1" applyFont="1" applyAlignment="1"/>
    <xf numFmtId="0" fontId="8" fillId="0" borderId="7" xfId="0" applyFont="1" applyBorder="1" applyAlignment="1">
      <alignment vertical="center" wrapText="1"/>
    </xf>
    <xf numFmtId="0" fontId="2" fillId="0" borderId="0" xfId="1" applyFont="1" applyAlignment="1">
      <alignment horizontal="right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10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3" xfId="1" applyFont="1" applyBorder="1" applyAlignment="1"/>
    <xf numFmtId="0" fontId="2" fillId="0" borderId="5" xfId="1" applyFont="1" applyBorder="1" applyAlignment="1"/>
    <xf numFmtId="0" fontId="2" fillId="2" borderId="0" xfId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5" xfId="1" quotePrefix="1" applyFont="1" applyFill="1" applyBorder="1" applyAlignme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quotePrefix="1" applyFont="1" applyBorder="1" applyAlignment="1" applyProtection="1">
      <protection locked="0"/>
    </xf>
    <xf numFmtId="0" fontId="2" fillId="3" borderId="0" xfId="1" applyFont="1" applyFill="1" applyAlignment="1" applyProtection="1">
      <alignment horizontal="right"/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2" fillId="3" borderId="0" xfId="1" applyFont="1" applyFill="1" applyAlignment="1">
      <alignment horizontal="right"/>
    </xf>
    <xf numFmtId="0" fontId="2" fillId="3" borderId="5" xfId="1" quotePrefix="1" applyFont="1" applyFill="1" applyBorder="1" applyAlignment="1" applyProtection="1">
      <protection locked="0"/>
    </xf>
    <xf numFmtId="0" fontId="2" fillId="3" borderId="0" xfId="1" applyFont="1" applyFill="1" applyAlignment="1"/>
    <xf numFmtId="176" fontId="2" fillId="3" borderId="0" xfId="1" applyNumberFormat="1" applyFont="1" applyFill="1" applyAlignment="1"/>
    <xf numFmtId="176" fontId="2" fillId="0" borderId="0" xfId="1" applyNumberFormat="1" applyFont="1" applyAlignment="1"/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176" fontId="2" fillId="2" borderId="0" xfId="1" applyNumberFormat="1" applyFont="1" applyFill="1" applyAlignment="1"/>
    <xf numFmtId="0" fontId="2" fillId="0" borderId="7" xfId="1" applyFont="1" applyBorder="1" applyAlignment="1"/>
    <xf numFmtId="0" fontId="2" fillId="0" borderId="8" xfId="1" applyFont="1" applyBorder="1" applyAlignment="1"/>
    <xf numFmtId="0" fontId="10" fillId="0" borderId="0" xfId="1" applyFont="1" applyAlignment="1" applyProtection="1">
      <protection locked="0"/>
    </xf>
    <xf numFmtId="0" fontId="10" fillId="0" borderId="0" xfId="1" applyFont="1" applyAlignment="1"/>
    <xf numFmtId="0" fontId="2" fillId="0" borderId="0" xfId="1" applyFont="1" applyAlignment="1">
      <alignment vertical="top"/>
    </xf>
    <xf numFmtId="0" fontId="2" fillId="0" borderId="1" xfId="1" applyFont="1" applyBorder="1">
      <alignment vertical="center"/>
    </xf>
    <xf numFmtId="0" fontId="2" fillId="0" borderId="2" xfId="1" applyFont="1" applyBorder="1" applyAlignment="1"/>
    <xf numFmtId="0" fontId="2" fillId="0" borderId="0" xfId="1" applyFont="1" applyAlignment="1">
      <alignment horizontal="centerContinuous"/>
    </xf>
    <xf numFmtId="0" fontId="2" fillId="0" borderId="5" xfId="1" applyFont="1" applyBorder="1" applyAlignment="1">
      <alignment horizontal="centerContinuous"/>
    </xf>
    <xf numFmtId="176" fontId="2" fillId="0" borderId="0" xfId="1" applyNumberFormat="1" applyFont="1" applyAlignment="1">
      <alignment horizontal="center"/>
    </xf>
    <xf numFmtId="0" fontId="2" fillId="3" borderId="0" xfId="1" applyFont="1" applyFill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176" fontId="2" fillId="3" borderId="0" xfId="1" applyNumberFormat="1" applyFont="1" applyFill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8" fillId="0" borderId="0" xfId="1" applyFont="1" applyAlignment="1"/>
    <xf numFmtId="0" fontId="2" fillId="3" borderId="0" xfId="1" applyFont="1" applyFill="1" applyAlignment="1" applyProtection="1">
      <protection locked="0"/>
    </xf>
    <xf numFmtId="176" fontId="2" fillId="2" borderId="0" xfId="1" applyNumberFormat="1" applyFont="1" applyFill="1" applyAlignment="1" applyProtection="1">
      <protection locked="0"/>
    </xf>
    <xf numFmtId="0" fontId="2" fillId="2" borderId="0" xfId="1" applyFont="1" applyFill="1" applyAlignment="1" applyProtection="1">
      <protection locked="0"/>
    </xf>
    <xf numFmtId="0" fontId="2" fillId="0" borderId="0" xfId="1" applyFont="1" applyAlignment="1" applyProtection="1">
      <protection locked="0"/>
    </xf>
    <xf numFmtId="176" fontId="2" fillId="0" borderId="0" xfId="1" applyNumberFormat="1" applyFont="1" applyAlignment="1" applyProtection="1">
      <protection locked="0"/>
    </xf>
    <xf numFmtId="0" fontId="2" fillId="2" borderId="5" xfId="1" applyFont="1" applyFill="1" applyBorder="1" applyAlignment="1"/>
    <xf numFmtId="176" fontId="2" fillId="3" borderId="0" xfId="1" applyNumberFormat="1" applyFont="1" applyFill="1" applyAlignment="1" applyProtection="1">
      <protection locked="0"/>
    </xf>
    <xf numFmtId="0" fontId="2" fillId="3" borderId="5" xfId="1" applyFont="1" applyFill="1" applyBorder="1" applyAlignment="1"/>
    <xf numFmtId="0" fontId="4" fillId="0" borderId="0" xfId="1" applyFont="1" applyAlignment="1">
      <alignment horizontal="center" vertical="center"/>
    </xf>
    <xf numFmtId="0" fontId="7" fillId="0" borderId="0" xfId="0" applyFont="1"/>
    <xf numFmtId="0" fontId="13" fillId="0" borderId="0" xfId="1" applyFont="1" applyAlignment="1"/>
    <xf numFmtId="0" fontId="2" fillId="0" borderId="0" xfId="1" applyFont="1" applyAlignment="1">
      <alignment horizontal="center"/>
    </xf>
    <xf numFmtId="0" fontId="0" fillId="0" borderId="0" xfId="0" applyAlignment="1">
      <alignment vertical="distributed"/>
    </xf>
    <xf numFmtId="176" fontId="2" fillId="2" borderId="0" xfId="1" applyNumberFormat="1" applyFont="1" applyFill="1" applyAlignment="1"/>
    <xf numFmtId="176" fontId="2" fillId="0" borderId="0" xfId="1" applyNumberFormat="1" applyFont="1" applyAlignment="1"/>
    <xf numFmtId="176" fontId="2" fillId="3" borderId="0" xfId="1" applyNumberFormat="1" applyFont="1" applyFill="1" applyAlignment="1"/>
    <xf numFmtId="176" fontId="2" fillId="2" borderId="0" xfId="1" applyNumberFormat="1" applyFont="1" applyFill="1" applyAlignment="1" applyProtection="1">
      <protection locked="0"/>
    </xf>
    <xf numFmtId="0" fontId="1" fillId="0" borderId="0" xfId="1" applyAlignment="1">
      <alignment horizontal="center" vertical="center" wrapText="1"/>
    </xf>
    <xf numFmtId="0" fontId="8" fillId="0" borderId="0" xfId="1" applyFont="1" applyAlignment="1">
      <alignment horizontal="center"/>
    </xf>
    <xf numFmtId="176" fontId="2" fillId="2" borderId="0" xfId="1" applyNumberFormat="1" applyFont="1" applyFill="1" applyAlignment="1" applyProtection="1">
      <protection locked="0"/>
    </xf>
    <xf numFmtId="0" fontId="7" fillId="2" borderId="0" xfId="0" applyFont="1" applyFill="1"/>
    <xf numFmtId="0" fontId="1" fillId="2" borderId="0" xfId="1" applyFill="1" applyAlignment="1" applyProtection="1"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2" borderId="0" xfId="1" applyNumberFormat="1" applyFont="1" applyFill="1" applyAlignment="1" applyProtection="1">
      <alignment horizontal="right"/>
      <protection locked="0"/>
    </xf>
    <xf numFmtId="176" fontId="2" fillId="0" borderId="0" xfId="1" applyNumberFormat="1" applyFont="1" applyAlignment="1"/>
    <xf numFmtId="176" fontId="2" fillId="0" borderId="0" xfId="1" applyNumberFormat="1" applyFont="1" applyAlignment="1">
      <alignment horizontal="right"/>
    </xf>
    <xf numFmtId="176" fontId="2" fillId="2" borderId="4" xfId="1" applyNumberFormat="1" applyFont="1" applyFill="1" applyBorder="1" applyAlignment="1"/>
    <xf numFmtId="176" fontId="2" fillId="2" borderId="0" xfId="1" applyNumberFormat="1" applyFont="1" applyFill="1" applyAlignment="1"/>
    <xf numFmtId="176" fontId="2" fillId="2" borderId="0" xfId="1" applyNumberFormat="1" applyFont="1" applyFill="1" applyAlignment="1">
      <alignment horizontal="right"/>
    </xf>
    <xf numFmtId="176" fontId="2" fillId="3" borderId="4" xfId="1" applyNumberFormat="1" applyFont="1" applyFill="1" applyBorder="1" applyAlignment="1"/>
    <xf numFmtId="176" fontId="2" fillId="3" borderId="0" xfId="1" applyNumberFormat="1" applyFont="1" applyFill="1" applyAlignment="1"/>
    <xf numFmtId="0" fontId="7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/>
    <xf numFmtId="0" fontId="2" fillId="2" borderId="0" xfId="1" applyFont="1" applyFill="1" applyAlignment="1" applyProtection="1">
      <alignment horizontal="left"/>
      <protection locked="0"/>
    </xf>
    <xf numFmtId="0" fontId="2" fillId="2" borderId="5" xfId="1" applyFont="1" applyFill="1" applyBorder="1" applyAlignment="1" applyProtection="1">
      <alignment horizontal="left"/>
      <protection locked="0"/>
    </xf>
    <xf numFmtId="0" fontId="2" fillId="0" borderId="1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176" fontId="2" fillId="0" borderId="0" xfId="1" applyNumberFormat="1" applyFont="1" applyAlignment="1" applyProtection="1">
      <alignment horizontal="right"/>
      <protection locked="0"/>
    </xf>
    <xf numFmtId="176" fontId="2" fillId="3" borderId="0" xfId="1" applyNumberFormat="1" applyFont="1" applyFill="1" applyAlignment="1" applyProtection="1">
      <alignment horizontal="right"/>
      <protection locked="0"/>
    </xf>
    <xf numFmtId="0" fontId="1" fillId="0" borderId="4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1" fillId="0" borderId="6" xfId="0" applyFont="1" applyBorder="1" applyAlignment="1">
      <alignment vertical="distributed" wrapText="1"/>
    </xf>
    <xf numFmtId="0" fontId="1" fillId="0" borderId="7" xfId="0" applyFont="1" applyBorder="1" applyAlignment="1">
      <alignment vertical="distributed" wrapText="1"/>
    </xf>
    <xf numFmtId="0" fontId="1" fillId="0" borderId="8" xfId="0" applyFont="1" applyBorder="1" applyAlignment="1">
      <alignment vertical="distributed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</cellXfs>
  <cellStyles count="2">
    <cellStyle name="標準" xfId="0" builtinId="0"/>
    <cellStyle name="標準_月報基ファイル" xfId="1" xr:uid="{8DC87073-9F7B-45A6-8ABB-950A64C9E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167F7E-D7E0-4268-B000-44D7A320BB05}"/>
            </a:ext>
          </a:extLst>
        </xdr:cNvPr>
        <xdr:cNvSpPr/>
      </xdr:nvSpPr>
      <xdr:spPr>
        <a:xfrm>
          <a:off x="56029" y="868914"/>
          <a:ext cx="7654738" cy="5693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122D2D-1FEE-4BC3-81F9-E8E7B3A7FEBC}"/>
            </a:ext>
          </a:extLst>
        </xdr:cNvPr>
        <xdr:cNvSpPr/>
      </xdr:nvSpPr>
      <xdr:spPr>
        <a:xfrm>
          <a:off x="56029" y="897489"/>
          <a:ext cx="11331388" cy="6455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5</xdr:row>
      <xdr:rowOff>40239</xdr:rowOff>
    </xdr:from>
    <xdr:to>
      <xdr:col>16</xdr:col>
      <xdr:colOff>414617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C3B0CC-4E15-4F55-82A0-B36081C81BF5}"/>
            </a:ext>
          </a:extLst>
        </xdr:cNvPr>
        <xdr:cNvSpPr/>
      </xdr:nvSpPr>
      <xdr:spPr>
        <a:xfrm>
          <a:off x="56029" y="868914"/>
          <a:ext cx="7654738" cy="5693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7366-A29F-4FC9-A59D-8109F7CBD304}">
  <dimension ref="A1:R73"/>
  <sheetViews>
    <sheetView view="pageBreakPreview" zoomScaleNormal="100" zoomScaleSheetLayoutView="100" workbookViewId="0">
      <selection activeCell="S17" sqref="S17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71" t="s">
        <v>1</v>
      </c>
      <c r="O2" s="72"/>
      <c r="P2" s="72"/>
      <c r="Q2" s="73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74"/>
      <c r="O3" s="75"/>
      <c r="P3" s="75"/>
      <c r="Q3" s="76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77"/>
      <c r="O4" s="78"/>
      <c r="P4" s="78"/>
      <c r="Q4" s="79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5"/>
      <c r="O5" s="5"/>
      <c r="P5" s="5"/>
      <c r="Q5" s="5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5"/>
      <c r="O6" s="5"/>
      <c r="P6" s="5"/>
      <c r="Q6" s="5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5"/>
      <c r="O7" s="5"/>
      <c r="P7" s="5"/>
      <c r="Q7" s="5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5"/>
      <c r="O8" s="5"/>
      <c r="P8" s="5"/>
      <c r="Q8" s="5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5"/>
      <c r="O9" s="5"/>
      <c r="P9" s="5"/>
      <c r="Q9" s="5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5"/>
      <c r="O10" s="5"/>
      <c r="P10" s="5"/>
      <c r="Q10" s="5"/>
    </row>
    <row r="11" spans="1:17">
      <c r="A11" s="6" t="s">
        <v>4</v>
      </c>
      <c r="B11" s="6"/>
      <c r="C11" s="1"/>
      <c r="D11" s="1"/>
      <c r="E11" s="1"/>
      <c r="F11" s="7"/>
      <c r="G11" s="7"/>
      <c r="H11" s="7"/>
      <c r="I11" s="7"/>
      <c r="J11" s="7"/>
      <c r="K11" s="7"/>
      <c r="L11" s="7"/>
      <c r="M11" s="1"/>
      <c r="N11" s="1"/>
      <c r="O11" s="1"/>
      <c r="P11" s="1"/>
      <c r="Q11" s="8" t="s">
        <v>5</v>
      </c>
    </row>
    <row r="12" spans="1:17" ht="15.95" customHeight="1">
      <c r="A12" s="80" t="s">
        <v>6</v>
      </c>
      <c r="B12" s="80"/>
      <c r="C12" s="81"/>
      <c r="D12" s="84" t="s">
        <v>7</v>
      </c>
      <c r="E12" s="80"/>
      <c r="F12" s="9"/>
      <c r="G12" s="10"/>
      <c r="H12" s="84" t="s">
        <v>8</v>
      </c>
      <c r="I12" s="80"/>
      <c r="J12" s="9"/>
      <c r="K12" s="9"/>
      <c r="L12" s="9"/>
      <c r="M12" s="9"/>
      <c r="N12" s="9"/>
      <c r="O12" s="10"/>
      <c r="P12" s="11" t="s">
        <v>9</v>
      </c>
      <c r="Q12" s="9"/>
    </row>
    <row r="13" spans="1:17" ht="12.95" customHeight="1">
      <c r="A13" s="82"/>
      <c r="B13" s="82"/>
      <c r="C13" s="83"/>
      <c r="D13" s="85"/>
      <c r="E13" s="82"/>
      <c r="F13" s="86" t="s">
        <v>10</v>
      </c>
      <c r="G13" s="87"/>
      <c r="H13" s="85"/>
      <c r="I13" s="82"/>
      <c r="J13" s="86" t="s">
        <v>11</v>
      </c>
      <c r="K13" s="87"/>
      <c r="L13" s="86" t="s">
        <v>12</v>
      </c>
      <c r="M13" s="87"/>
      <c r="N13" s="86" t="s">
        <v>13</v>
      </c>
      <c r="O13" s="87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67" t="s">
        <v>15</v>
      </c>
      <c r="G15" s="67"/>
      <c r="H15" s="1"/>
      <c r="I15" s="1"/>
      <c r="J15" s="67" t="s">
        <v>15</v>
      </c>
      <c r="K15" s="67"/>
      <c r="L15" s="1"/>
      <c r="M15" s="1"/>
      <c r="N15" s="1"/>
      <c r="O15" s="1"/>
      <c r="P15" s="1"/>
      <c r="Q15" s="1"/>
    </row>
    <row r="16" spans="1:17" ht="12.95" customHeight="1">
      <c r="A16" s="16" t="s">
        <v>16</v>
      </c>
      <c r="B16" s="17" t="s">
        <v>17</v>
      </c>
      <c r="C16" s="18"/>
      <c r="D16" s="68">
        <v>223922</v>
      </c>
      <c r="E16" s="68"/>
      <c r="F16" s="68">
        <v>1715</v>
      </c>
      <c r="G16" s="69"/>
      <c r="H16" s="68">
        <v>455469</v>
      </c>
      <c r="I16" s="68"/>
      <c r="J16" s="68">
        <v>-1253</v>
      </c>
      <c r="K16" s="70"/>
      <c r="L16" s="68">
        <v>219869</v>
      </c>
      <c r="M16" s="68"/>
      <c r="N16" s="68">
        <v>235600</v>
      </c>
      <c r="O16" s="68"/>
      <c r="P16" s="88">
        <v>8982</v>
      </c>
      <c r="Q16" s="88"/>
    </row>
    <row r="17" spans="1:18" ht="12.95" customHeight="1">
      <c r="A17" s="19" t="s">
        <v>18</v>
      </c>
      <c r="B17" s="20" t="s">
        <v>17</v>
      </c>
      <c r="C17" s="21"/>
      <c r="D17" s="89">
        <v>226044</v>
      </c>
      <c r="E17" s="89"/>
      <c r="F17" s="90">
        <v>2122</v>
      </c>
      <c r="G17" s="90"/>
      <c r="H17" s="89">
        <v>454620</v>
      </c>
      <c r="I17" s="89"/>
      <c r="J17" s="90">
        <v>-849</v>
      </c>
      <c r="K17" s="90"/>
      <c r="L17" s="89">
        <v>219362</v>
      </c>
      <c r="M17" s="89"/>
      <c r="N17" s="89">
        <v>235258</v>
      </c>
      <c r="O17" s="89"/>
      <c r="P17" s="90">
        <v>8965</v>
      </c>
      <c r="Q17" s="90"/>
    </row>
    <row r="18" spans="1:18" ht="12.95" customHeight="1">
      <c r="A18" s="22" t="s">
        <v>19</v>
      </c>
      <c r="B18" s="23" t="s">
        <v>17</v>
      </c>
      <c r="C18" s="18"/>
      <c r="D18" s="92">
        <v>228493</v>
      </c>
      <c r="E18" s="92"/>
      <c r="F18" s="93">
        <v>2449</v>
      </c>
      <c r="G18" s="93"/>
      <c r="H18" s="92">
        <v>454082</v>
      </c>
      <c r="I18" s="92"/>
      <c r="J18" s="93">
        <v>-538</v>
      </c>
      <c r="K18" s="93"/>
      <c r="L18" s="92">
        <v>219108</v>
      </c>
      <c r="M18" s="92"/>
      <c r="N18" s="92">
        <v>234974</v>
      </c>
      <c r="O18" s="92"/>
      <c r="P18" s="93">
        <v>8956</v>
      </c>
      <c r="Q18" s="93"/>
    </row>
    <row r="19" spans="1:18" ht="15" customHeight="1">
      <c r="A19" s="1"/>
      <c r="B19" s="1"/>
      <c r="C19" s="15"/>
      <c r="D19" s="1"/>
      <c r="E19" s="1"/>
      <c r="F19" s="67" t="s">
        <v>20</v>
      </c>
      <c r="G19" s="67"/>
      <c r="H19" s="1"/>
      <c r="I19" s="1"/>
      <c r="J19" s="67" t="s">
        <v>20</v>
      </c>
      <c r="K19" s="67"/>
      <c r="L19" s="1"/>
      <c r="M19" s="1"/>
      <c r="N19" s="1"/>
      <c r="O19" s="1"/>
      <c r="P19" s="1"/>
      <c r="Q19" s="1"/>
    </row>
    <row r="20" spans="1:18" ht="12.95" customHeight="1">
      <c r="A20" s="24" t="s">
        <v>19</v>
      </c>
      <c r="B20" s="24" t="s">
        <v>21</v>
      </c>
      <c r="C20" s="25"/>
      <c r="D20" s="94">
        <v>230964</v>
      </c>
      <c r="E20" s="95"/>
      <c r="F20" s="26"/>
      <c r="G20" s="27">
        <v>118</v>
      </c>
      <c r="H20" s="92">
        <v>454785</v>
      </c>
      <c r="I20" s="92"/>
      <c r="J20" s="26"/>
      <c r="K20" s="27">
        <v>48</v>
      </c>
      <c r="L20" s="95">
        <v>219596</v>
      </c>
      <c r="M20" s="95"/>
      <c r="N20" s="95">
        <v>235189</v>
      </c>
      <c r="O20" s="95"/>
      <c r="P20" s="26"/>
      <c r="Q20" s="27">
        <f>H20/50.7</f>
        <v>8970.118343195265</v>
      </c>
    </row>
    <row r="21" spans="1:18" ht="12.95" customHeight="1">
      <c r="A21" s="8"/>
      <c r="B21" s="8" t="s">
        <v>22</v>
      </c>
      <c r="C21" s="21"/>
      <c r="D21" s="101">
        <v>230943</v>
      </c>
      <c r="E21" s="89"/>
      <c r="F21" s="1"/>
      <c r="G21" s="28">
        <v>-21</v>
      </c>
      <c r="H21" s="89">
        <v>454653</v>
      </c>
      <c r="I21" s="89"/>
      <c r="J21" s="1"/>
      <c r="K21" s="28">
        <v>-132</v>
      </c>
      <c r="L21" s="89">
        <v>219526</v>
      </c>
      <c r="M21" s="89"/>
      <c r="N21" s="89">
        <v>235127</v>
      </c>
      <c r="O21" s="89"/>
      <c r="P21" s="1"/>
      <c r="Q21" s="28">
        <f>H21/50.7</f>
        <v>8967.5147928994083</v>
      </c>
    </row>
    <row r="22" spans="1:18" ht="12.95" customHeight="1">
      <c r="A22" s="29" t="s">
        <v>23</v>
      </c>
      <c r="B22" s="29" t="s">
        <v>24</v>
      </c>
      <c r="C22" s="18"/>
      <c r="D22" s="91">
        <f>D21+G22</f>
        <v>230998</v>
      </c>
      <c r="E22" s="92"/>
      <c r="F22" s="30"/>
      <c r="G22" s="31">
        <v>55</v>
      </c>
      <c r="H22" s="92">
        <f>H21+K22</f>
        <v>454582</v>
      </c>
      <c r="I22" s="92"/>
      <c r="J22" s="31"/>
      <c r="K22" s="31">
        <v>-71</v>
      </c>
      <c r="L22" s="92">
        <v>219468</v>
      </c>
      <c r="M22" s="92"/>
      <c r="N22" s="92">
        <v>235114</v>
      </c>
      <c r="O22" s="92"/>
      <c r="P22" s="31"/>
      <c r="Q22" s="31">
        <f>H22/50.7</f>
        <v>8966.1143984220907</v>
      </c>
    </row>
    <row r="23" spans="1:18" ht="5.0999999999999996" customHeight="1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ht="12" customHeight="1">
      <c r="A24" s="34" t="s">
        <v>25</v>
      </c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2" customHeight="1">
      <c r="A25" s="34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>
      <c r="A27" s="6" t="s">
        <v>26</v>
      </c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s">
        <v>27</v>
      </c>
      <c r="P27" s="1"/>
      <c r="Q27" s="8"/>
    </row>
    <row r="28" spans="1:18" ht="5.0999999999999996" customHeight="1">
      <c r="A28" s="80" t="s">
        <v>28</v>
      </c>
      <c r="B28" s="96"/>
      <c r="C28" s="84" t="s">
        <v>7</v>
      </c>
      <c r="D28" s="80"/>
      <c r="E28" s="9"/>
      <c r="F28" s="10"/>
      <c r="G28" s="84" t="s">
        <v>8</v>
      </c>
      <c r="H28" s="80"/>
      <c r="I28" s="9"/>
      <c r="J28" s="9"/>
      <c r="K28" s="9"/>
      <c r="L28" s="9"/>
      <c r="M28" s="9"/>
      <c r="N28" s="10"/>
      <c r="O28" s="37"/>
      <c r="P28" s="9"/>
    </row>
    <row r="29" spans="1:18" ht="13.5" customHeight="1">
      <c r="A29" s="97"/>
      <c r="B29" s="98"/>
      <c r="C29" s="100"/>
      <c r="D29" s="97"/>
      <c r="E29" s="86" t="s">
        <v>29</v>
      </c>
      <c r="F29" s="87"/>
      <c r="G29" s="100"/>
      <c r="H29" s="97"/>
      <c r="I29" s="86" t="s">
        <v>29</v>
      </c>
      <c r="J29" s="87"/>
      <c r="K29" s="84" t="s">
        <v>30</v>
      </c>
      <c r="L29" s="81"/>
      <c r="M29" s="84" t="s">
        <v>31</v>
      </c>
      <c r="N29" s="81"/>
      <c r="O29" s="100" t="s">
        <v>32</v>
      </c>
      <c r="P29" s="97"/>
    </row>
    <row r="30" spans="1:18" ht="24" customHeight="1">
      <c r="A30" s="82"/>
      <c r="B30" s="99"/>
      <c r="C30" s="85"/>
      <c r="D30" s="82"/>
      <c r="E30" s="86" t="s">
        <v>11</v>
      </c>
      <c r="F30" s="87"/>
      <c r="G30" s="85"/>
      <c r="H30" s="82"/>
      <c r="I30" s="86" t="s">
        <v>11</v>
      </c>
      <c r="J30" s="87"/>
      <c r="K30" s="85"/>
      <c r="L30" s="83"/>
      <c r="M30" s="85"/>
      <c r="N30" s="83"/>
      <c r="O30" s="85"/>
      <c r="P30" s="82"/>
    </row>
    <row r="31" spans="1:18" ht="5.0999999999999996" customHeight="1">
      <c r="A31" s="38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ht="12.95" customHeight="1">
      <c r="A32" s="39" t="s">
        <v>33</v>
      </c>
      <c r="B32" s="40"/>
      <c r="C32" s="89">
        <f>C33+C34+C35+C36+C37+C38</f>
        <v>230998</v>
      </c>
      <c r="D32" s="89"/>
      <c r="E32" s="41"/>
      <c r="F32" s="28">
        <f>F33+F34+F35+F36+F37+F38</f>
        <v>55</v>
      </c>
      <c r="G32" s="89">
        <f>G33+G34+G35+G36+G37+G38</f>
        <v>454582</v>
      </c>
      <c r="H32" s="89"/>
      <c r="I32" s="89">
        <f>J33+J34+J35+J36+J37+J38</f>
        <v>-71</v>
      </c>
      <c r="J32" s="89"/>
      <c r="K32" s="89">
        <f>L33+L34+L35+L36+L37+L38</f>
        <v>219468</v>
      </c>
      <c r="L32" s="89"/>
      <c r="M32" s="89">
        <f>N33+N34+N35+N36+N37+N38</f>
        <v>235114</v>
      </c>
      <c r="N32" s="89"/>
      <c r="O32" s="28"/>
      <c r="P32" s="28">
        <f>G32/R32</f>
        <v>8966.1143984220907</v>
      </c>
      <c r="R32" s="2">
        <v>50.7</v>
      </c>
    </row>
    <row r="33" spans="1:18" ht="15" customHeight="1">
      <c r="A33" s="42" t="s">
        <v>34</v>
      </c>
      <c r="B33" s="43"/>
      <c r="C33" s="95">
        <v>28721</v>
      </c>
      <c r="D33" s="95"/>
      <c r="E33" s="44"/>
      <c r="F33" s="27">
        <v>14</v>
      </c>
      <c r="G33" s="95">
        <v>51412</v>
      </c>
      <c r="H33" s="95"/>
      <c r="I33" s="27"/>
      <c r="J33" s="27">
        <v>-7</v>
      </c>
      <c r="K33" s="27"/>
      <c r="L33" s="27">
        <v>25761</v>
      </c>
      <c r="M33" s="27"/>
      <c r="N33" s="27">
        <v>25651</v>
      </c>
      <c r="O33" s="27"/>
      <c r="P33" s="27">
        <f t="shared" ref="P33:P38" si="0">G33/R33</f>
        <v>5490.388722768047</v>
      </c>
      <c r="R33" s="2">
        <v>9.3640000000000008</v>
      </c>
    </row>
    <row r="34" spans="1:18" ht="12.95" customHeight="1">
      <c r="A34" s="39" t="s">
        <v>35</v>
      </c>
      <c r="B34" s="40"/>
      <c r="C34" s="89">
        <v>37065</v>
      </c>
      <c r="D34" s="89"/>
      <c r="E34" s="41"/>
      <c r="F34" s="28">
        <v>-21</v>
      </c>
      <c r="G34" s="89">
        <v>74567</v>
      </c>
      <c r="H34" s="89"/>
      <c r="I34" s="28"/>
      <c r="J34" s="28">
        <v>-42</v>
      </c>
      <c r="K34" s="28"/>
      <c r="L34" s="28">
        <v>35906</v>
      </c>
      <c r="M34" s="28"/>
      <c r="N34" s="28">
        <v>38661</v>
      </c>
      <c r="O34" s="28"/>
      <c r="P34" s="28">
        <f t="shared" si="0"/>
        <v>8706.0128429655579</v>
      </c>
      <c r="R34" s="2">
        <v>8.5649999999999995</v>
      </c>
    </row>
    <row r="35" spans="1:18" ht="12.95" customHeight="1">
      <c r="A35" s="42" t="s">
        <v>36</v>
      </c>
      <c r="B35" s="43"/>
      <c r="C35" s="95">
        <v>24756</v>
      </c>
      <c r="D35" s="95"/>
      <c r="E35" s="44"/>
      <c r="F35" s="27">
        <v>-7</v>
      </c>
      <c r="G35" s="95">
        <v>49084</v>
      </c>
      <c r="H35" s="95"/>
      <c r="I35" s="27"/>
      <c r="J35" s="27">
        <v>-41</v>
      </c>
      <c r="K35" s="27"/>
      <c r="L35" s="27">
        <v>24165</v>
      </c>
      <c r="M35" s="27"/>
      <c r="N35" s="27">
        <v>24919</v>
      </c>
      <c r="O35" s="27"/>
      <c r="P35" s="27">
        <f t="shared" si="0"/>
        <v>5392.6609536365631</v>
      </c>
      <c r="R35" s="2">
        <v>9.1020000000000003</v>
      </c>
    </row>
    <row r="36" spans="1:18" ht="12.95" customHeight="1">
      <c r="A36" s="39" t="s">
        <v>37</v>
      </c>
      <c r="B36" s="40"/>
      <c r="C36" s="89">
        <v>55267</v>
      </c>
      <c r="D36" s="89"/>
      <c r="E36" s="41"/>
      <c r="F36" s="28">
        <v>28</v>
      </c>
      <c r="G36" s="89">
        <v>106968</v>
      </c>
      <c r="H36" s="89"/>
      <c r="I36" s="28"/>
      <c r="J36" s="28">
        <v>2</v>
      </c>
      <c r="K36" s="28"/>
      <c r="L36" s="28">
        <v>51218</v>
      </c>
      <c r="M36" s="28"/>
      <c r="N36" s="28">
        <v>55750</v>
      </c>
      <c r="O36" s="28"/>
      <c r="P36" s="28">
        <f t="shared" si="0"/>
        <v>14211.239537664407</v>
      </c>
      <c r="R36" s="2">
        <v>7.5270000000000001</v>
      </c>
    </row>
    <row r="37" spans="1:18" ht="12.95" customHeight="1">
      <c r="A37" s="42" t="s">
        <v>38</v>
      </c>
      <c r="B37" s="43"/>
      <c r="C37" s="95">
        <v>36282</v>
      </c>
      <c r="D37" s="95"/>
      <c r="E37" s="44"/>
      <c r="F37" s="27">
        <v>-13</v>
      </c>
      <c r="G37" s="95">
        <v>74098</v>
      </c>
      <c r="H37" s="95"/>
      <c r="I37" s="27"/>
      <c r="J37" s="27">
        <v>-7</v>
      </c>
      <c r="K37" s="27"/>
      <c r="L37" s="27">
        <v>34721</v>
      </c>
      <c r="M37" s="27"/>
      <c r="N37" s="27">
        <v>39377</v>
      </c>
      <c r="O37" s="27"/>
      <c r="P37" s="27">
        <f t="shared" si="0"/>
        <v>11500.543225205651</v>
      </c>
      <c r="R37" s="2">
        <v>6.4429999999999996</v>
      </c>
    </row>
    <row r="38" spans="1:18" ht="12.95" customHeight="1">
      <c r="A38" s="39" t="s">
        <v>39</v>
      </c>
      <c r="B38" s="40"/>
      <c r="C38" s="89">
        <v>48907</v>
      </c>
      <c r="D38" s="89"/>
      <c r="E38" s="41"/>
      <c r="F38" s="28">
        <v>54</v>
      </c>
      <c r="G38" s="89">
        <v>98453</v>
      </c>
      <c r="H38" s="89"/>
      <c r="I38" s="28"/>
      <c r="J38" s="28">
        <v>24</v>
      </c>
      <c r="K38" s="28"/>
      <c r="L38" s="28">
        <v>47697</v>
      </c>
      <c r="M38" s="28"/>
      <c r="N38" s="28">
        <v>50756</v>
      </c>
      <c r="O38" s="28"/>
      <c r="P38" s="28">
        <f t="shared" si="0"/>
        <v>10150.840292813693</v>
      </c>
      <c r="R38" s="2">
        <v>9.6989999999999998</v>
      </c>
    </row>
    <row r="39" spans="1:18" ht="5.09999999999999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6" t="s">
        <v>40</v>
      </c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80" t="s">
        <v>6</v>
      </c>
      <c r="B44" s="80"/>
      <c r="C44" s="81"/>
      <c r="D44" s="84" t="s">
        <v>41</v>
      </c>
      <c r="E44" s="81"/>
      <c r="F44" s="84" t="s">
        <v>42</v>
      </c>
      <c r="G44" s="81"/>
      <c r="H44" s="84" t="s">
        <v>43</v>
      </c>
      <c r="I44" s="81"/>
      <c r="J44" s="84" t="s">
        <v>44</v>
      </c>
      <c r="K44" s="81"/>
      <c r="L44" s="84" t="s">
        <v>45</v>
      </c>
      <c r="M44" s="81"/>
      <c r="N44" s="84" t="s">
        <v>46</v>
      </c>
      <c r="O44" s="81"/>
      <c r="P44" s="84" t="s">
        <v>47</v>
      </c>
      <c r="Q44" s="80"/>
    </row>
    <row r="45" spans="1:18" ht="12.95" customHeight="1">
      <c r="A45" s="82"/>
      <c r="B45" s="82"/>
      <c r="C45" s="83"/>
      <c r="D45" s="85"/>
      <c r="E45" s="83"/>
      <c r="F45" s="85"/>
      <c r="G45" s="83"/>
      <c r="H45" s="45"/>
      <c r="I45" s="46" t="s">
        <v>48</v>
      </c>
      <c r="J45" s="85"/>
      <c r="K45" s="83"/>
      <c r="L45" s="85"/>
      <c r="M45" s="83"/>
      <c r="N45" s="45"/>
      <c r="O45" s="46" t="s">
        <v>49</v>
      </c>
      <c r="P45" s="45"/>
      <c r="Q45" s="47" t="s">
        <v>50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8" t="s">
        <v>51</v>
      </c>
      <c r="Q47" s="1"/>
    </row>
    <row r="48" spans="1:18" ht="12.95" customHeight="1">
      <c r="A48" s="102" t="s">
        <v>52</v>
      </c>
      <c r="B48" s="102"/>
      <c r="C48" s="103"/>
      <c r="D48" s="49"/>
      <c r="E48" s="50">
        <v>3367</v>
      </c>
      <c r="F48" s="51"/>
      <c r="G48" s="50">
        <v>5945</v>
      </c>
      <c r="H48" s="88">
        <v>-2578</v>
      </c>
      <c r="I48" s="88"/>
      <c r="J48" s="51"/>
      <c r="K48" s="50">
        <v>19645</v>
      </c>
      <c r="L48" s="51"/>
      <c r="M48" s="50">
        <v>18320</v>
      </c>
      <c r="N48" s="88">
        <v>1325</v>
      </c>
      <c r="O48" s="88"/>
      <c r="P48" s="88">
        <v>-1253</v>
      </c>
      <c r="Q48" s="88"/>
    </row>
    <row r="49" spans="1:17" ht="12.95" customHeight="1">
      <c r="A49" s="106" t="s">
        <v>53</v>
      </c>
      <c r="B49" s="106"/>
      <c r="C49" s="107"/>
      <c r="D49" s="52"/>
      <c r="E49" s="53">
        <v>3322</v>
      </c>
      <c r="F49" s="52"/>
      <c r="G49" s="53">
        <v>5936</v>
      </c>
      <c r="H49" s="108">
        <v>-2614</v>
      </c>
      <c r="I49" s="108"/>
      <c r="J49" s="52"/>
      <c r="K49" s="53">
        <v>19555</v>
      </c>
      <c r="L49" s="52"/>
      <c r="M49" s="53">
        <v>17790</v>
      </c>
      <c r="N49" s="108">
        <v>1765</v>
      </c>
      <c r="O49" s="108"/>
      <c r="P49" s="108">
        <v>-849</v>
      </c>
      <c r="Q49" s="108"/>
    </row>
    <row r="50" spans="1:17" ht="12.95" customHeight="1">
      <c r="A50" s="49" t="s">
        <v>54</v>
      </c>
      <c r="B50" s="49"/>
      <c r="C50" s="54"/>
      <c r="D50" s="49"/>
      <c r="E50" s="55">
        <v>3210</v>
      </c>
      <c r="F50" s="49"/>
      <c r="G50" s="55">
        <v>6148</v>
      </c>
      <c r="H50" s="109">
        <v>-2938</v>
      </c>
      <c r="I50" s="109"/>
      <c r="J50" s="49"/>
      <c r="K50" s="55">
        <v>20403</v>
      </c>
      <c r="L50" s="49"/>
      <c r="M50" s="55">
        <v>18003</v>
      </c>
      <c r="N50" s="109">
        <v>2400</v>
      </c>
      <c r="O50" s="109"/>
      <c r="P50" s="109">
        <v>-538</v>
      </c>
      <c r="Q50" s="109"/>
    </row>
    <row r="51" spans="1:17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8" t="s">
        <v>55</v>
      </c>
      <c r="Q51" s="1"/>
    </row>
    <row r="52" spans="1:17" ht="15" customHeight="1">
      <c r="A52" s="24" t="s">
        <v>19</v>
      </c>
      <c r="B52" s="29" t="s">
        <v>56</v>
      </c>
      <c r="C52" s="56" t="s">
        <v>57</v>
      </c>
      <c r="D52" s="30"/>
      <c r="E52" s="31">
        <v>300</v>
      </c>
      <c r="F52" s="30"/>
      <c r="G52" s="31">
        <v>506</v>
      </c>
      <c r="H52" s="30"/>
      <c r="I52" s="31">
        <f>E52-G52</f>
        <v>-206</v>
      </c>
      <c r="J52" s="30"/>
      <c r="K52" s="31">
        <v>1677</v>
      </c>
      <c r="L52" s="30"/>
      <c r="M52" s="31">
        <v>1423</v>
      </c>
      <c r="N52" s="31"/>
      <c r="O52" s="31">
        <f t="shared" ref="O52:O53" si="1">K52-M52</f>
        <v>254</v>
      </c>
      <c r="P52" s="30"/>
      <c r="Q52" s="31">
        <f t="shared" ref="Q52:Q53" si="2">I52+O52</f>
        <v>48</v>
      </c>
    </row>
    <row r="53" spans="1:17" ht="12.95" customHeight="1">
      <c r="A53" s="8"/>
      <c r="B53" s="8" t="s">
        <v>21</v>
      </c>
      <c r="C53" s="15" t="s">
        <v>57</v>
      </c>
      <c r="D53" s="1"/>
      <c r="E53" s="28">
        <v>267</v>
      </c>
      <c r="F53" s="1"/>
      <c r="G53" s="28">
        <v>464</v>
      </c>
      <c r="H53" s="1"/>
      <c r="I53" s="28">
        <f>E53-G53</f>
        <v>-197</v>
      </c>
      <c r="J53" s="1"/>
      <c r="K53" s="28">
        <v>1356</v>
      </c>
      <c r="L53" s="1"/>
      <c r="M53" s="28">
        <v>1291</v>
      </c>
      <c r="N53" s="28"/>
      <c r="O53" s="28">
        <f t="shared" si="1"/>
        <v>65</v>
      </c>
      <c r="P53" s="1"/>
      <c r="Q53" s="28">
        <f t="shared" si="2"/>
        <v>-132</v>
      </c>
    </row>
    <row r="54" spans="1:17" ht="12.95" customHeight="1">
      <c r="A54" s="24"/>
      <c r="B54" s="24" t="s">
        <v>22</v>
      </c>
      <c r="C54" s="56" t="s">
        <v>57</v>
      </c>
      <c r="D54" s="30"/>
      <c r="E54" s="31">
        <v>284</v>
      </c>
      <c r="F54" s="30"/>
      <c r="G54" s="31">
        <v>522</v>
      </c>
      <c r="H54" s="30"/>
      <c r="I54" s="31">
        <f>E54-G54</f>
        <v>-238</v>
      </c>
      <c r="J54" s="30"/>
      <c r="K54" s="31">
        <v>1636</v>
      </c>
      <c r="L54" s="30"/>
      <c r="M54" s="31">
        <v>1469</v>
      </c>
      <c r="N54" s="31"/>
      <c r="O54" s="31">
        <f>K54-M54</f>
        <v>167</v>
      </c>
      <c r="P54" s="30"/>
      <c r="Q54" s="31">
        <f>I54+O54</f>
        <v>-71</v>
      </c>
    </row>
    <row r="55" spans="1:17" ht="5.0999999999999996" customHeight="1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2.95" customHeight="1">
      <c r="A56" s="1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7"/>
      <c r="B59" s="58"/>
      <c r="C59" s="58"/>
      <c r="D59" s="58"/>
      <c r="E59" s="58"/>
      <c r="F59" s="58"/>
      <c r="G59" s="1"/>
      <c r="H59" s="59" t="s">
        <v>59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16" t="s">
        <v>60</v>
      </c>
      <c r="B60" s="117"/>
      <c r="C60" s="117"/>
      <c r="D60" s="117"/>
      <c r="E60" s="117"/>
      <c r="F60" s="118"/>
      <c r="G60" s="1"/>
      <c r="H60" s="122" t="s">
        <v>61</v>
      </c>
      <c r="I60" s="104"/>
      <c r="J60" s="104" t="s">
        <v>62</v>
      </c>
      <c r="K60" s="104"/>
      <c r="L60" s="104" t="s">
        <v>63</v>
      </c>
      <c r="M60" s="104"/>
      <c r="N60" s="104" t="s">
        <v>64</v>
      </c>
      <c r="O60" s="104"/>
      <c r="P60" s="104" t="s">
        <v>65</v>
      </c>
      <c r="Q60" s="105"/>
    </row>
    <row r="61" spans="1:17" ht="3" customHeight="1">
      <c r="A61" s="119"/>
      <c r="B61" s="120"/>
      <c r="C61" s="120"/>
      <c r="D61" s="120"/>
      <c r="E61" s="120"/>
      <c r="F61" s="121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19"/>
      <c r="B62" s="120"/>
      <c r="C62" s="120"/>
      <c r="D62" s="120"/>
      <c r="E62" s="120"/>
      <c r="F62" s="121"/>
      <c r="G62" s="1"/>
      <c r="H62" s="1" t="s">
        <v>66</v>
      </c>
      <c r="I62" s="15"/>
      <c r="J62" s="101">
        <f>K63+K64+K65+K66+K67+K68</f>
        <v>247147</v>
      </c>
      <c r="K62" s="89"/>
      <c r="L62" s="89">
        <f>L63+L64+L65+L66+L67+L68</f>
        <v>458008</v>
      </c>
      <c r="M62" s="89"/>
      <c r="N62" s="89">
        <f>O63+O64+O65+O66+O67+O68</f>
        <v>222385</v>
      </c>
      <c r="O62" s="89"/>
      <c r="P62" s="89">
        <f>Q63+Q64+Q65+Q66+Q67+Q68</f>
        <v>235623</v>
      </c>
      <c r="Q62" s="89"/>
    </row>
    <row r="63" spans="1:17" ht="15" customHeight="1">
      <c r="A63" s="110" t="s">
        <v>67</v>
      </c>
      <c r="B63" s="111"/>
      <c r="C63" s="111"/>
      <c r="D63" s="111"/>
      <c r="E63" s="111"/>
      <c r="F63" s="112"/>
      <c r="G63" s="1"/>
      <c r="H63" s="26" t="s">
        <v>68</v>
      </c>
      <c r="I63" s="56"/>
      <c r="J63" s="26"/>
      <c r="K63" s="27">
        <v>31195</v>
      </c>
      <c r="L63" s="92">
        <f>O63+Q63</f>
        <v>51934</v>
      </c>
      <c r="M63" s="92"/>
      <c r="N63" s="26"/>
      <c r="O63" s="27">
        <v>26142</v>
      </c>
      <c r="P63" s="26"/>
      <c r="Q63" s="27">
        <v>25792</v>
      </c>
    </row>
    <row r="64" spans="1:17" ht="12.95" customHeight="1">
      <c r="A64" s="110"/>
      <c r="B64" s="111"/>
      <c r="C64" s="111"/>
      <c r="D64" s="111"/>
      <c r="E64" s="111"/>
      <c r="F64" s="112"/>
      <c r="G64" s="1"/>
      <c r="H64" s="1" t="s">
        <v>69</v>
      </c>
      <c r="I64" s="15"/>
      <c r="J64" s="1"/>
      <c r="K64" s="28">
        <v>40027</v>
      </c>
      <c r="L64" s="89">
        <f t="shared" ref="L64:L68" si="3">O64+Q64</f>
        <v>74330</v>
      </c>
      <c r="M64" s="89"/>
      <c r="N64" s="1"/>
      <c r="O64" s="28">
        <v>36105</v>
      </c>
      <c r="P64" s="1"/>
      <c r="Q64" s="28">
        <v>38225</v>
      </c>
    </row>
    <row r="65" spans="1:17" ht="12.95" customHeight="1">
      <c r="A65" s="110"/>
      <c r="B65" s="111"/>
      <c r="C65" s="111"/>
      <c r="D65" s="111"/>
      <c r="E65" s="111"/>
      <c r="F65" s="112"/>
      <c r="G65" s="1"/>
      <c r="H65" s="26" t="s">
        <v>70</v>
      </c>
      <c r="I65" s="56"/>
      <c r="J65" s="26"/>
      <c r="K65" s="27">
        <v>27902</v>
      </c>
      <c r="L65" s="92">
        <f t="shared" si="3"/>
        <v>50486</v>
      </c>
      <c r="M65" s="92"/>
      <c r="N65" s="26"/>
      <c r="O65" s="27">
        <v>24910</v>
      </c>
      <c r="P65" s="26"/>
      <c r="Q65" s="27">
        <v>25576</v>
      </c>
    </row>
    <row r="66" spans="1:17" ht="12.95" customHeight="1">
      <c r="A66" s="110"/>
      <c r="B66" s="111"/>
      <c r="C66" s="111"/>
      <c r="D66" s="111"/>
      <c r="E66" s="111"/>
      <c r="F66" s="112"/>
      <c r="G66" s="1"/>
      <c r="H66" s="1" t="s">
        <v>71</v>
      </c>
      <c r="I66" s="15"/>
      <c r="J66" s="1"/>
      <c r="K66" s="28">
        <v>58316</v>
      </c>
      <c r="L66" s="89">
        <f t="shared" si="3"/>
        <v>107451</v>
      </c>
      <c r="M66" s="89"/>
      <c r="N66" s="1"/>
      <c r="O66" s="28">
        <v>51608</v>
      </c>
      <c r="P66" s="1"/>
      <c r="Q66" s="28">
        <v>55843</v>
      </c>
    </row>
    <row r="67" spans="1:17" ht="12.95" customHeight="1">
      <c r="A67" s="110"/>
      <c r="B67" s="111"/>
      <c r="C67" s="111"/>
      <c r="D67" s="111"/>
      <c r="E67" s="111"/>
      <c r="F67" s="112"/>
      <c r="G67" s="1"/>
      <c r="H67" s="26" t="s">
        <v>72</v>
      </c>
      <c r="I67" s="56"/>
      <c r="J67" s="26"/>
      <c r="K67" s="27">
        <v>38318</v>
      </c>
      <c r="L67" s="92">
        <f t="shared" si="3"/>
        <v>74896</v>
      </c>
      <c r="M67" s="92"/>
      <c r="N67" s="26"/>
      <c r="O67" s="27">
        <v>35367</v>
      </c>
      <c r="P67" s="26"/>
      <c r="Q67" s="27">
        <v>39529</v>
      </c>
    </row>
    <row r="68" spans="1:17" ht="12.95" customHeight="1">
      <c r="A68" s="110"/>
      <c r="B68" s="111"/>
      <c r="C68" s="111"/>
      <c r="D68" s="111"/>
      <c r="E68" s="111"/>
      <c r="F68" s="112"/>
      <c r="G68" s="1"/>
      <c r="H68" s="1" t="s">
        <v>73</v>
      </c>
      <c r="I68" s="15"/>
      <c r="J68" s="1"/>
      <c r="K68" s="28">
        <v>51389</v>
      </c>
      <c r="L68" s="89">
        <f t="shared" si="3"/>
        <v>98911</v>
      </c>
      <c r="M68" s="89"/>
      <c r="N68" s="1"/>
      <c r="O68" s="28">
        <v>48253</v>
      </c>
      <c r="P68" s="1"/>
      <c r="Q68" s="28">
        <v>50658</v>
      </c>
    </row>
    <row r="69" spans="1:17" ht="3" customHeight="1">
      <c r="A69" s="110"/>
      <c r="B69" s="111"/>
      <c r="C69" s="111"/>
      <c r="D69" s="111"/>
      <c r="E69" s="111"/>
      <c r="F69" s="112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0"/>
      <c r="B70" s="111"/>
      <c r="C70" s="111"/>
      <c r="D70" s="111"/>
      <c r="E70" s="111"/>
      <c r="F70" s="112"/>
      <c r="G70" s="1"/>
      <c r="H70" s="1"/>
      <c r="I70" s="15"/>
      <c r="J70" s="1"/>
      <c r="K70" s="1"/>
      <c r="L70" s="1"/>
      <c r="M70" s="60" t="s">
        <v>74</v>
      </c>
      <c r="N70" s="1"/>
      <c r="O70" s="1"/>
      <c r="P70" s="1"/>
      <c r="Q70" s="1"/>
    </row>
    <row r="71" spans="1:17" ht="12.95" customHeight="1">
      <c r="A71" s="110"/>
      <c r="B71" s="111"/>
      <c r="C71" s="111"/>
      <c r="D71" s="111"/>
      <c r="E71" s="111"/>
      <c r="F71" s="112"/>
      <c r="G71" s="1"/>
      <c r="H71" s="1" t="s">
        <v>75</v>
      </c>
      <c r="I71" s="15"/>
      <c r="J71" s="1"/>
      <c r="K71" s="28" t="s">
        <v>76</v>
      </c>
      <c r="L71" s="1"/>
      <c r="M71" s="28">
        <f>O71+Q71</f>
        <v>15710</v>
      </c>
      <c r="N71" s="1"/>
      <c r="O71" s="28">
        <v>8287</v>
      </c>
      <c r="P71" s="1"/>
      <c r="Q71" s="28">
        <v>7423</v>
      </c>
    </row>
    <row r="72" spans="1:17" ht="3" customHeight="1">
      <c r="A72" s="113"/>
      <c r="B72" s="114"/>
      <c r="C72" s="114"/>
      <c r="D72" s="114"/>
      <c r="E72" s="114"/>
      <c r="F72" s="115"/>
      <c r="G72" s="1"/>
      <c r="H72" s="32"/>
      <c r="I72" s="33"/>
      <c r="J72" s="32"/>
      <c r="K72" s="32"/>
      <c r="L72" s="32"/>
      <c r="M72" s="32"/>
      <c r="N72" s="32"/>
      <c r="O72" s="32"/>
      <c r="P72" s="32"/>
      <c r="Q72" s="32"/>
    </row>
    <row r="73" spans="1:17">
      <c r="A73" s="61"/>
      <c r="B73" s="61"/>
      <c r="C73" s="61"/>
      <c r="D73" s="61"/>
      <c r="E73" s="61"/>
      <c r="F73" s="61"/>
    </row>
  </sheetData>
  <mergeCells count="108"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  <mergeCell ref="N60:O60"/>
    <mergeCell ref="P60:Q60"/>
    <mergeCell ref="J62:K62"/>
    <mergeCell ref="L62:M62"/>
    <mergeCell ref="N62:O62"/>
    <mergeCell ref="P62:Q62"/>
    <mergeCell ref="A49:C49"/>
    <mergeCell ref="H49:I49"/>
    <mergeCell ref="N49:O49"/>
    <mergeCell ref="P49:Q49"/>
    <mergeCell ref="H50:I50"/>
    <mergeCell ref="N50:O50"/>
    <mergeCell ref="P50:Q50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J44:K45"/>
    <mergeCell ref="L44:M45"/>
    <mergeCell ref="C38:D38"/>
    <mergeCell ref="G38:H38"/>
    <mergeCell ref="C33:D33"/>
    <mergeCell ref="G33:H33"/>
    <mergeCell ref="C34:D34"/>
    <mergeCell ref="G34:H34"/>
    <mergeCell ref="C35:D35"/>
    <mergeCell ref="G35:H35"/>
    <mergeCell ref="N44:O44"/>
    <mergeCell ref="C32:D32"/>
    <mergeCell ref="G32:H32"/>
    <mergeCell ref="I32:J32"/>
    <mergeCell ref="K32:L32"/>
    <mergeCell ref="M32:N32"/>
    <mergeCell ref="C36:D36"/>
    <mergeCell ref="G36:H36"/>
    <mergeCell ref="C37:D37"/>
    <mergeCell ref="G37:H37"/>
    <mergeCell ref="N18:O18"/>
    <mergeCell ref="A28:B30"/>
    <mergeCell ref="C28:D30"/>
    <mergeCell ref="G28:H30"/>
    <mergeCell ref="E29:F29"/>
    <mergeCell ref="I29:J29"/>
    <mergeCell ref="K29:L30"/>
    <mergeCell ref="D21:E21"/>
    <mergeCell ref="H21:I21"/>
    <mergeCell ref="L21:M21"/>
    <mergeCell ref="M29:N30"/>
    <mergeCell ref="O29:P30"/>
    <mergeCell ref="E30:F30"/>
    <mergeCell ref="I30:J30"/>
    <mergeCell ref="D17:E17"/>
    <mergeCell ref="F17:G17"/>
    <mergeCell ref="H17:I17"/>
    <mergeCell ref="J17:K17"/>
    <mergeCell ref="L17:M17"/>
    <mergeCell ref="N17:O17"/>
    <mergeCell ref="P17:Q17"/>
    <mergeCell ref="N21:O21"/>
    <mergeCell ref="D22:E22"/>
    <mergeCell ref="H22:I22"/>
    <mergeCell ref="L22:M22"/>
    <mergeCell ref="N22:O22"/>
    <mergeCell ref="P18:Q18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J18:K18"/>
    <mergeCell ref="L18:M18"/>
    <mergeCell ref="F15:G15"/>
    <mergeCell ref="J15:K15"/>
    <mergeCell ref="D16:E16"/>
    <mergeCell ref="F16:G16"/>
    <mergeCell ref="H16:I16"/>
    <mergeCell ref="J16:K16"/>
    <mergeCell ref="N2:Q4"/>
    <mergeCell ref="A12:C13"/>
    <mergeCell ref="D12:E13"/>
    <mergeCell ref="H12:I13"/>
    <mergeCell ref="F13:G13"/>
    <mergeCell ref="J13:K13"/>
    <mergeCell ref="L13:M13"/>
    <mergeCell ref="N13:O13"/>
    <mergeCell ref="L16:M16"/>
    <mergeCell ref="N16:O16"/>
    <mergeCell ref="P16:Q16"/>
  </mergeCells>
  <phoneticPr fontId="3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C676-349F-47F8-B46E-0C0D524236B2}">
  <dimension ref="A1:R73"/>
  <sheetViews>
    <sheetView view="pageBreakPreview" zoomScaleNormal="100" zoomScaleSheetLayoutView="100" workbookViewId="0">
      <selection activeCell="S11" sqref="S11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83</v>
      </c>
      <c r="J2" s="1"/>
      <c r="K2" s="1"/>
      <c r="L2" s="1"/>
      <c r="M2" s="1"/>
      <c r="N2" s="71" t="s">
        <v>1</v>
      </c>
      <c r="O2" s="72"/>
      <c r="P2" s="72"/>
      <c r="Q2" s="73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74"/>
      <c r="O3" s="75"/>
      <c r="P3" s="75"/>
      <c r="Q3" s="76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77"/>
      <c r="O4" s="78"/>
      <c r="P4" s="78"/>
      <c r="Q4" s="79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5"/>
      <c r="O5" s="5"/>
      <c r="P5" s="5"/>
      <c r="Q5" s="5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5"/>
      <c r="O6" s="5"/>
      <c r="P6" s="5"/>
      <c r="Q6" s="5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5"/>
      <c r="O7" s="5"/>
      <c r="P7" s="5"/>
      <c r="Q7" s="5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5"/>
      <c r="O8" s="5"/>
      <c r="P8" s="5"/>
      <c r="Q8" s="5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5"/>
      <c r="O9" s="5"/>
      <c r="P9" s="5"/>
      <c r="Q9" s="5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5"/>
      <c r="O10" s="5"/>
      <c r="P10" s="5"/>
      <c r="Q10" s="5"/>
    </row>
    <row r="11" spans="1:17">
      <c r="A11" s="6" t="s">
        <v>4</v>
      </c>
      <c r="B11" s="6"/>
      <c r="C11" s="1"/>
      <c r="D11" s="1"/>
      <c r="E11" s="1"/>
      <c r="F11" s="7"/>
      <c r="G11" s="7"/>
      <c r="H11" s="7"/>
      <c r="I11" s="7"/>
      <c r="J11" s="7"/>
      <c r="K11" s="7"/>
      <c r="L11" s="7"/>
      <c r="M11" s="1"/>
      <c r="N11" s="1"/>
      <c r="O11" s="1"/>
      <c r="P11" s="1"/>
      <c r="Q11" s="8" t="s">
        <v>5</v>
      </c>
    </row>
    <row r="12" spans="1:17" ht="15.95" customHeight="1">
      <c r="A12" s="80" t="s">
        <v>6</v>
      </c>
      <c r="B12" s="80"/>
      <c r="C12" s="81"/>
      <c r="D12" s="84" t="s">
        <v>7</v>
      </c>
      <c r="E12" s="80"/>
      <c r="F12" s="9"/>
      <c r="G12" s="10"/>
      <c r="H12" s="84" t="s">
        <v>8</v>
      </c>
      <c r="I12" s="80"/>
      <c r="J12" s="9"/>
      <c r="K12" s="9"/>
      <c r="L12" s="9"/>
      <c r="M12" s="9"/>
      <c r="N12" s="9"/>
      <c r="O12" s="10"/>
      <c r="P12" s="11" t="s">
        <v>9</v>
      </c>
      <c r="Q12" s="9"/>
    </row>
    <row r="13" spans="1:17" ht="12.95" customHeight="1">
      <c r="A13" s="82"/>
      <c r="B13" s="82"/>
      <c r="C13" s="83"/>
      <c r="D13" s="85"/>
      <c r="E13" s="82"/>
      <c r="F13" s="86" t="s">
        <v>10</v>
      </c>
      <c r="G13" s="87"/>
      <c r="H13" s="85"/>
      <c r="I13" s="82"/>
      <c r="J13" s="86" t="s">
        <v>11</v>
      </c>
      <c r="K13" s="87"/>
      <c r="L13" s="86" t="s">
        <v>12</v>
      </c>
      <c r="M13" s="87"/>
      <c r="N13" s="86" t="s">
        <v>13</v>
      </c>
      <c r="O13" s="87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67" t="s">
        <v>15</v>
      </c>
      <c r="G15" s="67"/>
      <c r="H15" s="1"/>
      <c r="I15" s="1"/>
      <c r="J15" s="67" t="s">
        <v>15</v>
      </c>
      <c r="K15" s="67"/>
      <c r="L15" s="1"/>
      <c r="M15" s="1"/>
      <c r="N15" s="1"/>
      <c r="O15" s="1"/>
      <c r="P15" s="1"/>
      <c r="Q15" s="1"/>
    </row>
    <row r="16" spans="1:17" ht="12.95" customHeight="1">
      <c r="A16" s="16" t="s">
        <v>18</v>
      </c>
      <c r="B16" s="17" t="s">
        <v>17</v>
      </c>
      <c r="C16" s="18"/>
      <c r="D16" s="68">
        <v>226044</v>
      </c>
      <c r="E16" s="68"/>
      <c r="F16" s="68">
        <v>2122</v>
      </c>
      <c r="G16" s="69"/>
      <c r="H16" s="68">
        <f>L16+N16</f>
        <v>454620</v>
      </c>
      <c r="I16" s="68"/>
      <c r="J16" s="68">
        <v>-849</v>
      </c>
      <c r="K16" s="70"/>
      <c r="L16" s="68">
        <v>219362</v>
      </c>
      <c r="M16" s="68"/>
      <c r="N16" s="68">
        <v>235258</v>
      </c>
      <c r="O16" s="68"/>
      <c r="P16" s="88">
        <v>8965</v>
      </c>
      <c r="Q16" s="88"/>
    </row>
    <row r="17" spans="1:18" ht="12.95" customHeight="1">
      <c r="A17" s="19" t="s">
        <v>19</v>
      </c>
      <c r="B17" s="20" t="s">
        <v>17</v>
      </c>
      <c r="C17" s="21"/>
      <c r="D17" s="89">
        <v>228493</v>
      </c>
      <c r="E17" s="89"/>
      <c r="F17" s="90">
        <f>D17-D16</f>
        <v>2449</v>
      </c>
      <c r="G17" s="90"/>
      <c r="H17" s="89">
        <f>L17+N17</f>
        <v>454082</v>
      </c>
      <c r="I17" s="89"/>
      <c r="J17" s="90">
        <f>H17-H16</f>
        <v>-538</v>
      </c>
      <c r="K17" s="90"/>
      <c r="L17" s="89">
        <v>219108</v>
      </c>
      <c r="M17" s="89"/>
      <c r="N17" s="89">
        <v>234974</v>
      </c>
      <c r="O17" s="89"/>
      <c r="P17" s="90">
        <v>8956</v>
      </c>
      <c r="Q17" s="90"/>
    </row>
    <row r="18" spans="1:18" ht="12.95" customHeight="1">
      <c r="A18" s="22" t="s">
        <v>23</v>
      </c>
      <c r="B18" s="23" t="s">
        <v>17</v>
      </c>
      <c r="C18" s="18"/>
      <c r="D18" s="92">
        <v>230998</v>
      </c>
      <c r="E18" s="92"/>
      <c r="F18" s="93">
        <f>D18-D17</f>
        <v>2505</v>
      </c>
      <c r="G18" s="93"/>
      <c r="H18" s="92">
        <f>L18+N18</f>
        <v>454582</v>
      </c>
      <c r="I18" s="92"/>
      <c r="J18" s="93">
        <f>H18-H17</f>
        <v>500</v>
      </c>
      <c r="K18" s="93"/>
      <c r="L18" s="92">
        <v>219468</v>
      </c>
      <c r="M18" s="92"/>
      <c r="N18" s="92">
        <v>235114</v>
      </c>
      <c r="O18" s="92"/>
      <c r="P18" s="93">
        <v>8966</v>
      </c>
      <c r="Q18" s="93"/>
    </row>
    <row r="19" spans="1:18" ht="15" customHeight="1">
      <c r="A19" s="1"/>
      <c r="B19" s="1"/>
      <c r="C19" s="15"/>
      <c r="D19" s="1"/>
      <c r="E19" s="1"/>
      <c r="F19" s="67" t="s">
        <v>20</v>
      </c>
      <c r="G19" s="67"/>
      <c r="H19" s="1"/>
      <c r="I19" s="1"/>
      <c r="J19" s="67" t="s">
        <v>20</v>
      </c>
      <c r="K19" s="67"/>
      <c r="L19" s="1"/>
      <c r="M19" s="1"/>
      <c r="N19" s="1"/>
      <c r="O19" s="1"/>
      <c r="P19" s="1"/>
      <c r="Q19" s="1"/>
    </row>
    <row r="20" spans="1:18" ht="12.95" customHeight="1">
      <c r="A20" s="24" t="s">
        <v>19</v>
      </c>
      <c r="B20" s="24" t="s">
        <v>22</v>
      </c>
      <c r="C20" s="25"/>
      <c r="D20" s="94">
        <v>230943</v>
      </c>
      <c r="E20" s="95"/>
      <c r="F20" s="26"/>
      <c r="G20" s="27">
        <v>-21</v>
      </c>
      <c r="H20" s="92">
        <v>454653</v>
      </c>
      <c r="I20" s="92"/>
      <c r="J20" s="26"/>
      <c r="K20" s="27">
        <v>-132</v>
      </c>
      <c r="L20" s="95">
        <v>219526</v>
      </c>
      <c r="M20" s="95"/>
      <c r="N20" s="95">
        <v>235127</v>
      </c>
      <c r="O20" s="95"/>
      <c r="P20" s="26"/>
      <c r="Q20" s="27">
        <f>H20/50.7</f>
        <v>8967.5147928994083</v>
      </c>
    </row>
    <row r="21" spans="1:18" ht="12.95" customHeight="1">
      <c r="A21" s="8" t="s">
        <v>23</v>
      </c>
      <c r="B21" s="8" t="s">
        <v>24</v>
      </c>
      <c r="C21" s="21"/>
      <c r="D21" s="101">
        <v>230998</v>
      </c>
      <c r="E21" s="89"/>
      <c r="F21" s="1"/>
      <c r="G21" s="28">
        <v>55</v>
      </c>
      <c r="H21" s="89">
        <v>454582</v>
      </c>
      <c r="I21" s="89"/>
      <c r="J21" s="1"/>
      <c r="K21" s="28">
        <v>-71</v>
      </c>
      <c r="L21" s="89">
        <v>219468</v>
      </c>
      <c r="M21" s="89"/>
      <c r="N21" s="89">
        <v>235114</v>
      </c>
      <c r="O21" s="89"/>
      <c r="P21" s="1"/>
      <c r="Q21" s="28">
        <f>H21/50.7</f>
        <v>8966.1143984220907</v>
      </c>
    </row>
    <row r="22" spans="1:18" ht="12.95" customHeight="1">
      <c r="A22" s="29"/>
      <c r="B22" s="29" t="s">
        <v>82</v>
      </c>
      <c r="C22" s="18"/>
      <c r="D22" s="91">
        <f>D21+G22</f>
        <v>230957</v>
      </c>
      <c r="E22" s="92"/>
      <c r="F22" s="30"/>
      <c r="G22" s="31">
        <v>-41</v>
      </c>
      <c r="H22" s="92">
        <f>H21+K22</f>
        <v>454437</v>
      </c>
      <c r="I22" s="92"/>
      <c r="J22" s="31"/>
      <c r="K22" s="31">
        <v>-145</v>
      </c>
      <c r="L22" s="92">
        <v>219411</v>
      </c>
      <c r="M22" s="92"/>
      <c r="N22" s="92">
        <v>235026</v>
      </c>
      <c r="O22" s="92"/>
      <c r="P22" s="31"/>
      <c r="Q22" s="31">
        <f>H22/50.7</f>
        <v>8963.2544378698221</v>
      </c>
    </row>
    <row r="23" spans="1:18" ht="5.0999999999999996" customHeight="1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ht="12" customHeight="1">
      <c r="A24" s="34" t="s">
        <v>25</v>
      </c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2" customHeight="1">
      <c r="A25" s="34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>
      <c r="A27" s="6" t="s">
        <v>26</v>
      </c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s">
        <v>81</v>
      </c>
      <c r="P27" s="1"/>
      <c r="Q27" s="8"/>
    </row>
    <row r="28" spans="1:18" ht="5.0999999999999996" customHeight="1">
      <c r="A28" s="80" t="s">
        <v>28</v>
      </c>
      <c r="B28" s="96"/>
      <c r="C28" s="84" t="s">
        <v>7</v>
      </c>
      <c r="D28" s="80"/>
      <c r="E28" s="9"/>
      <c r="F28" s="10"/>
      <c r="G28" s="84" t="s">
        <v>8</v>
      </c>
      <c r="H28" s="80"/>
      <c r="I28" s="9"/>
      <c r="J28" s="9"/>
      <c r="K28" s="9"/>
      <c r="L28" s="9"/>
      <c r="M28" s="9"/>
      <c r="N28" s="10"/>
      <c r="O28" s="37"/>
      <c r="P28" s="9"/>
    </row>
    <row r="29" spans="1:18" ht="13.5" customHeight="1">
      <c r="A29" s="97"/>
      <c r="B29" s="98"/>
      <c r="C29" s="100"/>
      <c r="D29" s="97"/>
      <c r="E29" s="86" t="s">
        <v>29</v>
      </c>
      <c r="F29" s="87"/>
      <c r="G29" s="100"/>
      <c r="H29" s="97"/>
      <c r="I29" s="86" t="s">
        <v>29</v>
      </c>
      <c r="J29" s="87"/>
      <c r="K29" s="84" t="s">
        <v>30</v>
      </c>
      <c r="L29" s="81"/>
      <c r="M29" s="84" t="s">
        <v>31</v>
      </c>
      <c r="N29" s="81"/>
      <c r="O29" s="100" t="s">
        <v>32</v>
      </c>
      <c r="P29" s="97"/>
    </row>
    <row r="30" spans="1:18" ht="24" customHeight="1">
      <c r="A30" s="82"/>
      <c r="B30" s="99"/>
      <c r="C30" s="85"/>
      <c r="D30" s="82"/>
      <c r="E30" s="86" t="s">
        <v>11</v>
      </c>
      <c r="F30" s="87"/>
      <c r="G30" s="85"/>
      <c r="H30" s="82"/>
      <c r="I30" s="86" t="s">
        <v>11</v>
      </c>
      <c r="J30" s="87"/>
      <c r="K30" s="85"/>
      <c r="L30" s="83"/>
      <c r="M30" s="85"/>
      <c r="N30" s="83"/>
      <c r="O30" s="85"/>
      <c r="P30" s="82"/>
    </row>
    <row r="31" spans="1:18" ht="5.0999999999999996" customHeight="1">
      <c r="A31" s="38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ht="12.95" customHeight="1">
      <c r="A32" s="39" t="s">
        <v>33</v>
      </c>
      <c r="B32" s="40"/>
      <c r="C32" s="89">
        <f>C33+C34+C35+C36+C37+C38</f>
        <v>230957</v>
      </c>
      <c r="D32" s="89"/>
      <c r="E32" s="41"/>
      <c r="F32" s="28">
        <f>F33+F34+F35+F36+F37+F38</f>
        <v>-41</v>
      </c>
      <c r="G32" s="89">
        <f>G33+G34+G35+G36+G37+G38</f>
        <v>454437</v>
      </c>
      <c r="H32" s="89"/>
      <c r="I32" s="89">
        <f>J33+J34+J35+J36+J37+J38</f>
        <v>-145</v>
      </c>
      <c r="J32" s="89"/>
      <c r="K32" s="89">
        <f>L33+L34+L35+L36+L37+L38</f>
        <v>219411</v>
      </c>
      <c r="L32" s="89"/>
      <c r="M32" s="89">
        <f>N33+N34+N35+N36+N37+N38</f>
        <v>235026</v>
      </c>
      <c r="N32" s="89"/>
      <c r="O32" s="28"/>
      <c r="P32" s="28">
        <f t="shared" ref="P32:P38" si="0">G32/R32</f>
        <v>8963.2544378698221</v>
      </c>
      <c r="R32" s="2">
        <v>50.7</v>
      </c>
    </row>
    <row r="33" spans="1:18" ht="15" customHeight="1">
      <c r="A33" s="42" t="s">
        <v>34</v>
      </c>
      <c r="B33" s="43"/>
      <c r="C33" s="95">
        <v>28697</v>
      </c>
      <c r="D33" s="95"/>
      <c r="E33" s="44"/>
      <c r="F33" s="27">
        <v>-24</v>
      </c>
      <c r="G33" s="95">
        <v>51367</v>
      </c>
      <c r="H33" s="95"/>
      <c r="I33" s="27"/>
      <c r="J33" s="27">
        <v>-45</v>
      </c>
      <c r="K33" s="27"/>
      <c r="L33" s="27">
        <v>25743</v>
      </c>
      <c r="M33" s="27"/>
      <c r="N33" s="27">
        <v>25624</v>
      </c>
      <c r="O33" s="27"/>
      <c r="P33" s="27">
        <f t="shared" si="0"/>
        <v>5485.583084152071</v>
      </c>
      <c r="R33" s="2">
        <v>9.3640000000000008</v>
      </c>
    </row>
    <row r="34" spans="1:18" ht="12.95" customHeight="1">
      <c r="A34" s="39" t="s">
        <v>35</v>
      </c>
      <c r="B34" s="40"/>
      <c r="C34" s="89">
        <v>37028</v>
      </c>
      <c r="D34" s="89"/>
      <c r="E34" s="41"/>
      <c r="F34" s="28">
        <v>-37</v>
      </c>
      <c r="G34" s="89">
        <v>74504</v>
      </c>
      <c r="H34" s="89"/>
      <c r="I34" s="28"/>
      <c r="J34" s="28">
        <v>-63</v>
      </c>
      <c r="K34" s="28"/>
      <c r="L34" s="28">
        <v>35890</v>
      </c>
      <c r="M34" s="28"/>
      <c r="N34" s="28">
        <v>38614</v>
      </c>
      <c r="O34" s="28"/>
      <c r="P34" s="28">
        <f t="shared" si="0"/>
        <v>8698.6573263280807</v>
      </c>
      <c r="R34" s="2">
        <v>8.5649999999999995</v>
      </c>
    </row>
    <row r="35" spans="1:18" ht="12.95" customHeight="1">
      <c r="A35" s="42" t="s">
        <v>36</v>
      </c>
      <c r="B35" s="43"/>
      <c r="C35" s="95">
        <v>24744</v>
      </c>
      <c r="D35" s="95"/>
      <c r="E35" s="44"/>
      <c r="F35" s="27">
        <v>-12</v>
      </c>
      <c r="G35" s="95">
        <v>49072</v>
      </c>
      <c r="H35" s="95"/>
      <c r="I35" s="27"/>
      <c r="J35" s="27">
        <v>-12</v>
      </c>
      <c r="K35" s="27"/>
      <c r="L35" s="27">
        <v>24166</v>
      </c>
      <c r="M35" s="27"/>
      <c r="N35" s="27">
        <v>24906</v>
      </c>
      <c r="O35" s="27"/>
      <c r="P35" s="27">
        <f t="shared" si="0"/>
        <v>5391.3425620742692</v>
      </c>
      <c r="R35" s="2">
        <v>9.1020000000000003</v>
      </c>
    </row>
    <row r="36" spans="1:18" ht="12.95" customHeight="1">
      <c r="A36" s="39" t="s">
        <v>37</v>
      </c>
      <c r="B36" s="40"/>
      <c r="C36" s="89">
        <v>55269</v>
      </c>
      <c r="D36" s="89"/>
      <c r="E36" s="41"/>
      <c r="F36" s="28">
        <v>2</v>
      </c>
      <c r="G36" s="89">
        <v>106938</v>
      </c>
      <c r="H36" s="89"/>
      <c r="I36" s="28"/>
      <c r="J36" s="28">
        <v>-30</v>
      </c>
      <c r="K36" s="28"/>
      <c r="L36" s="28">
        <v>51193</v>
      </c>
      <c r="M36" s="28"/>
      <c r="N36" s="28">
        <v>55745</v>
      </c>
      <c r="O36" s="28"/>
      <c r="P36" s="28">
        <f t="shared" si="0"/>
        <v>14207.253886010363</v>
      </c>
      <c r="R36" s="2">
        <v>7.5270000000000001</v>
      </c>
    </row>
    <row r="37" spans="1:18" ht="12.95" customHeight="1">
      <c r="A37" s="42" t="s">
        <v>38</v>
      </c>
      <c r="B37" s="43"/>
      <c r="C37" s="95">
        <v>36258</v>
      </c>
      <c r="D37" s="95"/>
      <c r="E37" s="44"/>
      <c r="F37" s="27">
        <v>-24</v>
      </c>
      <c r="G37" s="95">
        <v>74031</v>
      </c>
      <c r="H37" s="95"/>
      <c r="I37" s="27"/>
      <c r="J37" s="27">
        <v>-67</v>
      </c>
      <c r="K37" s="27"/>
      <c r="L37" s="27">
        <v>34684</v>
      </c>
      <c r="M37" s="27"/>
      <c r="N37" s="27">
        <v>39347</v>
      </c>
      <c r="O37" s="27"/>
      <c r="P37" s="27">
        <f t="shared" si="0"/>
        <v>11490.144342697502</v>
      </c>
      <c r="R37" s="2">
        <v>6.4429999999999996</v>
      </c>
    </row>
    <row r="38" spans="1:18" ht="12.95" customHeight="1">
      <c r="A38" s="39" t="s">
        <v>39</v>
      </c>
      <c r="B38" s="40"/>
      <c r="C38" s="89">
        <v>48961</v>
      </c>
      <c r="D38" s="89"/>
      <c r="E38" s="41"/>
      <c r="F38" s="28">
        <v>54</v>
      </c>
      <c r="G38" s="89">
        <v>98525</v>
      </c>
      <c r="H38" s="89"/>
      <c r="I38" s="28"/>
      <c r="J38" s="28">
        <v>72</v>
      </c>
      <c r="K38" s="28"/>
      <c r="L38" s="28">
        <v>47735</v>
      </c>
      <c r="M38" s="28"/>
      <c r="N38" s="28">
        <v>50790</v>
      </c>
      <c r="O38" s="28"/>
      <c r="P38" s="28">
        <f t="shared" si="0"/>
        <v>10158.263738529746</v>
      </c>
      <c r="R38" s="2">
        <v>9.6989999999999998</v>
      </c>
    </row>
    <row r="39" spans="1:18" ht="5.09999999999999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6" t="s">
        <v>40</v>
      </c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80" t="s">
        <v>6</v>
      </c>
      <c r="B44" s="80"/>
      <c r="C44" s="81"/>
      <c r="D44" s="84" t="s">
        <v>41</v>
      </c>
      <c r="E44" s="81"/>
      <c r="F44" s="84" t="s">
        <v>42</v>
      </c>
      <c r="G44" s="81"/>
      <c r="H44" s="84" t="s">
        <v>43</v>
      </c>
      <c r="I44" s="81"/>
      <c r="J44" s="84" t="s">
        <v>44</v>
      </c>
      <c r="K44" s="81"/>
      <c r="L44" s="84" t="s">
        <v>45</v>
      </c>
      <c r="M44" s="81"/>
      <c r="N44" s="84" t="s">
        <v>46</v>
      </c>
      <c r="O44" s="81"/>
      <c r="P44" s="84" t="s">
        <v>47</v>
      </c>
      <c r="Q44" s="80"/>
    </row>
    <row r="45" spans="1:18" ht="12.95" customHeight="1">
      <c r="A45" s="82"/>
      <c r="B45" s="82"/>
      <c r="C45" s="83"/>
      <c r="D45" s="85"/>
      <c r="E45" s="83"/>
      <c r="F45" s="85"/>
      <c r="G45" s="83"/>
      <c r="H45" s="45"/>
      <c r="I45" s="46" t="s">
        <v>48</v>
      </c>
      <c r="J45" s="85"/>
      <c r="K45" s="83"/>
      <c r="L45" s="85"/>
      <c r="M45" s="83"/>
      <c r="N45" s="45"/>
      <c r="O45" s="46" t="s">
        <v>49</v>
      </c>
      <c r="P45" s="45"/>
      <c r="Q45" s="47" t="s">
        <v>50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8" t="s">
        <v>51</v>
      </c>
      <c r="Q47" s="1"/>
    </row>
    <row r="48" spans="1:18" ht="12.95" customHeight="1">
      <c r="A48" s="102" t="s">
        <v>53</v>
      </c>
      <c r="B48" s="102"/>
      <c r="C48" s="103"/>
      <c r="D48" s="49"/>
      <c r="E48" s="50">
        <v>3322</v>
      </c>
      <c r="F48" s="51"/>
      <c r="G48" s="50">
        <v>5936</v>
      </c>
      <c r="H48" s="88">
        <f>E48-G48</f>
        <v>-2614</v>
      </c>
      <c r="I48" s="88"/>
      <c r="J48" s="51"/>
      <c r="K48" s="50">
        <v>19555</v>
      </c>
      <c r="L48" s="51"/>
      <c r="M48" s="50">
        <v>17790</v>
      </c>
      <c r="N48" s="88">
        <f>K48-M48</f>
        <v>1765</v>
      </c>
      <c r="O48" s="88"/>
      <c r="P48" s="88">
        <f>H48+N48</f>
        <v>-849</v>
      </c>
      <c r="Q48" s="88"/>
    </row>
    <row r="49" spans="1:17" ht="12.95" customHeight="1">
      <c r="A49" s="106" t="s">
        <v>80</v>
      </c>
      <c r="B49" s="106"/>
      <c r="C49" s="107"/>
      <c r="D49" s="52"/>
      <c r="E49" s="53">
        <v>3210</v>
      </c>
      <c r="F49" s="52"/>
      <c r="G49" s="53">
        <v>6148</v>
      </c>
      <c r="H49" s="108">
        <f>E49-G49</f>
        <v>-2938</v>
      </c>
      <c r="I49" s="108"/>
      <c r="J49" s="52"/>
      <c r="K49" s="53">
        <v>20403</v>
      </c>
      <c r="L49" s="52"/>
      <c r="M49" s="53">
        <v>18003</v>
      </c>
      <c r="N49" s="108">
        <f>K49-M49</f>
        <v>2400</v>
      </c>
      <c r="O49" s="108"/>
      <c r="P49" s="108">
        <f>H49+N49</f>
        <v>-538</v>
      </c>
      <c r="Q49" s="108"/>
    </row>
    <row r="50" spans="1:17" ht="12.95" customHeight="1">
      <c r="A50" s="49" t="s">
        <v>79</v>
      </c>
      <c r="B50" s="49"/>
      <c r="C50" s="54"/>
      <c r="D50" s="49"/>
      <c r="E50" s="55">
        <v>3249</v>
      </c>
      <c r="F50" s="49"/>
      <c r="G50" s="55">
        <v>6084</v>
      </c>
      <c r="H50" s="109">
        <f>E50-G50</f>
        <v>-2835</v>
      </c>
      <c r="I50" s="109"/>
      <c r="J50" s="49"/>
      <c r="K50" s="55">
        <v>21750</v>
      </c>
      <c r="L50" s="49"/>
      <c r="M50" s="55">
        <v>18415</v>
      </c>
      <c r="N50" s="109">
        <f>K50-M50</f>
        <v>3335</v>
      </c>
      <c r="O50" s="109"/>
      <c r="P50" s="109">
        <f>H50+N50</f>
        <v>500</v>
      </c>
      <c r="Q50" s="109"/>
    </row>
    <row r="51" spans="1:17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8" t="s">
        <v>55</v>
      </c>
      <c r="Q51" s="1"/>
    </row>
    <row r="52" spans="1:17" ht="15" customHeight="1">
      <c r="A52" s="24" t="s">
        <v>19</v>
      </c>
      <c r="B52" s="29" t="s">
        <v>21</v>
      </c>
      <c r="C52" s="56" t="s">
        <v>57</v>
      </c>
      <c r="D52" s="30"/>
      <c r="E52" s="31">
        <v>267</v>
      </c>
      <c r="F52" s="30"/>
      <c r="G52" s="31">
        <v>464</v>
      </c>
      <c r="H52" s="30"/>
      <c r="I52" s="31">
        <f>E52-G52</f>
        <v>-197</v>
      </c>
      <c r="J52" s="30"/>
      <c r="K52" s="31">
        <v>1356</v>
      </c>
      <c r="L52" s="30"/>
      <c r="M52" s="31">
        <v>1291</v>
      </c>
      <c r="N52" s="31"/>
      <c r="O52" s="31">
        <f>K52-M52</f>
        <v>65</v>
      </c>
      <c r="P52" s="30"/>
      <c r="Q52" s="31">
        <f>I52+O52</f>
        <v>-132</v>
      </c>
    </row>
    <row r="53" spans="1:17" ht="12.95" customHeight="1">
      <c r="A53" s="8"/>
      <c r="B53" s="8" t="s">
        <v>22</v>
      </c>
      <c r="C53" s="15" t="s">
        <v>57</v>
      </c>
      <c r="D53" s="1"/>
      <c r="E53" s="28">
        <v>284</v>
      </c>
      <c r="F53" s="1"/>
      <c r="G53" s="28">
        <v>522</v>
      </c>
      <c r="H53" s="1"/>
      <c r="I53" s="28">
        <f>E53-G53</f>
        <v>-238</v>
      </c>
      <c r="J53" s="1"/>
      <c r="K53" s="28">
        <v>1636</v>
      </c>
      <c r="L53" s="1"/>
      <c r="M53" s="28">
        <v>1469</v>
      </c>
      <c r="N53" s="28"/>
      <c r="O53" s="28">
        <f>K53-M53</f>
        <v>167</v>
      </c>
      <c r="P53" s="1"/>
      <c r="Q53" s="28">
        <f>I53+O53</f>
        <v>-71</v>
      </c>
    </row>
    <row r="54" spans="1:17" ht="12.95" customHeight="1">
      <c r="A54" s="24" t="s">
        <v>23</v>
      </c>
      <c r="B54" s="24" t="s">
        <v>24</v>
      </c>
      <c r="C54" s="56" t="s">
        <v>57</v>
      </c>
      <c r="D54" s="30"/>
      <c r="E54" s="31">
        <v>298</v>
      </c>
      <c r="F54" s="30"/>
      <c r="G54" s="31">
        <v>633</v>
      </c>
      <c r="H54" s="30"/>
      <c r="I54" s="31">
        <f>E54-G54</f>
        <v>-335</v>
      </c>
      <c r="J54" s="30"/>
      <c r="K54" s="31">
        <v>1393</v>
      </c>
      <c r="L54" s="30"/>
      <c r="M54" s="31">
        <v>1203</v>
      </c>
      <c r="N54" s="31"/>
      <c r="O54" s="31">
        <f>K54-M54</f>
        <v>190</v>
      </c>
      <c r="P54" s="30"/>
      <c r="Q54" s="31">
        <f>I54+O54</f>
        <v>-145</v>
      </c>
    </row>
    <row r="55" spans="1:17" ht="5.0999999999999996" customHeight="1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2.95" customHeight="1">
      <c r="A56" s="1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7"/>
      <c r="B59" s="58"/>
      <c r="C59" s="58"/>
      <c r="D59" s="58"/>
      <c r="E59" s="58"/>
      <c r="F59" s="58"/>
      <c r="G59" s="1"/>
      <c r="H59" s="59" t="s">
        <v>78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16" t="s">
        <v>60</v>
      </c>
      <c r="B60" s="117"/>
      <c r="C60" s="117"/>
      <c r="D60" s="117"/>
      <c r="E60" s="117"/>
      <c r="F60" s="118"/>
      <c r="G60" s="1"/>
      <c r="H60" s="122" t="s">
        <v>61</v>
      </c>
      <c r="I60" s="104"/>
      <c r="J60" s="104" t="s">
        <v>62</v>
      </c>
      <c r="K60" s="104"/>
      <c r="L60" s="104" t="s">
        <v>63</v>
      </c>
      <c r="M60" s="104"/>
      <c r="N60" s="104" t="s">
        <v>64</v>
      </c>
      <c r="O60" s="104"/>
      <c r="P60" s="104" t="s">
        <v>65</v>
      </c>
      <c r="Q60" s="105"/>
    </row>
    <row r="61" spans="1:17" ht="3" customHeight="1">
      <c r="A61" s="119"/>
      <c r="B61" s="120"/>
      <c r="C61" s="120"/>
      <c r="D61" s="120"/>
      <c r="E61" s="120"/>
      <c r="F61" s="121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19"/>
      <c r="B62" s="120"/>
      <c r="C62" s="120"/>
      <c r="D62" s="120"/>
      <c r="E62" s="120"/>
      <c r="F62" s="121"/>
      <c r="G62" s="1"/>
      <c r="H62" s="1" t="s">
        <v>66</v>
      </c>
      <c r="I62" s="15"/>
      <c r="J62" s="101">
        <f>K63+K64+K65+K66+K67+K68</f>
        <v>247106</v>
      </c>
      <c r="K62" s="89"/>
      <c r="L62" s="89">
        <f>L63+L64+L65+L66+L67+L68</f>
        <v>457863</v>
      </c>
      <c r="M62" s="89"/>
      <c r="N62" s="89">
        <f>O63+O64+O65+O66+O67+O68</f>
        <v>222328</v>
      </c>
      <c r="O62" s="89"/>
      <c r="P62" s="89">
        <f>Q63+Q64+Q65+Q66+Q67+Q68</f>
        <v>235535</v>
      </c>
      <c r="Q62" s="89"/>
    </row>
    <row r="63" spans="1:17" ht="15" customHeight="1">
      <c r="A63" s="110" t="s">
        <v>67</v>
      </c>
      <c r="B63" s="111"/>
      <c r="C63" s="111"/>
      <c r="D63" s="111"/>
      <c r="E63" s="111"/>
      <c r="F63" s="112"/>
      <c r="G63" s="1"/>
      <c r="H63" s="26" t="s">
        <v>68</v>
      </c>
      <c r="I63" s="56"/>
      <c r="J63" s="26"/>
      <c r="K63" s="27">
        <v>31171</v>
      </c>
      <c r="L63" s="92">
        <f t="shared" ref="L63:L68" si="1">O63+Q63</f>
        <v>51889</v>
      </c>
      <c r="M63" s="92"/>
      <c r="N63" s="26"/>
      <c r="O63" s="27">
        <v>26124</v>
      </c>
      <c r="P63" s="26"/>
      <c r="Q63" s="27">
        <v>25765</v>
      </c>
    </row>
    <row r="64" spans="1:17" ht="12.95" customHeight="1">
      <c r="A64" s="110"/>
      <c r="B64" s="111"/>
      <c r="C64" s="111"/>
      <c r="D64" s="111"/>
      <c r="E64" s="111"/>
      <c r="F64" s="112"/>
      <c r="G64" s="1"/>
      <c r="H64" s="1" t="s">
        <v>69</v>
      </c>
      <c r="I64" s="15"/>
      <c r="J64" s="1"/>
      <c r="K64" s="28">
        <v>39990</v>
      </c>
      <c r="L64" s="89">
        <f t="shared" si="1"/>
        <v>74267</v>
      </c>
      <c r="M64" s="89"/>
      <c r="N64" s="1"/>
      <c r="O64" s="28">
        <v>36089</v>
      </c>
      <c r="P64" s="1"/>
      <c r="Q64" s="28">
        <v>38178</v>
      </c>
    </row>
    <row r="65" spans="1:17" ht="12.95" customHeight="1">
      <c r="A65" s="110"/>
      <c r="B65" s="111"/>
      <c r="C65" s="111"/>
      <c r="D65" s="111"/>
      <c r="E65" s="111"/>
      <c r="F65" s="112"/>
      <c r="G65" s="1"/>
      <c r="H65" s="26" t="s">
        <v>70</v>
      </c>
      <c r="I65" s="56"/>
      <c r="J65" s="26"/>
      <c r="K65" s="27">
        <v>27890</v>
      </c>
      <c r="L65" s="92">
        <f t="shared" si="1"/>
        <v>50474</v>
      </c>
      <c r="M65" s="92"/>
      <c r="N65" s="26"/>
      <c r="O65" s="27">
        <v>24911</v>
      </c>
      <c r="P65" s="26"/>
      <c r="Q65" s="27">
        <v>25563</v>
      </c>
    </row>
    <row r="66" spans="1:17" ht="12.95" customHeight="1">
      <c r="A66" s="110"/>
      <c r="B66" s="111"/>
      <c r="C66" s="111"/>
      <c r="D66" s="111"/>
      <c r="E66" s="111"/>
      <c r="F66" s="112"/>
      <c r="G66" s="1"/>
      <c r="H66" s="1" t="s">
        <v>71</v>
      </c>
      <c r="I66" s="15"/>
      <c r="J66" s="1"/>
      <c r="K66" s="28">
        <v>58318</v>
      </c>
      <c r="L66" s="89">
        <f t="shared" si="1"/>
        <v>107421</v>
      </c>
      <c r="M66" s="89"/>
      <c r="N66" s="1"/>
      <c r="O66" s="28">
        <v>51583</v>
      </c>
      <c r="P66" s="1"/>
      <c r="Q66" s="28">
        <v>55838</v>
      </c>
    </row>
    <row r="67" spans="1:17" ht="12.95" customHeight="1">
      <c r="A67" s="110"/>
      <c r="B67" s="111"/>
      <c r="C67" s="111"/>
      <c r="D67" s="111"/>
      <c r="E67" s="111"/>
      <c r="F67" s="112"/>
      <c r="G67" s="1"/>
      <c r="H67" s="26" t="s">
        <v>72</v>
      </c>
      <c r="I67" s="56"/>
      <c r="J67" s="26"/>
      <c r="K67" s="27">
        <v>38294</v>
      </c>
      <c r="L67" s="92">
        <f t="shared" si="1"/>
        <v>74829</v>
      </c>
      <c r="M67" s="92"/>
      <c r="N67" s="26"/>
      <c r="O67" s="27">
        <v>35330</v>
      </c>
      <c r="P67" s="26"/>
      <c r="Q67" s="27">
        <v>39499</v>
      </c>
    </row>
    <row r="68" spans="1:17" ht="12.95" customHeight="1">
      <c r="A68" s="110"/>
      <c r="B68" s="111"/>
      <c r="C68" s="111"/>
      <c r="D68" s="111"/>
      <c r="E68" s="111"/>
      <c r="F68" s="112"/>
      <c r="G68" s="1"/>
      <c r="H68" s="1" t="s">
        <v>73</v>
      </c>
      <c r="I68" s="15"/>
      <c r="J68" s="1"/>
      <c r="K68" s="28">
        <v>51443</v>
      </c>
      <c r="L68" s="89">
        <f t="shared" si="1"/>
        <v>98983</v>
      </c>
      <c r="M68" s="89"/>
      <c r="N68" s="1"/>
      <c r="O68" s="28">
        <v>48291</v>
      </c>
      <c r="P68" s="1"/>
      <c r="Q68" s="28">
        <v>50692</v>
      </c>
    </row>
    <row r="69" spans="1:17" ht="3" customHeight="1">
      <c r="A69" s="110"/>
      <c r="B69" s="111"/>
      <c r="C69" s="111"/>
      <c r="D69" s="111"/>
      <c r="E69" s="111"/>
      <c r="F69" s="112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0"/>
      <c r="B70" s="111"/>
      <c r="C70" s="111"/>
      <c r="D70" s="111"/>
      <c r="E70" s="111"/>
      <c r="F70" s="112"/>
      <c r="G70" s="1"/>
      <c r="H70" s="1"/>
      <c r="I70" s="15"/>
      <c r="J70" s="1"/>
      <c r="K70" s="1"/>
      <c r="L70" s="1"/>
      <c r="M70" s="60" t="s">
        <v>74</v>
      </c>
      <c r="N70" s="1"/>
      <c r="O70" s="1"/>
      <c r="P70" s="1"/>
      <c r="Q70" s="1"/>
    </row>
    <row r="71" spans="1:17" ht="12.95" customHeight="1">
      <c r="A71" s="110"/>
      <c r="B71" s="111"/>
      <c r="C71" s="111"/>
      <c r="D71" s="111"/>
      <c r="E71" s="111"/>
      <c r="F71" s="112"/>
      <c r="G71" s="1"/>
      <c r="H71" s="1" t="s">
        <v>75</v>
      </c>
      <c r="I71" s="15"/>
      <c r="J71" s="1"/>
      <c r="K71" s="28" t="s">
        <v>77</v>
      </c>
      <c r="L71" s="1"/>
      <c r="M71" s="28">
        <v>15742</v>
      </c>
      <c r="N71" s="1"/>
      <c r="O71" s="28">
        <v>8290</v>
      </c>
      <c r="P71" s="1"/>
      <c r="Q71" s="28">
        <v>7452</v>
      </c>
    </row>
    <row r="72" spans="1:17" ht="3" customHeight="1">
      <c r="A72" s="113"/>
      <c r="B72" s="114"/>
      <c r="C72" s="114"/>
      <c r="D72" s="114"/>
      <c r="E72" s="114"/>
      <c r="F72" s="115"/>
      <c r="G72" s="1"/>
      <c r="H72" s="32"/>
      <c r="I72" s="33"/>
      <c r="J72" s="32"/>
      <c r="K72" s="32"/>
      <c r="L72" s="32"/>
      <c r="M72" s="32"/>
      <c r="N72" s="32"/>
      <c r="O72" s="32"/>
      <c r="P72" s="32"/>
      <c r="Q72" s="32"/>
    </row>
    <row r="73" spans="1:17">
      <c r="A73" s="61"/>
      <c r="B73" s="61"/>
      <c r="C73" s="61"/>
      <c r="D73" s="61"/>
      <c r="E73" s="61"/>
      <c r="F73" s="61"/>
    </row>
  </sheetData>
  <mergeCells count="108">
    <mergeCell ref="A63:F72"/>
    <mergeCell ref="L63:M63"/>
    <mergeCell ref="L64:M64"/>
    <mergeCell ref="L65:M65"/>
    <mergeCell ref="L66:M66"/>
    <mergeCell ref="L67:M67"/>
    <mergeCell ref="L68:M68"/>
    <mergeCell ref="A49:C49"/>
    <mergeCell ref="H49:I49"/>
    <mergeCell ref="N49:O49"/>
    <mergeCell ref="P49:Q49"/>
    <mergeCell ref="H50:I50"/>
    <mergeCell ref="N50:O50"/>
    <mergeCell ref="P50:Q50"/>
    <mergeCell ref="A60:F62"/>
    <mergeCell ref="H60:I60"/>
    <mergeCell ref="J60:K60"/>
    <mergeCell ref="L60:M60"/>
    <mergeCell ref="N60:O60"/>
    <mergeCell ref="P60:Q60"/>
    <mergeCell ref="J62:K62"/>
    <mergeCell ref="L62:M62"/>
    <mergeCell ref="N62:O62"/>
    <mergeCell ref="P62:Q62"/>
    <mergeCell ref="N44:O44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C35:D35"/>
    <mergeCell ref="G35:H35"/>
    <mergeCell ref="J44:K45"/>
    <mergeCell ref="L44:M45"/>
    <mergeCell ref="C36:D36"/>
    <mergeCell ref="G36:H36"/>
    <mergeCell ref="C37:D37"/>
    <mergeCell ref="G37:H37"/>
    <mergeCell ref="C38:D38"/>
    <mergeCell ref="G38:H38"/>
    <mergeCell ref="C32:D32"/>
    <mergeCell ref="G32:H32"/>
    <mergeCell ref="I32:J32"/>
    <mergeCell ref="K32:L32"/>
    <mergeCell ref="M32:N32"/>
    <mergeCell ref="C33:D33"/>
    <mergeCell ref="G33:H33"/>
    <mergeCell ref="C34:D34"/>
    <mergeCell ref="G34:H34"/>
    <mergeCell ref="D21:E21"/>
    <mergeCell ref="H21:I21"/>
    <mergeCell ref="L21:M21"/>
    <mergeCell ref="N21:O21"/>
    <mergeCell ref="D22:E22"/>
    <mergeCell ref="H22:I22"/>
    <mergeCell ref="L22:M22"/>
    <mergeCell ref="N22:O22"/>
    <mergeCell ref="A28:B30"/>
    <mergeCell ref="C28:D30"/>
    <mergeCell ref="G28:H30"/>
    <mergeCell ref="E29:F29"/>
    <mergeCell ref="I29:J29"/>
    <mergeCell ref="K29:L30"/>
    <mergeCell ref="M29:N30"/>
    <mergeCell ref="O29:P30"/>
    <mergeCell ref="E30:F30"/>
    <mergeCell ref="I30:J30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N17:O17"/>
    <mergeCell ref="J18:K18"/>
    <mergeCell ref="L18:M18"/>
    <mergeCell ref="N18:O18"/>
    <mergeCell ref="L16:M16"/>
    <mergeCell ref="N16:O16"/>
    <mergeCell ref="P16:Q16"/>
    <mergeCell ref="P17:Q17"/>
    <mergeCell ref="P18:Q18"/>
    <mergeCell ref="D16:E16"/>
    <mergeCell ref="F16:G16"/>
    <mergeCell ref="H16:I16"/>
    <mergeCell ref="J16:K16"/>
    <mergeCell ref="D17:E17"/>
    <mergeCell ref="F17:G17"/>
    <mergeCell ref="H17:I17"/>
    <mergeCell ref="J17:K17"/>
    <mergeCell ref="L17:M17"/>
    <mergeCell ref="N2:Q4"/>
    <mergeCell ref="A12:C13"/>
    <mergeCell ref="D12:E13"/>
    <mergeCell ref="H12:I13"/>
    <mergeCell ref="F13:G13"/>
    <mergeCell ref="J13:K13"/>
    <mergeCell ref="L13:M13"/>
    <mergeCell ref="N13:O13"/>
    <mergeCell ref="F15:G15"/>
    <mergeCell ref="J15:K15"/>
  </mergeCells>
  <phoneticPr fontId="5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7A86-1A46-461F-93F0-E2222C08BF77}">
  <dimension ref="A1:R73"/>
  <sheetViews>
    <sheetView tabSelected="1" view="pageBreakPreview" zoomScaleNormal="100" zoomScaleSheetLayoutView="100" workbookViewId="0">
      <selection activeCell="T24" sqref="T24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84</v>
      </c>
      <c r="J2" s="1"/>
      <c r="K2" s="1"/>
      <c r="L2" s="1"/>
      <c r="M2" s="1"/>
      <c r="N2" s="71" t="s">
        <v>1</v>
      </c>
      <c r="O2" s="72"/>
      <c r="P2" s="72"/>
      <c r="Q2" s="73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74"/>
      <c r="O3" s="75"/>
      <c r="P3" s="75"/>
      <c r="Q3" s="76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77"/>
      <c r="O4" s="78"/>
      <c r="P4" s="78"/>
      <c r="Q4" s="79"/>
    </row>
    <row r="5" spans="1:17" ht="12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1"/>
      <c r="N5" s="66"/>
      <c r="O5" s="66"/>
      <c r="P5" s="66"/>
      <c r="Q5" s="66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6"/>
      <c r="O6" s="66"/>
      <c r="P6" s="66"/>
      <c r="Q6" s="66"/>
    </row>
    <row r="7" spans="1:17" ht="12" customHeigh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1"/>
      <c r="N7" s="66"/>
      <c r="O7" s="66"/>
      <c r="P7" s="66"/>
      <c r="Q7" s="66"/>
    </row>
    <row r="8" spans="1:17" ht="12" customHeight="1">
      <c r="A8" s="1"/>
      <c r="B8" s="1"/>
      <c r="C8" s="1"/>
      <c r="D8" s="1"/>
      <c r="E8" s="1"/>
      <c r="F8" s="4"/>
      <c r="G8" s="4"/>
      <c r="H8" s="4"/>
      <c r="I8" s="4"/>
      <c r="J8" s="4"/>
      <c r="K8" s="4"/>
      <c r="L8" s="4"/>
      <c r="M8" s="1"/>
      <c r="N8" s="66"/>
      <c r="O8" s="66"/>
      <c r="P8" s="66"/>
      <c r="Q8" s="66"/>
    </row>
    <row r="9" spans="1:17" ht="12" customHeight="1">
      <c r="A9" s="1"/>
      <c r="B9" s="1"/>
      <c r="C9" s="1"/>
      <c r="D9" s="1"/>
      <c r="E9" s="1"/>
      <c r="F9" s="4"/>
      <c r="G9" s="4"/>
      <c r="H9" s="4"/>
      <c r="I9" s="4"/>
      <c r="J9" s="4"/>
      <c r="K9" s="4"/>
      <c r="L9" s="4"/>
      <c r="M9" s="1"/>
      <c r="N9" s="66"/>
      <c r="O9" s="66"/>
      <c r="P9" s="66"/>
      <c r="Q9" s="66"/>
    </row>
    <row r="10" spans="1:17" ht="12" customHeight="1">
      <c r="A10" s="1"/>
      <c r="B10" s="1"/>
      <c r="C10" s="1"/>
      <c r="D10" s="1"/>
      <c r="E10" s="1"/>
      <c r="F10" s="4"/>
      <c r="G10" s="4"/>
      <c r="H10" s="4"/>
      <c r="I10" s="4"/>
      <c r="J10" s="4"/>
      <c r="K10" s="4"/>
      <c r="L10" s="4"/>
      <c r="M10" s="1"/>
      <c r="N10" s="66"/>
      <c r="O10" s="66"/>
      <c r="P10" s="66"/>
      <c r="Q10" s="66"/>
    </row>
    <row r="11" spans="1:17">
      <c r="A11" s="6" t="s">
        <v>4</v>
      </c>
      <c r="B11" s="6"/>
      <c r="C11" s="1"/>
      <c r="D11" s="1"/>
      <c r="E11" s="1"/>
      <c r="F11" s="7"/>
      <c r="G11" s="7"/>
      <c r="H11" s="7"/>
      <c r="I11" s="7"/>
      <c r="J11" s="7"/>
      <c r="K11" s="7"/>
      <c r="L11" s="7"/>
      <c r="M11" s="1"/>
      <c r="N11" s="1"/>
      <c r="O11" s="1"/>
      <c r="P11" s="1"/>
      <c r="Q11" s="8" t="s">
        <v>5</v>
      </c>
    </row>
    <row r="12" spans="1:17" ht="15.95" customHeight="1">
      <c r="A12" s="80" t="s">
        <v>6</v>
      </c>
      <c r="B12" s="80"/>
      <c r="C12" s="81"/>
      <c r="D12" s="84" t="s">
        <v>7</v>
      </c>
      <c r="E12" s="80"/>
      <c r="F12" s="9"/>
      <c r="G12" s="10"/>
      <c r="H12" s="84" t="s">
        <v>8</v>
      </c>
      <c r="I12" s="80"/>
      <c r="J12" s="9"/>
      <c r="K12" s="9"/>
      <c r="L12" s="9"/>
      <c r="M12" s="9"/>
      <c r="N12" s="9"/>
      <c r="O12" s="10"/>
      <c r="P12" s="11" t="s">
        <v>9</v>
      </c>
      <c r="Q12" s="9"/>
    </row>
    <row r="13" spans="1:17" ht="12.95" customHeight="1">
      <c r="A13" s="82"/>
      <c r="B13" s="82"/>
      <c r="C13" s="83"/>
      <c r="D13" s="85"/>
      <c r="E13" s="82"/>
      <c r="F13" s="86" t="s">
        <v>10</v>
      </c>
      <c r="G13" s="87"/>
      <c r="H13" s="85"/>
      <c r="I13" s="82"/>
      <c r="J13" s="86" t="s">
        <v>11</v>
      </c>
      <c r="K13" s="87"/>
      <c r="L13" s="86" t="s">
        <v>12</v>
      </c>
      <c r="M13" s="87"/>
      <c r="N13" s="86" t="s">
        <v>13</v>
      </c>
      <c r="O13" s="87"/>
      <c r="P13" s="12"/>
      <c r="Q13" s="13" t="s">
        <v>14</v>
      </c>
    </row>
    <row r="14" spans="1:17" ht="5.0999999999999996" customHeight="1">
      <c r="A14" s="1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>
      <c r="A15" s="1"/>
      <c r="B15" s="1"/>
      <c r="C15" s="15"/>
      <c r="D15" s="1"/>
      <c r="E15" s="1"/>
      <c r="F15" s="67" t="s">
        <v>15</v>
      </c>
      <c r="G15" s="67"/>
      <c r="H15" s="1"/>
      <c r="I15" s="1"/>
      <c r="J15" s="67" t="s">
        <v>15</v>
      </c>
      <c r="K15" s="67"/>
      <c r="L15" s="1"/>
      <c r="M15" s="1"/>
      <c r="N15" s="1"/>
      <c r="O15" s="1"/>
      <c r="P15" s="1"/>
      <c r="Q15" s="1"/>
    </row>
    <row r="16" spans="1:17" ht="12.95" customHeight="1">
      <c r="A16" s="16" t="s">
        <v>18</v>
      </c>
      <c r="B16" s="17" t="s">
        <v>17</v>
      </c>
      <c r="C16" s="18"/>
      <c r="D16" s="68">
        <v>226044</v>
      </c>
      <c r="E16" s="68"/>
      <c r="F16" s="68">
        <v>2122</v>
      </c>
      <c r="G16" s="69"/>
      <c r="H16" s="68">
        <f>L16+N16</f>
        <v>454620</v>
      </c>
      <c r="I16" s="68"/>
      <c r="J16" s="68">
        <v>-849</v>
      </c>
      <c r="K16" s="70"/>
      <c r="L16" s="68">
        <v>219362</v>
      </c>
      <c r="M16" s="68"/>
      <c r="N16" s="68">
        <v>235258</v>
      </c>
      <c r="O16" s="68"/>
      <c r="P16" s="88">
        <v>8965</v>
      </c>
      <c r="Q16" s="88"/>
    </row>
    <row r="17" spans="1:18" ht="12.95" customHeight="1">
      <c r="A17" s="19" t="s">
        <v>19</v>
      </c>
      <c r="B17" s="20" t="s">
        <v>17</v>
      </c>
      <c r="C17" s="21"/>
      <c r="D17" s="89">
        <v>228493</v>
      </c>
      <c r="E17" s="89"/>
      <c r="F17" s="90">
        <f>D17-D16</f>
        <v>2449</v>
      </c>
      <c r="G17" s="90"/>
      <c r="H17" s="89">
        <f>L17+N17</f>
        <v>454082</v>
      </c>
      <c r="I17" s="89"/>
      <c r="J17" s="90">
        <f>H17-H16</f>
        <v>-538</v>
      </c>
      <c r="K17" s="90"/>
      <c r="L17" s="89">
        <v>219108</v>
      </c>
      <c r="M17" s="89"/>
      <c r="N17" s="89">
        <v>234974</v>
      </c>
      <c r="O17" s="89"/>
      <c r="P17" s="90">
        <v>8956</v>
      </c>
      <c r="Q17" s="90"/>
    </row>
    <row r="18" spans="1:18" ht="12.95" customHeight="1">
      <c r="A18" s="22" t="s">
        <v>23</v>
      </c>
      <c r="B18" s="23" t="s">
        <v>17</v>
      </c>
      <c r="C18" s="18"/>
      <c r="D18" s="92">
        <v>230998</v>
      </c>
      <c r="E18" s="92"/>
      <c r="F18" s="93">
        <f>D18-D17</f>
        <v>2505</v>
      </c>
      <c r="G18" s="93"/>
      <c r="H18" s="92">
        <f>L18+N18</f>
        <v>454582</v>
      </c>
      <c r="I18" s="92"/>
      <c r="J18" s="93">
        <f>H18-H17</f>
        <v>500</v>
      </c>
      <c r="K18" s="93"/>
      <c r="L18" s="92">
        <v>219468</v>
      </c>
      <c r="M18" s="92"/>
      <c r="N18" s="92">
        <v>235114</v>
      </c>
      <c r="O18" s="92"/>
      <c r="P18" s="93">
        <v>8966</v>
      </c>
      <c r="Q18" s="93"/>
    </row>
    <row r="19" spans="1:18" ht="15" customHeight="1">
      <c r="A19" s="1"/>
      <c r="B19" s="1"/>
      <c r="C19" s="15"/>
      <c r="D19" s="1"/>
      <c r="E19" s="1"/>
      <c r="F19" s="67" t="s">
        <v>20</v>
      </c>
      <c r="G19" s="67"/>
      <c r="H19" s="1"/>
      <c r="I19" s="1"/>
      <c r="J19" s="67" t="s">
        <v>20</v>
      </c>
      <c r="K19" s="67"/>
      <c r="L19" s="1"/>
      <c r="M19" s="1"/>
      <c r="N19" s="1"/>
      <c r="O19" s="1"/>
      <c r="P19" s="1"/>
      <c r="Q19" s="1"/>
    </row>
    <row r="20" spans="1:18" ht="12.95" customHeight="1">
      <c r="A20" s="24" t="s">
        <v>23</v>
      </c>
      <c r="B20" s="24" t="s">
        <v>24</v>
      </c>
      <c r="C20" s="25"/>
      <c r="D20" s="94">
        <v>230998</v>
      </c>
      <c r="E20" s="95"/>
      <c r="F20" s="26"/>
      <c r="G20" s="64">
        <v>55</v>
      </c>
      <c r="H20" s="92">
        <v>454582</v>
      </c>
      <c r="I20" s="92"/>
      <c r="J20" s="26"/>
      <c r="K20" s="64">
        <v>-71</v>
      </c>
      <c r="L20" s="95">
        <v>219486</v>
      </c>
      <c r="M20" s="95"/>
      <c r="N20" s="95">
        <v>235114</v>
      </c>
      <c r="O20" s="95"/>
      <c r="P20" s="26"/>
      <c r="Q20" s="64">
        <f>H20/50.7</f>
        <v>8966.1143984220907</v>
      </c>
    </row>
    <row r="21" spans="1:18" ht="12.95" customHeight="1">
      <c r="A21" s="8"/>
      <c r="B21" s="8" t="s">
        <v>82</v>
      </c>
      <c r="C21" s="21"/>
      <c r="D21" s="101">
        <v>230957</v>
      </c>
      <c r="E21" s="89"/>
      <c r="F21" s="1"/>
      <c r="G21" s="63">
        <v>-41</v>
      </c>
      <c r="H21" s="89">
        <v>454437</v>
      </c>
      <c r="I21" s="89"/>
      <c r="J21" s="1"/>
      <c r="K21" s="63">
        <v>-145</v>
      </c>
      <c r="L21" s="89">
        <v>219411</v>
      </c>
      <c r="M21" s="89"/>
      <c r="N21" s="89">
        <v>235026</v>
      </c>
      <c r="O21" s="89"/>
      <c r="P21" s="1"/>
      <c r="Q21" s="63">
        <f>H21/50.7</f>
        <v>8963.2544378698221</v>
      </c>
    </row>
    <row r="22" spans="1:18" ht="12.95" customHeight="1">
      <c r="A22" s="29"/>
      <c r="B22" s="29" t="s">
        <v>85</v>
      </c>
      <c r="C22" s="18"/>
      <c r="D22" s="91">
        <f>D21+G22</f>
        <v>231040</v>
      </c>
      <c r="E22" s="92"/>
      <c r="F22" s="30"/>
      <c r="G22" s="62">
        <v>83</v>
      </c>
      <c r="H22" s="92">
        <f>H21+K22</f>
        <v>454399</v>
      </c>
      <c r="I22" s="92"/>
      <c r="J22" s="62"/>
      <c r="K22" s="62">
        <v>-38</v>
      </c>
      <c r="L22" s="92">
        <v>219415</v>
      </c>
      <c r="M22" s="92"/>
      <c r="N22" s="92">
        <v>234984</v>
      </c>
      <c r="O22" s="92"/>
      <c r="P22" s="62"/>
      <c r="Q22" s="62">
        <f>H22/50.7</f>
        <v>8962.5049309664682</v>
      </c>
    </row>
    <row r="23" spans="1:18" ht="5.0999999999999996" customHeight="1">
      <c r="A23" s="3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8" ht="12" customHeight="1">
      <c r="A24" s="34" t="s">
        <v>25</v>
      </c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12" customHeight="1">
      <c r="A25" s="34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2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>
      <c r="A27" s="6" t="s">
        <v>26</v>
      </c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6" t="s">
        <v>86</v>
      </c>
      <c r="P27" s="1"/>
      <c r="Q27" s="8"/>
    </row>
    <row r="28" spans="1:18" ht="5.0999999999999996" customHeight="1">
      <c r="A28" s="80" t="s">
        <v>28</v>
      </c>
      <c r="B28" s="96"/>
      <c r="C28" s="84" t="s">
        <v>7</v>
      </c>
      <c r="D28" s="80"/>
      <c r="E28" s="9"/>
      <c r="F28" s="10"/>
      <c r="G28" s="84" t="s">
        <v>8</v>
      </c>
      <c r="H28" s="80"/>
      <c r="I28" s="9"/>
      <c r="J28" s="9"/>
      <c r="K28" s="9"/>
      <c r="L28" s="9"/>
      <c r="M28" s="9"/>
      <c r="N28" s="10"/>
      <c r="O28" s="37"/>
      <c r="P28" s="9"/>
    </row>
    <row r="29" spans="1:18" ht="13.5" customHeight="1">
      <c r="A29" s="97"/>
      <c r="B29" s="98"/>
      <c r="C29" s="100"/>
      <c r="D29" s="97"/>
      <c r="E29" s="86" t="s">
        <v>29</v>
      </c>
      <c r="F29" s="87"/>
      <c r="G29" s="100"/>
      <c r="H29" s="97"/>
      <c r="I29" s="86" t="s">
        <v>29</v>
      </c>
      <c r="J29" s="87"/>
      <c r="K29" s="84" t="s">
        <v>30</v>
      </c>
      <c r="L29" s="81"/>
      <c r="M29" s="84" t="s">
        <v>31</v>
      </c>
      <c r="N29" s="81"/>
      <c r="O29" s="100" t="s">
        <v>32</v>
      </c>
      <c r="P29" s="97"/>
    </row>
    <row r="30" spans="1:18" ht="24" customHeight="1">
      <c r="A30" s="82"/>
      <c r="B30" s="99"/>
      <c r="C30" s="85"/>
      <c r="D30" s="82"/>
      <c r="E30" s="86" t="s">
        <v>11</v>
      </c>
      <c r="F30" s="87"/>
      <c r="G30" s="85"/>
      <c r="H30" s="82"/>
      <c r="I30" s="86" t="s">
        <v>11</v>
      </c>
      <c r="J30" s="87"/>
      <c r="K30" s="85"/>
      <c r="L30" s="83"/>
      <c r="M30" s="85"/>
      <c r="N30" s="83"/>
      <c r="O30" s="85"/>
      <c r="P30" s="82"/>
    </row>
    <row r="31" spans="1:18" ht="5.0999999999999996" customHeight="1">
      <c r="A31" s="38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ht="12.95" customHeight="1">
      <c r="A32" s="39" t="s">
        <v>33</v>
      </c>
      <c r="B32" s="40"/>
      <c r="C32" s="89">
        <f>C33+C34+C35+C36+C37+C38</f>
        <v>231040</v>
      </c>
      <c r="D32" s="89"/>
      <c r="E32" s="41"/>
      <c r="F32" s="63">
        <f>F33+F34+F35+F36+F37+F38</f>
        <v>83</v>
      </c>
      <c r="G32" s="89">
        <f>G33+G34+G35+G36+G37+G38</f>
        <v>454399</v>
      </c>
      <c r="H32" s="89"/>
      <c r="I32" s="89">
        <f>J33+J34+J35+J36+J37+J38</f>
        <v>-38</v>
      </c>
      <c r="J32" s="89"/>
      <c r="K32" s="89">
        <f>L33+L34+L35+L36+L37+L38</f>
        <v>219415</v>
      </c>
      <c r="L32" s="89"/>
      <c r="M32" s="89">
        <f>N33+N34+N35+N36+N37+N38</f>
        <v>234984</v>
      </c>
      <c r="N32" s="89"/>
      <c r="O32" s="63"/>
      <c r="P32" s="63">
        <f>G32/R32</f>
        <v>8962.5049309664682</v>
      </c>
      <c r="R32" s="2">
        <v>50.7</v>
      </c>
    </row>
    <row r="33" spans="1:18" ht="15" customHeight="1">
      <c r="A33" s="42" t="s">
        <v>34</v>
      </c>
      <c r="B33" s="43"/>
      <c r="C33" s="94">
        <v>28741</v>
      </c>
      <c r="D33" s="95"/>
      <c r="E33" s="44"/>
      <c r="F33" s="64">
        <v>44</v>
      </c>
      <c r="G33" s="95">
        <v>51397</v>
      </c>
      <c r="H33" s="95"/>
      <c r="I33" s="64"/>
      <c r="J33" s="64">
        <v>30</v>
      </c>
      <c r="K33" s="64"/>
      <c r="L33" s="64">
        <v>25752</v>
      </c>
      <c r="M33" s="64"/>
      <c r="N33" s="64">
        <v>25645</v>
      </c>
      <c r="O33" s="64"/>
      <c r="P33" s="64">
        <f t="shared" ref="P33:P38" si="0">G33/R33</f>
        <v>5488.786843229389</v>
      </c>
      <c r="R33" s="2">
        <v>9.3640000000000008</v>
      </c>
    </row>
    <row r="34" spans="1:18" ht="12.95" customHeight="1">
      <c r="A34" s="39" t="s">
        <v>35</v>
      </c>
      <c r="B34" s="40"/>
      <c r="C34" s="101">
        <v>37034</v>
      </c>
      <c r="D34" s="89"/>
      <c r="E34" s="41"/>
      <c r="F34" s="63">
        <v>6</v>
      </c>
      <c r="G34" s="89">
        <v>74507</v>
      </c>
      <c r="H34" s="89"/>
      <c r="I34" s="63"/>
      <c r="J34" s="63">
        <v>3</v>
      </c>
      <c r="K34" s="63"/>
      <c r="L34" s="63">
        <v>35910</v>
      </c>
      <c r="M34" s="63"/>
      <c r="N34" s="63">
        <v>38597</v>
      </c>
      <c r="O34" s="63"/>
      <c r="P34" s="63">
        <f t="shared" si="0"/>
        <v>8699.0075890251028</v>
      </c>
      <c r="R34" s="2">
        <v>8.5649999999999995</v>
      </c>
    </row>
    <row r="35" spans="1:18" ht="12.95" customHeight="1">
      <c r="A35" s="42" t="s">
        <v>36</v>
      </c>
      <c r="B35" s="43"/>
      <c r="C35" s="94">
        <v>24754</v>
      </c>
      <c r="D35" s="95"/>
      <c r="E35" s="44"/>
      <c r="F35" s="64">
        <v>10</v>
      </c>
      <c r="G35" s="95">
        <v>49077</v>
      </c>
      <c r="H35" s="95"/>
      <c r="I35" s="64"/>
      <c r="J35" s="64">
        <v>5</v>
      </c>
      <c r="K35" s="64"/>
      <c r="L35" s="64">
        <v>24155</v>
      </c>
      <c r="M35" s="64"/>
      <c r="N35" s="64">
        <v>24922</v>
      </c>
      <c r="O35" s="64"/>
      <c r="P35" s="64">
        <f t="shared" si="0"/>
        <v>5391.8918918918916</v>
      </c>
      <c r="R35" s="2">
        <v>9.1020000000000003</v>
      </c>
    </row>
    <row r="36" spans="1:18" ht="12.95" customHeight="1">
      <c r="A36" s="39" t="s">
        <v>37</v>
      </c>
      <c r="B36" s="40"/>
      <c r="C36" s="101">
        <v>55263</v>
      </c>
      <c r="D36" s="89"/>
      <c r="E36" s="41"/>
      <c r="F36" s="63">
        <v>-6</v>
      </c>
      <c r="G36" s="89">
        <v>106854</v>
      </c>
      <c r="H36" s="89"/>
      <c r="I36" s="63"/>
      <c r="J36" s="63">
        <v>-84</v>
      </c>
      <c r="K36" s="63"/>
      <c r="L36" s="63">
        <v>51152</v>
      </c>
      <c r="M36" s="63"/>
      <c r="N36" s="63">
        <v>55702</v>
      </c>
      <c r="O36" s="63"/>
      <c r="P36" s="63">
        <f t="shared" si="0"/>
        <v>14196.094061379035</v>
      </c>
      <c r="R36" s="2">
        <v>7.5270000000000001</v>
      </c>
    </row>
    <row r="37" spans="1:18" ht="12.95" customHeight="1">
      <c r="A37" s="42" t="s">
        <v>38</v>
      </c>
      <c r="B37" s="43"/>
      <c r="C37" s="94">
        <v>36288</v>
      </c>
      <c r="D37" s="95"/>
      <c r="E37" s="44"/>
      <c r="F37" s="64">
        <v>30</v>
      </c>
      <c r="G37" s="95">
        <v>74040</v>
      </c>
      <c r="H37" s="95"/>
      <c r="I37" s="64"/>
      <c r="J37" s="64">
        <v>9</v>
      </c>
      <c r="K37" s="64"/>
      <c r="L37" s="64">
        <v>34693</v>
      </c>
      <c r="M37" s="64"/>
      <c r="N37" s="64">
        <v>39347</v>
      </c>
      <c r="O37" s="64"/>
      <c r="P37" s="64">
        <f t="shared" si="0"/>
        <v>11491.541207512029</v>
      </c>
      <c r="R37" s="2">
        <v>6.4429999999999996</v>
      </c>
    </row>
    <row r="38" spans="1:18" ht="12.95" customHeight="1">
      <c r="A38" s="39" t="s">
        <v>39</v>
      </c>
      <c r="B38" s="40"/>
      <c r="C38" s="101">
        <v>48960</v>
      </c>
      <c r="D38" s="89"/>
      <c r="E38" s="41"/>
      <c r="F38" s="63">
        <v>-1</v>
      </c>
      <c r="G38" s="89">
        <v>98524</v>
      </c>
      <c r="H38" s="89"/>
      <c r="I38" s="63"/>
      <c r="J38" s="63">
        <v>-1</v>
      </c>
      <c r="K38" s="63"/>
      <c r="L38" s="63">
        <v>47753</v>
      </c>
      <c r="M38" s="63"/>
      <c r="N38" s="63">
        <v>50771</v>
      </c>
      <c r="O38" s="63"/>
      <c r="P38" s="63">
        <f t="shared" si="0"/>
        <v>10158.160635117023</v>
      </c>
      <c r="R38" s="2">
        <v>9.6989999999999998</v>
      </c>
    </row>
    <row r="39" spans="1:18" ht="5.09999999999999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 ht="9.949999999999999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6" t="s">
        <v>40</v>
      </c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 ht="12.95" customHeight="1">
      <c r="A44" s="80" t="s">
        <v>6</v>
      </c>
      <c r="B44" s="80"/>
      <c r="C44" s="81"/>
      <c r="D44" s="84" t="s">
        <v>41</v>
      </c>
      <c r="E44" s="81"/>
      <c r="F44" s="84" t="s">
        <v>42</v>
      </c>
      <c r="G44" s="81"/>
      <c r="H44" s="84" t="s">
        <v>43</v>
      </c>
      <c r="I44" s="81"/>
      <c r="J44" s="84" t="s">
        <v>44</v>
      </c>
      <c r="K44" s="81"/>
      <c r="L44" s="84" t="s">
        <v>45</v>
      </c>
      <c r="M44" s="81"/>
      <c r="N44" s="84" t="s">
        <v>46</v>
      </c>
      <c r="O44" s="81"/>
      <c r="P44" s="84" t="s">
        <v>47</v>
      </c>
      <c r="Q44" s="80"/>
    </row>
    <row r="45" spans="1:18" ht="12.95" customHeight="1">
      <c r="A45" s="82"/>
      <c r="B45" s="82"/>
      <c r="C45" s="83"/>
      <c r="D45" s="85"/>
      <c r="E45" s="83"/>
      <c r="F45" s="85"/>
      <c r="G45" s="83"/>
      <c r="H45" s="45"/>
      <c r="I45" s="46" t="s">
        <v>48</v>
      </c>
      <c r="J45" s="85"/>
      <c r="K45" s="83"/>
      <c r="L45" s="85"/>
      <c r="M45" s="83"/>
      <c r="N45" s="45"/>
      <c r="O45" s="46" t="s">
        <v>49</v>
      </c>
      <c r="P45" s="45"/>
      <c r="Q45" s="47" t="s">
        <v>50</v>
      </c>
    </row>
    <row r="46" spans="1:18" ht="5.0999999999999996" customHeight="1">
      <c r="A46" s="1"/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2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8" t="s">
        <v>51</v>
      </c>
      <c r="Q47" s="1"/>
    </row>
    <row r="48" spans="1:18" ht="12.95" customHeight="1">
      <c r="A48" s="102" t="s">
        <v>53</v>
      </c>
      <c r="B48" s="102"/>
      <c r="C48" s="103"/>
      <c r="D48" s="49"/>
      <c r="E48" s="65">
        <v>3322</v>
      </c>
      <c r="F48" s="51"/>
      <c r="G48" s="65">
        <v>5936</v>
      </c>
      <c r="H48" s="88">
        <f>E48-G48</f>
        <v>-2614</v>
      </c>
      <c r="I48" s="88"/>
      <c r="J48" s="51"/>
      <c r="K48" s="65">
        <v>19555</v>
      </c>
      <c r="L48" s="51"/>
      <c r="M48" s="65">
        <v>17790</v>
      </c>
      <c r="N48" s="88">
        <f>K48-M48</f>
        <v>1765</v>
      </c>
      <c r="O48" s="88"/>
      <c r="P48" s="88">
        <f>H48+N48</f>
        <v>-849</v>
      </c>
      <c r="Q48" s="88"/>
    </row>
    <row r="49" spans="1:17" ht="12.95" customHeight="1">
      <c r="A49" s="106" t="s">
        <v>80</v>
      </c>
      <c r="B49" s="106"/>
      <c r="C49" s="107"/>
      <c r="D49" s="52"/>
      <c r="E49" s="53">
        <v>3210</v>
      </c>
      <c r="F49" s="52"/>
      <c r="G49" s="53">
        <v>6148</v>
      </c>
      <c r="H49" s="108">
        <f>E49-G49</f>
        <v>-2938</v>
      </c>
      <c r="I49" s="108"/>
      <c r="J49" s="52"/>
      <c r="K49" s="53">
        <v>20403</v>
      </c>
      <c r="L49" s="52"/>
      <c r="M49" s="53">
        <v>18003</v>
      </c>
      <c r="N49" s="108">
        <f>K49-M49</f>
        <v>2400</v>
      </c>
      <c r="O49" s="108"/>
      <c r="P49" s="108">
        <f>H49+N49</f>
        <v>-538</v>
      </c>
      <c r="Q49" s="108"/>
    </row>
    <row r="50" spans="1:17" ht="12.95" customHeight="1">
      <c r="A50" s="49" t="s">
        <v>79</v>
      </c>
      <c r="B50" s="49"/>
      <c r="C50" s="54"/>
      <c r="D50" s="49"/>
      <c r="E50" s="55">
        <v>3249</v>
      </c>
      <c r="F50" s="49"/>
      <c r="G50" s="55">
        <v>6084</v>
      </c>
      <c r="H50" s="109">
        <f>E50-G50</f>
        <v>-2835</v>
      </c>
      <c r="I50" s="109"/>
      <c r="J50" s="49"/>
      <c r="K50" s="55">
        <v>21750</v>
      </c>
      <c r="L50" s="49"/>
      <c r="M50" s="55">
        <v>18415</v>
      </c>
      <c r="N50" s="109">
        <f>K50-M50</f>
        <v>3335</v>
      </c>
      <c r="O50" s="109"/>
      <c r="P50" s="109">
        <f>H50+N50</f>
        <v>500</v>
      </c>
      <c r="Q50" s="109"/>
    </row>
    <row r="51" spans="1:17" ht="12" customHeight="1">
      <c r="A51" s="1"/>
      <c r="B51" s="1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8" t="s">
        <v>55</v>
      </c>
      <c r="Q51" s="1"/>
    </row>
    <row r="52" spans="1:17" ht="15" customHeight="1">
      <c r="A52" s="24" t="s">
        <v>19</v>
      </c>
      <c r="B52" s="29" t="s">
        <v>22</v>
      </c>
      <c r="C52" s="56" t="s">
        <v>57</v>
      </c>
      <c r="D52" s="30"/>
      <c r="E52" s="62">
        <v>284</v>
      </c>
      <c r="F52" s="30"/>
      <c r="G52" s="62">
        <v>522</v>
      </c>
      <c r="H52" s="30"/>
      <c r="I52" s="62">
        <f>E52-G52</f>
        <v>-238</v>
      </c>
      <c r="J52" s="30"/>
      <c r="K52" s="62">
        <v>1636</v>
      </c>
      <c r="L52" s="30"/>
      <c r="M52" s="62">
        <v>1469</v>
      </c>
      <c r="N52" s="62"/>
      <c r="O52" s="62">
        <f t="shared" ref="O52:O53" si="1">K52-M52</f>
        <v>167</v>
      </c>
      <c r="P52" s="30"/>
      <c r="Q52" s="62">
        <f t="shared" ref="Q52:Q53" si="2">I52+O52</f>
        <v>-71</v>
      </c>
    </row>
    <row r="53" spans="1:17" ht="12.95" customHeight="1">
      <c r="A53" s="8" t="s">
        <v>23</v>
      </c>
      <c r="B53" s="8" t="s">
        <v>24</v>
      </c>
      <c r="C53" s="15" t="s">
        <v>57</v>
      </c>
      <c r="D53" s="1"/>
      <c r="E53" s="63">
        <v>298</v>
      </c>
      <c r="F53" s="1"/>
      <c r="G53" s="63">
        <v>633</v>
      </c>
      <c r="H53" s="1"/>
      <c r="I53" s="63">
        <f>E53-G53</f>
        <v>-335</v>
      </c>
      <c r="J53" s="1"/>
      <c r="K53" s="63">
        <v>1393</v>
      </c>
      <c r="L53" s="1"/>
      <c r="M53" s="63">
        <v>1203</v>
      </c>
      <c r="N53" s="63"/>
      <c r="O53" s="63">
        <f t="shared" si="1"/>
        <v>190</v>
      </c>
      <c r="P53" s="1"/>
      <c r="Q53" s="63">
        <f t="shared" si="2"/>
        <v>-145</v>
      </c>
    </row>
    <row r="54" spans="1:17" ht="12.95" customHeight="1">
      <c r="A54" s="24"/>
      <c r="B54" s="24" t="s">
        <v>82</v>
      </c>
      <c r="C54" s="56" t="s">
        <v>57</v>
      </c>
      <c r="D54" s="30"/>
      <c r="E54" s="62">
        <v>225</v>
      </c>
      <c r="F54" s="30"/>
      <c r="G54" s="62">
        <v>523</v>
      </c>
      <c r="H54" s="30"/>
      <c r="I54" s="62">
        <f>E54-G54</f>
        <v>-298</v>
      </c>
      <c r="J54" s="30"/>
      <c r="K54" s="62">
        <v>1569</v>
      </c>
      <c r="L54" s="30"/>
      <c r="M54" s="62">
        <v>1309</v>
      </c>
      <c r="N54" s="62"/>
      <c r="O54" s="62">
        <f>K54-M54</f>
        <v>260</v>
      </c>
      <c r="P54" s="30"/>
      <c r="Q54" s="62">
        <f>I54+O54</f>
        <v>-38</v>
      </c>
    </row>
    <row r="55" spans="1:17" ht="5.0999999999999996" customHeight="1">
      <c r="A55" s="32"/>
      <c r="B55" s="32"/>
      <c r="C55" s="33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2.95" customHeight="1">
      <c r="A56" s="1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7"/>
      <c r="B59" s="58"/>
      <c r="C59" s="58"/>
      <c r="D59" s="58"/>
      <c r="E59" s="58"/>
      <c r="F59" s="58"/>
      <c r="G59" s="1"/>
      <c r="H59" s="59" t="s">
        <v>87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16" t="s">
        <v>60</v>
      </c>
      <c r="B60" s="117"/>
      <c r="C60" s="117"/>
      <c r="D60" s="117"/>
      <c r="E60" s="117"/>
      <c r="F60" s="118"/>
      <c r="G60" s="1"/>
      <c r="H60" s="122" t="s">
        <v>61</v>
      </c>
      <c r="I60" s="104"/>
      <c r="J60" s="104" t="s">
        <v>62</v>
      </c>
      <c r="K60" s="104"/>
      <c r="L60" s="104" t="s">
        <v>63</v>
      </c>
      <c r="M60" s="104"/>
      <c r="N60" s="104" t="s">
        <v>64</v>
      </c>
      <c r="O60" s="104"/>
      <c r="P60" s="104" t="s">
        <v>65</v>
      </c>
      <c r="Q60" s="105"/>
    </row>
    <row r="61" spans="1:17" ht="3" customHeight="1">
      <c r="A61" s="119"/>
      <c r="B61" s="120"/>
      <c r="C61" s="120"/>
      <c r="D61" s="120"/>
      <c r="E61" s="120"/>
      <c r="F61" s="121"/>
      <c r="G61" s="1"/>
      <c r="H61" s="1"/>
      <c r="I61" s="14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19"/>
      <c r="B62" s="120"/>
      <c r="C62" s="120"/>
      <c r="D62" s="120"/>
      <c r="E62" s="120"/>
      <c r="F62" s="121"/>
      <c r="G62" s="1"/>
      <c r="H62" s="1" t="s">
        <v>66</v>
      </c>
      <c r="I62" s="15"/>
      <c r="J62" s="101">
        <f>K63+K64+K65+K66+K67+K68</f>
        <v>247189</v>
      </c>
      <c r="K62" s="89"/>
      <c r="L62" s="89">
        <f>L63+L64+L65+L66+L67+L68</f>
        <v>457825</v>
      </c>
      <c r="M62" s="89"/>
      <c r="N62" s="89">
        <f>O63+O64+O65+O66+O67+O68</f>
        <v>222332</v>
      </c>
      <c r="O62" s="89"/>
      <c r="P62" s="89">
        <f>Q63+Q64+Q65+Q66+Q67+Q68</f>
        <v>235493</v>
      </c>
      <c r="Q62" s="89"/>
    </row>
    <row r="63" spans="1:17" ht="15" customHeight="1">
      <c r="A63" s="110" t="s">
        <v>67</v>
      </c>
      <c r="B63" s="111"/>
      <c r="C63" s="111"/>
      <c r="D63" s="111"/>
      <c r="E63" s="111"/>
      <c r="F63" s="112"/>
      <c r="G63" s="1"/>
      <c r="H63" s="26" t="s">
        <v>68</v>
      </c>
      <c r="I63" s="56"/>
      <c r="J63" s="26"/>
      <c r="K63" s="64">
        <v>31215</v>
      </c>
      <c r="L63" s="92">
        <f>O63+Q63</f>
        <v>51919</v>
      </c>
      <c r="M63" s="92"/>
      <c r="N63" s="26"/>
      <c r="O63" s="64">
        <v>26133</v>
      </c>
      <c r="P63" s="26"/>
      <c r="Q63" s="64">
        <v>25786</v>
      </c>
    </row>
    <row r="64" spans="1:17" ht="12.95" customHeight="1">
      <c r="A64" s="110"/>
      <c r="B64" s="111"/>
      <c r="C64" s="111"/>
      <c r="D64" s="111"/>
      <c r="E64" s="111"/>
      <c r="F64" s="112"/>
      <c r="G64" s="1"/>
      <c r="H64" s="1" t="s">
        <v>69</v>
      </c>
      <c r="I64" s="15"/>
      <c r="J64" s="1"/>
      <c r="K64" s="63">
        <v>39996</v>
      </c>
      <c r="L64" s="89">
        <f t="shared" ref="L64:L68" si="3">O64+Q64</f>
        <v>74270</v>
      </c>
      <c r="M64" s="89"/>
      <c r="N64" s="1"/>
      <c r="O64" s="63">
        <v>36109</v>
      </c>
      <c r="P64" s="1"/>
      <c r="Q64" s="63">
        <v>38161</v>
      </c>
    </row>
    <row r="65" spans="1:17" ht="12.95" customHeight="1">
      <c r="A65" s="110"/>
      <c r="B65" s="111"/>
      <c r="C65" s="111"/>
      <c r="D65" s="111"/>
      <c r="E65" s="111"/>
      <c r="F65" s="112"/>
      <c r="G65" s="1"/>
      <c r="H65" s="26" t="s">
        <v>70</v>
      </c>
      <c r="I65" s="56"/>
      <c r="J65" s="26"/>
      <c r="K65" s="64">
        <v>27900</v>
      </c>
      <c r="L65" s="92">
        <f t="shared" si="3"/>
        <v>50479</v>
      </c>
      <c r="M65" s="92"/>
      <c r="N65" s="26"/>
      <c r="O65" s="64">
        <v>24900</v>
      </c>
      <c r="P65" s="26"/>
      <c r="Q65" s="64">
        <v>25579</v>
      </c>
    </row>
    <row r="66" spans="1:17" ht="12.95" customHeight="1">
      <c r="A66" s="110"/>
      <c r="B66" s="111"/>
      <c r="C66" s="111"/>
      <c r="D66" s="111"/>
      <c r="E66" s="111"/>
      <c r="F66" s="112"/>
      <c r="G66" s="1"/>
      <c r="H66" s="1" t="s">
        <v>71</v>
      </c>
      <c r="I66" s="15"/>
      <c r="J66" s="1"/>
      <c r="K66" s="63">
        <v>58312</v>
      </c>
      <c r="L66" s="89">
        <f t="shared" si="3"/>
        <v>107337</v>
      </c>
      <c r="M66" s="89"/>
      <c r="N66" s="1"/>
      <c r="O66" s="63">
        <v>51542</v>
      </c>
      <c r="P66" s="1"/>
      <c r="Q66" s="63">
        <v>55795</v>
      </c>
    </row>
    <row r="67" spans="1:17" ht="12.95" customHeight="1">
      <c r="A67" s="110"/>
      <c r="B67" s="111"/>
      <c r="C67" s="111"/>
      <c r="D67" s="111"/>
      <c r="E67" s="111"/>
      <c r="F67" s="112"/>
      <c r="G67" s="1"/>
      <c r="H67" s="26" t="s">
        <v>72</v>
      </c>
      <c r="I67" s="56"/>
      <c r="J67" s="26"/>
      <c r="K67" s="64">
        <v>38324</v>
      </c>
      <c r="L67" s="92">
        <f t="shared" si="3"/>
        <v>74838</v>
      </c>
      <c r="M67" s="92"/>
      <c r="N67" s="26"/>
      <c r="O67" s="64">
        <v>35339</v>
      </c>
      <c r="P67" s="26"/>
      <c r="Q67" s="64">
        <v>39499</v>
      </c>
    </row>
    <row r="68" spans="1:17" ht="12.95" customHeight="1">
      <c r="A68" s="110"/>
      <c r="B68" s="111"/>
      <c r="C68" s="111"/>
      <c r="D68" s="111"/>
      <c r="E68" s="111"/>
      <c r="F68" s="112"/>
      <c r="G68" s="1"/>
      <c r="H68" s="1" t="s">
        <v>73</v>
      </c>
      <c r="I68" s="15"/>
      <c r="J68" s="1"/>
      <c r="K68" s="63">
        <v>51442</v>
      </c>
      <c r="L68" s="89">
        <f t="shared" si="3"/>
        <v>98982</v>
      </c>
      <c r="M68" s="89"/>
      <c r="N68" s="1"/>
      <c r="O68" s="63">
        <v>48309</v>
      </c>
      <c r="P68" s="1"/>
      <c r="Q68" s="63">
        <v>50673</v>
      </c>
    </row>
    <row r="69" spans="1:17" ht="3" customHeight="1">
      <c r="A69" s="110"/>
      <c r="B69" s="111"/>
      <c r="C69" s="111"/>
      <c r="D69" s="111"/>
      <c r="E69" s="111"/>
      <c r="F69" s="112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0"/>
      <c r="B70" s="111"/>
      <c r="C70" s="111"/>
      <c r="D70" s="111"/>
      <c r="E70" s="111"/>
      <c r="F70" s="112"/>
      <c r="G70" s="1"/>
      <c r="H70" s="1"/>
      <c r="I70" s="15"/>
      <c r="J70" s="1"/>
      <c r="K70" s="1"/>
      <c r="L70" s="1"/>
      <c r="M70" s="60" t="s">
        <v>74</v>
      </c>
      <c r="N70" s="1"/>
      <c r="O70" s="1"/>
      <c r="P70" s="1"/>
      <c r="Q70" s="1"/>
    </row>
    <row r="71" spans="1:17" ht="12.95" customHeight="1">
      <c r="A71" s="110"/>
      <c r="B71" s="111"/>
      <c r="C71" s="111"/>
      <c r="D71" s="111"/>
      <c r="E71" s="111"/>
      <c r="F71" s="112"/>
      <c r="G71" s="1"/>
      <c r="H71" s="1" t="s">
        <v>75</v>
      </c>
      <c r="I71" s="15"/>
      <c r="J71" s="1"/>
      <c r="K71" s="63" t="s">
        <v>88</v>
      </c>
      <c r="L71" s="1"/>
      <c r="M71" s="63">
        <v>15795</v>
      </c>
      <c r="N71" s="1"/>
      <c r="O71" s="63">
        <v>8315</v>
      </c>
      <c r="P71" s="1"/>
      <c r="Q71" s="63">
        <v>7480</v>
      </c>
    </row>
    <row r="72" spans="1:17" ht="3" customHeight="1">
      <c r="A72" s="113"/>
      <c r="B72" s="114"/>
      <c r="C72" s="114"/>
      <c r="D72" s="114"/>
      <c r="E72" s="114"/>
      <c r="F72" s="115"/>
      <c r="G72" s="1"/>
      <c r="H72" s="32"/>
      <c r="I72" s="33"/>
      <c r="J72" s="32"/>
      <c r="K72" s="32"/>
      <c r="L72" s="32"/>
      <c r="M72" s="32"/>
      <c r="N72" s="32"/>
      <c r="O72" s="32"/>
      <c r="P72" s="32"/>
      <c r="Q72" s="32"/>
    </row>
    <row r="73" spans="1:17">
      <c r="A73" s="61"/>
      <c r="B73" s="61"/>
      <c r="C73" s="61"/>
      <c r="D73" s="61"/>
      <c r="E73" s="61"/>
      <c r="F73" s="61"/>
    </row>
  </sheetData>
  <mergeCells count="108"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  <mergeCell ref="N60:O60"/>
    <mergeCell ref="P60:Q60"/>
    <mergeCell ref="J62:K62"/>
    <mergeCell ref="L62:M62"/>
    <mergeCell ref="N62:O62"/>
    <mergeCell ref="P62:Q62"/>
    <mergeCell ref="A49:C49"/>
    <mergeCell ref="H49:I49"/>
    <mergeCell ref="N49:O49"/>
    <mergeCell ref="P49:Q49"/>
    <mergeCell ref="H50:I50"/>
    <mergeCell ref="N50:O50"/>
    <mergeCell ref="P50:Q50"/>
    <mergeCell ref="N44:O44"/>
    <mergeCell ref="P44:Q44"/>
    <mergeCell ref="A48:C48"/>
    <mergeCell ref="H48:I48"/>
    <mergeCell ref="N48:O48"/>
    <mergeCell ref="P48:Q48"/>
    <mergeCell ref="A44:C45"/>
    <mergeCell ref="D44:E45"/>
    <mergeCell ref="F44:G45"/>
    <mergeCell ref="H44:I44"/>
    <mergeCell ref="J44:K45"/>
    <mergeCell ref="L44:M45"/>
    <mergeCell ref="C36:D36"/>
    <mergeCell ref="G36:H36"/>
    <mergeCell ref="C37:D37"/>
    <mergeCell ref="G37:H37"/>
    <mergeCell ref="C38:D38"/>
    <mergeCell ref="G38:H38"/>
    <mergeCell ref="C33:D33"/>
    <mergeCell ref="G33:H33"/>
    <mergeCell ref="C34:D34"/>
    <mergeCell ref="G34:H34"/>
    <mergeCell ref="C35:D35"/>
    <mergeCell ref="G35:H35"/>
    <mergeCell ref="M29:N30"/>
    <mergeCell ref="O29:P30"/>
    <mergeCell ref="E30:F30"/>
    <mergeCell ref="I30:J30"/>
    <mergeCell ref="C32:D32"/>
    <mergeCell ref="G32:H32"/>
    <mergeCell ref="I32:J32"/>
    <mergeCell ref="K32:L32"/>
    <mergeCell ref="M32:N32"/>
    <mergeCell ref="A28:B30"/>
    <mergeCell ref="C28:D30"/>
    <mergeCell ref="G28:H30"/>
    <mergeCell ref="E29:F29"/>
    <mergeCell ref="I29:J29"/>
    <mergeCell ref="K29:L30"/>
    <mergeCell ref="D21:E21"/>
    <mergeCell ref="H21:I21"/>
    <mergeCell ref="L21:M21"/>
    <mergeCell ref="N21:O21"/>
    <mergeCell ref="D22:E22"/>
    <mergeCell ref="H22:I22"/>
    <mergeCell ref="L22:M22"/>
    <mergeCell ref="N22:O22"/>
    <mergeCell ref="P18:Q18"/>
    <mergeCell ref="F19:G19"/>
    <mergeCell ref="J19:K19"/>
    <mergeCell ref="D20:E20"/>
    <mergeCell ref="H20:I20"/>
    <mergeCell ref="L20:M20"/>
    <mergeCell ref="N20:O20"/>
    <mergeCell ref="D18:E18"/>
    <mergeCell ref="F18:G18"/>
    <mergeCell ref="H18:I18"/>
    <mergeCell ref="J18:K18"/>
    <mergeCell ref="L18:M18"/>
    <mergeCell ref="N18:O18"/>
    <mergeCell ref="L16:M16"/>
    <mergeCell ref="N16:O16"/>
    <mergeCell ref="P16:Q16"/>
    <mergeCell ref="D17:E17"/>
    <mergeCell ref="F17:G17"/>
    <mergeCell ref="H17:I17"/>
    <mergeCell ref="J17:K17"/>
    <mergeCell ref="L17:M17"/>
    <mergeCell ref="N17:O17"/>
    <mergeCell ref="P17:Q17"/>
    <mergeCell ref="F15:G15"/>
    <mergeCell ref="J15:K15"/>
    <mergeCell ref="D16:E16"/>
    <mergeCell ref="F16:G16"/>
    <mergeCell ref="H16:I16"/>
    <mergeCell ref="J16:K16"/>
    <mergeCell ref="N2:Q4"/>
    <mergeCell ref="A12:C13"/>
    <mergeCell ref="D12:E13"/>
    <mergeCell ref="H12:I13"/>
    <mergeCell ref="F13:G13"/>
    <mergeCell ref="J13:K13"/>
    <mergeCell ref="L13:M13"/>
    <mergeCell ref="N13:O13"/>
  </mergeCells>
  <phoneticPr fontId="5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1月</vt:lpstr>
      <vt:lpstr>2月</vt:lpstr>
      <vt:lpstr>3月</vt:lpstr>
      <vt:lpstr>'1月'!Print_Area</vt:lpstr>
      <vt:lpstr>'2月'!Print_Area</vt:lpstr>
      <vt:lpstr>'3月'!Print_Area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歩美</dc:creator>
  <cp:lastModifiedBy>松永 歩美</cp:lastModifiedBy>
  <dcterms:created xsi:type="dcterms:W3CDTF">2026-01-16T01:46:34Z</dcterms:created>
  <dcterms:modified xsi:type="dcterms:W3CDTF">2026-03-18T02:52:35Z</dcterms:modified>
</cp:coreProperties>
</file>